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esktop\"/>
    </mc:Choice>
  </mc:AlternateContent>
  <bookViews>
    <workbookView xWindow="-105" yWindow="-105" windowWidth="23250" windowHeight="12570"/>
  </bookViews>
  <sheets>
    <sheet name="Прайс-лист" sheetId="1" r:id="rId1"/>
  </sheets>
  <definedNames>
    <definedName name="_xlnm._FilterDatabase" localSheetId="0" hidden="1">'Прайс-лист'!$A$1:$Y$1774</definedName>
  </definedNames>
  <calcPr calcId="162913"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3" i="1" l="1"/>
  <c r="Q555" i="1"/>
  <c r="U571" i="1"/>
  <c r="Q571" i="1"/>
  <c r="Q783" i="1"/>
  <c r="Q1266" i="1"/>
  <c r="Q1265" i="1"/>
  <c r="Q1250" i="1"/>
  <c r="U1698" i="1"/>
  <c r="U324" i="1"/>
  <c r="U323" i="1"/>
  <c r="U322" i="1"/>
  <c r="U321" i="1"/>
  <c r="U320" i="1"/>
  <c r="U319" i="1"/>
  <c r="U318" i="1"/>
  <c r="U317" i="1"/>
  <c r="U316" i="1"/>
  <c r="U315" i="1"/>
  <c r="U314" i="1"/>
  <c r="Q291" i="1"/>
  <c r="Q290" i="1"/>
  <c r="Q289" i="1"/>
  <c r="Q288" i="1"/>
  <c r="Q287" i="1"/>
  <c r="Q286" i="1"/>
  <c r="Q284" i="1"/>
  <c r="Q283" i="1"/>
  <c r="Q280" i="1"/>
  <c r="Q279" i="1"/>
  <c r="Q277" i="1"/>
  <c r="Q276" i="1"/>
  <c r="Q275" i="1"/>
  <c r="Q274" i="1"/>
  <c r="Q273" i="1"/>
  <c r="Q272" i="1"/>
  <c r="Q271" i="1"/>
  <c r="Q270" i="1"/>
  <c r="Q269" i="1"/>
  <c r="Q267" i="1"/>
  <c r="Q911" i="1"/>
  <c r="Q941" i="1"/>
  <c r="Q942" i="1"/>
  <c r="Q943" i="1"/>
  <c r="Q939" i="1"/>
  <c r="Q930" i="1"/>
  <c r="Q917" i="1"/>
  <c r="Q916" i="1"/>
  <c r="Q914" i="1"/>
  <c r="Q913" i="1"/>
  <c r="Q912" i="1"/>
  <c r="Q910" i="1"/>
  <c r="Q900" i="1"/>
  <c r="Q899" i="1"/>
  <c r="Q895" i="1"/>
  <c r="Q894" i="1"/>
  <c r="Q887" i="1"/>
  <c r="Q877" i="1"/>
  <c r="Q876" i="1"/>
  <c r="Q871" i="1"/>
  <c r="Q870" i="1"/>
  <c r="Q875" i="1"/>
  <c r="Q874" i="1"/>
  <c r="U67" i="1"/>
  <c r="U68" i="1"/>
  <c r="Q2" i="1"/>
  <c r="Q3" i="1"/>
  <c r="Q4" i="1"/>
  <c r="Q5" i="1"/>
  <c r="Q6" i="1"/>
  <c r="U1110" i="1"/>
  <c r="U1111" i="1"/>
  <c r="Q1111" i="1"/>
  <c r="U1104" i="1"/>
  <c r="U1096" i="1"/>
  <c r="U1103" i="1"/>
  <c r="Q49" i="1"/>
  <c r="Q48" i="1"/>
  <c r="Q46" i="1"/>
  <c r="Q47" i="1"/>
  <c r="Q44" i="1"/>
  <c r="Q43" i="1"/>
  <c r="Q41" i="1"/>
  <c r="Q37" i="1"/>
  <c r="Q38" i="1"/>
  <c r="Q39" i="1"/>
  <c r="Q31" i="1"/>
  <c r="U400" i="1"/>
  <c r="U401" i="1"/>
  <c r="U399" i="1"/>
  <c r="Q218" i="1"/>
  <c r="Q217" i="1"/>
  <c r="Q216" i="1"/>
  <c r="Q215" i="1"/>
  <c r="Q214" i="1"/>
  <c r="Q213" i="1"/>
  <c r="Q212" i="1"/>
  <c r="Q211" i="1"/>
  <c r="Q210" i="1"/>
  <c r="Q209" i="1"/>
  <c r="Q208" i="1"/>
  <c r="Q207" i="1"/>
  <c r="Q206" i="1"/>
  <c r="Q205" i="1"/>
  <c r="Q204" i="1"/>
  <c r="Q203" i="1"/>
  <c r="Q202" i="1"/>
  <c r="Q201" i="1"/>
  <c r="Q200" i="1"/>
  <c r="Q199" i="1"/>
  <c r="Q198" i="1"/>
  <c r="Q197" i="1"/>
  <c r="Q196" i="1"/>
  <c r="Q195" i="1"/>
  <c r="Q194" i="1"/>
  <c r="Q193" i="1"/>
  <c r="Q192" i="1"/>
  <c r="Q191" i="1"/>
  <c r="Q190" i="1"/>
  <c r="Q189" i="1"/>
  <c r="Q188" i="1"/>
  <c r="Q187" i="1"/>
  <c r="Q186" i="1"/>
  <c r="Q185" i="1"/>
  <c r="Q184" i="1"/>
  <c r="Q183" i="1"/>
  <c r="Q182" i="1"/>
  <c r="Q181" i="1"/>
  <c r="Q180" i="1"/>
  <c r="Q179" i="1"/>
  <c r="Q178" i="1"/>
  <c r="Q177" i="1"/>
  <c r="U545" i="1"/>
  <c r="Q545" i="1"/>
  <c r="U547" i="1"/>
  <c r="Q547" i="1"/>
  <c r="U548" i="1"/>
  <c r="Q548" i="1"/>
  <c r="Q380" i="1"/>
  <c r="U574" i="1"/>
  <c r="U573" i="1"/>
  <c r="U570" i="1"/>
  <c r="U569" i="1"/>
  <c r="U568" i="1"/>
  <c r="Q1378" i="1"/>
  <c r="Q1379" i="1"/>
  <c r="Q1380" i="1"/>
  <c r="Q1381" i="1"/>
  <c r="Q1382" i="1"/>
  <c r="Q1383" i="1"/>
  <c r="U52" i="1"/>
  <c r="U51" i="1"/>
  <c r="U474" i="1"/>
  <c r="U473" i="1"/>
  <c r="Q473" i="1"/>
  <c r="U1084" i="1"/>
  <c r="Q1084" i="1"/>
  <c r="U1088" i="1"/>
  <c r="U1087" i="1"/>
  <c r="Q1087" i="1"/>
  <c r="Q1088" i="1"/>
  <c r="Q51" i="1"/>
  <c r="Q52" i="1"/>
  <c r="Q53" i="1"/>
  <c r="Q587" i="1"/>
  <c r="Q586" i="1"/>
  <c r="Q585" i="1"/>
  <c r="Q584" i="1"/>
  <c r="Q583" i="1"/>
  <c r="Q582" i="1"/>
  <c r="Q581" i="1"/>
  <c r="Q580" i="1"/>
  <c r="Q579" i="1"/>
  <c r="Q578" i="1"/>
  <c r="Q577" i="1"/>
  <c r="Q576" i="1"/>
  <c r="Q575" i="1"/>
  <c r="Q324" i="1"/>
  <c r="Q323" i="1"/>
  <c r="Q322" i="1"/>
  <c r="Q321" i="1"/>
  <c r="Q320" i="1"/>
  <c r="Q319" i="1"/>
  <c r="Q318" i="1"/>
  <c r="Q317" i="1"/>
  <c r="Q316" i="1"/>
  <c r="Q315" i="1"/>
  <c r="Q314" i="1"/>
  <c r="Q313" i="1"/>
  <c r="Q312" i="1"/>
  <c r="Q311" i="1"/>
  <c r="Q310" i="1"/>
  <c r="Q309" i="1"/>
  <c r="Q308" i="1"/>
  <c r="U307" i="1"/>
  <c r="Q307" i="1"/>
  <c r="Q306" i="1"/>
  <c r="Q305" i="1"/>
  <c r="U304" i="1"/>
  <c r="Q304" i="1"/>
  <c r="U303" i="1"/>
  <c r="Q303" i="1"/>
  <c r="Q302" i="1"/>
  <c r="Q301" i="1"/>
  <c r="Q300" i="1"/>
  <c r="U299" i="1"/>
  <c r="Q299" i="1"/>
  <c r="Q298" i="1"/>
  <c r="Q745" i="1"/>
  <c r="Q744" i="1"/>
  <c r="Q743" i="1"/>
  <c r="Q747" i="1"/>
  <c r="Q738" i="1"/>
  <c r="Q736" i="1"/>
  <c r="Q735" i="1"/>
  <c r="Q778" i="1"/>
  <c r="Q777" i="1"/>
  <c r="Q757" i="1"/>
  <c r="Q756" i="1"/>
  <c r="Q755" i="1"/>
  <c r="Q754" i="1"/>
  <c r="Q753" i="1"/>
  <c r="Q752" i="1"/>
  <c r="Q776" i="1"/>
  <c r="Q775" i="1"/>
  <c r="Q774" i="1"/>
  <c r="Q1384" i="1"/>
  <c r="Q1385" i="1"/>
  <c r="Q1386" i="1"/>
  <c r="U642" i="1"/>
  <c r="U641" i="1"/>
  <c r="U640" i="1"/>
  <c r="U639" i="1"/>
  <c r="U638" i="1"/>
  <c r="U637" i="1"/>
  <c r="Q642" i="1"/>
  <c r="Q641" i="1"/>
  <c r="Q640" i="1"/>
  <c r="Q639" i="1"/>
  <c r="Q638" i="1"/>
  <c r="Q637" i="1"/>
  <c r="U634" i="1"/>
  <c r="U633" i="1"/>
  <c r="U632" i="1"/>
  <c r="U631" i="1"/>
  <c r="Q634" i="1"/>
  <c r="Q633" i="1"/>
  <c r="Q632" i="1"/>
  <c r="Q631" i="1"/>
  <c r="U459" i="1"/>
  <c r="Q459" i="1"/>
  <c r="U591" i="1"/>
  <c r="Q591" i="1"/>
  <c r="U657" i="1"/>
  <c r="U656" i="1"/>
  <c r="Q657" i="1"/>
  <c r="Q656" i="1"/>
  <c r="U619" i="1"/>
  <c r="U618" i="1"/>
  <c r="Q619" i="1"/>
  <c r="Q618" i="1"/>
  <c r="U630" i="1"/>
  <c r="U629" i="1"/>
  <c r="Q630" i="1"/>
  <c r="Q629" i="1"/>
  <c r="U440" i="1"/>
  <c r="U601" i="1"/>
  <c r="U655" i="1"/>
  <c r="U1086" i="1"/>
  <c r="U1081" i="1"/>
  <c r="Q1081" i="1"/>
  <c r="U1082" i="1"/>
  <c r="U1080" i="1"/>
  <c r="Q1110" i="1"/>
  <c r="Q1773" i="1"/>
  <c r="Q1772" i="1"/>
  <c r="Q1771" i="1"/>
  <c r="Q1770" i="1"/>
  <c r="Q1769" i="1"/>
  <c r="Q1768" i="1"/>
  <c r="Q1767" i="1"/>
  <c r="Q1766" i="1"/>
  <c r="Q1765" i="1"/>
  <c r="Q1764" i="1"/>
  <c r="Q1763" i="1"/>
  <c r="Q1762" i="1"/>
  <c r="Q1761" i="1"/>
  <c r="Q1760" i="1"/>
  <c r="Q1759" i="1"/>
  <c r="Q1758" i="1"/>
  <c r="Q1757" i="1"/>
  <c r="Q1756" i="1"/>
  <c r="Q1755" i="1"/>
  <c r="Q1754" i="1"/>
  <c r="Q1753" i="1"/>
  <c r="Q1752" i="1"/>
  <c r="Q1751" i="1"/>
  <c r="Q1750" i="1"/>
  <c r="Q1749" i="1"/>
  <c r="Q1748" i="1"/>
  <c r="Q1747" i="1"/>
  <c r="Q1746" i="1"/>
  <c r="Q1745" i="1"/>
  <c r="Q1744" i="1"/>
  <c r="Q1743" i="1"/>
  <c r="Q1742" i="1"/>
  <c r="Q1741" i="1"/>
  <c r="Q1740" i="1"/>
  <c r="Q1739" i="1"/>
  <c r="Q1738" i="1"/>
  <c r="Q1737" i="1"/>
  <c r="Q1736" i="1"/>
  <c r="Q1735" i="1"/>
  <c r="Q1734" i="1"/>
  <c r="Q1733" i="1"/>
  <c r="Q1732" i="1"/>
  <c r="Q1731" i="1"/>
  <c r="Q1730" i="1"/>
  <c r="Q1729" i="1"/>
  <c r="Q1728" i="1"/>
  <c r="Q1727" i="1"/>
  <c r="Q1726" i="1"/>
  <c r="Q1725" i="1"/>
  <c r="Q1724" i="1"/>
  <c r="Q1723" i="1"/>
  <c r="Q1722" i="1"/>
  <c r="Q1721" i="1"/>
  <c r="Q1720" i="1"/>
  <c r="Q1719" i="1"/>
  <c r="Q1718" i="1"/>
  <c r="Q1717" i="1"/>
  <c r="Q1716" i="1"/>
  <c r="Q1715" i="1"/>
  <c r="Q1714" i="1"/>
  <c r="Q1713" i="1"/>
  <c r="Q1712" i="1"/>
  <c r="Q1711" i="1"/>
  <c r="Q1710" i="1"/>
  <c r="Q1709" i="1"/>
  <c r="Q1708" i="1"/>
  <c r="Q1707" i="1"/>
  <c r="Q1706" i="1"/>
  <c r="Q1705" i="1"/>
  <c r="Q1704" i="1"/>
  <c r="Q1703" i="1"/>
  <c r="Q1702" i="1"/>
  <c r="Q1701" i="1"/>
  <c r="Q1700" i="1"/>
  <c r="Q1699" i="1"/>
  <c r="Q1698" i="1"/>
  <c r="Q1697" i="1"/>
  <c r="Q1696" i="1"/>
  <c r="Q1695" i="1"/>
  <c r="Q1694" i="1"/>
  <c r="Q1693" i="1"/>
  <c r="Q1692" i="1"/>
  <c r="Q1691" i="1"/>
  <c r="Q1690" i="1"/>
  <c r="Q1689" i="1"/>
  <c r="Q1688" i="1"/>
  <c r="Q1687" i="1"/>
  <c r="Q1686" i="1"/>
  <c r="Q1685" i="1"/>
  <c r="Q1684" i="1"/>
  <c r="Q1683" i="1"/>
  <c r="Q1682" i="1"/>
  <c r="Q1681" i="1"/>
  <c r="Q1680" i="1"/>
  <c r="Q1679" i="1"/>
  <c r="Q1678" i="1"/>
  <c r="Q1677" i="1"/>
  <c r="Q1676" i="1"/>
  <c r="Q1675" i="1"/>
  <c r="Q1674" i="1"/>
  <c r="Q1673" i="1"/>
  <c r="Q1672" i="1"/>
  <c r="Q1671" i="1"/>
  <c r="Q1670" i="1"/>
  <c r="Q1669" i="1"/>
  <c r="Q1668" i="1"/>
  <c r="Q1667" i="1"/>
  <c r="Q1666" i="1"/>
  <c r="Q1665" i="1"/>
  <c r="Q1664" i="1"/>
  <c r="Q1663" i="1"/>
  <c r="Q1662" i="1"/>
  <c r="Q1661" i="1"/>
  <c r="Q1660" i="1"/>
  <c r="Q1659" i="1"/>
  <c r="Q1658" i="1"/>
  <c r="Q1657" i="1"/>
  <c r="Q1656" i="1"/>
  <c r="Q1655" i="1"/>
  <c r="Q1654" i="1"/>
  <c r="Q1653" i="1"/>
  <c r="Q1652" i="1"/>
  <c r="Q1651" i="1"/>
  <c r="Q1650" i="1"/>
  <c r="Q1649" i="1"/>
  <c r="Q1648" i="1"/>
  <c r="Q1647" i="1"/>
  <c r="Q1646" i="1"/>
  <c r="Q1645" i="1"/>
  <c r="Q1644" i="1"/>
  <c r="Q1643" i="1"/>
  <c r="Q1642" i="1"/>
  <c r="Q1641" i="1"/>
  <c r="Q1640" i="1"/>
  <c r="Q1639" i="1"/>
  <c r="Q1638" i="1"/>
  <c r="Q1637" i="1"/>
  <c r="Q1636" i="1"/>
  <c r="Q1635" i="1"/>
  <c r="Q1634" i="1"/>
  <c r="Q1633" i="1"/>
  <c r="Q1632" i="1"/>
  <c r="Q1631" i="1"/>
  <c r="Q1630" i="1"/>
  <c r="Q1629" i="1"/>
  <c r="Q1628" i="1"/>
  <c r="Q1627" i="1"/>
  <c r="Q1626" i="1"/>
  <c r="Q1625" i="1"/>
  <c r="Q1624" i="1"/>
  <c r="Q1623" i="1"/>
  <c r="Q1622" i="1"/>
  <c r="Q1621" i="1"/>
  <c r="Q1620" i="1"/>
  <c r="Q1619" i="1"/>
  <c r="Q1618" i="1"/>
  <c r="Q1617" i="1"/>
  <c r="Q1616" i="1"/>
  <c r="Q1615" i="1"/>
  <c r="Q1614" i="1"/>
  <c r="Q1613" i="1"/>
  <c r="Q1612" i="1"/>
  <c r="Q1611" i="1"/>
  <c r="Q1610" i="1"/>
  <c r="Q1609" i="1"/>
  <c r="Q1608" i="1"/>
  <c r="Q1607" i="1"/>
  <c r="Q1606" i="1"/>
  <c r="Q1605" i="1"/>
  <c r="Q1604" i="1"/>
  <c r="Q1603" i="1"/>
  <c r="Q1602" i="1"/>
  <c r="Q1601" i="1"/>
  <c r="Q1600" i="1"/>
  <c r="Q1599" i="1"/>
  <c r="Q1598" i="1"/>
  <c r="Q1597" i="1"/>
  <c r="Q1596" i="1"/>
  <c r="Q1595" i="1"/>
  <c r="Q1594" i="1"/>
  <c r="Q1593" i="1"/>
  <c r="Q1592" i="1"/>
  <c r="Q1591" i="1"/>
  <c r="Q1590" i="1"/>
  <c r="Q1589" i="1"/>
  <c r="Q1588" i="1"/>
  <c r="Q1587" i="1"/>
  <c r="Q1586" i="1"/>
  <c r="Q1585" i="1"/>
  <c r="Q1584" i="1"/>
  <c r="Q1583" i="1"/>
  <c r="Q1582" i="1"/>
  <c r="Q1581" i="1"/>
  <c r="Q1580" i="1"/>
  <c r="Q1579" i="1"/>
  <c r="Q1578" i="1"/>
  <c r="Q1577" i="1"/>
  <c r="Q1576" i="1"/>
  <c r="Q1575" i="1"/>
  <c r="Q1574" i="1"/>
  <c r="Q1573" i="1"/>
  <c r="Q1572" i="1"/>
  <c r="Q1571" i="1"/>
  <c r="Q1570" i="1"/>
  <c r="Q1569" i="1"/>
  <c r="Q1568" i="1"/>
  <c r="Q1567" i="1"/>
  <c r="Q1566" i="1"/>
  <c r="Q1565" i="1"/>
  <c r="Q1564" i="1"/>
  <c r="Q1563" i="1"/>
  <c r="Q1562" i="1"/>
  <c r="Q1561" i="1"/>
  <c r="Q1560" i="1"/>
  <c r="Q1559" i="1"/>
  <c r="Q1558" i="1"/>
  <c r="Q1557" i="1"/>
  <c r="Q1556" i="1"/>
  <c r="Q1555" i="1"/>
  <c r="Q1554" i="1"/>
  <c r="Q1553" i="1"/>
  <c r="Q1552" i="1"/>
  <c r="Q1551" i="1"/>
  <c r="Q1550" i="1"/>
  <c r="Q1549" i="1"/>
  <c r="Q1548" i="1"/>
  <c r="Q1547" i="1"/>
  <c r="Q1546" i="1"/>
  <c r="Q1545" i="1"/>
  <c r="Q1544" i="1"/>
  <c r="Q1543" i="1"/>
  <c r="Q1542" i="1"/>
  <c r="Q1541" i="1"/>
  <c r="Q1540" i="1"/>
  <c r="Q1539" i="1"/>
  <c r="Q1538" i="1"/>
  <c r="Q1537" i="1"/>
  <c r="Q1536" i="1"/>
  <c r="Q1535" i="1"/>
  <c r="Q1534" i="1"/>
  <c r="Q1533" i="1"/>
  <c r="Q1532" i="1"/>
  <c r="Q1531" i="1"/>
  <c r="Q1530" i="1"/>
  <c r="Q1529" i="1"/>
  <c r="Q1528" i="1"/>
  <c r="Q1527" i="1"/>
  <c r="Q1526" i="1"/>
  <c r="Q1525" i="1"/>
  <c r="Q1524" i="1"/>
  <c r="Q1523" i="1"/>
  <c r="Q1522" i="1"/>
  <c r="Q1521" i="1"/>
  <c r="Q1520" i="1"/>
  <c r="Q1519" i="1"/>
  <c r="Q1518" i="1"/>
  <c r="Q1517" i="1"/>
  <c r="Q1516" i="1"/>
  <c r="Q1515" i="1"/>
  <c r="Q1514" i="1"/>
  <c r="Q1513" i="1"/>
  <c r="Q1512" i="1"/>
  <c r="Q1511" i="1"/>
  <c r="Q1510" i="1"/>
  <c r="Q1509" i="1"/>
  <c r="Q1508" i="1"/>
  <c r="Q1507" i="1"/>
  <c r="Q1506" i="1"/>
  <c r="Q1505" i="1"/>
  <c r="Q1504" i="1"/>
  <c r="Q1503" i="1"/>
  <c r="Q1502" i="1"/>
  <c r="Q1501" i="1"/>
  <c r="Q1500" i="1"/>
  <c r="Q1499" i="1"/>
  <c r="Q1498" i="1"/>
  <c r="Q1497" i="1"/>
  <c r="Q1496" i="1"/>
  <c r="Q1495" i="1"/>
  <c r="Q1494" i="1"/>
  <c r="Q1493" i="1"/>
  <c r="Q1492" i="1"/>
  <c r="Q1491" i="1"/>
  <c r="Q1490" i="1"/>
  <c r="Q1489" i="1"/>
  <c r="Q1488" i="1"/>
  <c r="Q1487" i="1"/>
  <c r="Q1486" i="1"/>
  <c r="Q1485" i="1"/>
  <c r="Q1484" i="1"/>
  <c r="Q1483" i="1"/>
  <c r="Q1482" i="1"/>
  <c r="Q1481" i="1"/>
  <c r="Q1480" i="1"/>
  <c r="Q1479" i="1"/>
  <c r="Q1478" i="1"/>
  <c r="Q1477" i="1"/>
  <c r="Q1476" i="1"/>
  <c r="Q1475" i="1"/>
  <c r="Q1474" i="1"/>
  <c r="Q1473" i="1"/>
  <c r="Q1472" i="1"/>
  <c r="Q1471" i="1"/>
  <c r="Q1470" i="1"/>
  <c r="Q1469" i="1"/>
  <c r="Q1468" i="1"/>
  <c r="Q1467" i="1"/>
  <c r="Q1466" i="1"/>
  <c r="Q1465" i="1"/>
  <c r="Q1464" i="1"/>
  <c r="Q1463" i="1"/>
  <c r="Q1462" i="1"/>
  <c r="Q1461" i="1"/>
  <c r="Q1460" i="1"/>
  <c r="Q1459" i="1"/>
  <c r="Q1458" i="1"/>
  <c r="Q1457" i="1"/>
  <c r="Q1456" i="1"/>
  <c r="Q1455" i="1"/>
  <c r="Q1454" i="1"/>
  <c r="Q1453" i="1"/>
  <c r="Q1452" i="1"/>
  <c r="Q1451" i="1"/>
  <c r="Q1450" i="1"/>
  <c r="Q1449" i="1"/>
  <c r="Q1448" i="1"/>
  <c r="Q1447" i="1"/>
  <c r="Q1446" i="1"/>
  <c r="Q1445" i="1"/>
  <c r="Q1444" i="1"/>
  <c r="Q1443" i="1"/>
  <c r="Q1442" i="1"/>
  <c r="Q1441" i="1"/>
  <c r="Q1440" i="1"/>
  <c r="Q1439" i="1"/>
  <c r="Q1438" i="1"/>
  <c r="Q1437" i="1"/>
  <c r="Q1436" i="1"/>
  <c r="Q1435" i="1"/>
  <c r="Q1434" i="1"/>
  <c r="Q1433" i="1"/>
  <c r="Q1432" i="1"/>
  <c r="Q1431" i="1"/>
  <c r="Q1430" i="1"/>
  <c r="Q1429" i="1"/>
  <c r="Q1428" i="1"/>
  <c r="Q1427" i="1"/>
  <c r="Q1426" i="1"/>
  <c r="Q1425" i="1"/>
  <c r="Q1424" i="1"/>
  <c r="Q1423" i="1"/>
  <c r="Q1422" i="1"/>
  <c r="Q1421" i="1"/>
  <c r="Q1420" i="1"/>
  <c r="Q1419" i="1"/>
  <c r="Q1418" i="1"/>
  <c r="Q1417" i="1"/>
  <c r="Q1416" i="1"/>
  <c r="Q1415" i="1"/>
  <c r="Q1414" i="1"/>
  <c r="Q1413" i="1"/>
  <c r="Q1412" i="1"/>
  <c r="Q1411" i="1"/>
  <c r="Q1410" i="1"/>
  <c r="Q1409" i="1"/>
  <c r="Q1408" i="1"/>
  <c r="Q1407" i="1"/>
  <c r="Q1406" i="1"/>
  <c r="Q1405" i="1"/>
  <c r="Q1404" i="1"/>
  <c r="Q1403" i="1"/>
  <c r="Q1402" i="1"/>
  <c r="Q1401" i="1"/>
  <c r="Q1400" i="1"/>
  <c r="Q1399" i="1"/>
  <c r="Q1398" i="1"/>
  <c r="Q1397" i="1"/>
  <c r="Q1396" i="1"/>
  <c r="Q1395" i="1"/>
  <c r="Q1394" i="1"/>
  <c r="Q1393" i="1"/>
  <c r="Q1392" i="1"/>
  <c r="Q1391" i="1"/>
  <c r="Q1390" i="1"/>
  <c r="Q1389" i="1"/>
  <c r="Q1388" i="1"/>
  <c r="Q1387" i="1"/>
  <c r="Q1377" i="1"/>
  <c r="Q1376" i="1"/>
  <c r="Q1375" i="1"/>
  <c r="Q1374" i="1"/>
  <c r="Q327" i="1"/>
  <c r="Q326" i="1"/>
  <c r="Q325" i="1"/>
  <c r="Q246" i="1"/>
  <c r="Q245" i="1"/>
  <c r="Q244" i="1"/>
  <c r="Q243" i="1"/>
  <c r="Q242" i="1"/>
  <c r="Q241" i="1"/>
  <c r="Q240" i="1"/>
  <c r="Q239" i="1"/>
  <c r="Q238" i="1"/>
  <c r="Q237" i="1"/>
  <c r="Q236" i="1"/>
  <c r="Q235" i="1"/>
  <c r="Q297" i="1"/>
  <c r="Q1373" i="1"/>
  <c r="Q1372" i="1"/>
  <c r="Q1371" i="1"/>
  <c r="Q1370" i="1"/>
  <c r="Q1369" i="1"/>
  <c r="Q1368" i="1"/>
  <c r="Q1367" i="1"/>
  <c r="Q1366" i="1"/>
  <c r="Q1365" i="1"/>
  <c r="Q1364" i="1"/>
  <c r="Q1363" i="1"/>
  <c r="Q1362" i="1"/>
  <c r="Q1361" i="1"/>
  <c r="Q1360" i="1"/>
  <c r="Q1359" i="1"/>
  <c r="Q1358" i="1"/>
  <c r="Q1357" i="1"/>
  <c r="Q1356" i="1"/>
  <c r="Q1355" i="1"/>
  <c r="Q1354" i="1"/>
  <c r="Q1353" i="1"/>
  <c r="Q1352" i="1"/>
  <c r="Q1351" i="1"/>
  <c r="Q1350" i="1"/>
  <c r="Q1349" i="1"/>
  <c r="Q1348" i="1"/>
  <c r="Q1347" i="1"/>
  <c r="Q1346" i="1"/>
  <c r="Q1345" i="1"/>
  <c r="Q1344" i="1"/>
  <c r="Q1343" i="1"/>
  <c r="Q1342" i="1"/>
  <c r="Q1341" i="1"/>
  <c r="Q1340" i="1"/>
  <c r="Q1339" i="1"/>
  <c r="Q1338" i="1"/>
  <c r="Q1337" i="1"/>
  <c r="Q1336" i="1"/>
  <c r="Q1335" i="1"/>
  <c r="Q1334" i="1"/>
  <c r="Q1333" i="1"/>
  <c r="Q1332" i="1"/>
  <c r="Q1331" i="1"/>
  <c r="Q1330" i="1"/>
  <c r="Q1329" i="1"/>
  <c r="Q1328" i="1"/>
  <c r="Q1327" i="1"/>
  <c r="Q1326" i="1"/>
  <c r="Q1325" i="1"/>
  <c r="Q1324" i="1"/>
  <c r="Q1323" i="1"/>
  <c r="Q1322" i="1"/>
  <c r="Q1321" i="1"/>
  <c r="Q1320" i="1"/>
  <c r="Q1319" i="1"/>
  <c r="Q1318" i="1"/>
  <c r="Q1317" i="1"/>
  <c r="Q1316" i="1"/>
  <c r="Q1315" i="1"/>
  <c r="Q1314" i="1"/>
  <c r="Q1313" i="1"/>
  <c r="Q1312" i="1"/>
  <c r="Q1311" i="1"/>
  <c r="Q1310" i="1"/>
  <c r="Q1309" i="1"/>
  <c r="Q1308" i="1"/>
  <c r="Q1307" i="1"/>
  <c r="Q1306" i="1"/>
  <c r="Q1305" i="1"/>
  <c r="Q1304" i="1"/>
  <c r="Q1303" i="1"/>
  <c r="Q1302" i="1"/>
  <c r="Q1301" i="1"/>
  <c r="Q1300" i="1"/>
  <c r="Q1299" i="1"/>
  <c r="Q1298" i="1"/>
  <c r="Q1297" i="1"/>
  <c r="Q1296" i="1"/>
  <c r="Q1295" i="1"/>
  <c r="Q1294" i="1"/>
  <c r="Q1293" i="1"/>
  <c r="Q1292" i="1"/>
  <c r="Q1291" i="1"/>
  <c r="Q1290" i="1"/>
  <c r="Q1289" i="1"/>
  <c r="Q1288" i="1"/>
  <c r="Q1287" i="1"/>
  <c r="Q1286" i="1"/>
  <c r="Q1285" i="1"/>
  <c r="Q1284" i="1"/>
  <c r="Q1283" i="1"/>
  <c r="Q1282" i="1"/>
  <c r="Q1281" i="1"/>
  <c r="Q1280" i="1"/>
  <c r="Q1279" i="1"/>
  <c r="Q1278" i="1"/>
  <c r="Q1277" i="1"/>
  <c r="Q1276" i="1"/>
  <c r="Q1275" i="1"/>
  <c r="Q1274" i="1"/>
  <c r="Q1273" i="1"/>
  <c r="Q1272" i="1"/>
  <c r="Q1271" i="1"/>
  <c r="Q1270" i="1"/>
  <c r="Q1269" i="1"/>
  <c r="Q1268" i="1"/>
  <c r="Q1267" i="1"/>
  <c r="Q1264" i="1"/>
  <c r="Q1263" i="1"/>
  <c r="Q1262" i="1"/>
  <c r="Q1261" i="1"/>
  <c r="Q1260" i="1"/>
  <c r="Q1259" i="1"/>
  <c r="Q1258" i="1"/>
  <c r="Q1257" i="1"/>
  <c r="Q1256" i="1"/>
  <c r="Q1255" i="1"/>
  <c r="Q1254" i="1"/>
  <c r="Q1253" i="1"/>
  <c r="Q1252" i="1"/>
  <c r="Q1166" i="1"/>
  <c r="Q1165" i="1"/>
  <c r="Q1164" i="1"/>
  <c r="Q1163" i="1"/>
  <c r="Q1162" i="1"/>
  <c r="Q1161" i="1"/>
  <c r="Q1160" i="1"/>
  <c r="Q1159" i="1"/>
  <c r="Q1158" i="1"/>
  <c r="Q1157" i="1"/>
  <c r="Q1156" i="1"/>
  <c r="Q1155" i="1"/>
  <c r="Q1154" i="1"/>
  <c r="Q1153" i="1"/>
  <c r="Q1152" i="1"/>
  <c r="Q1151" i="1"/>
  <c r="Q1150" i="1"/>
  <c r="Q1149" i="1"/>
  <c r="Q1148" i="1"/>
  <c r="Q1147" i="1"/>
  <c r="Q1146" i="1"/>
  <c r="Q1145" i="1"/>
  <c r="Q1144" i="1"/>
  <c r="Q1143" i="1"/>
  <c r="Q1142" i="1"/>
  <c r="Q1141" i="1"/>
  <c r="Q1211" i="1"/>
  <c r="Q1210" i="1"/>
  <c r="Q1209" i="1"/>
  <c r="Q1208" i="1"/>
  <c r="Q1207" i="1"/>
  <c r="Q1206" i="1"/>
  <c r="Q1205" i="1"/>
  <c r="Q1204" i="1"/>
  <c r="Q1203" i="1"/>
  <c r="Q1202" i="1"/>
  <c r="Q1201" i="1"/>
  <c r="Q1140" i="1"/>
  <c r="Q1139" i="1"/>
  <c r="Q1138" i="1"/>
  <c r="Q1137" i="1"/>
  <c r="Q1136" i="1"/>
  <c r="Q1135" i="1"/>
  <c r="Q1134" i="1"/>
  <c r="Q1133" i="1"/>
  <c r="Q1132" i="1"/>
  <c r="Q1131" i="1"/>
  <c r="Q1130" i="1"/>
  <c r="Q1129" i="1"/>
  <c r="Q1128" i="1"/>
  <c r="Q1127" i="1"/>
  <c r="Q1126" i="1"/>
  <c r="Q1251" i="1"/>
  <c r="Q1249" i="1"/>
  <c r="Q1248" i="1"/>
  <c r="Q1247" i="1"/>
  <c r="Q1246" i="1"/>
  <c r="Q1245" i="1"/>
  <c r="Q1244" i="1"/>
  <c r="Q1243" i="1"/>
  <c r="Q1242" i="1"/>
  <c r="Q1239" i="1"/>
  <c r="Q1238" i="1"/>
  <c r="Q1237" i="1"/>
  <c r="Q1236" i="1"/>
  <c r="Q1235" i="1"/>
  <c r="Q1234" i="1"/>
  <c r="Q1200" i="1"/>
  <c r="Q1199" i="1"/>
  <c r="Q1198" i="1"/>
  <c r="Q1197" i="1"/>
  <c r="Q1196" i="1"/>
  <c r="Q1195" i="1"/>
  <c r="Q1194" i="1"/>
  <c r="Q1193" i="1"/>
  <c r="Q1192" i="1"/>
  <c r="Q1191" i="1"/>
  <c r="Q1190" i="1"/>
  <c r="Q1189" i="1"/>
  <c r="Q1188" i="1"/>
  <c r="Q1187" i="1"/>
  <c r="Q1186" i="1"/>
  <c r="Q1185" i="1"/>
  <c r="Q1184" i="1"/>
  <c r="Q1183" i="1"/>
  <c r="Q1182" i="1"/>
  <c r="Q1181" i="1"/>
  <c r="Q1180" i="1"/>
  <c r="Q1179" i="1"/>
  <c r="Q1178" i="1"/>
  <c r="Q1114" i="1"/>
  <c r="Q1113" i="1"/>
  <c r="Q1112" i="1"/>
  <c r="Q1109" i="1"/>
  <c r="Q1108" i="1"/>
  <c r="Q1107" i="1"/>
  <c r="Q1106" i="1"/>
  <c r="Q1105" i="1"/>
  <c r="Q1104" i="1"/>
  <c r="Q1103" i="1"/>
  <c r="Q1102" i="1"/>
  <c r="Q1101" i="1"/>
  <c r="Q1100" i="1"/>
  <c r="Q1099" i="1"/>
  <c r="Q1098" i="1"/>
  <c r="Q1097" i="1"/>
  <c r="Q1096" i="1"/>
  <c r="Q1095" i="1"/>
  <c r="Q1094" i="1"/>
  <c r="Q1093" i="1"/>
  <c r="Q1092" i="1"/>
  <c r="Q1091" i="1"/>
  <c r="Q1177" i="1"/>
  <c r="Q1176" i="1"/>
  <c r="Q1175" i="1"/>
  <c r="Q1174" i="1"/>
  <c r="Q1173" i="1"/>
  <c r="Q1233" i="1"/>
  <c r="Q1232" i="1"/>
  <c r="Q1231" i="1"/>
  <c r="Q1230" i="1"/>
  <c r="Q1229" i="1"/>
  <c r="Q1228" i="1"/>
  <c r="Q1227" i="1"/>
  <c r="Q1226" i="1"/>
  <c r="Q1225" i="1"/>
  <c r="Q1224" i="1"/>
  <c r="Q1223" i="1"/>
  <c r="Q1222" i="1"/>
  <c r="Q1221" i="1"/>
  <c r="Q1220" i="1"/>
  <c r="Q1219" i="1"/>
  <c r="Q1218" i="1"/>
  <c r="Q1217" i="1"/>
  <c r="Q1216" i="1"/>
  <c r="Q1215" i="1"/>
  <c r="Q1214" i="1"/>
  <c r="Q1212" i="1"/>
  <c r="Q1172" i="1"/>
  <c r="Q1171" i="1"/>
  <c r="Q1170" i="1"/>
  <c r="Q1169" i="1"/>
  <c r="Q1168" i="1"/>
  <c r="Q1167" i="1"/>
  <c r="Q1125" i="1"/>
  <c r="Q1124" i="1"/>
  <c r="Q1123" i="1"/>
  <c r="Q1117" i="1"/>
  <c r="Q1116" i="1"/>
  <c r="Q1115" i="1"/>
  <c r="Q1090" i="1"/>
  <c r="Q1089" i="1"/>
  <c r="Q1086" i="1"/>
  <c r="Q1085" i="1"/>
  <c r="Q1083" i="1"/>
  <c r="Q1082" i="1"/>
  <c r="Q1080" i="1"/>
  <c r="Q1079" i="1"/>
  <c r="Q1078" i="1"/>
  <c r="Q1077" i="1"/>
  <c r="Q408" i="1"/>
  <c r="Q407" i="1"/>
  <c r="Q406" i="1"/>
  <c r="Q405" i="1"/>
  <c r="Q404" i="1"/>
  <c r="Q403" i="1"/>
  <c r="Q402" i="1"/>
  <c r="Q401" i="1"/>
  <c r="Q400" i="1"/>
  <c r="Q399" i="1"/>
  <c r="Q398" i="1"/>
  <c r="Q397" i="1"/>
  <c r="Q396" i="1"/>
  <c r="Q395" i="1"/>
  <c r="Q394" i="1"/>
  <c r="Q393" i="1"/>
  <c r="Q392" i="1"/>
  <c r="Q391" i="1"/>
  <c r="Q390" i="1"/>
  <c r="Q389" i="1"/>
  <c r="Q388" i="1"/>
  <c r="Q387" i="1"/>
  <c r="Q386" i="1"/>
  <c r="Q385" i="1"/>
  <c r="Q384" i="1"/>
  <c r="Q383" i="1"/>
  <c r="Q382" i="1"/>
  <c r="Q381" i="1"/>
  <c r="Q379" i="1"/>
  <c r="Q378" i="1"/>
  <c r="Q377" i="1"/>
  <c r="Q376" i="1"/>
  <c r="Q375" i="1"/>
  <c r="Q374" i="1"/>
  <c r="Q373" i="1"/>
  <c r="Q372" i="1"/>
  <c r="Q371" i="1"/>
  <c r="Q370" i="1"/>
  <c r="Q369" i="1"/>
  <c r="Q368" i="1"/>
  <c r="Q367" i="1"/>
  <c r="Q366" i="1"/>
  <c r="Q365" i="1"/>
  <c r="Q364" i="1"/>
  <c r="Q363" i="1"/>
  <c r="Q362" i="1"/>
  <c r="Q361" i="1"/>
  <c r="Q360" i="1"/>
  <c r="Q359" i="1"/>
  <c r="Q358" i="1"/>
  <c r="Q357" i="1"/>
  <c r="Q356" i="1"/>
  <c r="Q355" i="1"/>
  <c r="Q354" i="1"/>
  <c r="Q353" i="1"/>
  <c r="Q352" i="1"/>
  <c r="Q351" i="1"/>
  <c r="Q350" i="1"/>
  <c r="Q349" i="1"/>
  <c r="Q348" i="1"/>
  <c r="Q347" i="1"/>
  <c r="Q346" i="1"/>
  <c r="Q345" i="1"/>
  <c r="Q344" i="1"/>
  <c r="Q343" i="1"/>
  <c r="Q342" i="1"/>
  <c r="Q341" i="1"/>
  <c r="Q340" i="1"/>
  <c r="Q339" i="1"/>
  <c r="Q338" i="1"/>
  <c r="Q337" i="1"/>
  <c r="Q336" i="1"/>
  <c r="Q335" i="1"/>
  <c r="Q334" i="1"/>
  <c r="Q333" i="1"/>
  <c r="Q332" i="1"/>
  <c r="Q331" i="1"/>
  <c r="Q330" i="1"/>
  <c r="Q329" i="1"/>
  <c r="Q328" i="1"/>
  <c r="Q1075" i="1"/>
  <c r="Q1074" i="1"/>
  <c r="Q1073" i="1"/>
  <c r="Q1072" i="1"/>
  <c r="Q1071" i="1"/>
  <c r="Q1070" i="1"/>
  <c r="Q1069" i="1"/>
  <c r="Q1068" i="1"/>
  <c r="Q1067" i="1"/>
  <c r="Q1066" i="1"/>
  <c r="Q1065" i="1"/>
  <c r="Q1064" i="1"/>
  <c r="Q1063" i="1"/>
  <c r="Q1062" i="1"/>
  <c r="Q1061" i="1"/>
  <c r="Q1060" i="1"/>
  <c r="Q1059" i="1"/>
  <c r="Q1050" i="1"/>
  <c r="Q1049" i="1"/>
  <c r="Q1048" i="1"/>
  <c r="Q1047" i="1"/>
  <c r="Q1046" i="1"/>
  <c r="Q1045" i="1"/>
  <c r="Q1044" i="1"/>
  <c r="Q1043" i="1"/>
  <c r="Q1042" i="1"/>
  <c r="Q1041" i="1"/>
  <c r="Q1040" i="1"/>
  <c r="Q1058" i="1"/>
  <c r="Q1057" i="1"/>
  <c r="Q1056" i="1"/>
  <c r="Q1055" i="1"/>
  <c r="Q1054" i="1"/>
  <c r="Q1053" i="1"/>
  <c r="Q1052" i="1"/>
  <c r="Q1051" i="1"/>
  <c r="Q1076"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574" i="1"/>
  <c r="Q573" i="1"/>
  <c r="Q572" i="1"/>
  <c r="Q570" i="1"/>
  <c r="Q569" i="1"/>
  <c r="Q568" i="1"/>
  <c r="Q567" i="1"/>
  <c r="Q566" i="1"/>
  <c r="Q565" i="1"/>
  <c r="Q564" i="1"/>
  <c r="Q563" i="1"/>
  <c r="Q562" i="1"/>
  <c r="Q662" i="1"/>
  <c r="Q561" i="1"/>
  <c r="Q560" i="1"/>
  <c r="Q660" i="1"/>
  <c r="Q659" i="1"/>
  <c r="Q658" i="1"/>
  <c r="Q655" i="1"/>
  <c r="Q654" i="1"/>
  <c r="Q559" i="1"/>
  <c r="Q558" i="1"/>
  <c r="Q557" i="1"/>
  <c r="Q556" i="1"/>
  <c r="Q554" i="1"/>
  <c r="Q553" i="1"/>
  <c r="Q552" i="1"/>
  <c r="Q551" i="1"/>
  <c r="Q550" i="1"/>
  <c r="Q653" i="1"/>
  <c r="Q652" i="1"/>
  <c r="Q651" i="1"/>
  <c r="Q650" i="1"/>
  <c r="Q649" i="1"/>
  <c r="Q648" i="1"/>
  <c r="Q647" i="1"/>
  <c r="Q646" i="1"/>
  <c r="Q645" i="1"/>
  <c r="Q644" i="1"/>
  <c r="Q643" i="1"/>
  <c r="Q495" i="1"/>
  <c r="Q494" i="1"/>
  <c r="Q493" i="1"/>
  <c r="Q492" i="1"/>
  <c r="Q491" i="1"/>
  <c r="Q490" i="1"/>
  <c r="Q489" i="1"/>
  <c r="Q488" i="1"/>
  <c r="Q487" i="1"/>
  <c r="Q486" i="1"/>
  <c r="Q661" i="1"/>
  <c r="Q617" i="1"/>
  <c r="Q616" i="1"/>
  <c r="Q615" i="1"/>
  <c r="Q614" i="1"/>
  <c r="Q613" i="1"/>
  <c r="Q612" i="1"/>
  <c r="Q611" i="1"/>
  <c r="Q610" i="1"/>
  <c r="Q609" i="1"/>
  <c r="Q608"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0" i="1"/>
  <c r="Q938" i="1"/>
  <c r="Q937" i="1"/>
  <c r="Q936" i="1"/>
  <c r="Q935" i="1"/>
  <c r="Q934" i="1"/>
  <c r="Q933" i="1"/>
  <c r="Q932" i="1"/>
  <c r="Q931" i="1"/>
  <c r="Q929" i="1"/>
  <c r="Q928" i="1"/>
  <c r="Q927" i="1"/>
  <c r="Q926" i="1"/>
  <c r="Q925" i="1"/>
  <c r="Q924" i="1"/>
  <c r="Q923" i="1"/>
  <c r="Q922" i="1"/>
  <c r="Q921" i="1"/>
  <c r="Q920" i="1"/>
  <c r="Q919" i="1"/>
  <c r="Q918" i="1"/>
  <c r="Q915" i="1"/>
  <c r="Q909" i="1"/>
  <c r="Q908" i="1"/>
  <c r="Q907" i="1"/>
  <c r="Q906" i="1"/>
  <c r="Q905" i="1"/>
  <c r="Q904" i="1"/>
  <c r="Q903" i="1"/>
  <c r="Q902" i="1"/>
  <c r="Q901" i="1"/>
  <c r="Q898" i="1"/>
  <c r="Q897" i="1"/>
  <c r="Q896" i="1"/>
  <c r="Q893" i="1"/>
  <c r="Q892" i="1"/>
  <c r="Q891" i="1"/>
  <c r="Q890" i="1"/>
  <c r="Q889" i="1"/>
  <c r="Q888" i="1"/>
  <c r="Q886" i="1"/>
  <c r="Q885" i="1"/>
  <c r="Q884" i="1"/>
  <c r="Q883" i="1"/>
  <c r="Q882" i="1"/>
  <c r="Q881" i="1"/>
  <c r="Q880" i="1"/>
  <c r="Q879" i="1"/>
  <c r="Q878" i="1"/>
  <c r="Q873" i="1"/>
  <c r="Q872" i="1"/>
  <c r="Q869" i="1"/>
  <c r="Q868" i="1"/>
  <c r="Q706" i="1"/>
  <c r="Q705" i="1"/>
  <c r="Q704" i="1"/>
  <c r="Q703" i="1"/>
  <c r="Q702" i="1"/>
  <c r="Q701" i="1"/>
  <c r="Q700" i="1"/>
  <c r="Q699" i="1"/>
  <c r="Q698" i="1"/>
  <c r="Q697" i="1"/>
  <c r="Q696" i="1"/>
  <c r="Q695" i="1"/>
  <c r="Q694" i="1"/>
  <c r="Q693" i="1"/>
  <c r="Q773" i="1"/>
  <c r="Q772" i="1"/>
  <c r="Q767" i="1"/>
  <c r="Q759" i="1"/>
  <c r="Q758" i="1"/>
  <c r="Q733" i="1"/>
  <c r="Q732" i="1"/>
  <c r="Q731" i="1"/>
  <c r="Q730"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2" i="1"/>
  <c r="Q781" i="1"/>
  <c r="Q780" i="1"/>
  <c r="Q779" i="1"/>
  <c r="Q734" i="1"/>
  <c r="Q549" i="1"/>
  <c r="Q546" i="1"/>
  <c r="Q544" i="1"/>
  <c r="Q636" i="1"/>
  <c r="Q635" i="1"/>
  <c r="Q626" i="1"/>
  <c r="Q628" i="1"/>
  <c r="Q627" i="1"/>
  <c r="Q625" i="1"/>
  <c r="Q624" i="1"/>
  <c r="Q623" i="1"/>
  <c r="Q622" i="1"/>
  <c r="Q621" i="1"/>
  <c r="Q620" i="1"/>
  <c r="Q512" i="1"/>
  <c r="Q511" i="1"/>
  <c r="Q510" i="1"/>
  <c r="Q485" i="1"/>
  <c r="Q484" i="1"/>
  <c r="Q483" i="1"/>
  <c r="Q482" i="1"/>
  <c r="Q481" i="1"/>
  <c r="Q480" i="1"/>
  <c r="Q479" i="1"/>
  <c r="Q478" i="1"/>
  <c r="Q477" i="1"/>
  <c r="Q476" i="1"/>
  <c r="Q475" i="1"/>
  <c r="Q474" i="1"/>
  <c r="Q472" i="1"/>
  <c r="Q471" i="1"/>
  <c r="Q470" i="1"/>
  <c r="Q469" i="1"/>
  <c r="Q468" i="1"/>
  <c r="Q748" i="1"/>
  <c r="Q729" i="1"/>
  <c r="Q728" i="1"/>
  <c r="Q727" i="1"/>
  <c r="Q726" i="1"/>
  <c r="Q725" i="1"/>
  <c r="Q724" i="1"/>
  <c r="Q723" i="1"/>
  <c r="Q722" i="1"/>
  <c r="Q721" i="1"/>
  <c r="Q720" i="1"/>
  <c r="Q719" i="1"/>
  <c r="Q718" i="1"/>
  <c r="Q717" i="1"/>
  <c r="Q716" i="1"/>
  <c r="Q715" i="1"/>
  <c r="Q714" i="1"/>
  <c r="Q713" i="1"/>
  <c r="Q712" i="1"/>
  <c r="Q711" i="1"/>
  <c r="Q710" i="1"/>
  <c r="Q709" i="1"/>
  <c r="Q708" i="1"/>
  <c r="Q707" i="1"/>
  <c r="Q692" i="1"/>
  <c r="Q691" i="1"/>
  <c r="Q690" i="1"/>
  <c r="Q689" i="1"/>
  <c r="Q688" i="1"/>
  <c r="Q687" i="1"/>
  <c r="Q686" i="1"/>
  <c r="Q685" i="1"/>
  <c r="Q684" i="1"/>
  <c r="Q683" i="1"/>
  <c r="Q682" i="1"/>
  <c r="Q681" i="1"/>
  <c r="Q680" i="1"/>
  <c r="Q679" i="1"/>
  <c r="Q678" i="1"/>
  <c r="Q677" i="1"/>
  <c r="Q676" i="1"/>
  <c r="Q675" i="1"/>
  <c r="Q543" i="1"/>
  <c r="Q542" i="1"/>
  <c r="Q541" i="1"/>
  <c r="Q540" i="1"/>
  <c r="Q539" i="1"/>
  <c r="Q538" i="1"/>
  <c r="Q537" i="1"/>
  <c r="Q593" i="1"/>
  <c r="Q607" i="1"/>
  <c r="Q606" i="1"/>
  <c r="Q605" i="1"/>
  <c r="Q604" i="1"/>
  <c r="Q603" i="1"/>
  <c r="Q602" i="1"/>
  <c r="Q601" i="1"/>
  <c r="Q600" i="1"/>
  <c r="Q599" i="1"/>
  <c r="Q598" i="1"/>
  <c r="Q597" i="1"/>
  <c r="Q596" i="1"/>
  <c r="Q595" i="1"/>
  <c r="Q594" i="1"/>
  <c r="Q592" i="1"/>
  <c r="Q590" i="1"/>
  <c r="Q589" i="1"/>
  <c r="Q588" i="1"/>
  <c r="Q509" i="1"/>
  <c r="Q508" i="1"/>
  <c r="Q507" i="1"/>
  <c r="Q506" i="1"/>
  <c r="Q505" i="1"/>
  <c r="Q536" i="1"/>
  <c r="Q535" i="1"/>
  <c r="Q534" i="1"/>
  <c r="Q533" i="1"/>
  <c r="Q532" i="1"/>
  <c r="Q531" i="1"/>
  <c r="Q527" i="1"/>
  <c r="Q526" i="1"/>
  <c r="Q525" i="1"/>
  <c r="Q524" i="1"/>
  <c r="Q523" i="1"/>
  <c r="Q522" i="1"/>
  <c r="Q521" i="1"/>
  <c r="Q520" i="1"/>
  <c r="Q519" i="1"/>
  <c r="Q518" i="1"/>
  <c r="Q517" i="1"/>
  <c r="Q530" i="1"/>
  <c r="Q529" i="1"/>
  <c r="Q528" i="1"/>
  <c r="Q515" i="1"/>
  <c r="Q514" i="1"/>
  <c r="Q513" i="1"/>
  <c r="Q516" i="1"/>
  <c r="Q504" i="1"/>
  <c r="Q503" i="1"/>
  <c r="Q502" i="1"/>
  <c r="Q501" i="1"/>
  <c r="Q500" i="1"/>
  <c r="Q467" i="1"/>
  <c r="Q466" i="1"/>
  <c r="Q465" i="1"/>
  <c r="Q464" i="1"/>
  <c r="Q463" i="1"/>
  <c r="Q462" i="1"/>
  <c r="Q461" i="1"/>
  <c r="Q460" i="1"/>
  <c r="Q458" i="1"/>
  <c r="Q457" i="1"/>
  <c r="Q456" i="1"/>
  <c r="Q455" i="1"/>
  <c r="Q454" i="1"/>
  <c r="Q453" i="1"/>
  <c r="Q452" i="1"/>
  <c r="Q451" i="1"/>
  <c r="Q450" i="1"/>
  <c r="Q449" i="1"/>
  <c r="Q448" i="1"/>
  <c r="Q499" i="1"/>
  <c r="Q498" i="1"/>
  <c r="Q497" i="1"/>
  <c r="Q496" i="1"/>
  <c r="Q447" i="1"/>
  <c r="Q446" i="1"/>
  <c r="Q445" i="1"/>
  <c r="Q444" i="1"/>
  <c r="Q443" i="1"/>
  <c r="Q442" i="1"/>
  <c r="Q441" i="1"/>
  <c r="Q440" i="1"/>
  <c r="Q439" i="1"/>
  <c r="Q438" i="1"/>
  <c r="Q437" i="1"/>
  <c r="Q436" i="1"/>
  <c r="Q435" i="1"/>
  <c r="Q434" i="1"/>
  <c r="Q433" i="1"/>
  <c r="Q432" i="1"/>
  <c r="Q431" i="1"/>
  <c r="Q430" i="1"/>
  <c r="Q429" i="1"/>
  <c r="Q428" i="1"/>
  <c r="Q427" i="1"/>
  <c r="Q426" i="1"/>
  <c r="Q425" i="1"/>
  <c r="Q424" i="1"/>
  <c r="Q423" i="1"/>
  <c r="Q285" i="1"/>
  <c r="Q282" i="1"/>
  <c r="Q281" i="1"/>
  <c r="Q278" i="1"/>
  <c r="Q268" i="1"/>
  <c r="Q266" i="1"/>
  <c r="Q265" i="1"/>
  <c r="Q264" i="1"/>
  <c r="Q263" i="1"/>
  <c r="Q262" i="1"/>
  <c r="Q261" i="1"/>
  <c r="Q260" i="1"/>
  <c r="Q259" i="1"/>
  <c r="Q258" i="1"/>
  <c r="Q257" i="1"/>
  <c r="Q256" i="1"/>
  <c r="Q255" i="1"/>
  <c r="Q254" i="1"/>
  <c r="Q253" i="1"/>
  <c r="Q252" i="1"/>
  <c r="Q251" i="1"/>
  <c r="Q250" i="1"/>
  <c r="Q249" i="1"/>
  <c r="Q248" i="1"/>
  <c r="Q247" i="1"/>
  <c r="Q234" i="1"/>
  <c r="Q233" i="1"/>
  <c r="Q232" i="1"/>
  <c r="Q231" i="1"/>
  <c r="Q230" i="1"/>
  <c r="Q229" i="1"/>
  <c r="Q228" i="1"/>
  <c r="Q227" i="1"/>
  <c r="Q226" i="1"/>
  <c r="Q225" i="1"/>
  <c r="Q224" i="1"/>
  <c r="Q223" i="1"/>
  <c r="Q222" i="1"/>
  <c r="Q221" i="1"/>
  <c r="Q220" i="1"/>
  <c r="Q219" i="1"/>
  <c r="Q173" i="1"/>
  <c r="Q175" i="1"/>
  <c r="Q174" i="1"/>
  <c r="Q166" i="1"/>
  <c r="Q169" i="1"/>
  <c r="Q168" i="1"/>
  <c r="Q167" i="1"/>
  <c r="Q165" i="1"/>
  <c r="Q164" i="1"/>
  <c r="Q163" i="1"/>
  <c r="Q162" i="1"/>
  <c r="Q161" i="1"/>
  <c r="Q170" i="1"/>
  <c r="Q172" i="1"/>
  <c r="Q171" i="1"/>
  <c r="Q176" i="1"/>
  <c r="Q418" i="1"/>
  <c r="Q417" i="1"/>
  <c r="Q416" i="1"/>
  <c r="Q415" i="1"/>
  <c r="Q414" i="1"/>
  <c r="Q413" i="1"/>
  <c r="Q412" i="1"/>
  <c r="Q411" i="1"/>
  <c r="Q410" i="1"/>
  <c r="Q409"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670" i="1"/>
  <c r="Q669" i="1"/>
  <c r="Q668" i="1"/>
  <c r="Q667" i="1"/>
  <c r="Q666" i="1"/>
  <c r="Q665" i="1"/>
  <c r="Q664" i="1"/>
  <c r="Q663" i="1"/>
  <c r="Q422" i="1"/>
  <c r="Q421" i="1"/>
  <c r="Q420" i="1"/>
  <c r="Q419" i="1"/>
  <c r="Q674" i="1"/>
  <c r="Q673" i="1"/>
  <c r="Q672" i="1"/>
  <c r="Q671" i="1"/>
  <c r="Q101" i="1"/>
  <c r="Q100" i="1"/>
  <c r="Q104" i="1"/>
  <c r="Q103" i="1"/>
  <c r="Q102" i="1"/>
  <c r="Q70" i="1"/>
  <c r="Q69" i="1"/>
  <c r="Q68" i="1"/>
  <c r="Q67" i="1"/>
  <c r="Q66" i="1"/>
  <c r="Q65" i="1"/>
  <c r="Q64" i="1"/>
  <c r="Q63" i="1"/>
  <c r="Q62" i="1"/>
  <c r="Q61" i="1"/>
  <c r="Q60" i="1"/>
  <c r="Q59" i="1"/>
  <c r="Q58" i="1"/>
  <c r="Q57" i="1"/>
  <c r="Q56" i="1"/>
  <c r="Q55" i="1"/>
  <c r="Q54" i="1"/>
  <c r="Q99" i="1"/>
  <c r="Q92" i="1"/>
  <c r="Q90" i="1"/>
  <c r="Q87" i="1"/>
  <c r="Q86" i="1"/>
  <c r="Q85" i="1"/>
  <c r="Q84" i="1"/>
  <c r="Q83" i="1"/>
  <c r="Q82" i="1"/>
  <c r="Q81" i="1"/>
  <c r="Q80" i="1"/>
  <c r="Q79" i="1"/>
  <c r="Q77" i="1"/>
  <c r="Q76" i="1"/>
  <c r="Q50" i="1"/>
  <c r="Q45" i="1"/>
  <c r="Q42" i="1"/>
  <c r="Q40" i="1"/>
  <c r="Q36" i="1"/>
  <c r="Q35" i="1"/>
  <c r="Q34" i="1"/>
  <c r="Q33" i="1"/>
  <c r="Q32" i="1"/>
  <c r="Q30" i="1"/>
  <c r="Q29" i="1"/>
  <c r="Q28" i="1"/>
  <c r="Q27" i="1"/>
  <c r="Q26" i="1"/>
  <c r="Q25" i="1"/>
  <c r="Q24" i="1"/>
  <c r="Q23" i="1"/>
  <c r="Q22" i="1"/>
  <c r="Q21" i="1"/>
  <c r="Q20" i="1"/>
  <c r="Q19" i="1"/>
  <c r="Q18" i="1"/>
  <c r="Q17" i="1"/>
  <c r="Q16" i="1"/>
  <c r="Q15" i="1"/>
  <c r="Q14" i="1"/>
  <c r="Q13" i="1"/>
  <c r="Q12" i="1"/>
  <c r="Q11" i="1"/>
  <c r="Q10" i="1"/>
  <c r="Q9" i="1"/>
  <c r="Q8" i="1"/>
  <c r="U1092" i="1"/>
  <c r="U1105" i="1"/>
  <c r="U1101" i="1"/>
  <c r="U418" i="1"/>
  <c r="U416" i="1"/>
  <c r="U415" i="1"/>
  <c r="U414" i="1"/>
  <c r="U417" i="1"/>
  <c r="U413" i="1"/>
  <c r="U653" i="1"/>
  <c r="U406" i="1"/>
  <c r="U408" i="1"/>
  <c r="U405" i="1"/>
  <c r="U403" i="1"/>
  <c r="U407" i="1"/>
  <c r="U404" i="1"/>
  <c r="U402" i="1"/>
  <c r="U398" i="1"/>
  <c r="U397" i="1"/>
  <c r="U396" i="1"/>
  <c r="U395" i="1"/>
  <c r="U394" i="1"/>
  <c r="U393" i="1"/>
  <c r="U392" i="1"/>
  <c r="U391" i="1"/>
  <c r="U390" i="1"/>
  <c r="U389" i="1"/>
  <c r="U431" i="1"/>
  <c r="U865" i="1"/>
  <c r="U864" i="1"/>
  <c r="U863" i="1"/>
  <c r="U862" i="1"/>
  <c r="U852" i="1"/>
  <c r="U851" i="1"/>
  <c r="U850" i="1"/>
  <c r="U849" i="1"/>
  <c r="U848" i="1"/>
  <c r="U847" i="1"/>
  <c r="U846" i="1"/>
  <c r="U845" i="1"/>
  <c r="U844" i="1"/>
  <c r="U780" i="1"/>
  <c r="U779" i="1"/>
  <c r="U843" i="1"/>
  <c r="U842" i="1"/>
  <c r="U841" i="1"/>
  <c r="U840" i="1"/>
  <c r="U839" i="1"/>
  <c r="U838" i="1"/>
  <c r="U837" i="1"/>
  <c r="U836" i="1"/>
  <c r="U835" i="1"/>
  <c r="U834" i="1"/>
  <c r="U833" i="1"/>
  <c r="U832" i="1"/>
  <c r="U831" i="1"/>
  <c r="U830" i="1"/>
  <c r="U829" i="1"/>
  <c r="U828" i="1"/>
  <c r="U827" i="1"/>
  <c r="U826" i="1"/>
  <c r="U825" i="1"/>
  <c r="U824" i="1"/>
  <c r="U823" i="1"/>
  <c r="U822" i="1"/>
  <c r="U821" i="1"/>
  <c r="U820" i="1"/>
  <c r="U818" i="1"/>
  <c r="U819" i="1"/>
  <c r="U817" i="1"/>
  <c r="U813" i="1"/>
  <c r="U812" i="1"/>
  <c r="U811" i="1"/>
  <c r="U810" i="1"/>
  <c r="U815" i="1"/>
  <c r="U814" i="1"/>
  <c r="U816" i="1"/>
  <c r="U809" i="1"/>
  <c r="U808" i="1"/>
  <c r="U807" i="1"/>
  <c r="U806" i="1"/>
  <c r="U802" i="1"/>
  <c r="U801" i="1"/>
  <c r="U800" i="1"/>
  <c r="U805" i="1"/>
  <c r="U804" i="1"/>
  <c r="U803" i="1"/>
  <c r="U799" i="1"/>
  <c r="U798" i="1"/>
  <c r="U792" i="1"/>
  <c r="U791" i="1"/>
  <c r="U790" i="1"/>
  <c r="U789" i="1"/>
  <c r="U788" i="1"/>
  <c r="U787" i="1"/>
  <c r="U786" i="1"/>
  <c r="U784" i="1"/>
  <c r="U785" i="1"/>
  <c r="U782" i="1"/>
  <c r="U781" i="1"/>
  <c r="U783" i="1"/>
  <c r="U607" i="1"/>
  <c r="U606" i="1"/>
  <c r="U423" i="1"/>
  <c r="U426" i="1"/>
  <c r="U434" i="1"/>
  <c r="U433" i="1"/>
  <c r="U61" i="1"/>
  <c r="U65" i="1"/>
  <c r="U62" i="1"/>
  <c r="U57" i="1"/>
  <c r="U56" i="1"/>
  <c r="U55" i="1"/>
  <c r="U70" i="1"/>
  <c r="U69" i="1"/>
  <c r="U729" i="1"/>
  <c r="U1094" i="1"/>
  <c r="U1091" i="1"/>
  <c r="U667" i="1"/>
  <c r="U1078" i="1"/>
  <c r="U496" i="1"/>
  <c r="U497" i="1"/>
  <c r="U498" i="1"/>
  <c r="U499" i="1"/>
  <c r="U438" i="1"/>
  <c r="U451" i="1"/>
  <c r="U468" i="1"/>
  <c r="U724" i="1"/>
  <c r="U723" i="1"/>
  <c r="U711" i="1"/>
  <c r="U717" i="1"/>
  <c r="U716" i="1"/>
  <c r="U715" i="1"/>
  <c r="U728" i="1"/>
  <c r="U727" i="1"/>
  <c r="U726" i="1"/>
  <c r="U725" i="1"/>
  <c r="U297" i="1"/>
  <c r="U592" i="1"/>
  <c r="U590" i="1"/>
  <c r="U588" i="1"/>
  <c r="U621" i="1"/>
  <c r="U660" i="1"/>
  <c r="U659" i="1"/>
  <c r="U651" i="1"/>
  <c r="U650" i="1"/>
  <c r="U661" i="1"/>
  <c r="U616" i="1"/>
  <c r="U615" i="1"/>
  <c r="U610" i="1"/>
  <c r="U609" i="1"/>
  <c r="U646" i="1"/>
  <c r="U647" i="1"/>
  <c r="U643" i="1"/>
  <c r="U663" i="1"/>
  <c r="U664" i="1"/>
  <c r="U665" i="1"/>
  <c r="U666" i="1"/>
  <c r="U668" i="1"/>
  <c r="U482" i="1"/>
  <c r="U484" i="1"/>
  <c r="U483" i="1"/>
  <c r="U462" i="1"/>
  <c r="U454" i="1"/>
  <c r="U453" i="1"/>
  <c r="U452" i="1"/>
  <c r="U460" i="1"/>
  <c r="U450" i="1"/>
  <c r="U449" i="1"/>
  <c r="U469" i="1"/>
  <c r="U524" i="1"/>
  <c r="U523" i="1"/>
  <c r="U522" i="1"/>
  <c r="U521" i="1"/>
  <c r="U519" i="1"/>
  <c r="U518" i="1"/>
  <c r="U517" i="1"/>
  <c r="U516" i="1"/>
  <c r="U526" i="1"/>
  <c r="U527" i="1"/>
  <c r="U525" i="1"/>
  <c r="U532" i="1"/>
  <c r="U531" i="1"/>
  <c r="U513" i="1"/>
  <c r="U514" i="1"/>
  <c r="U515" i="1"/>
  <c r="U530" i="1"/>
  <c r="U528" i="1"/>
  <c r="U529" i="1"/>
  <c r="U520" i="1"/>
  <c r="U549" i="1"/>
  <c r="U544" i="1"/>
  <c r="U674" i="1"/>
  <c r="U1260" i="1"/>
  <c r="U1263" i="1"/>
  <c r="U1262" i="1"/>
  <c r="U1261" i="1"/>
  <c r="U1259" i="1"/>
  <c r="U1257" i="1"/>
  <c r="U1256" i="1"/>
  <c r="U1235" i="1"/>
  <c r="U1234" i="1"/>
  <c r="V761" i="1"/>
  <c r="V762" i="1"/>
  <c r="U762" i="1" s="1"/>
  <c r="V763" i="1"/>
  <c r="U763" i="1" s="1"/>
  <c r="V764" i="1"/>
  <c r="V765" i="1"/>
  <c r="U765" i="1" s="1"/>
  <c r="V766" i="1"/>
  <c r="U766" i="1" s="1"/>
  <c r="V768" i="1"/>
  <c r="U768" i="1" s="1"/>
  <c r="V769" i="1"/>
  <c r="U769" i="1" s="1"/>
  <c r="V770" i="1"/>
  <c r="U770" i="1" s="1"/>
  <c r="V771" i="1"/>
  <c r="U771" i="1" s="1"/>
  <c r="U767" i="1"/>
  <c r="U764" i="1"/>
  <c r="U761" i="1"/>
  <c r="V760" i="1"/>
  <c r="U750" i="1"/>
  <c r="U749" i="1"/>
  <c r="U746" i="1"/>
  <c r="U742" i="1"/>
  <c r="U741" i="1"/>
  <c r="U740" i="1"/>
  <c r="U739" i="1"/>
  <c r="V737" i="1"/>
  <c r="U98" i="1"/>
  <c r="V98" i="1"/>
  <c r="U97" i="1"/>
  <c r="V97" i="1"/>
  <c r="U96" i="1"/>
  <c r="V96" i="1"/>
  <c r="U95" i="1"/>
  <c r="V95" i="1"/>
  <c r="U94" i="1"/>
  <c r="V94" i="1"/>
  <c r="U93" i="1"/>
  <c r="V93" i="1"/>
  <c r="U91" i="1"/>
  <c r="V91" i="1"/>
  <c r="U89" i="1"/>
  <c r="V89" i="1"/>
  <c r="U78" i="1"/>
  <c r="V78" i="1"/>
  <c r="U75" i="1"/>
  <c r="V75" i="1"/>
  <c r="V74" i="1"/>
  <c r="U74" i="1"/>
  <c r="U73" i="1"/>
  <c r="V73" i="1"/>
  <c r="U72" i="1"/>
  <c r="V72" i="1"/>
  <c r="U620" i="1"/>
  <c r="U603" i="1"/>
  <c r="U1240" i="1"/>
  <c r="V1240" i="1"/>
  <c r="U88" i="1"/>
  <c r="V88" i="1"/>
  <c r="Q7" i="1"/>
  <c r="U627" i="1"/>
  <c r="U1090" i="1"/>
  <c r="U1077" i="1"/>
  <c r="V71" i="1"/>
  <c r="U71" i="1"/>
  <c r="U1089" i="1"/>
  <c r="U1085" i="1"/>
  <c r="U1083" i="1"/>
  <c r="U658" i="1"/>
  <c r="U491" i="1"/>
  <c r="U487" i="1"/>
  <c r="U636" i="1"/>
  <c r="U635" i="1"/>
  <c r="U623" i="1"/>
  <c r="U628" i="1"/>
  <c r="U622" i="1"/>
  <c r="U481" i="1"/>
  <c r="U479" i="1"/>
  <c r="U480" i="1"/>
  <c r="U593" i="1"/>
  <c r="U605" i="1"/>
  <c r="U604" i="1"/>
  <c r="U602" i="1"/>
  <c r="U503" i="1"/>
  <c r="U504" i="1"/>
  <c r="U502" i="1"/>
  <c r="U501" i="1"/>
  <c r="U500" i="1"/>
  <c r="U411" i="1"/>
  <c r="U412" i="1"/>
  <c r="U410" i="1"/>
  <c r="U669" i="1"/>
  <c r="U486" i="1"/>
  <c r="U488" i="1"/>
  <c r="U489" i="1"/>
  <c r="U996" i="1"/>
  <c r="U857" i="1"/>
  <c r="U859" i="1"/>
  <c r="U856" i="1"/>
  <c r="U858" i="1"/>
  <c r="U855" i="1"/>
  <c r="U854" i="1"/>
  <c r="U853" i="1"/>
  <c r="U860" i="1"/>
  <c r="U230" i="1"/>
  <c r="U455" i="1"/>
  <c r="U589" i="1"/>
  <c r="U654" i="1"/>
  <c r="U662" i="1"/>
  <c r="U495" i="1"/>
  <c r="U494" i="1"/>
  <c r="U493" i="1"/>
  <c r="U492" i="1"/>
  <c r="U490" i="1"/>
  <c r="U652" i="1"/>
  <c r="U649" i="1"/>
  <c r="U648" i="1"/>
  <c r="U670" i="1"/>
  <c r="U485" i="1"/>
  <c r="U478" i="1"/>
  <c r="U477" i="1"/>
  <c r="U476" i="1"/>
  <c r="U475" i="1"/>
  <c r="U472" i="1"/>
  <c r="U471" i="1"/>
  <c r="U467" i="1"/>
  <c r="U466" i="1"/>
  <c r="U465" i="1"/>
  <c r="U464" i="1"/>
  <c r="U463" i="1"/>
  <c r="U461" i="1"/>
  <c r="U448" i="1"/>
  <c r="U447" i="1"/>
  <c r="U446" i="1"/>
  <c r="U445" i="1"/>
  <c r="U444" i="1"/>
  <c r="U443" i="1"/>
  <c r="U441" i="1"/>
  <c r="U439" i="1"/>
  <c r="U1041" i="1"/>
  <c r="U1040" i="1"/>
  <c r="U1054" i="1"/>
  <c r="U1053" i="1"/>
  <c r="U1052" i="1"/>
  <c r="U1051" i="1"/>
  <c r="U680" i="1"/>
  <c r="U678" i="1"/>
  <c r="U675" i="1"/>
  <c r="V1121" i="1"/>
  <c r="V1120" i="1"/>
  <c r="V1119" i="1"/>
  <c r="V1118" i="1"/>
  <c r="V1122" i="1"/>
  <c r="U731" i="1"/>
  <c r="U732" i="1"/>
  <c r="U733" i="1"/>
  <c r="U730" i="1"/>
  <c r="U734" i="1"/>
  <c r="U709" i="1"/>
  <c r="U710" i="1"/>
  <c r="U712" i="1"/>
  <c r="U713" i="1"/>
  <c r="U714" i="1"/>
  <c r="U718" i="1"/>
  <c r="U719" i="1"/>
  <c r="U720" i="1"/>
  <c r="U721" i="1"/>
  <c r="U722" i="1"/>
  <c r="U708" i="1"/>
  <c r="U707" i="1"/>
  <c r="U102" i="1"/>
  <c r="U597" i="1"/>
  <c r="U596" i="1"/>
  <c r="U598" i="1"/>
  <c r="U595" i="1"/>
  <c r="U594" i="1"/>
  <c r="U104" i="1"/>
  <c r="U1079" i="1"/>
  <c r="U645" i="1"/>
  <c r="U644" i="1"/>
  <c r="U617" i="1"/>
  <c r="U612" i="1"/>
  <c r="U611" i="1"/>
  <c r="U626" i="1"/>
  <c r="U625" i="1"/>
  <c r="U624" i="1"/>
  <c r="U600" i="1"/>
  <c r="U599" i="1"/>
  <c r="U222" i="1"/>
  <c r="U673" i="1"/>
  <c r="U672" i="1"/>
  <c r="U671" i="1"/>
  <c r="U1158" i="1"/>
  <c r="U1160" i="1"/>
  <c r="U1161" i="1"/>
  <c r="U1162" i="1"/>
  <c r="U1002" i="1"/>
  <c r="U1003" i="1"/>
  <c r="U1018" i="1"/>
  <c r="U1019" i="1"/>
  <c r="U1020" i="1"/>
  <c r="U1022" i="1"/>
  <c r="R1775" i="1" l="1"/>
  <c r="S1" i="1" s="1"/>
  <c r="Q1122" i="1"/>
  <c r="Q1118" i="1"/>
  <c r="Q1119" i="1"/>
  <c r="Q1120" i="1"/>
  <c r="Q1121" i="1"/>
  <c r="Q71" i="1"/>
  <c r="Q88" i="1"/>
  <c r="Q1240" i="1"/>
  <c r="Q1241" i="1"/>
  <c r="Q72" i="1"/>
  <c r="Q73" i="1"/>
  <c r="Q74" i="1"/>
  <c r="Q75" i="1"/>
  <c r="Q78" i="1"/>
  <c r="Q89" i="1"/>
  <c r="Q91" i="1"/>
  <c r="Q93" i="1"/>
  <c r="Q94" i="1"/>
  <c r="Q95" i="1"/>
  <c r="Q96" i="1"/>
  <c r="Q97" i="1"/>
  <c r="Q98" i="1"/>
  <c r="U737" i="1"/>
  <c r="Q737" i="1"/>
  <c r="Q739" i="1"/>
  <c r="Q740" i="1"/>
  <c r="Q741" i="1"/>
  <c r="Q742" i="1"/>
  <c r="Q746" i="1"/>
  <c r="Q749" i="1"/>
  <c r="Q750" i="1"/>
  <c r="U751" i="1"/>
  <c r="Q751" i="1"/>
  <c r="U760" i="1"/>
  <c r="Q760" i="1"/>
  <c r="Q771" i="1"/>
  <c r="Q770" i="1"/>
  <c r="Q769" i="1"/>
  <c r="Q768" i="1"/>
  <c r="Q766" i="1"/>
  <c r="Q765" i="1"/>
  <c r="Q764" i="1"/>
  <c r="Q763" i="1"/>
  <c r="Q762" i="1"/>
  <c r="Q761" i="1"/>
  <c r="T1" i="1" l="1"/>
</calcChain>
</file>

<file path=xl/sharedStrings.xml><?xml version="1.0" encoding="utf-8"?>
<sst xmlns="http://schemas.openxmlformats.org/spreadsheetml/2006/main" count="21106" uniqueCount="7497">
  <si>
    <t>Категория</t>
  </si>
  <si>
    <t>Бренд</t>
  </si>
  <si>
    <t>Наименование модели</t>
  </si>
  <si>
    <t>P/N</t>
  </si>
  <si>
    <t>URL изображения</t>
  </si>
  <si>
    <t>Сайт производителя</t>
  </si>
  <si>
    <t>Менеджер</t>
  </si>
  <si>
    <t>Гарантия</t>
  </si>
  <si>
    <t>Склад</t>
  </si>
  <si>
    <t>Акции</t>
  </si>
  <si>
    <t>Описание</t>
  </si>
  <si>
    <t>Комплектация</t>
  </si>
  <si>
    <t>Доп. инфо</t>
  </si>
  <si>
    <t>EAN</t>
  </si>
  <si>
    <t>UPC</t>
  </si>
  <si>
    <t>ИКПУ</t>
  </si>
  <si>
    <t>Опт</t>
  </si>
  <si>
    <t>МРЦ</t>
  </si>
  <si>
    <t>Кол-во</t>
  </si>
  <si>
    <t>MSRP</t>
  </si>
  <si>
    <t>Смартфоны</t>
  </si>
  <si>
    <t>Infinix</t>
  </si>
  <si>
    <t>Infinix Smartphone SMART 6 (X6511B) 2/32GB 2SIM Heart of Ocean</t>
  </si>
  <si>
    <t>ссылка</t>
  </si>
  <si>
    <t>Амир</t>
  </si>
  <si>
    <t>12 месяцев</t>
  </si>
  <si>
    <t>Новинка</t>
  </si>
  <si>
    <t>08471010004013001</t>
  </si>
  <si>
    <t>Infinix Smartphone SMART 6 (X6511B) 2/32GB 2SIM Polar Black</t>
  </si>
  <si>
    <t>08471010004013002</t>
  </si>
  <si>
    <t>Infinix Smartphone HOT 12i (X665B) 4/64GB 2SIM Racing Black</t>
  </si>
  <si>
    <t>08471010004013003</t>
  </si>
  <si>
    <t>Infinix Smartphone SMART 6 PLUS (X6823C) 2/64GB 2SIM Miracle Black</t>
  </si>
  <si>
    <t xml:space="preserve">&lt;table border="1" cellspacing="0" width="683"&gt; &lt;tbody&gt; &lt;tr height="19"&gt; &lt;td height="19" width="220"&gt;&amp;bull;Класс: &lt;/td&gt; &lt;td width="463"&gt;смартфон&lt;/td&gt; &lt;/tr&gt; &lt;tr height="19"&gt; &lt;td height="19" width="220"&gt;&amp;bull;Форм-фактор: &lt;/td&gt; &lt;td width="463"&gt;моноблок&lt;/td&gt; &lt;/tr&gt; &lt;tr height="19"&gt; &lt;td height="19" width="220"&gt;&amp;bull;Поддержка двух SIM-карт: &lt;/td&gt; &lt;td width="463"&gt;Dual Nano SIM&lt;/td&gt; &lt;/tr&gt; &lt;tr height="19"&gt; &lt;td height="19" width="220"&gt;&amp;bull;Сеть:&lt;/td&gt; &lt;td width="463"&gt;4G/3G/2G&lt;/td&gt; &lt;/tr&gt; &lt;tr height="19"&gt; &lt;td height="19" width="220"&gt;&amp;bull;Операционная система:&lt;/td&gt; &lt;td width="463"&gt;Android 12 (Go Edition)&lt;/td&gt; &lt;/tr&gt; &lt;tr height="19"&gt; &lt;td height="19" width="220"&gt;&amp;bull;Процессор: &lt;/td&gt; &lt;td width="463"&gt;Octa-Core 12nm Processor&lt;/td&gt; &lt;/tr&gt; &lt;tr height="19"&gt; &lt;td height="19" width="220"&gt;&amp;bull;Экран: &lt;/td&gt; &lt;td width="463"&gt;6.82&amp;rdquo; HD+ 720*1640, IPS, TFT, Sunlight Display&lt;/td&gt; &lt;/tr&gt; &lt;tr height="19"&gt; &lt;td height="19" width="220"&gt;&amp;bull;Оперативная память: &lt;/td&gt; &lt;td width="463"&gt;2 ГБ (до 4 ГБ)&lt;/td&gt; &lt;/tr&gt; &lt;tr height="37"&gt; &lt;td height="37" width="220"&gt;&amp;bull;Память для хранения данных: &lt;/td&gt; &lt;td width="463"&gt;64 ГБ (поддержка MicroSD до 512 ГБ)&lt;/td&gt; &lt;/tr&gt; &lt;tr height="19"&gt; &lt;td height="19" width="220"&gt;&amp;bull;Интерфейсы: &lt;/td&gt; &lt;td width="463"&gt;WiFi IEEE 802.11 a/b/g/n/ac, MICRO USB 5PIN, Bluetooth, OTG, FM, GPS&lt;/td&gt; &lt;/tr&gt; &lt;tr height="37"&gt; &lt;td height="37" width="220"&gt;&amp;bull;Основная камера: &lt;/td&gt; &lt;td width="463"&gt;8 МП+AI LENS, двойная вспышка, запись видео (1080P@60FPS), максимальный размер фото: 2592x1944&lt;/td&gt; &lt;/tr&gt; &lt;tr height="37"&gt; &lt;td height="37" width="220"&gt;&amp;bull;Фронтальная камера: &lt;/td&gt; &lt;td width="463"&gt;5 МП, двойная фронтальная вспышка, максимальный размер фото: 3264x2448&lt;/td&gt; &lt;/tr&gt; &lt;tr height="19"&gt; &lt;td height="19" width="220"&gt;&amp;bull;Аудио: &lt;/td&gt; &lt;td width="463"&gt;Аудиоразъем 3,5 мм&lt;/td&gt; &lt;/tr&gt; &lt;tr height="37"&gt; &lt;td height="37" width="220"&gt;&amp;bull;Дополнительно: &lt;/td&gt; &lt;td width="463"&gt;G-sensor, light-sensor, proximity-sensor, сканер отпечатков пальцев&lt;/td&gt; &lt;/tr&gt; &lt;tr height="19"&gt; &lt;td height="19" width="220"&gt;&amp;bull;Батарея: &lt;/td&gt; &lt;td width="463"&gt;5000 мА&amp;middot;ч, Charge output: 5V-2A&lt;/td&gt; &lt;/tr&gt; &lt;tr height="19"&gt; &lt;td height="19" width="220"&gt;&amp;bull;Габариты: &lt;/td&gt; &lt;td width="463"&gt;172.60 * 77.70 * 8.70 мм&lt;/td&gt; &lt;/tr&gt; &lt;tr height="19"&gt; &lt;td height="19" width="220"&gt;&amp;bull;Вес:&lt;/td&gt; &lt;td width="463"&gt;202 г&lt;/td&gt; &lt;/tr&gt; &lt;/tbody&gt; &lt;colgroup&gt; &lt;col width="220" /&gt; &lt;col width="463" /&gt; &lt;/colgroup&gt; &lt;/table&gt; </t>
  </si>
  <si>
    <t>08471010004013004</t>
  </si>
  <si>
    <t>Infinix Smartphone SMART 6 PLUS (X6823C) 2/64GB 2SIM Tranquil Sea Blue</t>
  </si>
  <si>
    <t>08471010004013005</t>
  </si>
  <si>
    <t>ZTE</t>
  </si>
  <si>
    <t>Blade A3 2020 Grey</t>
  </si>
  <si>
    <t>В наличии</t>
  </si>
  <si>
    <t xml:space="preserve">&lt;table cellspacing="0" width="365"&gt; &lt;tbody&gt; &lt;tr height="20"&gt; &lt;td colspan="2" height="20" width="365"&gt;&lt;strong&gt;Связь&lt;/strong&gt;&lt;/td&gt; &lt;/tr&gt; &lt;tr height="20"&gt; &lt;td height="20"&gt;Количество SIM-карт&lt;/td&gt; &lt;td&gt;2 SIM&lt;/td&gt; &lt;/tr&gt; &lt;tr height="20"&gt; &lt;td height="20"&gt;Формат SIM-карты&lt;/td&gt; &lt;td&gt;Nano-SIM&lt;/td&gt; &lt;/tr&gt; &lt;tr height="20"&gt; &lt;td height="20"&gt;Тип слота&lt;/td&gt; &lt;td&gt;SIM + SIM&lt;/td&gt; &lt;/tr&gt; &lt;tr height="20"&gt; &lt;td height="20"&gt;Стандарты связи&lt;/td&gt; &lt;td&gt;GSM&lt;/td&gt; &lt;/tr&gt; &lt;tr height="20"&gt; &lt;td height="20"&gt; &lt;/td&gt; &lt;td&gt;3G&lt;/td&gt; &lt;/tr&gt; &lt;tr height="20"&gt; &lt;td height="20"&gt; &lt;/td&gt; &lt;td&gt;4G (LTE)&lt;/td&gt; &lt;/tr&gt; &lt;tr height="20"&gt; &lt;td colspan="2" height="20"&gt;&lt;strong&gt;Экран&lt;/strong&gt;&lt;/td&gt; &lt;/tr&gt; &lt;tr height="20"&gt; &lt;td height="20"&gt;Диагональ экрана&lt;/td&gt; &lt;td&gt;5.45&amp;quot;&lt;/td&gt; &lt;/tr&gt; &lt;tr height="20"&gt; &lt;td height="20"&gt;Разрешение экрана&lt;/td&gt; &lt;td&gt;1440x720&lt;/td&gt; &lt;/tr&gt; &lt;tr height="20"&gt; &lt;td height="20"&gt;Частота обновления экрана&lt;/td&gt; &lt;td&gt;60 Гц&lt;/td&gt; &lt;/tr&gt; &lt;tr height="20"&gt; &lt;td height="20"&gt;Количество цветов&lt;/td&gt; &lt;td&gt;16 миллионов&lt;/td&gt; &lt;/tr&gt; &lt;tr height="20"&gt; &lt;td height="20"&gt;Плотность пикселей&lt;/td&gt; &lt;td&gt;295 ppi&lt;/td&gt; &lt;/tr&gt; &lt;tr height="20"&gt; &lt;td height="20"&gt;Тип экрана&lt;/td&gt; &lt;td&gt;IPS&lt;/td&gt; &lt;/tr&gt; &lt;tr height="20"&gt; &lt;td colspan="2" height="20"&gt;&lt;strong&gt;Процессор&lt;/strong&gt;&lt;/td&gt; &lt;/tr&gt; &lt;tr height="20"&gt; &lt;td height="20"&gt;Процессор&lt;/td&gt; &lt;td&gt;Spreadtrum SC9832E&lt;/td&gt; &lt;/tr&gt; &lt;tr height="20"&gt; &lt;td height="20"&gt;Количество ядер&lt;/td&gt; &lt;td align="right"&gt;4&lt;/td&gt; &lt;/tr&gt; &lt;tr height="20"&gt; &lt;td height="20"&gt;Частота процеcсора&lt;/td&gt; &lt;td&gt;1.4 ГГц&lt;/td&gt; &lt;/tr&gt; &lt;tr height="20"&gt; &lt;td height="20"&gt;Графический процессор&lt;/td&gt; &lt;td&gt;Mali T820 MP1&lt;/td&gt; &lt;/tr&gt; &lt;tr height="20"&gt; &lt;td colspan="2" height="20"&gt;&lt;strong&gt;Память&lt;/strong&gt;&lt;/td&gt; &lt;/tr&gt; &lt;tr height="20"&gt; &lt;td height="20"&gt;Внутренняя память&lt;/td&gt; &lt;td&gt;32 ГБ&lt;/td&gt; &lt;/tr&gt; &lt;tr height="20"&gt; &lt;td height="20"&gt;Оперативная память&lt;/td&gt; &lt;td&gt;1 ГБ&lt;/td&gt; &lt;/tr&gt; &lt;tr height="20"&gt; &lt;td height="20"&gt;Слот для карты памяти&lt;/td&gt; &lt;td&gt;Есть&lt;/td&gt; &lt;/tr&gt; &lt;tr height="20"&gt; &lt;td height="20"&gt;Поддержка карт памяти&lt;/td&gt; &lt;td&gt;microSD до 128 Гб&lt;/td&gt; &lt;/tr&gt; &lt;tr height="20"&gt; &lt;td colspan="2" height="20"&gt;&lt;strong&gt;Камера&lt;/strong&gt;&lt;/td&gt; &lt;/tr&gt; &lt;tr height="20"&gt; &lt;td height="20"&gt;Камера&lt;/td&gt; &lt;td&gt;8 Мп&lt;/td&gt; &lt;/tr&gt; &lt;tr height="20"&gt; &lt;td height="20"&gt;Диафрагма&lt;/td&gt; &lt;td&gt;f/2.4&lt;/td&gt; &lt;/tr&gt; &lt;tr height="20"&gt; &lt;td height="20"&gt;Запись видео&lt;/td&gt; &lt;td&gt;HD (1280x720)&lt;/td&gt; &lt;/tr&gt; &lt;tr height="20"&gt; &lt;td height="20"&gt;Оптическая стабилизация&lt;/td&gt; &lt;td&gt;Нет&lt;/td&gt; &lt;/tr&gt; &lt;tr height="20"&gt; &lt;td height="20"&gt;Фокусировка&lt;/td&gt; &lt;td&gt;Автоматическая&lt;/td&gt; &lt;/tr&gt; &lt;tr height="20"&gt; &lt;td height="20"&gt;Вспышка основной камеры&lt;/td&gt; &lt;td&gt;Есть&lt;/td&gt; &lt;/tr&gt; &lt;tr height="20"&gt; &lt;td height="20"&gt;Фронтальная камера&lt;/td&gt; &lt;td&gt;5 Мп&lt;/td&gt; &lt;/tr&gt; &lt;tr height="20"&gt; &lt;td height="20"&gt;Вспышка фронтальной камеры&lt;/td&gt; &lt;td&gt;Нет&lt;/td&gt; &lt;/tr&gt; &lt;tr height="20"&gt; &lt;td colspan="2" height="20"&gt;&lt;strong&gt;Операционная система&lt;/strong&gt;&lt;/td&gt; &lt;/tr&gt; &lt;tr height="20"&gt; &lt;td height="20"&gt;Операционная система&lt;/td&gt; &lt;td&gt;Android Go&lt;/td&gt; &lt;/tr&gt; &lt;tr height="20"&gt; &lt;td colspan="2" height="20"&gt;&lt;strong&gt;Беспроводные технологии&lt;/strong&gt;&lt;/td&gt; &lt;/tr&gt; &lt;tr height="20"&gt; &lt;td height="20"&gt;Wi-Fi&lt;/td&gt; &lt;td&gt;IEEE 802.11 b/g/n&lt;/td&gt; &lt;/tr&gt; &lt;tr height="20"&gt; &lt;td height="20"&gt;Технология GPS&lt;/td&gt; &lt;td&gt;A-GPS, GPS&lt;/td&gt; &lt;/tr&gt; &lt;tr height="20"&gt; &lt;td height="20"&gt;Спутниковая система&lt;/td&gt; &lt;td&gt;GPS&lt;/td&gt; &lt;/tr&gt; &lt;tr height="20"&gt; &lt;td height="20"&gt; &lt;/td&gt; &lt;td&gt;ГЛОНАСС&lt;/td&gt; &lt;/tr&gt; &lt;tr height="20"&gt; &lt;td height="20"&gt;Bluetooth&lt;/td&gt; &lt;td&gt;4.2&lt;/td&gt; &lt;/tr&gt; &lt;tr height="20"&gt; &lt;td height="20"&gt;NFC&lt;/td&gt; &lt;td&gt;Есть&lt;/td&gt; &lt;/tr&gt; &lt;tr height="20"&gt; &lt;td height="20"&gt;Беспроводная зарядка&lt;/td&gt; &lt;td&gt;Нет&lt;/td&gt; &lt;/tr&gt; &lt;tr height="20"&gt; &lt;td height="20"&gt;Инфракрасный порт&lt;/td&gt; &lt;td&gt;Нет&lt;/td&gt; &lt;/tr&gt; &lt;tr height="20"&gt; &lt;td height="20"&gt;FM-тюнер&lt;/td&gt; &lt;td&gt;Есть&lt;/td&gt; &lt;/tr&gt; &lt;tr height="20"&gt; &lt;td height="20"&gt;Функция рации&lt;/td&gt; &lt;td&gt;Нет&lt;/td&gt; &lt;/tr&gt; &lt;tr height="20"&gt; &lt;td colspan="2" height="20"&gt;&lt;strong&gt;Интерфейсы&lt;/strong&gt;&lt;/td&gt; &lt;/tr&gt; &lt;tr height="20"&gt; &lt;td height="20"&gt;Интерфейсы и подключения&lt;/td&gt; &lt;td&gt;microUSB&lt;/td&gt; &lt;/tr&gt; &lt;tr height="20"&gt; &lt;td height="20"&gt; &lt;/td&gt; &lt;td&gt;Аудио 3,5&lt;/td&gt; &lt;/tr&gt; &lt;tr height="20"&gt; &lt;td colspan="2" height="20"&gt;&lt;strong&gt;Корпус&lt;/strong&gt;&lt;/td&gt; &lt;/tr&gt; &lt;tr height="20"&gt; &lt;td height="20"&gt;Материал корпуса&lt;/td&gt; &lt;td&gt;Пластик&lt;/td&gt; &lt;/tr&gt; &lt;tr height="20"&gt; &lt;td height="20"&gt;Стандарт защиты &lt;/td&gt; &lt;td&gt;Без защиты&lt;/td&gt; &lt;/tr&gt; &lt;tr height="20"&gt; &lt;td height="20"&gt;Технологии&lt;/td&gt; &lt;td&gt;Акселерометр&lt;/td&gt; &lt;/tr&gt; &lt;tr height="20"&gt; &lt;td height="20"&gt; &lt;/td&gt; &lt;td&gt;Датчик приближения&lt;/td&gt; &lt;/tr&gt; &lt;tr height="20"&gt; &lt;td colspan="2" height="20"&gt;&lt;strong&gt;Аккумулятор&lt;/strong&gt;&lt;/td&gt; &lt;/tr&gt; &lt;tr height="20"&gt; &lt;td height="20"&gt;Емкость аккумулятора&lt;/td&gt; &lt;td&gt;2600 mAh&lt;/td&gt; &lt;/tr&gt; &lt;tr height="20"&gt; &lt;td height="20"&gt;Быстрая зарядка&lt;/td&gt; &lt;td&gt;Нет&lt;/td&gt; &lt;/tr&gt; &lt;tr height="20"&gt; &lt;td colspan="2" height="20"&gt;&lt;strong&gt;Габариты и комплектация&lt;/strong&gt;&lt;/td&gt; &lt;/tr&gt; &lt;tr height="20"&gt; &lt;td height="20"&gt;Размеры&lt;/td&gt; &lt;td&gt;146.16 x 70.96 x 9.55 мм&lt;/td&gt; &lt;/tr&gt; &lt;tr height="20"&gt; &lt;td height="20"&gt;Вес, г&lt;/td&gt; &lt;td&gt;160 г&lt;/td&gt; &lt;/tr&gt; &lt;/tbody&gt; &lt;colgroup&gt; &lt;col width="210" /&gt; &lt;col width="155" /&gt; &lt;/colgroup&gt; &lt;/table&gt; </t>
  </si>
  <si>
    <t xml:space="preserve">&lt;table cellspacing="0" width="155"&gt; &lt;tbody&gt; &lt;tr height="20"&gt; &lt;td height="20" width="155"&gt;Смартфон&lt;/td&gt; &lt;/tr&gt; &lt;tr height="20"&gt; &lt;td height="20"&gt;Зарядное устройство&lt;/td&gt; &lt;/tr&gt; &lt;tr height="20"&gt; &lt;td height="20"&gt;Инструкция&lt;/td&gt; &lt;/tr&gt; &lt;tr height="20"&gt; &lt;td height="20"&gt;Гарантийный талон&lt;/td&gt; &lt;/tr&gt; &lt;/tbody&gt; &lt;colgroup&gt; &lt;col width="155" /&gt; &lt;/colgroup&gt; &lt;/table&gt; </t>
  </si>
  <si>
    <t xml:space="preserve"> </t>
  </si>
  <si>
    <t>08517001001000000</t>
  </si>
  <si>
    <t>Нет в наличии</t>
  </si>
  <si>
    <t xml:space="preserve">&lt;table border="1" cellspacing="0" width="597"&gt; &lt;tbody&gt; &lt;tr height="20"&gt; &lt;td height="100" rowspan="5" width="143"&gt;Сеть&lt;/td&gt; &lt;td width="86"&gt;Technology&lt;/td&gt; &lt;td width="368"&gt;GSM / HSPA / LTE&lt;/td&gt; &lt;/tr&gt; &lt;tr height="20"&gt; &lt;td height="20"&gt;2G bands&lt;/td&gt; &lt;td data-spec="net2g"&gt;GSM 850 / 900 / 1800 / 1900 - SIM 1 &amp;amp; SIM 2&lt;/td&gt; &lt;/tr&gt; &lt;tr height="20"&gt; &lt;td height="20"&gt;3G bands&lt;/td&gt; &lt;td data-spec="net3g"&gt;HSDPA 850 / 900 / 2100&lt;/td&gt; &lt;/tr&gt; &lt;tr height="20"&gt; &lt;td height="20"&gt;4G bands&lt;/td&gt; &lt;td data-spec="net4g"&gt;1, 2, 3, 5, 7, 8, 20, 28, 38&lt;/td&gt; &lt;/tr&gt; &lt;tr height="20"&gt; &lt;td height="20"&gt;Speed&lt;/td&gt; &lt;td data-spec="speed"&gt;HSPA, LTE&lt;/td&gt; &lt;/tr&gt; &lt;tr height="20"&gt; &lt;td height="60" rowspan="3"&gt;Корпус&lt;/td&gt; &lt;td&gt;Dimensions&lt;/td&gt; &lt;td data-spec="dimensions"&gt;140 x 71 x 8.9 mm (5.51 x 2.80 x 0.35 in)&lt;/td&gt; &lt;/tr&gt; &lt;tr height="20"&gt; &lt;td height="20"&gt;Weight&lt;/td&gt; &lt;td data-spec="weight"&gt;166 g (5.86 oz)&lt;/td&gt; &lt;/tr&gt; &lt;tr height="20"&gt; &lt;td height="20"&gt;SIM&lt;/td&gt; &lt;td data-spec="sim"&gt;Dual SIM (Nano-SIM, dual stand-by)&lt;/td&gt; &lt;/tr&gt; &lt;tr height="20"&gt; &lt;td height="60" rowspan="3"&gt;Экран&lt;/td&gt; &lt;td&gt;Type&lt;/td&gt; &lt;td data-spec="displaytype"&gt;IPS LCD&lt;/td&gt; &lt;/tr&gt; &lt;tr height="20"&gt; &lt;td height="20"&gt;Size&lt;/td&gt; &lt;td data-spec="displaysize"&gt;5.45 inches, 76.7 cm2 (~77.1% screen-to-body ratio)&lt;/td&gt; &lt;/tr&gt; &lt;tr height="20"&gt; &lt;td height="20"&gt;Resolution&lt;/td&gt; &lt;td data-spec="displayresolution"&gt;720 x 1440 pixels, 18:9 ratio (~295 ppi density)&lt;/td&gt; &lt;/tr&gt; &lt;tr height="20"&gt; &lt;td height="80" rowspan="4"&gt;Система&lt;/td&gt; &lt;td&gt;OS&lt;/td&gt; &lt;td data-spec="os"&gt;Android 11 (Go edition)&lt;/td&gt; &lt;/tr&gt; &lt;tr height="20"&gt; &lt;td height="20"&gt;Chipset&lt;/td&gt; &lt;td data-spec="chipset"&gt;Unisoc SC9863A (28nm)&lt;/td&gt; &lt;/tr&gt; &lt;tr height="20"&gt; &lt;td height="20"&gt;CPU&lt;/td&gt; &lt;td data-spec="cpu"&gt;Octa-core (4x1.6 GHz Cortex-A55 &amp;amp; 4x1.2 GHz Cortex-A55)&lt;/td&gt; &lt;/tr&gt; &lt;tr height="20"&gt; &lt;td height="20"&gt;GPU&lt;/td&gt; &lt;td data-spec="gpu"&gt;IMG8322&lt;/td&gt; &lt;/tr&gt; &lt;tr height="20"&gt; &lt;td height="60" rowspan="3"&gt;Память&lt;/td&gt; &lt;td&gt;Card slot&lt;/td&gt; &lt;td data-spec="memoryslot"&gt;microSDXC&lt;/td&gt; &lt;/tr&gt; &lt;tr height="20"&gt; &lt;td height="20"&gt;Internal&lt;/td&gt; &lt;td data-spec="internalmemory"&gt;32GB 2GB RAM&lt;/td&gt; &lt;/tr&gt; &lt;tr height="20"&gt; &lt;td height="20"&gt; &lt;/td&gt; &lt;td data-spec="memoryother"&gt;eMMC 5.1&lt;/td&gt; &lt;/tr&gt; &lt;tr height="20"&gt; &lt;td height="60" rowspan="3"&gt;Камера основная&lt;/td&gt; &lt;td&gt;Single&lt;/td&gt; &lt;td data-spec="cam1modules"&gt;8 MP&lt;/td&gt; &lt;/tr&gt; &lt;tr height="20"&gt; &lt;td height="20"&gt;Features&lt;/td&gt; &lt;td data-spec="cam1features"&gt;LED flash, HDR&lt;/td&gt; &lt;/tr&gt; &lt;tr height="20"&gt; &lt;td height="20"&gt;Video&lt;/td&gt; &lt;td data-spec="cam1video"&gt;720p@30fps&lt;/td&gt; &lt;/tr&gt; &lt;tr height="20"&gt; &lt;td height="40" rowspan="2"&gt;Камера фронтальная&lt;/td&gt; &lt;td&gt;Single&lt;/td&gt; &lt;td data-spec="cam2modules"&gt;2 MP (up-scaled to 5 MP)&lt;/td&gt; &lt;/tr&gt; &lt;tr height="20"&gt; &lt;td height="20"&gt;Video&lt;/td&gt; &lt;td data-spec="cam2video"&gt; &lt;/td&gt; &lt;/tr&gt; &lt;tr height="20"&gt; &lt;td height="40" rowspan="2"&gt;Звук&lt;/td&gt; &lt;td&gt;Loudspeaker&lt;/td&gt; &lt;td&gt;Yes&lt;/td&gt; &lt;/tr&gt; &lt;tr height="20"&gt; &lt;td height="20"&gt;3.5mm jack&lt;/td&gt; &lt;td&gt;Yes&lt;/td&gt; &lt;/tr&gt; &lt;tr height="20"&gt; &lt;td height="120" rowspan="6"&gt;Коммуникации&lt;/td&gt; &lt;td&gt;WLAN&lt;/td&gt; &lt;td data-spec="wlan"&gt;Wi-Fi 802.11 b/g/n, hotspot&lt;/td&gt; &lt;/tr&gt; &lt;tr height="20"&gt; &lt;td height="20"&gt;Bluetooth&lt;/td&gt; &lt;td data-spec="bluetooth"&gt;4.2, A2DP, LE&lt;/td&gt; &lt;/tr&gt; &lt;tr height="20"&gt; &lt;td height="20"&gt;GPS&lt;/td&gt; &lt;td data-spec="gps"&gt;Yes, with A-GPS, GLONASS&lt;/td&gt; &lt;/tr&gt; &lt;tr height="20"&gt; &lt;td height="20"&gt;NFC&lt;/td&gt; &lt;td data-spec="nfc"&gt;Yes&lt;/td&gt; &lt;/tr&gt; &lt;tr height="20"&gt; &lt;td height="20"&gt;Radio&lt;/td&gt; &lt;td data-spec="radio"&gt;FM radio&lt;/td&gt; &lt;/tr&gt; &lt;tr height="20"&gt; &lt;td height="20"&gt;USB&lt;/td&gt; &lt;td data-spec="usb"&gt;microUSB 2.0&lt;/td&gt; &lt;/tr&gt; &lt;tr height="20"&gt; &lt;td height="20"&gt;Дополнительно&lt;/td&gt; &lt;td&gt;Sensors&lt;/td&gt; &lt;td data-spec="sensors"&gt;Accelerometer&lt;/td&gt; &lt;/tr&gt; &lt;tr height="20"&gt; &lt;td height="20"&gt;Батарея&lt;/td&gt; &lt;td&gt;Type&lt;/td&gt; &lt;td data-spec="batdescription1"&gt;Li-Ion 3000 mAh, non-removable&lt;/td&gt; &lt;/tr&gt; &lt;/tbody&gt; &lt;colgroup&gt; &lt;col width="143" /&gt; &lt;col width="86" /&gt; &lt;col width="368" /&gt; &lt;/colgroup&gt; &lt;/table&gt; </t>
  </si>
  <si>
    <t>Blade A51 Grey</t>
  </si>
  <si>
    <t xml:space="preserve">&lt;table border="1" cellspacing="0" width="597"&gt; &lt;tbody&gt; &lt;tr height="20"&gt; &lt;td height="100" rowspan="5" width="143"&gt;Сеть&lt;/td&gt; &lt;td width="86"&gt;Technology&lt;/td&gt; &lt;td width="368"&gt;GSM / HSPA / LTE&lt;/td&gt; &lt;/tr&gt; &lt;tr height="20"&gt; &lt;td height="20"&gt;2G bands&lt;/td&gt; &lt;td data-spec="net2g"&gt;GSM 850 / 900 / 1800 / 1900 - SIM 1 &amp;amp; SIM 2&lt;/td&gt; &lt;/tr&gt; &lt;tr height="20"&gt; &lt;td height="20"&gt;3G bands&lt;/td&gt; &lt;td data-spec="net3g"&gt;HSDPA 850 / 900 / 1900 / 2100&lt;/td&gt; &lt;/tr&gt; &lt;tr height="20"&gt; &lt;td height="20"&gt;4G bands&lt;/td&gt; &lt;td data-spec="net4g"&gt;1, 3, 5, 7, 8, 20, 28, 38, 40, 41&lt;/td&gt; &lt;/tr&gt; &lt;tr height="20"&gt; &lt;td height="20"&gt;Speed&lt;/td&gt; &lt;td data-spec="speed"&gt;HSPA, LTE&lt;/td&gt; &lt;/tr&gt; &lt;tr height="20"&gt; &lt;td height="60" rowspan="3"&gt;Корпус&lt;/td&gt; &lt;td&gt;Dimensions&lt;/td&gt; &lt;td data-spec="dimensions"&gt;166.5 x 75.6 x 8.5 mm (6.56 x 2.98 x 0.33 in)&lt;/td&gt; &lt;/tr&gt; &lt;tr height="20"&gt; &lt;td height="20"&gt;Weight&lt;/td&gt; &lt;td data-spec="weight"&gt;173.7 g (6.14 oz)&lt;/td&gt; &lt;/tr&gt; &lt;tr height="20"&gt; &lt;td height="20"&gt;SIM&lt;/td&gt; &lt;td data-spec="sim"&gt;Dual SIM (Nano-SIM, dual stand-by)&lt;/td&gt; &lt;/tr&gt; &lt;tr height="20"&gt; &lt;td height="60" rowspan="3"&gt;Экран&lt;/td&gt; &lt;td&gt;Type&lt;/td&gt; &lt;td data-spec="displaytype"&gt;IPS LCD&lt;/td&gt; &lt;/tr&gt; &lt;tr height="20"&gt; &lt;td height="20"&gt;Size&lt;/td&gt; &lt;td data-spec="displaysize"&gt;6.52 inches, 102.6 cm2 (~81.5% screen-to-body ratio)&lt;/td&gt; &lt;/tr&gt; &lt;tr height="20"&gt; &lt;td height="20"&gt;Resolution&lt;/td&gt; &lt;td data-spec="displayresolution"&gt;720 x 1600 pixels, 20:9 ratio (~269 ppi density)&lt;/td&gt; &lt;/tr&gt; &lt;tr height="20"&gt; &lt;td height="80" rowspan="4"&gt;Система&lt;/td&gt; &lt;td&gt;OS&lt;/td&gt; &lt;td data-spec="os"&gt;Android 11 (Go edition)&lt;/td&gt; &lt;/tr&gt; &lt;tr height="20"&gt; &lt;td height="20"&gt;Chipset&lt;/td&gt; &lt;td data-spec="chipset"&gt;Unisoc SC9863A (28nm)&lt;/td&gt; &lt;/tr&gt; &lt;tr height="20"&gt; &lt;td height="20"&gt;CPU&lt;/td&gt; &lt;td data-spec="cpu"&gt;Octa-core (4x1.6 GHz Cortex-A55 &amp;amp; 4x1.2 GHz Cortex-A55)&lt;/td&gt; &lt;/tr&gt; &lt;tr height="20"&gt; &lt;td height="20"&gt;GPU&lt;/td&gt; &lt;td data-spec="gpu"&gt;IMG8322&lt;/td&gt; &lt;/tr&gt; &lt;tr height="20"&gt; &lt;td height="60" rowspan="3"&gt;Память&lt;/td&gt; &lt;td&gt;Card slot&lt;/td&gt; &lt;td data-spec="memoryslot"&gt;microSDXC&lt;/td&gt; &lt;/tr&gt; &lt;tr height="20"&gt; &lt;td height="20"&gt;Internal&lt;/td&gt; &lt;td data-spec="internalmemory"&gt;64GB 2GB RAM&lt;/td&gt; &lt;/tr&gt; &lt;tr height="20"&gt; &lt;td height="20"&gt; &lt;/td&gt; &lt;td data-spec="memoryother"&gt;eMMC 5.1&lt;/td&gt; &lt;/tr&gt; &lt;tr height="20"&gt; &lt;td height="80" rowspan="4"&gt;Камера основная&lt;/td&gt; &lt;td&gt;Dual&lt;/td&gt; &lt;td data-spec="cam1modules"&gt;13 MP, AF&lt;/td&gt; &lt;/tr&gt; &lt;tr height="20"&gt; &lt;td height="20"&gt; &lt;/td&gt; &lt;td&gt;2 MP&lt;/td&gt; &lt;/tr&gt; &lt;tr height="20"&gt; &lt;td height="20"&gt;Features&lt;/td&gt; &lt;td data-spec="cam1features"&gt;LED flash, HDR&lt;/td&gt; &lt;/tr&gt; &lt;tr height="20"&gt; &lt;td height="20"&gt;Video&lt;/td&gt; &lt;td data-spec="cam1video"&gt;1080p@30fps&lt;/td&gt; &lt;/tr&gt; &lt;tr height="20"&gt; &lt;td height="40" rowspan="2"&gt;Камера фронтальная&lt;/td&gt; &lt;td&gt;Single&lt;/td&gt; &lt;td data-spec="cam2modules"&gt;5 MP&lt;/td&gt; &lt;/tr&gt; &lt;tr height="20"&gt; &lt;td height="20"&gt;Video&lt;/td&gt; &lt;td data-spec="cam2video"&gt; &lt;/td&gt; &lt;/tr&gt; &lt;tr height="20"&gt; &lt;td height="40" rowspan="2"&gt;Звук&lt;/td&gt; &lt;td&gt;Loudspeaker&lt;/td&gt; &lt;td&gt;Yes&lt;/td&gt; &lt;/tr&gt; &lt;tr height="20"&gt; &lt;td height="20"&gt;3.5mm jack&lt;/td&gt; &lt;td&gt;Yes&lt;/td&gt; &lt;/tr&gt; &lt;tr height="20"&gt; &lt;td height="120" rowspan="6"&gt;Коммуникации&lt;/td&gt; &lt;td&gt;WLAN&lt;/td&gt; &lt;td data-spec="wlan"&gt;Wi-Fi 802.11 b/g/n, hotspot&lt;/td&gt; &lt;/tr&gt; &lt;tr height="20"&gt; &lt;td height="20"&gt;Bluetooth&lt;/td&gt; &lt;td data-spec="bluetooth"&gt;4.2, A2DP, LE&lt;/td&gt; &lt;/tr&gt; &lt;tr height="20"&gt; &lt;td height="20"&gt;GPS&lt;/td&gt; &lt;td data-spec="gps"&gt;Yes, with A-GPS, GLONASS&lt;/td&gt; &lt;/tr&gt; &lt;tr height="20"&gt; &lt;td height="20"&gt;NFC&lt;/td&gt; &lt;td data-spec="nfc"&gt;Yes&lt;/td&gt; &lt;/tr&gt; &lt;tr height="20"&gt; &lt;td height="20"&gt;Radio&lt;/td&gt; &lt;td data-spec="radio"&gt;FM radio&lt;/td&gt; &lt;/tr&gt; &lt;tr height="20"&gt; &lt;td height="20"&gt;USB&lt;/td&gt; &lt;td data-spec="usb"&gt;USB Type-C 2.0, USB On-The-Go&lt;/td&gt; &lt;/tr&gt; &lt;tr height="20"&gt; &lt;td height="20"&gt;Дополнительно&lt;/td&gt; &lt;td&gt;Sensors&lt;/td&gt; &lt;td data-spec="sensors"&gt;Fingerprint (rear-mounted), accelerometer, proximity&lt;/td&gt; &lt;/tr&gt; &lt;tr height="20"&gt; &lt;td height="20"&gt;Батарея&lt;/td&gt; &lt;td&gt;Type&lt;/td&gt; &lt;td data-spec="batdescription1"&gt;Li-Ion 3200 mAh, non-removable&lt;/td&gt; &lt;/tr&gt; &lt;/tbody&gt; &lt;colgroup&gt; &lt;col width="143" /&gt; &lt;col width="86" /&gt; &lt;col width="368" /&gt; &lt;/colgroup&gt; &lt;/table&gt; </t>
  </si>
  <si>
    <t>Blade A71 Blue</t>
  </si>
  <si>
    <t xml:space="preserve">&lt;table border="1" cellspacing="0" width="597"&gt; &lt;tbody&gt; &lt;tr height="20"&gt; &lt;td height="100" rowspan="5" width="143"&gt;Сеть&lt;/td&gt; &lt;td width="86"&gt;Technology&lt;/td&gt; &lt;td width="368"&gt;GSM / HSPA / LTE&lt;/td&gt; &lt;/tr&gt; &lt;tr height="20"&gt; &lt;td height="20"&gt;2G bands&lt;/td&gt; &lt;td data-spec="net2g"&gt;GSM 850 / 900 / 1800 / 1900 - SIM 1 &amp;amp; SIM 2&lt;/td&gt; &lt;/tr&gt; &lt;tr height="20"&gt; &lt;td height="20"&gt;3G bands&lt;/td&gt; &lt;td data-spec="net3g"&gt;HSDPA 850 / 900 / 2100&lt;/td&gt; &lt;/tr&gt; &lt;tr height="20"&gt; &lt;td height="20"&gt;4G bands&lt;/td&gt; &lt;td data-spec="net4g"&gt;1, 3, 5, 7, 8, 20, 28, 38, 40, 41&lt;/td&gt; &lt;/tr&gt; &lt;tr height="20"&gt; &lt;td height="20"&gt;Speed&lt;/td&gt; &lt;td data-spec="speed"&gt;HSPA, LTE&lt;/td&gt; &lt;/tr&gt; &lt;tr height="20"&gt; &lt;td height="60" rowspan="3"&gt;Корпус&lt;/td&gt; &lt;td&gt;Dimensions&lt;/td&gt; &lt;td data-spec="dimensions"&gt;165.2 x 75.2 x 8.2 mm (6.50 x 2.96 x 0.32 in)&lt;/td&gt; &lt;/tr&gt; &lt;tr height="20"&gt; &lt;td height="20"&gt;Weight&lt;/td&gt; &lt;td data-spec="weight"&gt;180 g (6.35 oz)&lt;/td&gt; &lt;/tr&gt; &lt;tr height="20"&gt; &lt;td height="20"&gt;SIM&lt;/td&gt; &lt;td data-spec="sim"&gt;Dual SIM (Nano-SIM, dual stand-by)&lt;/td&gt; &lt;/tr&gt; &lt;tr height="20"&gt; &lt;td height="60" rowspan="3"&gt;Экран&lt;/td&gt; &lt;td&gt;Type&lt;/td&gt; &lt;td data-spec="displaytype"&gt;IPS LCD&lt;/td&gt; &lt;/tr&gt; &lt;tr height="20"&gt; &lt;td height="20"&gt;Size&lt;/td&gt; &lt;td data-spec="displaysize"&gt;6.52 inches, 102.6 cm2 (~82.6% screen-to-body ratio)&lt;/td&gt; &lt;/tr&gt; &lt;tr height="20"&gt; &lt;td height="20"&gt;Resolution&lt;/td&gt; &lt;td data-spec="displayresolution"&gt;720 x 1600 pixels, 20:9 ratio (~269 ppi density)&lt;/td&gt; &lt;/tr&gt; &lt;tr height="20"&gt; &lt;td height="80" rowspan="4"&gt;Система&lt;/td&gt; &lt;td&gt;OS&lt;/td&gt; &lt;td data-spec="os"&gt;Android 11&lt;/td&gt; &lt;/tr&gt; &lt;tr height="20"&gt; &lt;td height="20"&gt;Chipset&lt;/td&gt; &lt;td data-spec="chipset"&gt;Unisoc SC9863A (28nm)&lt;/td&gt; &lt;/tr&gt; &lt;tr height="20"&gt; &lt;td height="20"&gt;CPU&lt;/td&gt; &lt;td data-spec="cpu"&gt;Octa-core (4x1.6 GHz Cortex-A55 &amp;amp; 4x1.2 GHz Cortex-A55)&lt;/td&gt; &lt;/tr&gt; &lt;tr height="20"&gt; &lt;td height="20"&gt;GPU&lt;/td&gt; &lt;td data-spec="gpu"&gt;IMG8322&lt;/td&gt; &lt;/tr&gt; &lt;tr height="20"&gt; &lt;td height="60" rowspan="3"&gt;Память&lt;/td&gt; &lt;td&gt;Card slot&lt;/td&gt; &lt;td data-spec="memoryslot"&gt;microSDXC&lt;/td&gt; &lt;/tr&gt; &lt;tr height="20"&gt; &lt;td height="20"&gt;Internal&lt;/td&gt; &lt;td data-spec="internalmemory"&gt;64GB 3GB RAM&lt;/td&gt; &lt;/tr&gt; &lt;tr height="20"&gt; &lt;td height="20"&gt; &lt;/td&gt; &lt;td data-spec="memoryother"&gt;eMMC 5.1&lt;/td&gt; &lt;/tr&gt; &lt;tr height="20"&gt; &lt;td height="100" rowspan="5"&gt;Камера основная&lt;/td&gt; &lt;td&gt;Triple&lt;/td&gt; &lt;td data-spec="cam1modules"&gt;16 MP, f/1.8, (wide), AF&lt;/td&gt; &lt;/tr&gt; &lt;tr height="20"&gt; &lt;td height="20"&gt; &lt;/td&gt; &lt;td&gt;8 MP, f/2.2, 120?, (ultrawide)&lt;/td&gt; &lt;/tr&gt; &lt;tr height="20"&gt; &lt;td height="20"&gt; &lt;/td&gt; &lt;td&gt;2 MP, f/2.4, (depth)&lt;/td&gt; &lt;/tr&gt; &lt;tr height="20"&gt; &lt;td height="20"&gt;Features&lt;/td&gt; &lt;td data-spec="cam1features"&gt;LED flash, HDR&lt;/td&gt; &lt;/tr&gt; &lt;tr height="20"&gt; &lt;td height="20"&gt;Video&lt;/td&gt; &lt;td data-spec="cam1video"&gt;1080p@30fps&lt;/td&gt; &lt;/tr&gt; &lt;tr height="20"&gt; &lt;td height="40" rowspan="2"&gt;Камера фронтальная&lt;/td&gt; &lt;td&gt;Single&lt;/td&gt; &lt;td data-spec="cam2modules"&gt;8 MP&lt;/td&gt; &lt;/tr&gt; &lt;tr height="20"&gt; &lt;td height="20"&gt;Video&lt;/td&gt; &lt;td data-spec="cam2video"&gt;1080p@30fps&lt;/td&gt; &lt;/tr&gt; &lt;tr height="20"&gt; &lt;td height="40" rowspan="2"&gt;Звук&lt;/td&gt; &lt;td&gt;Loudspeaker&lt;/td&gt; &lt;td&gt;Yes&lt;/td&gt; &lt;/tr&gt; &lt;tr height="20"&gt; &lt;td height="20"&gt;3.5mm jack&lt;/td&gt; &lt;td&gt;Yes&lt;/td&gt; &lt;/tr&gt; &lt;tr height="20"&gt; &lt;td height="120" rowspan="6"&gt;Коммуникации&lt;/td&gt; &lt;td&gt;WLAN&lt;/td&gt; &lt;td data-spec="wlan"&gt;Wi-Fi 802.11 b/g/n, hotspot&lt;/td&gt; &lt;/tr&gt; &lt;tr height="20"&gt; &lt;td height="20"&gt;Bluetooth&lt;/td&gt; &lt;td data-spec="bluetooth"&gt;4.2, A2DP, LE&lt;/td&gt; &lt;/tr&gt; &lt;tr height="20"&gt; &lt;td height="20"&gt;GPS&lt;/td&gt; &lt;td data-spec="gps"&gt;Yes, with A-GPS, GLONASS&lt;/td&gt; &lt;/tr&gt; &lt;tr height="20"&gt; &lt;td height="20"&gt;NFC&lt;/td&gt; &lt;td data-spec="nfc"&gt;Yes&lt;/td&gt; &lt;/tr&gt; &lt;tr height="20"&gt; &lt;td height="20"&gt;Radio&lt;/td&gt; &lt;td data-spec="radio"&gt;FM radio&lt;/td&gt; &lt;/tr&gt; &lt;tr height="20"&gt; &lt;td height="20"&gt;USB&lt;/td&gt; &lt;td data-spec="usb"&gt;USB Type-C 2.0&lt;/td&gt; &lt;/tr&gt; &lt;tr height="20"&gt; &lt;td height="20"&gt;Дополнительно&lt;/td&gt; &lt;td&gt;Sensors&lt;/td&gt; &lt;td data-spec="sensors"&gt;Fingerprint (side-mounted), accelerometer, proximity&lt;/td&gt; &lt;/tr&gt; &lt;tr height="20"&gt; &lt;td height="20"&gt;Батарея&lt;/td&gt; &lt;td&gt;Type&lt;/td&gt; &lt;td data-spec="batdescription1"&gt;Li-Ion 4000 mAh, non-removable&lt;/td&gt; &lt;/tr&gt; &lt;/tbody&gt; &lt;colgroup&gt; &lt;col width="143" /&gt; &lt;col width="86" /&gt; &lt;col width="368" /&gt; &lt;/colgroup&gt; &lt;/table&gt; </t>
  </si>
  <si>
    <t>ZTE Blade V30 VITA Grey</t>
  </si>
  <si>
    <t xml:space="preserve">&lt;table border="1" cellspacing="0" width="411"&gt; &lt;tbody&gt; &lt;tr height="20"&gt; &lt;td height="20" width="210"&gt;&lt;strong&gt;Связь&lt;/strong&gt;&lt;/td&gt; &lt;td width="201"&gt;&lt;strong&gt; &lt;/strong&gt;&lt;/td&gt; &lt;/tr&gt; &lt;tr height="20"&gt; &lt;td height="20"&gt;Количество SIM-карт&lt;/td&gt; &lt;td&gt;2 SIM&lt;/td&gt; &lt;/tr&gt; &lt;tr height="20"&gt; &lt;td height="20"&gt;Формат SIM-карты&lt;/td&gt; &lt;td&gt;Nano-SIM&lt;/td&gt; &lt;/tr&gt; &lt;tr height="20"&gt; &lt;td height="20"&gt;Стандарты связи&lt;/td&gt; &lt;td&gt;GSM&lt;/td&gt; &lt;/tr&gt; &lt;tr height="20"&gt; &lt;td height="20"&gt; &lt;/td&gt; &lt;td&gt;3G&lt;/td&gt; &lt;/tr&gt; &lt;tr height="20"&gt; &lt;td height="20"&gt; &lt;/td&gt; &lt;td&gt;4G (LTE)&lt;/td&gt; &lt;/tr&gt; &lt;tr height="20"&gt; &lt;td height="20"&gt;&lt;strong&gt;Экран&lt;/strong&gt;&lt;/td&gt; &lt;td&gt;&lt;strong&gt; &lt;/strong&gt;&lt;/td&gt; &lt;/tr&gt; &lt;tr height="20"&gt; &lt;td height="20"&gt;Диагональ экрана&lt;/td&gt; &lt;td&gt;6.82&amp;quot;&lt;/td&gt; &lt;/tr&gt; &lt;tr height="20"&gt; &lt;td height="20"&gt;Разрешение экрана&lt;/td&gt; &lt;td&gt;1640x720&lt;/td&gt; &lt;/tr&gt; &lt;tr height="20"&gt; &lt;td height="20"&gt;Частота обновления экрана&lt;/td&gt; &lt;td&gt;60 Гц&lt;/td&gt; &lt;/tr&gt; &lt;tr height="20"&gt; &lt;td height="20"&gt;Количество цветов&lt;/td&gt; &lt;td&gt;16 миллионов&lt;/td&gt; &lt;/tr&gt; &lt;tr height="20"&gt; &lt;td height="20"&gt;Плотность пикселей&lt;/td&gt; &lt;td&gt;288 ppi&lt;/td&gt; &lt;/tr&gt; &lt;tr height="20"&gt; &lt;td height="20"&gt;Тип экрана&lt;/td&gt; &lt;td&gt;IPS&lt;/td&gt; &lt;/tr&gt; &lt;tr height="20"&gt; &lt;td height="20"&gt;&lt;strong&gt;Процессор&lt;/strong&gt;&lt;/td&gt; &lt;td&gt;&lt;strong&gt; &lt;/strong&gt;&lt;/td&gt; &lt;/tr&gt; &lt;tr height="20"&gt; &lt;td height="20"&gt;Процессор&lt;/td&gt; &lt;td&gt;SC9863A&lt;/td&gt; &lt;/tr&gt; &lt;tr height="20"&gt; &lt;td height="20"&gt;Количество ядер&lt;/td&gt; &lt;td&gt;8&lt;/td&gt; &lt;/tr&gt; &lt;tr height="20"&gt; &lt;td height="20"&gt;Частота процеcсора&lt;/td&gt; &lt;td&gt;1.6 ГГц&lt;/td&gt; &lt;/tr&gt; &lt;tr height="20"&gt; &lt;td height="20"&gt;Графический процессор&lt;/td&gt; &lt;td&gt;Mali-G52 MP2&lt;/td&gt; &lt;/tr&gt; &lt;tr height="20"&gt; &lt;td height="20"&gt;&lt;strong&gt;Память&lt;/strong&gt;&lt;/td&gt; &lt;td&gt;&lt;strong&gt; &lt;/strong&gt;&lt;/td&gt; &lt;/tr&gt; &lt;tr height="20"&gt; &lt;td height="20"&gt;Внутренняя память&lt;/td&gt; &lt;td&gt;128 ГБ&lt;/td&gt; &lt;/tr&gt; &lt;tr height="20"&gt; &lt;td height="20"&gt;Оперативная память&lt;/td&gt; &lt;td&gt;4 ГБ&lt;/td&gt; &lt;/tr&gt; &lt;tr height="20"&gt; &lt;td height="20"&gt;Слот для карты памяти&lt;/td&gt; &lt;td&gt;Есть&lt;/td&gt; &lt;/tr&gt; &lt;tr height="20"&gt; &lt;td height="20"&gt;Поддержка карт памяти&lt;/td&gt; &lt;td&gt;microSD&lt;/td&gt; &lt;/tr&gt; &lt;tr height="20"&gt; &lt;td height="20"&gt;&lt;strong&gt;Камера&lt;/strong&gt;&lt;/td&gt; &lt;td&gt;&lt;strong&gt; &lt;/strong&gt;&lt;/td&gt; &lt;/tr&gt; &lt;tr height="20"&gt; &lt;td height="20"&gt;Камера&lt;/td&gt; &lt;td&gt;48 Мп + 5 Мп + 2 Мп&lt;/td&gt; &lt;/tr&gt; &lt;tr height="20"&gt; &lt;td height="20"&gt;Диафрагма&lt;/td&gt; &lt;td&gt;f/1.8 + f/2.4 + f/2.4&lt;/td&gt; &lt;/tr&gt; &lt;tr height="20"&gt; &lt;td height="20"&gt;Запись видео&lt;/td&gt; &lt;td&gt;Full HD (1920x1080)&lt;/td&gt; &lt;/tr&gt; &lt;tr height="20"&gt; &lt;td height="20"&gt;Оптическая стабилизация&lt;/td&gt; &lt;td&gt;Нет&lt;/td&gt; &lt;/tr&gt; &lt;tr height="20"&gt; &lt;td height="20"&gt;Фокусировка&lt;/td&gt; &lt;td&gt;Автоматическая&lt;/td&gt; &lt;/tr&gt; &lt;tr height="20"&gt; &lt;td height="20"&gt;Вспышка основной камеры&lt;/td&gt; &lt;td&gt;Есть&lt;/td&gt; &lt;/tr&gt; &lt;tr height="20"&gt; &lt;td height="20"&gt;Фронтальная камера&lt;/td&gt; &lt;td&gt;8 Мп, f/2.0&lt;/td&gt; &lt;/tr&gt; &lt;tr height="20"&gt; &lt;td height="20"&gt;Вспышка фронтальной камеры&lt;/td&gt; &lt;td&gt;Нет&lt;/td&gt; &lt;/tr&gt; &lt;tr height="20"&gt; &lt;td height="20"&gt;&lt;strong&gt;Операционная система&lt;/strong&gt;&lt;/td&gt; &lt;td&gt;&lt;strong&gt; &lt;/strong&gt;&lt;/td&gt; &lt;/tr&gt; &lt;tr height="20"&gt; &lt;td height="20"&gt;Операционная система&lt;/td&gt; &lt;td&gt;Android 11&lt;/td&gt; &lt;/tr&gt; &lt;tr height="20"&gt; &lt;td height="20"&gt;&lt;strong&gt;Беспроводные технологии&lt;/strong&gt;&lt;/td&gt; &lt;td&gt;&lt;strong&gt; &lt;/strong&gt;&lt;/td&gt; &lt;/tr&gt; &lt;tr height="20"&gt; &lt;td height="20"&gt;Wi-Fi&lt;/td&gt; &lt;td&gt;IEEE 802.11 a/b/g/n/ac&lt;/td&gt; &lt;/tr&gt; &lt;tr height="20"&gt; &lt;td height="20"&gt;Технология GPS&lt;/td&gt; &lt;td&gt;A-GPS, GPS&lt;/td&gt; &lt;/tr&gt; &lt;tr height="20"&gt; &lt;td height="20"&gt;Спутниковая система&lt;/td&gt; &lt;td&gt;GPS&lt;/td&gt; &lt;/tr&gt; &lt;tr height="20"&gt; &lt;td height="20"&gt; &lt;/td&gt; &lt;td&gt;ГЛОНАСС&lt;/td&gt; &lt;/tr&gt; &lt;tr height="20"&gt; &lt;td height="20"&gt;Bluetooth&lt;/td&gt; &lt;td&gt;5.0&lt;/td&gt; &lt;/tr&gt; &lt;tr height="20"&gt; &lt;td height="20"&gt;NFC&lt;/td&gt; &lt;td&gt;Есть&lt;/td&gt; &lt;/tr&gt; &lt;tr height="20"&gt; &lt;td height="20"&gt;Беспроводная зарядка&lt;/td&gt; &lt;td&gt;Нет&lt;/td&gt; &lt;/tr&gt; &lt;tr height="20"&gt; &lt;td height="20"&gt;Инфракрасный порт&lt;/td&gt; &lt;td&gt;Нет&lt;/td&gt; &lt;/tr&gt; &lt;tr height="20"&gt; &lt;td height="20"&gt;FM-тюнер&lt;/td&gt; &lt;td&gt;Нет&lt;/td&gt; &lt;/tr&gt; &lt;tr height="20"&gt; &lt;td height="20"&gt;Функция рации&lt;/td&gt; &lt;td&gt;Нет&lt;/td&gt; &lt;/tr&gt; &lt;tr height="20"&gt; &lt;td height="20"&gt;&lt;strong&gt;Интерфейсы&lt;/strong&gt;&lt;/td&gt; &lt;td&gt;&lt;strong&gt; &lt;/strong&gt;&lt;/td&gt; &lt;/tr&gt; &lt;tr height="20"&gt; &lt;td height="20"&gt;Интерфейсы и подключения&lt;/td&gt; &lt;td&gt;USB Type-C&lt;/td&gt; &lt;/tr&gt; &lt;tr height="20"&gt; &lt;td height="20"&gt; &lt;/td&gt; &lt;td&gt;Аудио 3,5&lt;/td&gt; &lt;/tr&gt; &lt;tr height="20"&gt; &lt;td height="20"&gt;&lt;strong&gt;Корпус&lt;/strong&gt;&lt;/td&gt; &lt;td&gt;&lt;strong&gt; &lt;/strong&gt;&lt;/td&gt; &lt;/tr&gt; &lt;tr height="20"&gt; &lt;td height="20"&gt;Материал корпуса&lt;/td&gt; &lt;td&gt;Пластик&lt;/td&gt; &lt;/tr&gt; &lt;tr height="20"&gt; &lt;td height="20"&gt;Стандарт защиты &lt;/td&gt; &lt;td&gt;Без защиты&lt;/td&gt; &lt;/tr&gt; &lt;tr height="20"&gt; &lt;td height="20"&gt;Технологии&lt;/td&gt; &lt;td&gt;Акселерометр&lt;/td&gt; &lt;/tr&gt; &lt;tr height="20"&gt; &lt;td height="20"&gt; &lt;/td&gt; &lt;td&gt;Гироскоп&lt;/td&gt; &lt;/tr&gt; &lt;tr height="20"&gt; &lt;td height="20"&gt; &lt;/td&gt; &lt;td&gt;Датчик освещения&lt;/td&gt; &lt;/tr&gt; &lt;tr height="20"&gt; &lt;td height="20"&gt; &lt;/td&gt; &lt;td&gt;Датчик приближения&lt;/td&gt; &lt;/tr&gt; &lt;tr height="20"&gt; &lt;td height="20"&gt; &lt;/td&gt; &lt;td&gt;Сканер отпечатка пальцев&lt;/td&gt; &lt;/tr&gt; &lt;tr height="20"&gt; &lt;td height="20"&gt;&lt;strong&gt;Аккумулятор&lt;/strong&gt;&lt;/td&gt; &lt;td&gt;&lt;strong&gt; &lt;/strong&gt;&lt;/td&gt; &lt;/tr&gt; &lt;tr height="20"&gt; &lt;td height="20"&gt;Емкость аккумулятора&lt;/td&gt; &lt;td&gt;5000 mAh&lt;/td&gt; &lt;/tr&gt; &lt;tr height="20"&gt; &lt;td height="20"&gt;Быстрая зарядка&lt;/td&gt; &lt;td&gt;Есть&lt;/td&gt; &lt;/tr&gt; &lt;tr height="20"&gt; &lt;td height="20"&gt;&lt;strong&gt;Габариты и комплектация&lt;/strong&gt;&lt;/td&gt; &lt;td&gt;&lt;strong&gt; &lt;/strong&gt;&lt;/td&gt; &lt;/tr&gt; &lt;tr height="20"&gt; &lt;td height="20"&gt;Размеры&lt;/td&gt; &lt;td&gt;173 x 78.1 x 8.9 мм&lt;/td&gt; &lt;/tr&gt; &lt;tr height="20"&gt; &lt;td height="20"&gt;Вес, г&lt;/td&gt; &lt;td&gt;210 г&lt;/td&gt; &lt;/tr&gt; &lt;/tbody&gt; &lt;colgroup&gt; &lt;col width="210" /&gt; &lt;col width="201" /&gt; &lt;/colgroup&gt; &lt;/table&gt; </t>
  </si>
  <si>
    <t xml:space="preserve">&lt;table cellspacing="0" width="201"&gt; &lt;tbody&gt; &lt;tr height="20"&gt; &lt;td height="20" width="201"&gt;Смартфон&lt;/td&gt; &lt;/tr&gt; &lt;tr height="20"&gt; &lt;td height="20"&gt;Кабель USB&lt;/td&gt; &lt;/tr&gt; &lt;tr height="20"&gt; &lt;td height="20"&gt;Зарядное устройство&lt;/td&gt; &lt;/tr&gt; &lt;tr height="20"&gt; &lt;td height="20"&gt;Шпилька&lt;/td&gt; &lt;/tr&gt; &lt;tr height="20"&gt; &lt;td height="20"&gt;Руководство&lt;/td&gt; &lt;/tr&gt; &lt;tr height="20"&gt; &lt;td height="20"&gt;Гарантийный талон&lt;/td&gt; &lt;/tr&gt; &lt;/tbody&gt; &lt;colgroup&gt; &lt;col width="201" /&gt; &lt;/colgroup&gt; &lt;/table&gt; </t>
  </si>
  <si>
    <t>Наушники TWS</t>
  </si>
  <si>
    <t>2E Accessories</t>
  </si>
  <si>
    <t>Наушники 2E RainDrops Light True Wireless Waterproof Mic White</t>
  </si>
  <si>
    <t>2E-EBTWRDLWT</t>
  </si>
  <si>
    <t>http://www.erc.ua/i/goods/2E-EBTWRDLWT.jpg</t>
  </si>
  <si>
    <t xml:space="preserve">&lt;p&gt;&lt;strong&gt;2Е &lt;/strong&gt;&lt;strong&gt;RainDrops&lt;/strong&gt;&lt;strong&gt; Light True Wireless &amp;ndash; &lt;/strong&gt;&lt;strong&gt;свобода нового поколения, которая завораживает!&lt;/strong&gt;&lt;/p&gt; &lt;p&gt;Абсолютно беспроводные влагостойкие наушники с микрофоном&lt;/p&gt; &lt;p&gt;Влагостойкие, защита IPX5&lt;/p&gt; &lt;p&gt;Bluetooth V5.0&lt;/p&gt; &lt;p&gt;Время работы до 5 часов&lt;/p&gt; &lt;p&gt;Время работы с кейсом до 20 часов&lt;/p&gt; &lt;p&gt;Автоматическая активация и сопряжение&lt;/p&gt; &lt;p&gt;Магнитная фиксация&lt;/p&gt; &lt;p&gt;Эргономичное, сенсорное управление&lt;/p&gt; &lt;p&gt;Type C - Быстрая зарядка кейса&lt;/p&gt; &lt;p&gt;Вес одного наушника всего 4 гр&lt;/p&gt; &lt;p&gt; &lt;/p&gt; &lt;p&gt;&lt;strong&gt;Спецификация:&lt;/strong&gt;&lt;/p&gt; &lt;p&gt;Bluetooth V5.0&lt;/p&gt; &lt;p&gt;Частота радиомодуля: 2.4GHz-2.4835GHz&lt;/p&gt; &lt;p&gt;Динамик: &amp;phi;10mm&lt;/p&gt; &lt;p&gt;Частотный диапазон: 20Гц-20,000Гц&lt;/p&gt; &lt;p&gt;Номинальная мощность: 10mW&lt;/p&gt; &lt;p&gt;Время проигрование музыки/разговора: до 5 часов&lt;/p&gt; &lt;p&gt;Время проигрование музыки/разговора с кейсом: до 20 часов&lt;/p&gt; &lt;p&gt;Время в режиме ожидания: до 150 часов&lt;/p&gt; &lt;p&gt;Время зарядки: до 1 часа&lt;/p&gt; &lt;p&gt;Емкость аккумулятора наушников: 50мАч&lt;/p&gt; &lt;p&gt;Емкость аккумулятора кейса: 650мАч&lt;/p&gt; &lt;p&gt;Рабочая дистанция: до 10м&lt;/p&gt; &lt;p&gt;Микрофон: Всенаправленный&lt;/p&gt; </t>
  </si>
  <si>
    <t>Наушники 2E RainDrops Light True Wireless Waterproof Mic Black</t>
  </si>
  <si>
    <t>2E-EBTWRDLBK</t>
  </si>
  <si>
    <t>http://www.erc.ua/i/goods/2E-EBTWRDLBK.jpg</t>
  </si>
  <si>
    <t>08518002001000000</t>
  </si>
  <si>
    <t>Смарт часы</t>
  </si>
  <si>
    <t>Смарт-часы 2E Wave SE 40 mm Black,</t>
  </si>
  <si>
    <t>2E-CWW10BK</t>
  </si>
  <si>
    <t>http://www.erc.ua/i/goods/2E-CWW10BK.jpg</t>
  </si>
  <si>
    <t>Новое поступление</t>
  </si>
  <si>
    <t xml:space="preserve">&lt;p&gt;Смарт-часы &lt;strong&gt;2E Wave SE&lt;/strong&gt; &amp;ndash; младшая модель в линейке смарт-часов &lt;strong&gt;2E&lt;/strong&gt;, но с не менее широким функционалом.&lt;br /&gt; Часы выполнены в классическом для данного класса устройств дизайне, но при этом не лишены своей &amp;laquo;изюминки&amp;raquo;. Высокое качество материалов, удобный силиконовый ремешок не доставят вам дискомфорта при ежедневном использовании.&lt;br /&gt; &lt;br /&gt; &lt;strong&gt;Широкий функционал в компактном корпусе&lt;/strong&gt;&lt;br /&gt; Корпус часов довольно компактный и тонкий, благодаря чему часы практически не ощущаются на руке.&lt;br /&gt; Несмотря на свою компактность часы оснащены дисплеем диагональю 1,3 дюйма с хорошей видимостью и читаемостью. Цвета насыщенные и яркие.&lt;br /&gt; &lt;strong&gt;2E Wave SE&lt;/strong&gt; обладают множеством функций и возможностей на каждый день. Здесь и широкий выбор спортивных режимов тренировки, отслеживание сна, измерение артериального давления и пульса в течении дня, будильник, шагомер и множество других.&lt;br /&gt; Необходимо переключить трек на телефоне во время тренировки &amp;ndash; не проблема, это можно сделать в одно касание на часах.&lt;br /&gt; Вы точно не пропустите важный звонок или сообщение, ведь вся своевременная информация о звонках, смс, уведомлениях в Viber, Telegram, Facebook и других мессенджерах у вас на экране часов.&lt;br /&gt; Не беспокойтесь также и о попадании пыли или влаги в часы &amp;ndash; корпус &lt;strong&gt;2E Wave SE&lt;/strong&gt; имеют уровень пылевлагозащиты &lt;strong&gt;IP68&lt;/strong&gt;.&lt;br /&gt; В режиме ежедневного использования &lt;strong&gt;2E Wave SE&lt;/strong&gt; позволят Вам не думать о подзарядке до 15 дней и более.&lt;br /&gt; &lt;br /&gt; &lt;strong&gt;Синхронизация со смартфоном&lt;/strong&gt;&lt;br /&gt; Для подключения и синхронизации смарт-часов 2E Wave SE со смартфоном используется фирменное приложение 2E Fit с широким выбором языков (включая украинский). Приложение 2E Fit вместе со смарт-часами 2E открывают широкий набор функций и множество возможностей. Приложение позволит вам отслеживать свою активность в течение дня, недели, сохраняя при этом данные о своем здоровье, сне, тренировках и других занятиях. Также есть возможность настроить получение уведомлений от определенных мессенджеров и социальных сетей, установить напоминания об активности, питье воды или напоминания о физиологическом цикле. А широкий выбор циферблатов не оставят никого равнодушным и придадут вашим смарт-часам еще большей индивидуальности.&lt;/p&gt; &lt;p&gt; &lt;/p&gt; &lt;table cellspacing="0" width="428"&gt; &lt;tbody&gt; &lt;tr&gt; &lt;td colspan="2" valign="bottom" width="428"&gt; &lt;p align="center" &gt;&lt;strong&gt;Технические характеристики&lt;/strong&gt;&lt;/p&gt; &lt;p align="center" &gt; &lt;/p&gt; &lt;/td&gt; &lt;/tr&gt; &lt;tr&gt; &lt;td valign="bottom" width="192"&gt; &lt;p &gt;Дисплей:&lt;/p&gt; &lt;/td&gt; &lt;td valign="bottom" width="236"&gt; &lt;p &gt;1.3&amp;quot;, 240*240&lt;/p&gt; &lt;/td&gt; &lt;/tr&gt; &lt;tr&gt; &lt;td valign="bottom" width="192"&gt; &lt;p &gt;Емкость аккумулятора:&lt;/p&gt; &lt;/td&gt; &lt;td valign="bottom" width="236"&gt; &lt;p &gt;200 mAh&lt;/p&gt; &lt;/td&gt; &lt;/tr&gt; &lt;tr&gt; &lt;td valign="bottom" width="192"&gt; &lt;p &gt;Влагозащита:&lt;/p&gt; &lt;/td&gt; &lt;td valign="bottom" width="236"&gt; &lt;p &gt;IP68&lt;/p&gt; &lt;/td&gt; &lt;/tr&gt; &lt;tr&gt; &lt;td valign="bottom" width="192"&gt; &lt;p &gt;G-sensor:&lt;/p&gt; &lt;/td&gt; &lt;td valign="bottom" width="236"&gt; &lt;p &gt;Bosch 421&lt;/p&gt; &lt;/td&gt; &lt;/tr&gt; &lt;tr&gt; &lt;td valign="bottom" width="192"&gt; &lt;p &gt;Процессор:&lt;/p&gt; &lt;/td&gt; &lt;td valign="bottom" width="236"&gt; &lt;p &gt;Nordic 52832&lt;/p&gt; &lt;/td&gt; &lt;/tr&gt; &lt;tr&gt; &lt;td valign="bottom" width="192"&gt; &lt;p &gt;Память:&lt;/p&gt; &lt;/td&gt; &lt;td valign="bottom" width="236"&gt; &lt;p &gt;32 Mb&lt;/p&gt; &lt;/td&gt; &lt;/tr&gt; &lt;tr&gt; &lt;td valign="bottom" width="192"&gt; &lt;p &gt;Версия Bluetooth:&lt;/p&gt; &lt;/td&gt; &lt;td valign="bottom" width="236"&gt; &lt;p &gt;5.0 BLE&lt;/p&gt; &lt;/td&gt; &lt;/tr&gt; &lt;tr&gt; &lt;td valign="bottom" width="192"&gt; &lt;p &gt;Материал корпуса:&lt;/p&gt; &lt;/td&gt; &lt;td valign="bottom" width="236"&gt; &lt;p&gt;Алюминий + Нержавеющая сталь + поликарбонат&lt;/p&gt; &lt;/td&gt; &lt;/tr&gt; &lt;tr&gt; &lt;td valign="bottom" width="192"&gt; &lt;p &gt;Материал ремешка:&lt;/p&gt; &lt;/td&gt; &lt;td valign="bottom" width="236"&gt; &lt;p &gt;силикон&lt;/p&gt; &lt;/td&gt; &lt;/tr&gt; &lt;tr&gt; &lt;td valign="bottom" width="192"&gt; &lt;p &gt;Вес:&lt;/p&gt; &lt;/td&gt; &lt;td valign="bottom" width="236"&gt; &lt;p &gt;49.6 г&lt;/p&gt; &lt;/td&gt; &lt;/tr&gt; &lt;tr&gt; &lt;td valign="bottom" width="192"&gt; &lt;p &gt;Зарядка:&lt;/p&gt; &lt;/td&gt; &lt;td valign="bottom" width="236"&gt; &lt;p &gt;Магнитная&lt;/p&gt; &lt;/td&gt; &lt;/tr&gt; &lt;tr&gt; &lt;td valign="bottom" width="192"&gt; &lt;p &gt;Приложение:&lt;/p&gt; &lt;/td&gt; &lt;td valign="bottom" width="236"&gt; &lt;p &gt;2E Fit&lt;/p&gt; &lt;/td&gt; &lt;/tr&gt; &lt;tr&gt; &lt;td width="192"&gt; &lt;p &gt;Функции:&lt;/p&gt; &lt;/td&gt; &lt;td width="236"&gt; &lt;p &gt;Измерение артериального давления, уровень кислорода в крови, пульсометр, будильник, вибромотор, защита от воды и пыли, управление музыкальным плеером, сообщения, монитор сна, счетчик калорий, шагомер, сменные экраны, широкий выбор спорт-режимов&lt;/p&gt; &lt;/td&gt; &lt;/tr&gt; &lt;tr&gt; &lt;td width="192"&gt; &lt;p &gt;Комплект поставки:&lt;/p&gt; &lt;/td&gt; &lt;td width="236"&gt; &lt;p &gt;Смарт-часы, силиконовый ремешок, зарядный кабель, руководство пользователя&lt;/p&gt; &lt;/td&gt; &lt;/tr&gt; &lt;/tbody&gt; &lt;/table&gt; </t>
  </si>
  <si>
    <t>08517008011000000</t>
  </si>
  <si>
    <t>Смарт-часы 2E Wave SE 40 mm Silver,</t>
  </si>
  <si>
    <t>2E-CWW10SL</t>
  </si>
  <si>
    <t>http://www.erc.ua/i/goods/2E-CWW10SL.jpg</t>
  </si>
  <si>
    <t xml:space="preserve">&lt;p&gt;Смарт-часы &lt;strong&gt;2E Wave SE&lt;/strong&gt; &amp;ndash; младшая модель в линейке смарт-часов &lt;strong&gt;2E&lt;/strong&gt;, но с не менее широким функционалом.&lt;br /&gt; Часы выполнены в классическом для данного класса устройств дизайне, но при этом не лишены своей &amp;laquo;изюминки&amp;raquo;. Высокое качество материалов, удобный силиконовый ремешок не доставят вам дискомфорта при ежедневном использовании.&lt;br /&gt; &lt;br /&gt; &lt;strong&gt;Широкий функционал в компактном корпусе&lt;/strong&gt;&lt;br /&gt; Корпус часов довольно компактный и тонкий, благодаря чему часы практически не ощущаются на руке.&lt;br /&gt; Несмотря на свою компактность часы оснащены дисплеем диагональю 1,3 дюйма с хорошей видимостью и читаемостью. Цвета насыщенные и яркие.&lt;br /&gt; &lt;strong&gt;2E Wave SE&lt;/strong&gt; обладают множеством функций и возможностей на каждый день. Здесь и широкий выбор спортивных режимов тренировки, отслеживание сна, измерение артериального давления и пульса в течении дня, будильник, шагомер и множество других.&lt;br /&gt; Необходимо переключить трек на телефоне во время тренировки &amp;ndash; не проблема, это можно сделать в одно касание на часах.&lt;br /&gt; Вы точно не пропустите важный звонок или сообщение, ведь вся своевременная информация о звонках, смс, уведомлениях в Viber, Telegram, Facebook и других мессенджерах у вас на экране часов.&lt;br /&gt; Не беспокойтесь также и о попадании пыли или влаги в часы &amp;ndash; корпус &lt;strong&gt;2E Wave SE&lt;/strong&gt; имеют уровень пылевлагозащиты &lt;strong&gt;IP68&lt;/strong&gt;.&lt;br /&gt; В режиме ежедневного использования &lt;strong&gt;2E Wave SE&lt;/strong&gt; позволят Вам не думать о подзарядке до 15 дней и более.&lt;br /&gt; &lt;br /&gt; &lt;strong&gt;Синхронизация со смартфоном&lt;/strong&gt;&lt;br /&gt; Для подключения и синхронизации смарт-часов 2E Wave SE со смартфоном используется фирменное приложение 2E Fit с широким выбором языков (включая украинский). Приложение 2E Fit вместе со смарт-часами 2E открывают широкий набор функций и множество возможностей. Приложение позволит вам отслеживать свою активность в течение дня, недели, сохраняя при этом данные о своем здоровье, сне, тренировках и других занятиях. Также есть возможность настроить получение уведомлений от определенных мессенджеров и социальных сетей, установить напоминания об активности, питье воды или напоминания о физиологическом цикле. А широкий выбор циферблатов не оставят никого равнодушным и придадут вашим смарт-часам еще большей индивидуальности.&lt;/p&gt; &lt;p&gt; &lt;/p&gt; &lt;table cellspacing="0" width="428"&gt; &lt;tbody&gt; &lt;tr&gt; &lt;td colspan="2" valign="bottom" width="428"&gt; &lt;p align="center" &gt;&lt;strong&gt;Технические характеристики&lt;/strong&gt;&lt;/p&gt; &lt;/td&gt; &lt;/tr&gt; &lt;tr&gt; &lt;td valign="bottom" width="192"&gt; &lt;p &gt;Дисплей:&lt;/p&gt; &lt;/td&gt; &lt;td valign="bottom" width="236"&gt; &lt;p &gt;1.3&amp;quot;, 240*240&lt;/p&gt; &lt;/td&gt; &lt;/tr&gt; &lt;tr&gt; &lt;td valign="bottom" width="192"&gt; &lt;p &gt;Емкость аккумулятора:&lt;/p&gt; &lt;/td&gt; &lt;td valign="bottom" width="236"&gt; &lt;p &gt;200 mAh&lt;/p&gt; &lt;/td&gt; &lt;/tr&gt; &lt;tr&gt; &lt;td valign="bottom" width="192"&gt; &lt;p &gt;Влагозащита:&lt;/p&gt; &lt;/td&gt; &lt;td valign="bottom" width="236"&gt; &lt;p &gt;IP68&lt;/p&gt; &lt;/td&gt; &lt;/tr&gt; &lt;tr&gt; &lt;td valign="bottom" width="192"&gt; &lt;p &gt;G-sensor:&lt;/p&gt; &lt;/td&gt; &lt;td valign="bottom" width="236"&gt; &lt;p &gt;Bosch 421&lt;/p&gt; &lt;/td&gt; &lt;/tr&gt; &lt;tr&gt; &lt;td valign="bottom" width="192"&gt; &lt;p &gt;Процессор:&lt;/p&gt; &lt;/td&gt; &lt;td valign="bottom" width="236"&gt; &lt;p &gt;Nordic 52832&lt;/p&gt; &lt;/td&gt; &lt;/tr&gt; &lt;tr&gt; &lt;td valign="bottom" width="192"&gt; &lt;p &gt;Память:&lt;/p&gt; &lt;/td&gt; &lt;td valign="bottom" width="236"&gt; &lt;p &gt;32 Mb&lt;/p&gt; &lt;/td&gt; &lt;/tr&gt; &lt;tr&gt; &lt;td valign="bottom" width="192"&gt; &lt;p &gt;Версия Bluetooth:&lt;/p&gt; &lt;/td&gt; &lt;td valign="bottom" width="236"&gt; &lt;p &gt;5.0 BLE&lt;/p&gt; &lt;/td&gt; &lt;/tr&gt; &lt;tr&gt; &lt;td valign="bottom" width="192"&gt; &lt;p &gt;Материал корпуса:&lt;/p&gt; &lt;/td&gt; &lt;td valign="bottom" width="236"&gt; &lt;p&gt;Алюминий + Нержавеющая сталь + поликарбонат&lt;/p&gt; &lt;/td&gt; &lt;/tr&gt; &lt;tr&gt; &lt;td valign="bottom" width="192"&gt; &lt;p &gt;Материал ремешка:&lt;/p&gt; &lt;/td&gt; &lt;td valign="bottom" width="236"&gt; &lt;p &gt;силикон&lt;/p&gt; &lt;/td&gt; &lt;/tr&gt; &lt;tr&gt; &lt;td valign="bottom" width="192"&gt; &lt;p &gt;Вес:&lt;/p&gt; &lt;/td&gt; &lt;td valign="bottom" width="236"&gt; &lt;p &gt;49.6 г&lt;/p&gt; &lt;/td&gt; &lt;/tr&gt; &lt;tr&gt; &lt;td valign="bottom" width="192"&gt; &lt;p &gt;Зарядка:&lt;/p&gt; &lt;/td&gt; &lt;td valign="bottom" width="236"&gt; &lt;p &gt;Магнитная&lt;/p&gt; &lt;/td&gt; &lt;/tr&gt; &lt;tr&gt; &lt;td valign="bottom" width="192"&gt; &lt;p &gt;Приложение:&lt;/p&gt; &lt;/td&gt; &lt;td valign="bottom" width="236"&gt; &lt;p &gt;2E Fit&lt;/p&gt; &lt;/td&gt; &lt;/tr&gt; &lt;tr&gt; &lt;td width="192"&gt; &lt;p &gt;Функции:&lt;/p&gt; &lt;/td&gt; &lt;td width="236"&gt; &lt;p &gt;Измерение артериального давления, уровень кислорода в крови, пульсометр, будильник, вибромотор, защита от воды и пыли, управление музыкальным плеером, сообщения, монитор сна, счетчик калорий, шагомер, сменные экраны, широкий выбор спорт-режимов&lt;/p&gt; &lt;/td&gt; &lt;/tr&gt; &lt;tr&gt; &lt;td width="192"&gt; &lt;p &gt;Комплект поставки:&lt;/p&gt; &lt;/td&gt; &lt;td width="236"&gt; &lt;p &gt;Смарт-часы, силиконовый ремешок, зарядный кабель, руководство пользователя&lt;/p&gt; &lt;/td&gt; &lt;/tr&gt; &lt;/tbody&gt; &lt;/table&gt; </t>
  </si>
  <si>
    <t>Смарт-часы 2E Motion GT 46 mm Black-Orange,</t>
  </si>
  <si>
    <t>2E-CWW20BKOR</t>
  </si>
  <si>
    <t>http://www.erc.ua/i/goods/2E-CWW20BKOR.jpg</t>
  </si>
  <si>
    <t xml:space="preserve">&lt;p &gt;Оставайтесь в движении и достигайте новых высот вместе со смарт-часами &lt;strong&gt;2E Motion GT 46 mm&lt;/strong&gt;. Множество спортивных функций, большой круглый и яркий дисплей в тонком и легком корпусе с влагозащитой &amp;ndash; ваш личный ассистент в занятиях спортом и не только.&lt;br /&gt; &lt;strong&gt;Дисплей и корпус 2E Motion GT&lt;/strong&gt;&lt;br /&gt; Диагональ экрана составляет 1,3 дюйма, он полностью круглый для более естественного обзора. Яркая, сочная картинка сохраняется даже при попадании прямых солнечных лучей, что так важно при занятиях спортом на открытом воздухе. Покрытие экрана устойчиво к царапинам и износу.&lt;br /&gt; Корпус часов изготовлен их качественных материалов, прочный и устойчив к износу. &lt;strong&gt;2E Motion GT&lt;/strong&gt; обладают высоким уровнем пылевлагозащиты&lt;strong&gt; IP68&lt;/strong&gt;. Носите часы во время тренировки, во время дождя и не беспокойтесь о том, что они намокнут и перестанут работать.&lt;br /&gt; Смарт-часы выполнены в спортивном стиле, но при этом сохраняют свою простоту и универсальность в дизайне &amp;ndash; все строго и утонченно.&lt;br /&gt; &lt;strong&gt;Синхронизация с приложением 2E Fit&lt;/strong&gt;&lt;br /&gt; Для подключения и синхронизации смарт-часов 2E Motion GT со смартфоном используется фирменное приложение 2E Fit с широким выбором языков (включая украинский). Приложение 2E Fit вместе со смарт-часами 2E открывают широкий набор функций и множество возможностей. Приложение позволит вам отслеживать свою активность в течение дня, недели, сохраняя при этом данные о своем здоровье, сне, тренировках и других занятиях. Также есть возможность настроить получение уведомлений от определенных мессенджеров и социальных сетей, установить напоминания об активности, питье воды или напоминания о физиологическом цикле. А широкий выбор циферблатов не оставят никого равнодушным и придадут вашим смарт-часам еще большей индивидуальности.&lt;br /&gt; &lt;strong&gt;Отслеживание активности, достижений и здоровья&lt;/strong&gt;&lt;br /&gt; В смарт-часах 2E Motion GT используется высокочувствительный оптический датчик и качественный G-сенсор Bosch 421. Они отвечают за качество данных о спортивных достижениях, активности и показателей здоровья.&lt;br /&gt; Интеллектуальный алгоритм позволит проводить постоянный мониторинг сердечного ритма 24 часа, семь дней в неделю.&lt;br /&gt; Для заботы о вашем здоровье смарт-часы 2E Motion GT обладают и другими полезными функциями. В любое время и в любом месте помощью часов вы сможете измерить артериальное давление и уровень насыщения крови кислородом.&lt;br /&gt; &lt;em&gt;Примечание: данные и результаты измерений предназначены только для справки и не используются в качестве основы для диагностики и лечения.&lt;/em&gt;&lt;/p&gt; &lt;p &gt;&lt;strong&gt;Контроль в любых ситуациях&lt;/strong&gt;&lt;br /&gt; Благодаря емкой батарее и умным алгоритмам энергопотребления 2E Motion GT в режиме постоянной готовности и без под зарядки смогут работать до 15 дней активного использования.&lt;br /&gt; Смарт-часы 2E Motion GT предлагают большой выбор предустановленных режимов тренировок и широкий список данных для анализа не только тренировок, но и ежедневной активности: количество пройденных шагов, пульс, расстояние, потраченные Ккал и т.д.&lt;br /&gt; Со смарт-часами 2E Motion GT не бойтесь пропустить важный звонок или сообщение. Часы своевременно отобразят информацию о входящих звонках, сообщениях SMS, Viber, Telegram, Facebook и многих других. С заботой о Вас, часы также напомнят о том, что вы засиделись и пора прогуляться или же выпить воды для сохранения бодрости и здоровья.&lt;br /&gt; &lt;/p&gt; &lt;table cellspacing="0" width="457"&gt; &lt;tbody&gt; &lt;tr&gt; &lt;td colspan="2" valign="bottom" width="457"&gt; &lt;p align="center" &gt;&lt;strong&gt;Технические характеристики&lt;/strong&gt;&lt;/p&gt; &lt;p align="center" &gt; &lt;/p&gt; &lt;/td&gt; &lt;/tr&gt; &lt;tr&gt; &lt;td valign="bottom" width="220"&gt; &lt;p &gt;Дисплей:&lt;/p&gt; &lt;/td&gt; &lt;td valign="bottom" width="236"&gt; &lt;p &gt;1.3&amp;quot;, 240*240 full circle&lt;/p&gt; &lt;/td&gt; &lt;/tr&gt; &lt;tr&gt; &lt;td valign="bottom" width="220"&gt; &lt;p &gt;Емкость аккумулятора:&lt;/p&gt; &lt;/td&gt; &lt;td valign="bottom" width="236"&gt; &lt;p &gt;280 mAh&lt;/p&gt; &lt;/td&gt; &lt;/tr&gt; &lt;tr&gt; &lt;td valign="bottom" width="220"&gt; &lt;p &gt;Влагозащита:&lt;/p&gt; &lt;/td&gt; &lt;td valign="bottom" width="236"&gt; &lt;p &gt;IP68&lt;/p&gt; &lt;/td&gt; &lt;/tr&gt; &lt;tr&gt; &lt;td valign="bottom" width="220"&gt; &lt;p &gt;G-sensor:&lt;/p&gt; &lt;/td&gt; &lt;td valign="bottom" width="236"&gt; &lt;p &gt;Bosch 421&lt;/p&gt; &lt;/td&gt; &lt;/tr&gt; &lt;tr&gt; &lt;td valign="bottom" width="220"&gt; &lt;p &gt;Процессор:&lt;/p&gt; &lt;/td&gt; &lt;td valign="bottom" width="236"&gt; &lt;p &gt;Nordic 52832&lt;/p&gt; &lt;/td&gt; &lt;/tr&gt; &lt;tr&gt; &lt;td valign="bottom" width="220"&gt; &lt;p &gt;Память:&lt;/p&gt; &lt;/td&gt; &lt;td valign="bottom" width="236"&gt; &lt;p &gt;64 Mb&lt;/p&gt; &lt;/td&gt; &lt;/tr&gt; &lt;tr&gt; &lt;td valign="bottom" width="220"&gt; &lt;p &gt;Версия Bluetooth:&lt;/p&gt; &lt;/td&gt; &lt;td valign="bottom" width="236"&gt; &lt;p &gt;5.0 BLE&lt;/p&gt; &lt;/td&gt; &lt;/tr&gt; &lt;tr&gt; &lt;td valign="bottom" width="220"&gt; &lt;p &gt;Материал корпуса:&lt;/p&gt; &lt;/td&gt; &lt;td valign="bottom" width="236"&gt; &lt;p&gt;Алюминий + Нержавеющая сталь + поликарбонат&lt;/p&gt; &lt;/td&gt; &lt;/tr&gt; &lt;tr&gt; &lt;td valign="bottom" width="220"&gt; &lt;p &gt;Материал ремешка:&lt;/p&gt; &lt;/td&gt; &lt;td valign="bottom" width="236"&gt; &lt;p &gt;силикон&lt;/p&gt; &lt;/td&gt; &lt;/tr&gt; &lt;tr&gt; &lt;td valign="bottom" width="220"&gt; &lt;p &gt;Вес:&lt;/p&gt; &lt;/td&gt; &lt;td valign="bottom" width="236"&gt; &lt;p &gt;53.6 г&lt;/p&gt; &lt;/td&gt; &lt;/tr&gt; &lt;tr&gt; &lt;td valign="bottom" width="220"&gt; &lt;p &gt;Зарядка:&lt;/p&gt; &lt;/td&gt; &lt;td valign="bottom" width="236"&gt; &lt;p &gt;Магнитная&lt;/p&gt; &lt;/td&gt; &lt;/tr&gt; &lt;tr&gt; &lt;td valign="bottom" width="220"&gt; &lt;p &gt;Приложение:&lt;/p&gt; &lt;/td&gt; &lt;td valign="bottom" width="236"&gt; &lt;p &gt;2E Fit&lt;/p&gt; &lt;/td&gt; &lt;/tr&gt; &lt;tr&gt; &lt;td width="220"&gt; &lt;p &gt;Функции:&lt;/p&gt; &lt;/td&gt; &lt;td width="236"&gt; &lt;p &gt;Измерение артериального давления, уровень кислорода в крови, пульсометр, будильник, вибромотор, защита от воды и пыли, управление музыкальным плеером, сообщения, монитор сна, счетчик калорий, шагомер, сменные экраны, широкий выбор спорт-режимов&lt;/p&gt; &lt;/td&gt; &lt;/tr&gt; &lt;tr&gt; &lt;td width="220"&gt; &lt;p &gt;Комплект поставки:&lt;/p&gt; &lt;/td&gt; &lt;td width="236"&gt; &lt;p &gt;Смарт-часы, силиконовый ремешок, зарядный кабель, руководство пользователя&lt;/p&gt; &lt;/td&gt; &lt;/tr&gt; &lt;/tbody&gt; &lt;/table&gt; </t>
  </si>
  <si>
    <t>Смарт-часы 2E Motion GT 46 mm Black-Silver,</t>
  </si>
  <si>
    <t>2E-CWW20BKSL</t>
  </si>
  <si>
    <t>http://www.erc.ua/i/goods/2E-CWW20BKSL.jpg</t>
  </si>
  <si>
    <t xml:space="preserve">&lt;p&gt;ставайтесь в движении и достигайте новых высот вместе со смарт-часами &lt;strong&gt;2E Motion GT 46 mm&lt;/strong&gt;. Множество спортивных функций, большой круглый и яркий дисплей в тонком и легком корпусе с влагозащитой &amp;ndash; ваш личный ассистент в занятиях спортом и не только.&lt;br /&gt; &lt;strong&gt;Дисплей и корпус 2E Motion GT&lt;/strong&gt;&lt;br /&gt; Диагональ экрана составляет 1,3 дюйма, он полностью круглый для более естественного обзора. Яркая, сочная картинка сохраняется даже при попадании прямых солнечных лучей, что так важно при занятиях спортом на открытом воздухе. Покрытие экрана устойчиво к царапинам и износу.&lt;br /&gt; Корпус часов изготовлен их качественных материалов, прочный и устойчив к износу. &lt;strong&gt;2E Motion GT&lt;/strong&gt; обладают высоким уровнем пылевлагозащиты&lt;strong&gt; IP68&lt;/strong&gt;. Носите часы во время тренировки, во время дождя и не беспокойтесь о том, что они намокнут и перестанут работать.&lt;br /&gt; Смарт-часы выполнены в спортивном стиле, но при этом сохраняют свою простоту и универсальность в дизайне &amp;ndash; все строго и утонченно.&lt;br /&gt; &lt;strong&gt;Синхронизация с приложением 2E Fit&lt;/strong&gt;&lt;br /&gt; Для подключения и синхронизации смарт-часов 2E Motion GT со смартфоном используется фирменное приложение 2E Fit с широким выбором языков (включая украинский). Приложение 2E Fit вместе со смарт-часами 2E открывают широкий набор функций и множество возможностей. Приложение позволит вам отслеживать свою активность в течение дня, недели, сохраняя при этом данные о своем здоровье, сне, тренировках и других занятиях. Также есть возможность настроить получение уведомлений от определенных мессенджеров и социальных сетей, установить напоминания об активности, питье воды или напоминания о физиологическом цикле. А широкий выбор циферблатов не оставят никого равнодушным и придадут вашим смарт-часам еще большей индивидуальности.&lt;br /&gt; &lt;strong&gt;Отслеживание активности, достижений и здоровья&lt;/strong&gt;&lt;br /&gt; В смарт-часах 2E Motion GT используется высокочувствительный оптический датчик и качественный G-сенсор Bosch 421. Они отвечают за качество данных о спортивных достижениях, активности и показателей здоровья.&lt;br /&gt; Интеллектуальный алгоритм позволит проводить постоянный мониторинг сердечного ритма 24 часа, семь дней в неделю.&lt;br /&gt; Для заботы о вашем здоровье смарт-часы 2E Motion GT обладают и другими полезными функциями. В любое время и в любом месте помощью часов вы сможете измерить артериальное давление и уровень насыщения крови кислородом.&lt;br /&gt; &lt;em&gt;Примечание: данные и результаты измерений предназначены только для справки и не используются в качестве основы для диагностики и лечения.&lt;/em&gt;&lt;/p&gt; &lt;p&gt;&lt;strong&gt;Контроль в любых ситуациях&lt;/strong&gt;&lt;br /&gt; Благодаря емкой батарее и умным алгоритмам энергопотребления 2E Motion GT в режиме постоянной готовности и без под зарядки смогут работать до 15 дней активного использования.&lt;br /&gt; Смарт-часы 2E Motion GT предлагают большой выбор предустановленных режимов тренировок и широкий список данных для анализа не только тренировок, но и ежедневной активности: количество пройденных шагов, пульс, расстояние, потраченные Ккал и т.д.&lt;br /&gt; Со смарт-часами 2E Motion GT не бойтесь пропустить важный звонок или сообщение. Часы своевременно отобразят информацию о входящих звонках, сообщениях SMS, Viber, Telegram, Facebook и многих других. С заботой о Вас, часы также напомнят о том, что вы засиделись и пора прогуляться или же выпить воды для сохранения бодрости и здоровья.&lt;/p&gt; &lt;p&gt; &lt;/p&gt; &lt;table cellspacing="0" width="457"&gt; &lt;tbody&gt; &lt;tr&gt; &lt;td colspan="2" valign="bottom" width="457"&gt; &lt;p align="center"&gt;&lt;strong&gt;Технические характеристики&lt;/strong&gt;&lt;/p&gt; &lt;p align="center"&gt; &lt;/p&gt; &lt;/td&gt; &lt;/tr&gt; &lt;tr&gt; &lt;td valign="bottom" width="220"&gt; &lt;p&gt;Дисплей:&lt;/p&gt; &lt;/td&gt; &lt;td valign="bottom" width="236"&gt; &lt;p&gt;1.3&amp;quot;, 240*240 full circle&lt;/p&gt; &lt;/td&gt; &lt;/tr&gt; &lt;tr&gt; &lt;td valign="bottom" width="220"&gt; &lt;p&gt;Емкость аккумулятора:&lt;/p&gt; &lt;/td&gt; &lt;td valign="bottom" width="236"&gt; &lt;p&gt;280 mAh&lt;/p&gt; &lt;/td&gt; &lt;/tr&gt; &lt;tr&gt; &lt;td valign="bottom" width="220"&gt; &lt;p&gt;Влагозащита:&lt;/p&gt; &lt;/td&gt; &lt;td valign="bottom" width="236"&gt; &lt;p&gt;IP68&lt;/p&gt; &lt;/td&gt; &lt;/tr&gt; &lt;tr&gt; &lt;td valign="bottom" width="220"&gt; &lt;p&gt;G-sensor:&lt;/p&gt; &lt;/td&gt; &lt;td valign="bottom" width="236"&gt; &lt;p&gt;Bosch 421&lt;/p&gt; &lt;/td&gt; &lt;/tr&gt; &lt;tr&gt; &lt;td valign="bottom" width="220"&gt; &lt;p&gt;Процессор:&lt;/p&gt; &lt;/td&gt; &lt;td valign="bottom" width="236"&gt; &lt;p&gt;Nordic 52832&lt;/p&gt; &lt;/td&gt; &lt;/tr&gt; &lt;tr&gt; &lt;td valign="bottom" width="220"&gt; &lt;p&gt;Память:&lt;/p&gt; &lt;/td&gt; &lt;td valign="bottom" width="236"&gt; &lt;p&gt;64 Mb&lt;/p&gt; &lt;/td&gt; &lt;/tr&gt; &lt;tr&gt; &lt;td valign="bottom" width="220"&gt; &lt;p&gt;Версия Bluetooth:&lt;/p&gt; &lt;/td&gt; &lt;td valign="bottom" width="236"&gt; &lt;p&gt;5.0 BLE&lt;/p&gt; &lt;/td&gt; &lt;/tr&gt; &lt;tr&gt; &lt;td valign="bottom" width="220"&gt; &lt;p&gt;Материал корпуса:&lt;/p&gt; &lt;/td&gt; &lt;td valign="bottom" width="236"&gt; &lt;p&gt;Алюминий + Нержавеющая сталь + поликарбонат&lt;/p&gt; &lt;/td&gt; &lt;/tr&gt; &lt;tr&gt; &lt;td valign="bottom" width="220"&gt; &lt;p&gt;Материал ремешка:&lt;/p&gt; &lt;/td&gt; &lt;td valign="bottom" width="236"&gt; &lt;p&gt;силикон&lt;/p&gt; &lt;/td&gt; &lt;/tr&gt; &lt;tr&gt; &lt;td valign="bottom" width="220"&gt; &lt;p&gt;Вес:&lt;/p&gt; &lt;/td&gt; &lt;td valign="bottom" width="236"&gt; &lt;p&gt;53.6 г&lt;/p&gt; &lt;/td&gt; &lt;/tr&gt; &lt;tr&gt; &lt;td valign="bottom" width="220"&gt; &lt;p&gt;Зарядка:&lt;/p&gt; &lt;/td&gt; &lt;td valign="bottom" width="236"&gt; &lt;p&gt;Магнитная&lt;/p&gt; &lt;/td&gt; &lt;/tr&gt; &lt;tr&gt; &lt;td valign="bottom" width="220"&gt; &lt;p&gt;Приложение:&lt;/p&gt; &lt;/td&gt; &lt;td valign="bottom" width="236"&gt; &lt;p&gt;2E Fit&lt;/p&gt; &lt;/td&gt; &lt;/tr&gt; &lt;tr&gt; &lt;td width="220"&gt; &lt;p&gt;Функции:&lt;/p&gt; &lt;/td&gt; &lt;td width="236"&gt; &lt;p&gt;Измерение артериального давления, уровень кислорода в крови, пульсометр, будильник, вибромотор, защита от воды и пыли, управление музыкальным плеером, сообщения, монитор сна, счетчик калорий, шагомер, сменные экраны, широкий выбор спорт-режимов&lt;/p&gt; &lt;/td&gt; &lt;/tr&gt; &lt;tr&gt; &lt;td width="220"&gt; &lt;p&gt;Комплект поставки:&lt;/p&gt; &lt;/td&gt; &lt;td width="236"&gt; &lt;p&gt;Смарт-часы, силиконовый ремешок, зарядный кабель, руководство пользователя&lt;/p&gt; &lt;/td&gt; &lt;/tr&gt; &lt;/tbody&gt; &lt;/table&gt; </t>
  </si>
  <si>
    <t>Смарт-часы 2E Alpha X 46 mm Black-Silver,</t>
  </si>
  <si>
    <t>2E-CWW30BKSL</t>
  </si>
  <si>
    <t>http://www.erc.ua/i/goods/2E-CWW30BKSL.jpg</t>
  </si>
  <si>
    <t xml:space="preserve">&lt;p&gt;&lt;strong&gt;2E Alpha X 46 mm&lt;/strong&gt; &amp;ndash; стильные смарт-часы с широким набором функций, призваны стать вашим личным помощником на каждый день. Большой круглый дисплей часов приятно удивит вас качественным, четким и красочным изображением. Чувствительный сенсор и высокая яркость, даже при попадании солнечных лучей,лишь предадут уверенности и комфорта при использовании.&lt;br /&gt; &lt;br /&gt; &lt;strong&gt;Дизайн и качество материалов&lt;/strong&gt;&lt;br /&gt; Смарт-часы выполнены в классическом, строгом дизайне, но при этом не лишены индивидуальности и стиля. &lt;strong&gt;2E Alpha X&lt;/strong&gt; отлично будут смотреться и в офисе с деловым костюмом и в спортзале на тренировках. При этом никакого дискомфорта на руке &amp;ndash; часы выполнены в тонком, изящном корпусе и имеют небольшой вес. Экран часов покрыт закаленным стеклом устойчивым к царапинам и износу.&lt;br /&gt; Для ещё большей уверенности &amp;ndash; защита от влаги и пыли класса &lt;strong&gt;IP68&lt;/strong&gt;. Не беспокойтесь о попадании влаги в повседневной жизни.&lt;br /&gt; &lt;br /&gt; &lt;strong&gt;Синхронизация со смартфоном&lt;/strong&gt;&lt;br /&gt; Для подключения и синхронизации смарт-часов &lt;strong&gt;2E Alpha X&lt;/strong&gt; со смартфоном используется фирменное приложение &lt;strong&gt;2E Fit&lt;/strong&gt; с широким выбором языков (включая украинский). Приложение&lt;strong&gt; 2E Fit &lt;/strong&gt;вместе со смарт-часами &lt;strong&gt;2E&lt;/strong&gt; открывают широкий набор функций и множество возможностей. Приложение позволит вам отслеживать свою активность в течение дня, недели, сохраняя при этом данные о своем здоровье, сне, тренировках и других занятиях. Также есть возможность настроить получение уведомлений от определенных мессенджеров и социальных сетей, установить напоминания об активности, питье воды или напоминания о физиологическом цикле. А широкий выбор циферблатов не оставят никого равнодушным и придадут вашим смарт-часам еще большей индивидуальности.&lt;br /&gt; &lt;br /&gt; &lt;strong&gt;Ещё больше возможностей&lt;/strong&gt;&lt;br /&gt; В часах используется акселерометр или другими словами G-сенсор нового поколения &lt;strong&gt;Bosch 421&lt;/strong&gt;. Он обеспечивает качественную и стабильную работу во время подсчета шагов, отслеживания сна, активации экрана поднятием запястья.&lt;br /&gt; Вместе со смарт-часами &lt;strong&gt;2E Alpha X&lt;/strong&gt; мотивировать себя на занятия спортом станет ещё проще, ведь теперь у вас есть личный помощник и фитнес-тренер. В часах предустановлено множество спортивных режимов, таких как бег, теннис, футбол, баскетбол и множество других.&lt;br /&gt; Кроме этого, на запястье вы получаете и личного ассистента по здоровью. &lt;strong&gt;2E Alpha X &lt;/strong&gt;способны отслеживать сердечный ритм во время тренировок и в течении всего дня. Также, без каких-либо утомительных операций вы сможете измерить давление или содержание кислорода в крови.&lt;br /&gt; &lt;em&gt;Примечание: данные и результаты измерений предназначены только для справки и не используются в качестве основы для диагностики и лечения.&lt;/em&gt;&lt;br /&gt; &lt;br /&gt; При синхронизации со смартфоном, вы сможете управлять музыкой с часов, камерой и даже отклонять звонки, когда Вы за рулем автомобиля или на совещании. Также на смарт-часах будут отображаться уведомления из выбранных приложений на телефоне, например: смс, сообщения из Telegram, Viber, Instagram или же других мессенджеров и социальных сетей.&lt;br /&gt; И главное, с часами &lt;strong&gt;2E Alpha X&lt;/strong&gt; Вам не нужно беспокоится о ежедневной зарядке. При обычной нагрузке часы способны работать до 14 и более дней без подзарядки.&lt;/p&gt; &lt;p&gt; &lt;/p&gt; &lt;table cellspacing="0" width="457"&gt; &lt;tbody&gt; &lt;tr&gt; &lt;td colspan="2" valign="bottom" width="457"&gt; &lt;p align="center"&gt;&lt;strong&gt;Технические характеристики&lt;/strong&gt;&lt;br /&gt; &lt;/p&gt; &lt;/td&gt; &lt;/tr&gt; &lt;tr&gt; &lt;td valign="bottom" width="201"&gt; &lt;p&gt;Дисплей:&lt;/p&gt; &lt;/td&gt; &lt;td valign="bottom" width="255"&gt; &lt;p&gt;1.3&amp;quot;, 240*240 full circle&lt;/p&gt; &lt;/td&gt; &lt;/tr&gt; &lt;tr&gt; &lt;td valign="bottom" width="201"&gt; &lt;p&gt;Емкость аккумулятора:&lt;/p&gt; &lt;/td&gt; &lt;td valign="bottom" width="255"&gt; &lt;p&gt;280 mAh&lt;/p&gt; &lt;/td&gt; &lt;/tr&gt; &lt;tr&gt; &lt;td valign="bottom" width="201"&gt; &lt;p&gt;Влагозащита:&lt;/p&gt; &lt;/td&gt; &lt;td valign="bottom" width="255"&gt; &lt;p&gt;IP68&lt;/p&gt; &lt;/td&gt; &lt;/tr&gt; &lt;tr&gt; &lt;td valign="bottom" width="201"&gt; &lt;p&gt;G-sensor:&lt;/p&gt; &lt;/td&gt; &lt;td valign="bottom" width="255"&gt; &lt;p&gt;Bosch 421&lt;/p&gt; &lt;/td&gt; &lt;/tr&gt; &lt;tr&gt; &lt;td valign="bottom" width="201"&gt; &lt;p&gt;Процессор:&lt;/p&gt; &lt;/td&gt; &lt;td valign="bottom" width="255"&gt; &lt;p&gt;Nordic 52832&lt;/p&gt; &lt;/td&gt; &lt;/tr&gt; &lt;tr&gt; &lt;td valign="bottom" width="201"&gt; &lt;p&gt;Память:&lt;/p&gt; &lt;/td&gt; &lt;td valign="bottom" width="255"&gt; &lt;p&gt;64 Mb&lt;/p&gt; &lt;/td&gt; &lt;/tr&gt; &lt;tr&gt; &lt;td valign="bottom" width="201"&gt; &lt;p&gt;Версия Bluetooth:&lt;/p&gt; &lt;/td&gt; &lt;td valign="bottom" width="255"&gt; &lt;p&gt;5.0 BLE&lt;/p&gt; &lt;/td&gt; &lt;/tr&gt; &lt;tr&gt; &lt;td valign="bottom" width="201"&gt; &lt;p&gt;Материал корпуса:&lt;/p&gt; &lt;/td&gt; &lt;td valign="bottom" width="255"&gt; &lt;p&gt;Алюминий + Нержавеющая сталь + поликарбонат&lt;/p&gt; &lt;/td&gt; &lt;/tr&gt; &lt;tr&gt; &lt;td valign="bottom" width="201"&gt; &lt;p&gt;Материал ремешка:&lt;/p&gt; &lt;/td&gt; &lt;td valign="bottom" width="255"&gt; &lt;p&gt;силикон&lt;/p&gt; &lt;/td&gt; &lt;/tr&gt; &lt;tr&gt; &lt;td valign="bottom" width="201"&gt; &lt;p&gt;Вес:&lt;/p&gt; &lt;/td&gt; &lt;td valign="bottom" width="255"&gt; &lt;p&gt;55.4 г&lt;/p&gt; &lt;/td&gt; &lt;/tr&gt; &lt;tr&gt; &lt;td valign="bottom" width="201"&gt; &lt;p&gt;Зарядка:&lt;/p&gt; &lt;/td&gt; &lt;td valign="bottom" width="255"&gt; &lt;p&gt;Магнитная&lt;/p&gt; &lt;/td&gt; &lt;/tr&gt; &lt;tr&gt; &lt;td valign="bottom" width="201"&gt; &lt;p&gt;Приложение:&lt;/p&gt; &lt;/td&gt; &lt;td valign="bottom" width="255"&gt; &lt;p&gt;2E Fit&lt;/p&gt; &lt;/td&gt; &lt;/tr&gt; &lt;tr&gt; &lt;td width="201"&gt; &lt;p&gt;Функции:&lt;/p&gt; &lt;/td&gt; &lt;td width="255"&gt; &lt;p&gt;Измерение артериального давления, уровень кислорода в крови, пульсометр, будильник, вибромотор, защита от воды и пыли, управление музыкальным плеером, сообщения, монитор сна, счетчик калорий, шагомер, сменные экраны, широкий выбор спорт-режимов&lt;/p&gt; &lt;/td&gt; &lt;/tr&gt; &lt;tr&gt; &lt;td width="201"&gt; &lt;p&gt;Комплект поставки:&lt;/p&gt; &lt;/td&gt; &lt;td width="255"&gt; &lt;p&gt;Смарт-часы, силиконовый ремешок, зарядный кабель, руководство пользователя&lt;/p&gt; &lt;/td&gt; &lt;/tr&gt; &lt;/tbody&gt; &lt;/table&gt; </t>
  </si>
  <si>
    <t>Смарт-часы 2E Alpha X 46 mm Silver,</t>
  </si>
  <si>
    <t>2E-CWW30SL</t>
  </si>
  <si>
    <t>http://www.erc.ua/i/goods/2E-CWW30SL.jpg</t>
  </si>
  <si>
    <t>Смарт-часы 2E Alpha X 46 mm Silver-Blue,</t>
  </si>
  <si>
    <t>2E-CWW30SLBL</t>
  </si>
  <si>
    <t>http://www.erc.ua/i/goods/2E-CWW30SLBL.jpg</t>
  </si>
  <si>
    <t>Гарнитуры вставные для мобильных устройств</t>
  </si>
  <si>
    <t>Tecno Mobile</t>
  </si>
  <si>
    <t>Моно Гарнитура TECNO Ace A3 Black</t>
  </si>
  <si>
    <t>http://www.erc.ua/i/goods/4895180761164.jpg</t>
  </si>
  <si>
    <t>3 месяца</t>
  </si>
  <si>
    <t xml:space="preserve">&lt;p&gt;&lt;strong&gt;Стильная, компактная гарнитура Tecno Ace A3&lt;br /&gt; &lt;br /&gt; Зарядный кейс с магнитным контактом&lt;/strong&gt;&lt;br /&gt; Зарядка с магнитным контактом, позволяющая избежать частых подключений и отключений, обеспечивает более удобное взаимодействие с пользователем. Поместите наушник в зарядный кейс и зарядка начнется мгновенно.&lt;br /&gt; &lt;br /&gt; &lt;strong&gt;Супер компактный корпус&lt;/strong&gt;&lt;br /&gt; Вес всего 4,5 г, Ace-A3 получил невообразимо легкий корпус. Никакого дискомфорта во время ежедневного использования.&lt;br /&gt; &lt;br /&gt; &lt;strong&gt;IPX4 Водонепроницаемость&lt;/strong&gt;&lt;br /&gt; Сильная устойчивость к воде и поту.&lt;br /&gt; &lt;br /&gt; &lt;strong&gt;Однокнопочное управление&lt;/strong&gt;&lt;br /&gt; Управляйте различными функциями с помощью одной кнопки. Более простое и умное взаимодействие.&lt;br /&gt; &lt;/p&gt; &lt;p&gt;&lt;strong&gt;Технические характеристики:&lt;/strong&gt;&lt;/p&gt; &lt;table cellspacing="0" width="408"&gt; &lt;tbody&gt; &lt;tr height="20"&gt; &lt;td height="20" width="212"&gt;&lt;strong&gt;Версия Bluetooth&lt;/strong&gt;:&lt;/td&gt; &lt;td width="196"&gt;Bluetooth 5.0&lt;/td&gt; &lt;/tr&gt; &lt;tr height="20"&gt; &lt;td height="20"&gt;&lt;strong&gt;Емкость батареи: &lt;/strong&gt;&lt;/td&gt; &lt;td height="20" width="196"&gt;45mAh&lt;/td&gt; &lt;/tr&gt; &lt;tr&gt; &lt;td height="20"&gt;&lt;strong&gt;Размер драйвера: &lt;/strong&gt;&lt;/td&gt; &lt;td&gt;8 мм&lt;/td&gt; &lt;/tr&gt; &lt;tr height="20"&gt; &lt;td height="20"&gt;&lt;strong&gt;Радиус действия:&lt;/strong&gt;&lt;/td&gt; &lt;td&gt;10 м&lt;/td&gt; &lt;/tr&gt; &lt;tr height="20"&gt; &lt;td height="20"&gt;&lt;strong&gt;Время работы в режиме телефонных звонков: &lt;/strong&gt;&lt;/td&gt; &lt;td&gt;4.5 часов&lt;/td&gt; &lt;/tr&gt; &lt;tr&gt; &lt;td height="20"&gt;&lt;strong&gt;Влагоустойчивость: &lt;/strong&gt;&lt;/td&gt; &lt;td&gt; &lt;p&gt;IPX4&lt;/p&gt; &lt;/td&gt; &lt;/tr&gt; &lt;/tbody&gt; &lt;/table&gt; </t>
  </si>
  <si>
    <t>Наушники TECNO Buds 1 White</t>
  </si>
  <si>
    <t>http://www.erc.ua/i/goods/4895180763274.jpg</t>
  </si>
  <si>
    <t xml:space="preserve">&lt;p&gt;&lt;strong&gt;Настоящий беспроводной стереозвук&lt;/strong&gt;&lt;br /&gt; Без проводов, без забот. Tecno Buds1 предлагает настоящее беспроводное прослушивание музыки. Наденьте Buds1 и наслаждайтесь эффектом стереозвука, как в кинотеатре благодаря высококачественным динамикам.&lt;br /&gt; &lt;br /&gt; &lt;strong&gt;Наслаждайтесь глубоким басом&lt;/strong&gt;&lt;br /&gt; Buds1 создают более чистый звуковой эффект басов. С мощными басовыми динамиками вы можете почувствовать себя как на концерте с живым звуком.&lt;/p&gt; &lt;p&gt;&lt;strong&gt;Зарядный чехол&lt;/strong&gt;&lt;br /&gt; Зарядка и хранение &amp;ndash; один небольшой чехол для обеих задач. Зарядный чехол на 300 мАч обеспечивает достаточно мощности для эффективной зарядки.&lt;/p&gt; &lt;p&gt;&lt;strong&gt;Непрерывная волна музыки&lt;/strong&gt;&lt;br /&gt; С Tecno Buds1 музыку можно слушать более 4 часов подряд. Мощное сочетание наушников и зарядного чехла обеспечивает беспрепятственное прослушивание музыки более 12 часов.&lt;/p&gt; &lt;p&gt;&lt;strong&gt;Bluetooth версии 5.0&lt;/strong&gt;&lt;br /&gt; Стабильное соединение, передача в реальном времени. Меньшая задержка соединения во время игры или просмотра видео.&lt;/p&gt; &lt;p&gt;&lt;strong&gt;Интеллектуальное переключение&lt;/strong&gt;&lt;br /&gt; Просто нажмите панель наушников, чтобы открыть различные функции, не касаясь телефона.&lt;/p&gt; &lt;p&gt; &lt;/p&gt; &lt;p&gt;&lt;strong&gt;Технические характеристики:&lt;/strong&gt;&lt;/p&gt; &lt;table cellspacing="0" width="408"&gt; &lt;tbody&gt; &lt;tr height="20"&gt; &lt;td height="20" width="212"&gt;&lt;strong&gt;Версия Bluetooth&lt;/strong&gt;:&lt;/td&gt; &lt;td width="196"&gt;Bluetooth 5.0&lt;/td&gt; &lt;/tr&gt; &lt;tr height="20"&gt; &lt;td height="20"&gt;&lt;strong&gt;Емкость батареи: &lt;/strong&gt;&lt;/td&gt; &lt;td height="20" width="196"&gt;40mAh*2&lt;/td&gt; &lt;/tr&gt; &lt;tr height="20"&gt; &lt;td height="20"&gt;&lt;strong&gt;Зарядный футляр:&lt;/strong&gt;&lt;/td&gt; &lt;td height="20" width="196"&gt;300mAh&lt;/td&gt; &lt;/tr&gt; &lt;tr&gt; &lt;td height="20"&gt;&lt;strong&gt;Размер драйвера: &lt;/strong&gt;&lt;/td&gt; &lt;td&gt;8,6 мм&lt;/td&gt; &lt;/tr&gt; &lt;tr height="20"&gt; &lt;td height="20"&gt;&lt;strong&gt;Радиус действия:&lt;/strong&gt;&lt;/td&gt; &lt;td&gt;10 м&lt;/td&gt; &lt;/tr&gt; &lt;tr height="20"&gt; &lt;td height="20"&gt;&lt;strong&gt;Время работы в режиме телефонных звонков: &lt;/strong&gt;&lt;/td&gt; &lt;td&gt;4 часов&lt;/td&gt; &lt;/tr&gt; &lt;tr height="20"&gt; &lt;td height="20"&gt; &lt;p&gt;&lt;strong&gt;Время работы в режиме прослушивания музыки: &lt;/strong&gt;&lt;/p&gt; &lt;/td&gt; &lt;td&gt; &lt;p&gt;4 часов&lt;/p&gt; &lt;/td&gt; &lt;/tr&gt; &lt;/tbody&gt; &lt;/table&gt; </t>
  </si>
  <si>
    <t>Наушники TECNO Buds 2 Black</t>
  </si>
  <si>
    <t>http://www.erc.ua/i/goods/4895180765681.jpg</t>
  </si>
  <si>
    <t xml:space="preserve">&lt;p&gt;&lt;strong&gt;Портативный зарядный чехол&lt;br /&gt; Современный дизайн Tecno Buds 2&lt;/strong&gt;&lt;br /&gt; Один небольшой чехол, который гораздо более удобен для зарядки и хранения. Благодаря великолепному дизайну его легче переносить, и вам не придется беспокоиться, что наушники потеряются или упадут. Откройте его и начните путешествие в мир музыки.&lt;br /&gt; &lt;br /&gt; &lt;strong&gt;13-миллиметровый электродинамический драйвер&lt;/strong&gt;&lt;br /&gt; С обновленными наушниками Buds 2 вы получите новый уровень наслаждения от прослушивания музыки благодаря глубоким басам и 13-миллиметровому электродинамическому громкоговорителю. Поторопитесь, потому что мощный ритм и яркий музыкальный мир уже ждут вас.&lt;/p&gt; &lt;p&gt;&lt;strong&gt;Непрерывное путешествие по миру музыки&lt;/strong&gt;&lt;br /&gt; Какое прекрасное путешествие в мир музыки может прервать внезапное исчезновение электропитания? Наушники Buds 2 могут непрерывно воспроизводить музыку более 12 часов при дополнительной поддержке зарядного чехла, поэтому в этом непрерывном музыкальном туре вы сможете прослушать около 200 песен.&lt;/p&gt; &lt;p&gt;&lt;strong&gt;Дизайн наушников Half in-ear&lt;br /&gt; Гарантированное удобство размещения в ухе&lt;/strong&gt;&lt;br /&gt; Благодаря дизайну наушников Buds 2 &amp;laquo;наполовину в ухе&amp;raquo; вы будете чувствовать себя более комфортно во время их ношения. Нет заметного ощущения постороннего тела даже после продолжительного использования.&lt;/p&gt; &lt;p&gt;&lt;strong&gt;Простое подключение через Bluetooth - требуется только одно действие&lt;/strong&gt;&lt;br /&gt; Только один шаг &amp;ndash; и вы уже подключены по Bluetooth. Вы увидите всплывающий интерфейс подключения на экране телефона TECNO, когда включите функцию Bluetooth на нем и откроете крышку зарядного чехла. Все подключается всего за один шаг.&lt;/p&gt; &lt;p&gt; &lt;/p&gt; &lt;p&gt;&lt;strong&gt;Технические характеристики:&lt;/strong&gt;&lt;/p&gt; &lt;table cellspacing="0" width="408"&gt; &lt;tbody&gt; &lt;tr height="20"&gt; &lt;td height="20" width="212"&gt;&lt;strong&gt;Версия Bluetooth&lt;/strong&gt;:&lt;/td&gt; &lt;td width="196"&gt;Bluetooth 5.0&lt;/td&gt; &lt;/tr&gt; &lt;tr height="20"&gt; &lt;td height="20"&gt;&lt;strong&gt;Емкость батареи: &lt;/strong&gt;&lt;/td&gt; &lt;td height="20" width="196"&gt;35mAh*2&lt;/td&gt; &lt;/tr&gt; &lt;tr height="20"&gt; &lt;td height="20"&gt;&lt;strong&gt;Зарядный футляр:&lt;/strong&gt;&lt;/td&gt; &lt;td height="20" width="196"&gt;300mAh&lt;/td&gt; &lt;/tr&gt; &lt;tr&gt; &lt;td height="20"&gt;&lt;strong&gt;Размер драйвера: &lt;/strong&gt;&lt;/td&gt; &lt;td&gt;13 мм&lt;/td&gt; &lt;/tr&gt; &lt;tr height="20"&gt; &lt;td height="20"&gt;&lt;strong&gt;Радиус действия:&lt;/strong&gt;&lt;/td&gt; &lt;td&gt;10 м&lt;/td&gt; &lt;/tr&gt; &lt;tr height="20"&gt; &lt;td height="20"&gt;&lt;strong&gt;Время работы в режиме телефонных звонков: &lt;/strong&gt;&lt;/td&gt; &lt;td&gt;4 часов&lt;/td&gt; &lt;/tr&gt; &lt;tr height="20"&gt; &lt;td height="20"&gt; &lt;p&gt;&lt;strong&gt;Время работы в режиме прослушивания музыки: &lt;/strong&gt;&lt;/p&gt; &lt;/td&gt; &lt;td&gt; &lt;p&gt;4 часов&lt;/p&gt; &lt;/td&gt; &lt;/tr&gt; &lt;/tbody&gt; &lt;/table&gt; </t>
  </si>
  <si>
    <t>Наушники TECNO Hipods H3 Black</t>
  </si>
  <si>
    <t>http://www.erc.ua/i/goods/4895180768019.jpg</t>
  </si>
  <si>
    <t xml:space="preserve">&lt;p&gt;&lt;strong&gt;Полностью сенсорное управление&lt;br /&gt; Стильная мерцающая подсветка&lt;/strong&gt;&lt;br /&gt; Хотите, чтобы ваши наушники стали более стильными? Мерцающая подсветка модели Tecno H3 изменяется в соответствии с режимом снижения шумов и обладает ритмичным световым эффектом. С помощью обеих наушников можно управлять музыкой, вызовами, активировать голосовых ассистентов, а также включать и выключать питание.&lt;/p&gt; &lt;p&gt;&lt;strong&gt;Подарите себе удовольствие от чистого звука&lt;/strong&gt;&lt;br /&gt; Функция интеллектуального снижения шумов (ANC) снизит внешний шум до 25 дБ, благодаря чему вы сможете спокойно наслаждаться хорошим звуком в интеллектуальном режиме шумопоглощения, что подарит вам настоящее наслаждение от прослушивания.&lt;/p&gt; &lt;p&gt;&lt;strong&gt;12-миллиметровый большой драйвер&lt;br /&gt; Динамическое усиление басов&lt;/strong&gt;&lt;br /&gt; С улучшенными наушниками Tecno H3 вы получите новый уровень наслаждения от прослушивания музыки благодаря 12-миллиметровому электродинамическому громкоговорителю с глубокими басами. Скорее надевайте наушники и погрузитесь в мир музыки.&lt;/p&gt; &lt;p&gt;&lt;strong&gt;Всегда в режиме ожидания&lt;/strong&gt;&lt;br /&gt; Они никогда не останавливаются. Как путешествие в мир музыки может прекратиться из-за исчезновения электропитания. Модель Tecno H3 может выдержать более 4 часов воспроизведения музыки в наушниках и более 12 часов при дополнительной поддержке зарядного чехла, а вы сможете насладиться около 200 песнями.&lt;/p&gt; &lt;p&gt;&lt;strong&gt;Защита от воды и пота&lt;/strong&gt;&lt;br /&gt; Препятствует проникновению воды и пота. Благодаря прочному корпусу наушники Tecno H3 имеют водонепроницаемость по стандарту IPX4, поэтому вы можете забыть о волнении из-за обычных брызг или пролитой жидкости.&lt;/p&gt; &lt;p&gt;&lt;strong&gt;Портативный размер&lt;/strong&gt;&lt;br /&gt; Крошечный зарядный чехол H3 разработан так, чтобы он мог легко поместиться почти в любой карман или сумку.&lt;/p&gt; &lt;p&gt;&lt;br /&gt; &lt;strong&gt;Технические характеристики:&lt;/strong&gt;&lt;/p&gt; &lt;table cellspacing="0" width="408"&gt; &lt;tbody&gt; &lt;tr height="20"&gt; &lt;td height="20" width="212"&gt;&lt;strong&gt;Версия Bluetooth&lt;/strong&gt;:&lt;/td&gt; &lt;td width="196"&gt;Bluetooth 5.0&lt;/td&gt; &lt;/tr&gt; &lt;tr height="20"&gt; &lt;td height="20"&gt;&lt;strong&gt;Зарядный футляр:&lt;/strong&gt;&lt;/td&gt; &lt;td height="20" width="196"&gt;350mAh&lt;/td&gt; &lt;/tr&gt; &lt;tr height="20"&gt; &lt;td height="20"&gt;&lt;strong&gt;Радиус действия:&lt;/strong&gt;&lt;/td&gt; &lt;td&gt;10 м&lt;/td&gt; &lt;/tr&gt; &lt;tr&gt; &lt;td height="20"&gt;&lt;strong&gt;Размер драйвера&lt;/strong&gt;&lt;/td&gt; &lt;td&gt;12 мм&lt;/td&gt; &lt;/tr&gt; &lt;tr height="20"&gt; &lt;td height="20"&gt;&lt;strong&gt;Время работы в режиме ожидания: &lt;/strong&gt;&lt;/td&gt; &lt;td&gt;30 часов&lt;/td&gt; &lt;/tr&gt; &lt;tr height="20"&gt; &lt;td height="20"&gt;&lt;strong&gt;Время работы в режиме телефонных звонков: &lt;/strong&gt;&lt;/td&gt; &lt;td&gt;до 6 часов&lt;/td&gt; &lt;/tr&gt; &lt;tr height="20"&gt; &lt;td height="20"&gt; &lt;p&gt;&lt;strong&gt;Время работы в режиме прослушивания музыки: &lt;/strong&gt;&lt;/p&gt; &lt;/td&gt; &lt;td&gt; &lt;p&gt;до 6 часов&lt;/p&gt; &lt;/td&gt; &lt;/tr&gt; &lt;tr&gt; &lt;td height="20"&gt;&lt;strong&gt;Влагоустойчивость: &lt;/strong&gt;&lt;/td&gt; &lt;td&gt; &lt;p&gt;IPX4&lt;/p&gt; &lt;/td&gt; &lt;/tr&gt; &lt;/tbody&gt; &lt;/table&gt; </t>
  </si>
  <si>
    <t>08518002001015002</t>
  </si>
  <si>
    <t>Смартфон TECNO POP 5 LTE (BD4) 2/32Gb Dual SIM Ice Blue</t>
  </si>
  <si>
    <t>http://www.erc.ua/i/goods/4895180774997.jpg</t>
  </si>
  <si>
    <t>12+1 мес.</t>
  </si>
  <si>
    <t>Уточняйте наличие</t>
  </si>
  <si>
    <t xml:space="preserve">&lt;p &gt;Класс: смартфон&lt;/p&gt; &lt;p &gt;Форм-фактор: моноблок&lt;/p&gt; &lt;p &gt;Материал корпуса: пластик&lt;/p&gt; &lt;p &gt;Поддержка двух SIM-карт: Nano-SIM + Nano-SIM + &lt;strong&gt;слот для карты &lt;/strong&gt;&lt;strong&gt;microSD&lt;/strong&gt;&lt;strong&gt; (до 512Гб)&lt;/strong&gt;&lt;/p&gt; &lt;p &gt;Операционная система: &lt;strong&gt;Android&lt;/strong&gt;&lt;strong&gt; 11&lt;/strong&gt; на базе HiOS v 7.3.0&lt;/p&gt; &lt;p &gt;Сеть: &lt;strong&gt;4G&lt;/strong&gt;&lt;strong&gt; (LTE&lt;/strong&gt;&lt;strong&gt;)&lt;/strong&gt;, 3G, 2G&lt;/p&gt; &lt;p &gt;Процессор: 8-ядерный SC9863, тактовая частота 1,6 ГГц, графика PowerVR GE8322, ядра: 8x ARM Cortex-A55@1.6GHz&lt;/p&gt; &lt;p &gt;Экран: 6,52&amp;rdquo; IPS, вырез капля, 1600*720, HD+, яркость 410 нит, 269 PPI, мультитач&lt;/p&gt; &lt;p &gt;Оперативная память: &lt;strong&gt;2ГБ&lt;/strong&gt;&lt;/p&gt; &lt;p &gt;Память для хранения данных: &lt;strong&gt;32ГБ&lt;/strong&gt;&lt;/p&gt; &lt;p &gt;Основная камера: основной AI двойной модуль с мощной вспышкой: главная линза &lt;strong&gt;8&lt;/strong&gt;&lt;strong&gt;MP&lt;/strong&gt; с апертурой F/1.8, &lt;strong&gt;0.3Мп&lt;/strong&gt; AI Линза F/2.4&lt;/p&gt; &lt;p &gt;Режимы: Умная ретушировка AI Beauty 3.0, Супер-ночной режим, AI Определение сцен, AR Виртуальный портрет 3.0&lt;/p&gt; &lt;p &gt;Фронтальная камера: &lt;strong&gt;5Мп&lt;/strong&gt; AI Камера с апертурой F/1.8&lt;/p&gt; &lt;p &gt;Интерфейсы: WIFI 2.4G+5G, Wi-Fi Direct, hotspot, Bluetooth 5.0, зарядка через Micro USB, 3,5 мм mini-Jack&lt;/p&gt; &lt;p &gt;Навигация: GPS, A-GPS&lt;/p&gt; &lt;p &gt;Дополнительно: &lt;strong&gt;Сканер отпечатков пальцев&lt;/strong&gt;/ Face Unlock/ Акселерометр/ Датчик приближения/ Датчик освещения/ Гироскоп/ Цифровой компас(магнитометр)&lt;/p&gt; &lt;p &gt;Батарея: &lt;strong&gt;5000мАч&lt;/strong&gt;, встроенная (до 5 дней непрерывного прослушивания музыки, до 8 часов непрерывного гейминга и до 16 дней в режиме ожидания)&lt;/p&gt; &lt;p &gt;Габариты: 164.87*76.09*8.75мм &lt;/p&gt; &lt;p &gt;Вес: 200,8г&lt;/p&gt; &lt;p &gt; &lt;/p&gt; &lt;p &gt;Аксессуары:&lt;/p&gt; &lt;p &gt;&lt;strong&gt;2E-TC-POP5-SMFCFG-BB&lt;/strong&gt; Защитное стекло 2E для TECNO POP 5 (BD2p), 2.5D FCFG,(1 Pack),black border&lt;/p&gt; &lt;p &gt;&lt;strong&gt;2E-TC-POP5-OCCR-TR&lt;/strong&gt; Чехол 2Е Basic для TECNO POP 5 (BD2p), Crystal , Transparent&lt;/p&gt; &lt;p &gt;&lt;strong&gt;2E-TC-POP5-OCCR-BK&lt;/strong&gt;&lt;strong&gt; &lt;/strong&gt;Чехол 2Е Basic для TECNO POP 5 (BD2p), Soft feeling, Black&lt;/p&gt; </t>
  </si>
  <si>
    <t xml:space="preserve">&lt;p &gt;Инструкция&lt;/p&gt; &lt;p &gt;Зарядное устройство&lt;/p&gt; &lt;p &gt;Силиконовый чехол&lt;/p&gt; &lt;p &gt;Наушники с гарнитурой&lt;/p&gt; </t>
  </si>
  <si>
    <t>08471010004002005</t>
  </si>
  <si>
    <t>Смартфон TECNO POP 5 LTE (BD4) 2/32Gb Dual SIM Deepsea Luster</t>
  </si>
  <si>
    <t>http://www.erc.ua/i/goods/4895180775000.jpg</t>
  </si>
  <si>
    <t>08471010004002004</t>
  </si>
  <si>
    <t>Планшеты</t>
  </si>
  <si>
    <t>Blackview</t>
  </si>
  <si>
    <t>Планшет Blackview Tab 8E 3/32 Gb Grey,</t>
  </si>
  <si>
    <t>http://www.erc.ua/i/goods/6931548306863.jpg</t>
  </si>
  <si>
    <t xml:space="preserve">&lt;p &gt;&amp;bull;Класс: Планшет&lt;/p&gt; &lt;p &gt;&amp;bull;Форм-фактор: моноблок&lt;/p&gt; &lt;p &gt;&amp;bull;Материал корпуса: пластик&lt;/p&gt; &lt;p &gt;&amp;bull;SIM: -&lt;/p&gt; &lt;p &gt;&amp;bull;Операционная система: Android 10.0&lt;/p&gt; &lt;p &gt;&amp;bull;Сеть: &lt;strong&gt;Wi-fi&lt;/strong&gt;&lt;/p&gt; &lt;p &gt;&amp;bull;Экран: &lt;strong&gt;10.1&amp;quot; (1200 x 1920), IPS&lt;/strong&gt;, LCD panel Innolux, мультитач 5 точек&lt;/p&gt; &lt;p &gt;&amp;bull;Процессор: 4-ядра SC9863A c тактовой частотой 1.6Ггц&lt;/p&gt; &lt;p &gt;&amp;bull;Память оперативная (RAM): &lt;strong&gt;3ГБ&lt;/strong&gt;&lt;/p&gt; &lt;p &gt;&amp;bull;Память внутренняя (ROM): &lt;strong&gt;32ГБ&lt;/strong&gt;, поддержка microSD до 128 ГБ&lt;/p&gt; &lt;p &gt;&amp;bull;Камера основная: &lt;strong&gt;13МП&lt;/strong&gt;&lt;/p&gt; &lt;p &gt;&amp;bull;Камера фронтальная: &lt;strong&gt;5МП&lt;/strong&gt;&lt;/p&gt; &lt;p &gt;&amp;bull;Дополнительно: GPS, GLONASS, Beidou, Акселерометр, FM-радио, Bluetooth 5.0, OTG, Micro-USB TYPE-C, аудио 3.5 мм&lt;/p&gt; &lt;p &gt;&amp;bull;Батарея: &lt;strong&gt;6580 мАч&lt;/strong&gt; (до 20 часов в режиме разговора или прослушивания музыки, до 8 часов в режиме просмотра видео и до 408 часов в режиме ожидания)&lt;/p&gt; &lt;p &gt; &amp;bull;Габариты / Вес: 243.6 x 162.4 x 8.9мм / 600гр&lt;/p&gt; </t>
  </si>
  <si>
    <t xml:space="preserve">&lt;p &gt;Инструкция&lt;/p&gt; &lt;p &gt;Блок питания (5V 2A)&lt;/p&gt; &lt;p &gt;Кабель USB &amp;ndash; Type-C&lt;/p&gt; &lt;p &gt;OTG кабель&lt;/p&gt; &lt;p &gt;Наушники&lt;/p&gt; </t>
  </si>
  <si>
    <t>Планшет Blackview Tab 8 10.1"/WUXGA/4GB/SSD64GB/WiFi/4GLTE Grey OFFICIAL UA</t>
  </si>
  <si>
    <t>http://www.erc.ua/i/goods/6931548306313.jpg</t>
  </si>
  <si>
    <t xml:space="preserve">&lt;p &gt;&amp;bull;Класс: Планшет&lt;/p&gt; &lt;p &gt;&amp;bull;Форм-фактор: моноблок&lt;/p&gt; &lt;p &gt;&amp;bull;Материал корпуса: пластик&lt;/p&gt; &lt;p &gt;&amp;bull;SIM: 2 SIM (nano SIM)&lt;/p&gt; &lt;p &gt;&amp;bull;Операционная система: Android 10.0&lt;/p&gt; &lt;p &gt;&amp;bull;Сеть: &lt;strong&gt;4G LTE, Wi-fi&lt;/strong&gt;&lt;/p&gt; &lt;p &gt;&amp;bull;Экран: &lt;strong&gt;10.1&amp;quot; (1200 x 1920), IPS&lt;/strong&gt;, LCD panel Innolux, мультитач 5 точек&lt;/p&gt; &lt;p &gt;&amp;bull;Процессор: 4-ядра SC9863A c тактовой частотой 1.6Ггц&lt;/p&gt; &lt;p &gt;&amp;bull;Память оперативная (RAM): &lt;strong&gt;4 ГБ&lt;/strong&gt;&lt;/p&gt; &lt;p &gt;&amp;bull;Память внутренняя (ROM): &lt;strong&gt;64ГБ&lt;/strong&gt;, поддержка microSD до 128 ГБ&lt;/p&gt; &lt;p &gt;&amp;bull;Камера основная: &lt;strong&gt;13МП&lt;/strong&gt;&lt;/p&gt; &lt;p &gt;&amp;bull;Камера фронтальная: &lt;strong&gt;5МП&lt;/strong&gt;&lt;/p&gt; &lt;p &gt;&amp;bull;Дополнительно: GPS, GLONASS, Beidou, Акселерометр, FM-радио, Bluetooth 5.0, OTG, Micro-USB TYPE-C, аудио 3.5 мм&lt;/p&gt; &lt;p &gt;&amp;bull;Батарея: &lt;strong&gt;6580 мАч&lt;/strong&gt; (до 17 часов в режиме разговора или прослушивания музыки, до 5 часов в режиме просмотра видео и до 320 часов в режиме ожидания)&lt;/p&gt; &lt;p &gt; &amp;bull;Габариты / Вес: 243.6 x 162.4 x 8.9мм / 600гр&lt;/p&gt; </t>
  </si>
  <si>
    <t>Планшет Blackview Tab 10 10.1"/WUXGA/4GB/SSD64GB/WiFi/4GLTE Grey OFFICIAL UA</t>
  </si>
  <si>
    <t>http://www.erc.ua/i/goods/6931548307174.jpg</t>
  </si>
  <si>
    <t xml:space="preserve">&lt;p &gt;&amp;bull;Класс: Планшет&lt;/p&gt; &lt;p &gt;&amp;bull;Форм-фактор: моноблок&lt;/p&gt; &lt;p &gt;&amp;bull;Материал корпуса: пластик&lt;/p&gt; &lt;p &gt;&amp;bull;SIM: 2 SIM (nano SIM)&lt;/p&gt; &lt;p &gt;&amp;bull;Операционная система: &lt;strong&gt;Android 11&lt;/strong&gt;&lt;/p&gt; &lt;p &gt;&amp;bull;Сеть: &lt;strong&gt;LTE&lt;/strong&gt;&lt;strong&gt; 4&lt;/strong&gt;&lt;strong&gt;G&lt;/strong&gt;&lt;strong&gt;, Wi-fi&lt;/strong&gt;&lt;/p&gt; &lt;p &gt;&amp;bull;Экран: &lt;strong&gt;10.1&amp;quot; (1200 x 1920), IPS&lt;/strong&gt;, LCD panel Innolux, мультитач &lt;strong&gt;10 точек&lt;/strong&gt;&lt;/p&gt; &lt;p &gt;&amp;bull;Процессор: 8-ядра MTK8768 c тактовой частотой 2.0Ггц&lt;/p&gt; &lt;p &gt;&amp;bull;Память оперативная (RAM): &lt;strong&gt;4ГБ&lt;/strong&gt;&lt;/p&gt; &lt;p &gt;&amp;bull;Память внутренняя (ROM): &lt;strong&gt;64ГБ&lt;/strong&gt;, поддержка microSD до 128 ГБ&lt;/p&gt; &lt;p &gt;&amp;bull;Камера основная: &lt;strong&gt;13МП&lt;/strong&gt;&lt;/p&gt; &lt;p &gt;&amp;bull;Камера фронтальная: &lt;strong&gt;8МП&lt;/strong&gt;&lt;/p&gt; &lt;p &gt;&amp;bull;Дополнительно: GPS, GLONASS, GALILEO, Beidou, RGB, Акселерометр, FM-радио, Bluetooth 5.0, OTG, Micro-USB TYPE-C, аудио 3.5 мм&lt;/p&gt; &lt;p &gt;&amp;bull;Батарея: &lt;strong&gt;7480мАч&lt;/strong&gt; (до 25 часов в режиме разговора или прослушивания музыки, до 6 часов в режиме просмотра видео и до 600 часов в режиме ожидания)&lt;/p&gt; &lt;p &gt; &amp;bull;Габариты / Вес: 243 x 162 x 8.8мм / 529гр&lt;/p&gt; </t>
  </si>
  <si>
    <t xml:space="preserve">&lt;p &gt;Инструкция&lt;/p&gt; &lt;p &gt;Блок питания (9V 2A)&lt;/p&gt; &lt;p &gt;Кабель USB &amp;ndash; Type-C&lt;/p&gt; &lt;p &gt;OTG кабель&lt;/p&gt; &lt;p &gt;Наушники&lt;/p&gt; </t>
  </si>
  <si>
    <t>08471006001004002</t>
  </si>
  <si>
    <t>Планшет Blackview Tab 12 10.1"/WUXGA/4GB/SSD64GB/WiFi/4GLTE Twilight Blue UA</t>
  </si>
  <si>
    <t>http://www.erc.ua/i/goods/6931548309130.jpg</t>
  </si>
  <si>
    <t>Кол-во ограничено</t>
  </si>
  <si>
    <t>Чехол в комплекте</t>
  </si>
  <si>
    <t xml:space="preserve">&lt;p&gt;&amp;bull;Класс: Планшет&lt;/p&gt; &lt;p&gt;&amp;bull;Форм-фактор: моноблок&lt;/p&gt; &lt;p&gt;&amp;bull;Материал корпуса: пластик&lt;/p&gt; &lt;p&gt;&amp;bull;SIM: 2 SIM (nano SIM)&lt;/p&gt; &lt;p&gt;&amp;bull;Операционная система: &lt;strong&gt;Android 11&lt;/strong&gt;&lt;/p&gt; &lt;p&gt;&amp;bull;Сеть: &lt;strong&gt;LTE&lt;/strong&gt;&lt;strong&gt; 4&lt;/strong&gt;&lt;strong&gt;G&lt;/strong&gt;&lt;strong&gt;, Wi-fi&lt;/strong&gt;&lt;/p&gt; &lt;p&gt;&amp;bull;Экран: &lt;strong&gt;10,1&lt;/strong&gt;&lt;strong&gt;&amp;quot; (&lt;/strong&gt;&lt;strong&gt;1200&lt;/strong&gt;&lt;strong&gt; x 1&lt;/strong&gt;&lt;strong&gt;9&lt;/strong&gt;&lt;strong&gt;20), IPS&lt;/strong&gt;, мультитач &lt;strong&gt;10 точек&lt;/strong&gt;&lt;/p&gt; &lt;p&gt;&amp;bull;Процессор: 8-ядерный SC9863A c тактовой частотой 1.6Ггц&lt;/p&gt; &lt;p&gt;&amp;bull;Память оперативная (RAM): &lt;strong&gt;4ГБ&lt;/strong&gt;&lt;/p&gt; &lt;p&gt;&amp;bull;Память внутренняя (ROM): &lt;strong&gt;64ГБ&lt;/strong&gt;&lt;/p&gt; &lt;p&gt;&amp;bull;Камера основная: &lt;strong&gt;13МП&lt;/strong&gt;&lt;/p&gt; &lt;p&gt;&amp;bull;Камера фронтальная: &lt;strong&gt;5МП&lt;/strong&gt;&lt;/p&gt; &lt;p&gt;&amp;bull;Дополнительно: GPS, GLONASS, Beidou, Акселерометр, FM-радио, Bluetooth 5.0, OTG, TYPE-C, аудио 3.5 мм&lt;/p&gt; &lt;p&gt;&amp;bull;Батарея: &lt;strong&gt;6580мАч&lt;/strong&gt;&lt;/p&gt; &lt;p&gt; &amp;bull;Габариты / Вес: 238.5 x 157.4 x 7.4мм / 430гр&lt;/p&gt; </t>
  </si>
  <si>
    <t xml:space="preserve">&lt;p&gt;Инструкция&lt;/p&gt; &lt;p&gt;Блок питания (5V 2A)&lt;/p&gt; &lt;p&gt;Кабель USB &amp;ndash; Type-C&lt;/p&gt; </t>
  </si>
  <si>
    <t>08471006001004003</t>
  </si>
  <si>
    <t>Планшет Blackview Tablet Tab 13 10.1"/WUXGA/6GB/SSD128GB/WiFi/4GLTE Grey</t>
  </si>
  <si>
    <t>08471006001004004</t>
  </si>
  <si>
    <t>Смартфон A60 Pro</t>
  </si>
  <si>
    <t>http://www.erc.ua/i/goods/6931548305767.jpg</t>
  </si>
  <si>
    <t xml:space="preserve">&lt;p&gt;&amp;bull;Класс: смартфон&lt;br /&gt; &amp;bull;Форм-фактор: моноблок&lt;br /&gt; &amp;bull;Материал корпуса: пластик&lt;br /&gt; &amp;bull;Поддержка двух SIM-карт: SIM1 2G/3G nano-SIM, SIM2 2G/3G nano-SIM&lt;br /&gt; &amp;bull;Операционная система: &lt;strong&gt;Android&amp;trade; 9.0&lt;/strong&gt;&lt;br /&gt; &amp;bull;Сеть: 2G: B2(1900), B3(1800), B5(850), B8(900) 3G (WCDMA): B1(2100), B8(900) &lt;strong&gt;4G (LTE):&lt;/strong&gt; B1(2100), B3(1800), B8(900)&lt;br /&gt; &amp;bull;Процессор: 4-ядерный &lt;strong&gt;Helio A22 (MT6761) &lt;/strong&gt;(2 GHz). Графический процессор IMG GE8300 660 МГц&lt;br /&gt; &amp;bull;Экран: &amp;quot;капля&amp;quot;&lt;strong&gt; 6.1&lt;/strong&gt;&amp;quot;, &lt;strong&gt;IPS&lt;/strong&gt;, 1280х600 (HD-), соотношение сторон &lt;strong&gt;19.2:9&lt;/strong&gt;, ёмкостный, мультитач, 92% площади фронтальной панели, плотность пикселей 232 PPI/DPI, яркость 450 cd/m2, защитное стекло AGC AN Wizus&amp;trade;&lt;br /&gt; &amp;bull;Оперативная память: &lt;strong&gt;3 ГБ&lt;/strong&gt;&lt;br /&gt; &amp;bull;Память для хранения данных: &lt;strong&gt;16 ГБ&lt;/strong&gt; (EMMC5.0) встроенная, поддержка micro-SD (до 256 ГБ), &lt;strong&gt;отдельный слот micro-SD&lt;/strong&gt;&lt;br /&gt; &amp;bull;Интерфейсы: Wi-Fi 802.11 b/g/n, 2.4GHz, Wi-Fi Hotspot. Bluetooth: 4.2+A2DP, разъем micro-USB 2.0 для заряда/синхронизации, 3.5 мм аудиоразъем гарнитуры (наушники / микрофон)&lt;br /&gt; &amp;bull;Камера основная: &lt;strong&gt;двойная 8+5 MП&lt;/strong&gt;, аппертура f/2.0, фазовый автофокус (PDAF), LED-вспышка, HDR, эффект Боке. Видео 1080p/30 fps&lt;br /&gt; &amp;bull;Камера фронтальная: &lt;strong&gt;5 MП, аппертура f/2.2&lt;/strong&gt;&lt;br /&gt; &amp;bull;Навигация: GPS, A-GPS&lt;br /&gt; &amp;bull;Дополнительно: Акселерометр, Датчик осещения, LED индикатор зарядки, &lt;strong&gt;сканер отпечатка пальцев&lt;/strong&gt;, &lt;strong&gt;Face ID&lt;/strong&gt;, FM-радио&lt;br /&gt; &amp;bull;Батарея: &lt;strong&gt;4080 мАч Li-Pol &lt;/strong&gt;(не съемная)&lt;br /&gt; &amp;bull;Габариты: 156.8 x 74 x &lt;strong&gt;9.8&lt;/strong&gt; мм. Вес: 171 грамм.&lt;/p&gt; &lt;p&gt;Аксессуары: &lt;strong&gt;2E-TGHW-Y7P18-25D &lt;/strong&gt;- Защитное стекло 2E Huawei Y7 Prime 2018/Blackview A60/A60 Pro 2.5D clear&lt;/p&gt; </t>
  </si>
  <si>
    <t xml:space="preserve">&lt;p&gt;Телефон&lt;br /&gt; Батарея&lt;br /&gt; Руководство пользователя&lt;br /&gt; Сетевое зарядное устройство 5V/1A&lt;br /&gt; USB кабель&lt;br /&gt; &lt;strong&gt;Защитный чехол&lt;/strong&gt;&lt;/p&gt; </t>
  </si>
  <si>
    <t>08471010004012001</t>
  </si>
  <si>
    <t>Смартфон A70</t>
  </si>
  <si>
    <t>http://www.erc.ua/i/goods/6931548307051.jpg</t>
  </si>
  <si>
    <t xml:space="preserve">&lt;p &gt;&amp;bull;Класс: смартфон&lt;/p&gt; &lt;p &gt;&amp;bull;Форм-фактор: моноблок&lt;/p&gt; &lt;p &gt;&amp;bull;Материал корпуса: пластик&lt;/p&gt; &lt;p &gt;&amp;bull;Поддержка двух SIM-карт: SIM1- 2G/3G/4G nano-SIM, SIM2 - 2G/3G/4G micro-SIM или micro-SD&lt;/p&gt; &lt;p &gt;&amp;bull;Операционная система: &lt;strong&gt;Android&amp;trade; 11.0&lt;/strong&gt;&lt;/p&gt; &lt;p &gt;&amp;bull;Сеть: 2G: B2(1900), B3(1800), B5(850), B8(900) 3G: B1/B5/B8 &lt;strong&gt;4&lt;/strong&gt;&lt;strong&gt;G&lt;/strong&gt;&lt;strong&gt; (LTE&lt;/strong&gt;&lt;strong&gt;)&lt;/strong&gt;: FDD: B1(2100), B3(1800), B7(2600), B8(900), B20(800); TDD: B40(2300);&lt;/p&gt; &lt;p &gt;&amp;bull;Процессор: &lt;strong&gt;8&lt;/strong&gt;-ядерный SC9863A(1.6 GHz). Графический процессор IMG8322 MP1&lt;/p&gt; &lt;p &gt;&amp;bull;Экран: &lt;strong&gt;6&lt;/strong&gt;&lt;strong&gt;.&lt;/strong&gt;&lt;strong&gt;51&lt;/strong&gt;&lt;strong&gt;7&amp;quot;, IPS&lt;/strong&gt;, 720х1600 (HD+), соотношение сторон 20:9, экран занимает 87.6% прощади, full angle, PPI/DPI 270&lt;/p&gt; &lt;p &gt;&amp;bull;Оперативная память: &lt;strong&gt;3&lt;/strong&gt;&lt;strong&gt;ГБ&lt;/strong&gt;&lt;/p&gt; &lt;p &gt;&amp;bull;Память для хранения данных: &lt;strong&gt;32&lt;/strong&gt;&lt;strong&gt;ГБ&lt;/strong&gt; (eMMC) встроенная, поддержка micro-SD (до 32ГБ), комбинированный слот nano-SIM2/micro-SD&lt;/p&gt; &lt;p &gt;&amp;bull;Интерфейсы: Wi-Fi 802.11 b/g/n, Bluetooth: 4.2, разъем micro USB для заряда/синхронизации, 3.5 мм аудиоразъем гарнитуры (наушники / микрофон)&lt;/p&gt; &lt;p &gt;&amp;bull;Камера основная: &lt;strong&gt;13MП (&lt;/strong&gt;&lt;strong&gt;IMX&lt;/strong&gt;&lt;strong&gt;258)&lt;/strong&gt;, аппертура f2.2, LED-вспышка&lt;/p&gt; &lt;p &gt;&amp;bull;Камера фронтальная: &lt;strong&gt;5MП&lt;/strong&gt;&lt;/p&gt; &lt;p &gt;&amp;bull;Навигация: GPS+GLONASS&lt;/p&gt; &lt;p &gt;&amp;bull;Дополнительно: &lt;strong&gt;Сканер отпечатка пальца&lt;/strong&gt;/ Акселерометр/ Датчик освещения/ FM-радио/ Face Unlock&lt;/p&gt; &lt;p &gt;&amp;bull;Батарея: &lt;strong&gt;5&lt;/strong&gt;&lt;strong&gt;3&lt;/strong&gt;&lt;strong&gt;80 мАч&lt;/strong&gt; Li-Ion (не съемная)&lt;/p&gt; &lt;p &gt;&amp;bull;Габариты: 165.3 х 77.5 х 8.3 мм. Вес: 205 грамм.&lt;/p&gt; &lt;p &gt; &lt;/p&gt; </t>
  </si>
  <si>
    <t xml:space="preserve">&lt;p &gt; &lt;/p&gt; &lt;p &gt;Телефон&lt;/p&gt; &lt;p &gt;Зарядное устройство&lt;/p&gt; &lt;p &gt;USB кабель&lt;/p&gt; &lt;p &gt;Руководство пользователя&lt;/p&gt; &lt;p &gt;Гарантийный талон&lt;/p&gt; </t>
  </si>
  <si>
    <t>08471010004012008</t>
  </si>
  <si>
    <t>Смартфон A80s</t>
  </si>
  <si>
    <t xml:space="preserve">&lt;table border="1" cellspacing="0" width="379"&gt; &lt;tbody&gt; &lt;tr height="20"&gt; &lt;td height="20" width="147"&gt;Процессор&lt;/td&gt; &lt;td width="232"&gt;MT6762V/WD Octa Core 1.8GHz&lt;/td&gt; &lt;/tr&gt; &lt;tr height="20"&gt; &lt;td height="20"&gt;Экран&lt;/td&gt; &lt;td&gt;6.217 Inch HD+ IPS 720*1520&lt;/td&gt; &lt;/tr&gt; &lt;tr height="20"&gt; &lt;td height="20"&gt;ОС&lt;/td&gt; &lt;td&gt;Android 10.0 GO&lt;/td&gt; &lt;/tr&gt; &lt;tr height="20"&gt; &lt;td height="20"&gt;Стандарт связи: 4G:&lt;/td&gt; &lt;td&gt;B1/B3/B7/B8/B20 TDD:B40&lt;/td&gt; &lt;/tr&gt; &lt;tr height="20"&gt; &lt;td height="20"&gt;Память&lt;/td&gt; &lt;td&gt;4GB+64GB&lt;/td&gt; &lt;/tr&gt; &lt;tr height="20"&gt; &lt;td height="20"&gt;Фронтальная камера&lt;/td&gt; &lt;td&gt;5.0MP&lt;/td&gt; &lt;/tr&gt; &lt;tr height="20"&gt; &lt;td height="20"&gt;Основная камера&lt;/td&gt; &lt;td&gt;13.0MP IMX258&lt;/td&gt; &lt;/tr&gt; &lt;tr height="20"&gt; &lt;td height="20"&gt;Размеры&lt;/td&gt; &lt;td&gt;157.6*76.3*8.8mm&lt;/td&gt; &lt;/tr&gt; &lt;tr height="20"&gt; &lt;td height="20"&gt;Батарея&lt;/td&gt; &lt;td&gt;4200mAh&lt;/td&gt; &lt;/tr&gt; &lt;tr height="20"&gt; &lt;td height="20"&gt;NFC&lt;/td&gt; &lt;td&gt;NO&lt;/td&gt; &lt;/tr&gt; &lt;tr height="20"&gt; &lt;td height="20"&gt;Wifi&lt;/td&gt; &lt;td&gt;YES&lt;/td&gt; &lt;/tr&gt; &lt;tr height="20"&gt; &lt;td height="20"&gt;Bluetooth&lt;/td&gt; &lt;td&gt;4,2&lt;/td&gt; &lt;/tr&gt; &lt;tr height="60"&gt; &lt;td height="60"&gt;Дополнительно&lt;/td&gt; &lt;td width="232"&gt; &lt;p&gt;GPS, Proximity, Light, G-sensor,GPS+GLONASS+BEIDOU, сканер отпечатка пальца&lt;/p&gt; &lt;/td&gt; &lt;/tr&gt; &lt;/tbody&gt; &lt;/table&gt; </t>
  </si>
  <si>
    <t>08471010004012007</t>
  </si>
  <si>
    <t>http://www.erc.ua/i/goods/6931548306924.jpg</t>
  </si>
  <si>
    <t xml:space="preserve">&lt;table border="1" cellspacing="0" width="379"&gt; &lt;tbody&gt; &lt;tr height="20"&gt; &lt;td height="20" width="147"&gt;Процессор&lt;/td&gt; &lt;td width="232"&gt;MT6762V/WD Octa Core 1.8GHz&lt;/td&gt; &lt;/tr&gt; &lt;tr height="20"&gt; &lt;td height="20"&gt;Экран&lt;/td&gt; &lt;td&gt;6.217 Inch HD+ IPS 720*1520&lt;/td&gt; &lt;/tr&gt; &lt;tr height="20"&gt; &lt;td height="20"&gt;ОС&lt;/td&gt; &lt;td&gt;Android 10.0 GO&lt;/td&gt; &lt;/tr&gt; &lt;tr height="20"&gt; &lt;td height="20"&gt;Стандарт связи: 4G:&lt;/td&gt; &lt;td&gt;B1/B3/B7/B8/B20 TDD:B40&lt;/td&gt; &lt;/tr&gt; &lt;tr height="20"&gt; &lt;td height="20"&gt;Память&lt;/td&gt; &lt;td&gt;4GB+64GB&lt;/td&gt; &lt;/tr&gt; &lt;tr height="20"&gt; &lt;td height="20"&gt;Фронтальная камера&lt;/td&gt; &lt;td&gt;5.0MP&lt;/td&gt; &lt;/tr&gt; &lt;tr height="20"&gt; &lt;td height="20"&gt;Основная камера&lt;/td&gt; &lt;td&gt;13.0MP IMX258&lt;/td&gt; &lt;/tr&gt; &lt;tr height="20"&gt; &lt;td height="20"&gt;Размеры&lt;/td&gt; &lt;td&gt;157.6*76.3*8.8mm&lt;/td&gt; &lt;/tr&gt; &lt;tr height="20"&gt; &lt;td height="20"&gt;Батарея&lt;/td&gt; &lt;td&gt;4200mAh&lt;/td&gt; &lt;/tr&gt; &lt;tr height="20"&gt; &lt;td height="20"&gt;NFC&lt;/td&gt; &lt;td&gt;NO&lt;/td&gt; &lt;/tr&gt; &lt;tr height="20"&gt; &lt;td height="20"&gt;Wifi&lt;/td&gt; &lt;td&gt;YES&lt;/td&gt; &lt;/tr&gt; &lt;tr height="20"&gt; &lt;td height="20"&gt;Bluetooth&lt;/td&gt; &lt;td&gt;4,2&lt;/td&gt; &lt;/tr&gt; &lt;tr height="60"&gt; &lt;td height="60"&gt;Дополнительно&lt;/td&gt; &lt;td width="232"&gt;GPS, Proximity, Light, G-sensor,GPS+GLONASS+BEIDOU, сканер отпечатка пальца&lt;/td&gt; &lt;/tr&gt; &lt;/tbody&gt; &lt;colgroup&gt; &lt;col width="147" /&gt; &lt;col width="232" /&gt; &lt;/colgroup&gt; &lt;/table&gt; </t>
  </si>
  <si>
    <t>Смартфон A80 Plus</t>
  </si>
  <si>
    <t>http://www.erc.ua/i/goods/6931548306818.jpg</t>
  </si>
  <si>
    <t xml:space="preserve">&lt;table border="1" cellspacing="0" width="369"&gt; &lt;tbody&gt; &lt;tr height="20"&gt; &lt;td height="20" width="147"&gt;Процессор&lt;/td&gt; &lt;td width="222"&gt;MT6762V/WD 8X Cortex 1.8GHz&lt;/td&gt; &lt;/tr&gt; &lt;tr height="20"&gt; &lt;td height="20"&gt;Экран&lt;/td&gt; &lt;td&gt;6.49 inch HD+ IPS 18:9 720*1560&lt;/td&gt; &lt;/tr&gt; &lt;tr height="20"&gt; &lt;td height="20"&gt;ОС&lt;/td&gt; &lt;td&gt;Android 10&lt;/td&gt; &lt;/tr&gt; &lt;tr height="20"&gt; &lt;td height="20"&gt;Стандарт связи: 4G:&lt;/td&gt; &lt;td&gt;B1/B3/B7/B8/B20 TDD:B40&lt;/td&gt; &lt;/tr&gt; &lt;tr height="20"&gt; &lt;td height="20"&gt;Память&lt;/td&gt; &lt;td&gt;4GB+64GB&lt;/td&gt; &lt;/tr&gt; &lt;tr height="20"&gt; &lt;td height="20"&gt;Фронтальная камера&lt;/td&gt; &lt;td&gt;8.0MP&lt;/td&gt; &lt;/tr&gt; &lt;tr height="20"&gt; &lt;td height="20"&gt;Основная камера&lt;/td&gt; &lt;td&gt;13.0MP IMX258+0.3MP&lt;/td&gt; &lt;/tr&gt; &lt;tr height="20"&gt; &lt;td height="20"&gt;Размеры&lt;/td&gt; &lt;td&gt;162.75*77*8.8mm&lt;/td&gt; &lt;/tr&gt; &lt;tr height="20"&gt; &lt;td height="20"&gt;Батарея&lt;/td&gt; &lt;td&gt;4680mAh&lt;/td&gt; &lt;/tr&gt; &lt;tr height="20"&gt; &lt;td height="20"&gt;NFC&lt;/td&gt; &lt;td&gt;YES&lt;/td&gt; &lt;/tr&gt; &lt;tr height="20"&gt; &lt;td height="20"&gt;Wifi&lt;/td&gt; &lt;td&gt;YES&lt;/td&gt; &lt;/tr&gt; &lt;tr height="20"&gt; &lt;td height="20"&gt;Bluetooth&lt;/td&gt; &lt;td&gt;4,2&lt;/td&gt; &lt;/tr&gt; &lt;tr height="60"&gt; &lt;td height="60"&gt;Дополнительно&lt;/td&gt; &lt;td width="222"&gt;GPS, Proximity, Light, G-sensor,GPS+GLONASS+BEIDOU&lt;/td&gt; &lt;/tr&gt; &lt;/tbody&gt; &lt;colgroup&gt; &lt;col width="147" /&gt; &lt;col width="222" /&gt; &lt;/colgroup&gt; &lt;/table&gt; </t>
  </si>
  <si>
    <t>08471010004012005</t>
  </si>
  <si>
    <t>Blackview Smartphone BV4900 3/32GB NFC 2SIM Orange</t>
  </si>
  <si>
    <t>http://www.erc.ua/i/goods/6931548306467.jpg</t>
  </si>
  <si>
    <t xml:space="preserve">&lt;p &gt;&amp;bull;Класс: смартфон&lt;br /&gt; &amp;bull;Форм-фактор: моноблок&lt;br /&gt; &amp;bull;Материал корпуса: пластик, &lt;strong&gt;резина&lt;/strong&gt;&lt;br /&gt; &amp;bull;Поддержка двух SIM-карт: SIM1 2G/3G/4G nano-SIM, SIM2 2G/3G/4G nano-SIM или micro-SD&lt;br /&gt; &amp;bull;Операционная система: &lt;strong&gt;Android&amp;trade; &lt;/strong&gt;&lt;strong&gt;1&lt;/strong&gt;&lt;strong&gt;0&lt;/strong&gt;&lt;br /&gt; &amp;bull;Сеть: 2G: B2(1900), B3(1800), B5(850), B8(900) 3G (WCDMA): B1(2100), B8(900) &lt;strong&gt;4G (LTE):&lt;/strong&gt; FDD: B1(2100), B3(1800), B7(2600), B8(900), B20(800); TDD: B40(2300);&lt;br /&gt; &amp;bull;Процессор: &lt;strong&gt;4-ядерный &lt;/strong&gt;MediaTek MT6761 (2.0Ghz). Графический процессор IMG GE8300 660МГгц &lt;br /&gt; &amp;bull;Экран: &lt;strong&gt;5.7&amp;quot;&lt;/strong&gt;, &lt;strong&gt;IPS&lt;/strong&gt;, 720х1440 (&lt;strong&gt;HD+&lt;/strong&gt;), прямоугольный дизайн, ёмкостный, мультитач, &lt;strong&gt;Dragontrail Glass&lt;/strong&gt;&lt;br /&gt; &amp;bull;Оперативная память: &lt;strong&gt;3 ГБ&lt;/strong&gt;&lt;br /&gt; &amp;bull;Память для хранения данных: &lt;strong&gt;32 ГБ&lt;/strong&gt; (EMMC) встроенная, поддержка micro-SD (до 128 ГБ), комбинированный слот nano-SIM2/micro-SD&lt;br /&gt; &amp;bull;Интерфейсы: Wi-Fi 802.11 a/b/g/n/ac, Bluetooth: 5.0, разъем micro USB для заряда/синхронизации, 3.5 мм аудиоразъем гарнитуры (наушники / микрофон)&lt;br /&gt; &amp;bull;Камера основная: &lt;strong&gt;тройная 8+2+0.3 MП&lt;/strong&gt;, аппертура f2.2, LED-вспышка, HDR 1080P @30FPS H.264&lt;br /&gt; &amp;bull;Камера фронтальная: &lt;strong&gt;5 MП, &lt;/strong&gt;аппертура f2.2&lt;br /&gt; &amp;bull;Навигация: GPS, A-GPS, GLONASS, Beidou, Galileo&lt;br /&gt; &amp;bull;Дополнительно: &lt;strong&gt;NFC&lt;/strong&gt; (безконтактные платежи), Акселерометр, Датчик освещения, Гироскоп, Магнетрон, Электронный компас, FM-радио, &lt;strong&gt;поддержка OTG, Face Unlock&lt;/strong&gt;&lt;br /&gt; &amp;bull;Класс защиты корпуса: &lt;strong&gt;пыле/влаго защита IP68, MIL-STD-810G&lt;/strong&gt;&lt;br /&gt; &amp;bull;Батарея: &lt;strong&gt;5580 мАч Li-Ion&lt;/strong&gt;&lt;strong&gt;&lt;strong&gt; &lt;/strong&gt;&lt;/strong&gt;(не съемная)&lt;br /&gt; &amp;bull;Габариты: 158 х 78 х 14 мм. Вес: 261 грамм.&lt;/p&gt; </t>
  </si>
  <si>
    <t xml:space="preserve">&lt;p &gt;Телефон&lt;/p&gt; &lt;p &gt;Зарядное устройство&lt;/p&gt; &lt;p &gt;USB кабель&lt;/p&gt; &lt;p &gt;Защитная пленка&lt;/p&gt; &lt;p &gt;Руководство пользователя&lt;/p&gt; &lt;p &gt;Гарантийный талон&lt;/p&gt; </t>
  </si>
  <si>
    <t>08471010004012004</t>
  </si>
  <si>
    <t>Blackview Smartphone BV4900 Pro 4/64GB NFC 2SIM Black</t>
  </si>
  <si>
    <t>http://www.erc.ua/i/goods/6931548306610.jpg</t>
  </si>
  <si>
    <t xml:space="preserve">&lt;p &gt;&amp;bull;Класс: смартфон&lt;br /&gt; &amp;bull;Форм-фактор: моноблок&lt;br /&gt; &amp;bull;Материал корпуса: пластик, &lt;strong&gt;резина&lt;/strong&gt;&lt;br /&gt; &amp;bull;Поддержка двух SIM-карт: SIM1 2G/3G/4G nano-SIM, SIM2 2G/3G/4G nano-SIM или micro-SD&lt;br /&gt; &amp;bull;Операционная система: &lt;strong&gt;Android&amp;trade; &lt;/strong&gt;&lt;strong&gt;1&lt;/strong&gt;&lt;strong&gt;0&lt;/strong&gt;&lt;br /&gt; &amp;bull;Сеть: 2G: B2(1900), B3(1800), B5(850), B8(900) 3G (WCDMA): B1(2100), B8(900) &lt;strong&gt;4G (LTE):&lt;/strong&gt; FDD: B1(2100), B3(1800), B7(2600), B8(900), B20(800); TDD: B40(2300);&lt;br /&gt; &amp;bull;Процессор: &lt;strong&gt;4-ядерный &lt;/strong&gt;MediaTek MT6761 (2.0Ghz). Графический процессор IMG GE8300 660МГгц &lt;br /&gt; &amp;bull;Экран: &lt;strong&gt;5.7&amp;quot;&lt;/strong&gt;, &lt;strong&gt;IPS&lt;/strong&gt;, 720х1440 (&lt;strong&gt;HD+&lt;/strong&gt;), прямоугольный дизайн, ёмкостный, мультитач, &lt;strong&gt;Dragontrail Glass&lt;/strong&gt;&lt;br /&gt; &amp;bull;Оперативная память: &lt;strong&gt;4 ГБ&lt;/strong&gt;&lt;br /&gt; &amp;bull;Память для хранения данных: &lt;strong&gt;64 ГБ&lt;/strong&gt; (EMMC) встроенная, поддержка micro-SD (до 128 ГБ), комбинированный слот nano-SIM2/micro-SD&lt;br /&gt; &amp;bull;Интерфейсы: Wi-Fi 802.11 a/b/g/n/ac, Bluetooth: 5.0, разъем micro USB для заряда/синхронизации, 3.5 мм аудиоразъем гарнитуры (наушники / микрофон)&lt;br /&gt; &amp;bull;Камера основная: &lt;strong&gt;тройная 13+2+0.3 MП&lt;/strong&gt;, аппертура f2.2, LED-вспышка, HDR 1080P @30FPS H.264&lt;br /&gt; &amp;bull;Камера фронтальная: &lt;strong&gt;5 MП, &lt;/strong&gt;аппертура f2.2&lt;br /&gt; &amp;bull;Навигация: GPS, A-GPS, GLONASS, Beidou, Galileo&lt;br /&gt; &amp;bull;Дополнительно: &lt;strong&gt;NFC&lt;/strong&gt; (безконтактные платежи), Акселерометр, Датчик освещения, Гироскоп, Магнетрон, Электронный компас, FM-радио, &lt;strong&gt;поддержка OTG, Face Unlock&lt;/strong&gt;&lt;br /&gt; &amp;bull;Класс защиты корпуса: &lt;strong&gt;пыле/влаго защита IP68, MIL-STD-810G&lt;/strong&gt;&lt;br /&gt; &amp;bull;Батарея: &lt;strong&gt;5580 мАч Li-Ion &lt;/strong&gt;(не съемная)&lt;br /&gt; &amp;bull;Габариты: 158 х 78 х 14 мм. Вес: 261 грамм.&lt;/p&gt; </t>
  </si>
  <si>
    <t xml:space="preserve">&lt;p&gt;Телефон&lt;br /&gt; Зарядное устройство&lt;br /&gt; USB кабель&lt;br /&gt; Защитная пленка&lt;br /&gt; Руководство пользователя&lt;br /&gt; Гарантийный талон&lt;/p&gt; </t>
  </si>
  <si>
    <t>08471010004012011</t>
  </si>
  <si>
    <t>Blackview Smartphone BV6600E 4/32GB Dual SIM Black</t>
  </si>
  <si>
    <t>http://www.erc.ua/i/goods/6931548307693.jpg</t>
  </si>
  <si>
    <t>08471010004012009</t>
  </si>
  <si>
    <t>Беспроводные наушники</t>
  </si>
  <si>
    <t>Наушники Blackview TWS BT AirBuds 1 Black</t>
  </si>
  <si>
    <t> </t>
  </si>
  <si>
    <t>Наушники Blackview TWS BT AirBuds 2 Black</t>
  </si>
  <si>
    <t>08518002001014002</t>
  </si>
  <si>
    <t>Наушники Blackview TWS BT AirBuds 2 Silver</t>
  </si>
  <si>
    <t>Наушники Blackview TWS BT AirBuds 6 White</t>
  </si>
  <si>
    <t>08518002001014003</t>
  </si>
  <si>
    <t>Blackview Smart watch R3 Max 160KB+384KB Black</t>
  </si>
  <si>
    <t>Смарт-часы Blackview R3 Pro 160KB+384KB Black</t>
  </si>
  <si>
    <t>Blackview Smart watch R5 160KB+384KB Black</t>
  </si>
  <si>
    <t>Blackview Smart watch R5 160KB+384KB Orange</t>
  </si>
  <si>
    <t>08517010008005004</t>
  </si>
  <si>
    <t>Blackview Smart watch X1 Nodic 512KB+64MB Black</t>
  </si>
  <si>
    <t>Smart watch Blackview X5 256KB+1Мб Black</t>
  </si>
  <si>
    <t>Смарт-часы Blackview X2 512KB+64KB Black</t>
  </si>
  <si>
    <t>Монитор</t>
  </si>
  <si>
    <t>2E</t>
  </si>
  <si>
    <t>23.8" D2421B D-Sub, HDMI, Audio, IPS, 178/178, 75Hz, FreeSync, Frameless</t>
  </si>
  <si>
    <t>2E-D2421B-01.UA</t>
  </si>
  <si>
    <t>http://www.erc.ua/i/goods/2E-D2421B-01.UA.jpg</t>
  </si>
  <si>
    <t>Шерхан</t>
  </si>
  <si>
    <t>1 год</t>
  </si>
  <si>
    <t xml:space="preserve">&lt;p&gt;&lt;strong&gt;DRAFT&lt;br /&gt; Описание товара:&lt;/strong&gt;&lt;/p&gt; &lt;p&gt;&lt;strong&gt;Модель:&lt;/strong&gt; D&lt;strong&gt;2421B&lt;/strong&gt;&lt;/p&gt; &lt;p&gt;Діагональ: 23.8&amp;quot;&lt;/p&gt; &lt;p&gt;Тип матриці: IPS&lt;/p&gt; &lt;p&gt;Співвідношення сторін: 16:9&lt;/p&gt; &lt;p&gt;Кількість кольорів: 16,7М&lt;/p&gt; &lt;p&gt;Розподільча здатність: 1920x1080&lt;/p&gt; &lt;p&gt;Яскравість: 300 cd/m2&lt;/p&gt; &lt;p&gt;Контрастність: 1000:1&lt;/p&gt; &lt;p&gt;Частота: 75Hz&lt;/p&gt; &lt;p&gt;Швидкість відгуку: 5ms&lt;/p&gt; &lt;p&gt;Кути огляду: 178&amp;deg;/178&amp;deg;&lt;/p&gt; &lt;p&gt;Інтерфейси: D-Sub, HDMI, Earphone&lt;/p&gt; &lt;p&gt;Мультимедійні колонки: Ні&lt;/p&gt; &lt;p&gt;Навушники: Так&lt;/p&gt; &lt;p&gt;Енергоспоживання: &amp;le;30W&lt;/p&gt; &lt;p&gt;Режим очікування: &amp;le;0.5W&lt;/p&gt; &lt;p&gt;Нахил екрану: 15&amp;deg;/5&amp;deg;&lt;/p&gt; &lt;p&gt;Розміри упаковки: 607*112*441 mm&lt;/p&gt; &lt;p&gt;Вага: 4.0 кг&lt;/p&gt; &lt;p&gt;Блок живлення: Внутрішній&lt;/p&gt; &lt;p&gt;Настінне встановлення: VESA 75&lt;/p&gt; &lt;p&gt;&lt;strong&gt;Особливості:&lt;/strong&gt;&lt;/p&gt; &lt;p&gt;Монітори 2E цілком адаптовані для продажу в Україні. Мають екранне меню українською мовою та відповідають всім вимогам технічного регламенту. Для роздрібної торгівлі передбачене &amp;laquo;Енергетичне маркування&amp;raquo; та є Висновок державної санітарно-епідеміологічної експертизи.&lt;/p&gt; </t>
  </si>
  <si>
    <t>08528002001020001</t>
  </si>
  <si>
    <t>25.7" D2621W D-Sub, DVI, HDMI, DP, Audio, IPS, 2560x1080 (21:9), 75Hz, FreeSync, White</t>
  </si>
  <si>
    <t>2E-D2621W-01.UA</t>
  </si>
  <si>
    <t>http://www.erc.ua/i/goods/2E-D2621W-01.UA.jpg</t>
  </si>
  <si>
    <t xml:space="preserve">&lt;p&gt;&lt;strong&gt;DRAFT&lt;br /&gt; Описание товара:&lt;/strong&gt;&lt;/p&gt; &lt;p&gt;&lt;strong&gt;Модель:&lt;/strong&gt; &lt;strong&gt;D2621W&lt;/strong&gt;&lt;/p&gt; &lt;p&gt;Діагональ: 25.7&amp;quot;&lt;/p&gt; &lt;p&gt;Тип матриці: IPS&lt;/p&gt; &lt;p&gt;Співвідношення сторін: 21:9&lt;/p&gt; &lt;p&gt;Кількість кольорів: 16,7М&lt;/p&gt; &lt;p&gt;Розподільча здатність: 2560x1080&lt;/p&gt; &lt;p&gt;Яскравість: 300 cd/m2&lt;/p&gt; &lt;p&gt;Контрастність: 1000:1&lt;/p&gt; &lt;p&gt;Частота: 75Hz&lt;/p&gt; &lt;p&gt;Швидкість відгуку: 14ms&lt;/p&gt; &lt;p&gt;Кути огляду: 178&amp;deg;/178&amp;deg;&lt;/p&gt; &lt;p&gt;Інтерфейси: VGA, 2xHDMI, DP, Audio out&lt;/p&gt; &lt;p&gt;Мультимедійні колонки: Ні&lt;/p&gt; &lt;p&gt;Навушники: Так&lt;/p&gt; &lt;p&gt;Енергоспоживання: &amp;le;36W&lt;/p&gt; &lt;p&gt;Режим очікування: &amp;le;0.5W&lt;/p&gt; &lt;p&gt;Нахил екрану: 15&amp;deg;/5&amp;deg;&lt;/p&gt; &lt;p&gt;Розміри упаковки: 607*112*441 mm&lt;/p&gt; &lt;p&gt;Вага: 4.74 кг&lt;/p&gt; &lt;p&gt;Блок живлення: Зовнішній&lt;/p&gt; &lt;p&gt;Настінне встановлення: VESA 75&lt;/p&gt; &lt;p&gt;&lt;strong&gt;Особливості:&lt;/strong&gt;&lt;/p&gt; &lt;p&gt;Монітори 2E цілком адаптовані для продажу в Україні. Мають екранне меню українською мовою та відповідають всім вимогам технічного регламенту. Для роздрібної торгівлі передбачене &amp;laquo;Енергетичне маркування&amp;raquo; та є Висновок державної санітарно-епідеміологічної експертизи.&lt;/p&gt; </t>
  </si>
  <si>
    <t>08528002001020002</t>
  </si>
  <si>
    <t xml:space="preserve">2E GAMING </t>
  </si>
  <si>
    <t>27" G2721BV 2xHDMI, DP, VA, 2560x1440, 144Hz, 1ms, FreeSync</t>
  </si>
  <si>
    <t>2E-G2721BV-01.UA</t>
  </si>
  <si>
    <t>http://www.erc.ua/i/goods/2E-G2721BV-01.UA.jpg</t>
  </si>
  <si>
    <t xml:space="preserve">&lt;p&gt;&lt;strong&gt;Описание товара:&lt;/strong&gt;&lt;/p&gt; &lt;p&gt;Діагональ: 27&amp;quot;&lt;/p&gt; &lt;p&gt;Тип матриці: VA, CURVED 1500R&lt;/p&gt; &lt;p&gt;Співвідношення сторін: 16:9&lt;/p&gt; &lt;p&gt;Кількість кольорів: 16,7М&lt;/p&gt; &lt;p&gt;Розподільча здатність: 2560x1440&lt;/p&gt; &lt;p&gt;Яскравість: 350 cd/m2&lt;/p&gt; &lt;p&gt;Контрастність: 2500:1&lt;/p&gt; &lt;p&gt;Частота: 144Hz&lt;/p&gt; &lt;p&gt;Швидкість відгуку: 1ms&lt;/p&gt; &lt;p&gt;Кути огляду: 178&amp;deg;/178&amp;deg;&lt;/p&gt; &lt;p&gt;Інтерфейси: 3xHDMI, DP&lt;/p&gt; &lt;p&gt;Мультимедійні колонки:Нi &lt;/p&gt; &lt;p&gt;Навушники: Taк&lt;/p&gt; &lt;p&gt;Енергоспоживання: 42W&lt;/p&gt; &lt;p&gt;Режим очікування: &amp;le;0.5W&lt;/p&gt; &lt;p&gt;Нахил екрану: 15&amp;deg;/5&amp;deg;&lt;/p&gt; &lt;p&gt;Розміри упаковки: 699*169*440 мм&lt;/p&gt; &lt;p&gt;Вага: 6.72kg&lt;/p&gt; &lt;p&gt;Блок живлення: Зовнішній&lt;/p&gt; &lt;p&gt;Настінне встановлення: Ні&lt;/p&gt; &lt;p&gt;Комплектація: Блок живлення, кабель DP, інструкція (з гарантійним талоном на останній сторінці)&lt;/p&gt; &lt;p&gt;Особливості: FreeSync&lt;/p&gt; &lt;p&gt;Монітори 2E цілком адаптовані для продажу в Україні. Мають екранне меню українською мовою та відповідають всім вимогам технічного регламенту. Для роздрібної торгівлі передбачене &amp;laquo;Енергетичне маркування&amp;raquo; та є Висновок державної санітарно-епідеміологічної експертизи.&lt;/p&gt; </t>
  </si>
  <si>
    <t>08528002001020003</t>
  </si>
  <si>
    <t>Dell</t>
  </si>
  <si>
    <t>Монитор LCD 23.8" DELL S2421HS 2xHDMI, DP, Audio, IPS, 75Hz, 4ms, FreeSync</t>
  </si>
  <si>
    <t>210-AXKQ</t>
  </si>
  <si>
    <t>http://www.erc.ua/i/goods/210-AXKQ.jpg</t>
  </si>
  <si>
    <t xml:space="preserve">&lt;h3&gt;Дисплей&lt;/h3&gt; &lt;ul&gt; &lt;li&gt;&lt;strong&gt;Размер видимой области (по диагонали):&lt;/strong&gt;&lt;br /&gt; 60,45 см&lt;br /&gt; 23,8&amp;quot;&lt;br /&gt; &lt;br /&gt; &lt;strong&gt;Заданная область изображения (В x Ш)&lt;/strong&gt;&lt;br /&gt; Ширина (активная область): 527,04 мм (20,75&amp;quot;)&lt;br /&gt; Высота (активная область): 296,46 мм (11,67&amp;quot;)&lt;br /&gt; 156 246,28 мм&lt;sup&gt;2&lt;/sup&gt; (242,15 дюйма&lt;sup&gt;2&lt;/sup&gt;)&lt;br /&gt; &lt;br /&gt; &lt;strong&gt;Тип панели&lt;/strong&gt;&lt;br /&gt; Планарная коммутация&lt;br /&gt; &lt;br /&gt; &lt;strong&gt;Покрытие экрана дисплея&lt;/strong&gt;&lt;br /&gt; Антибликовое покрытие твердостью 3H&lt;br /&gt; &lt;br /&gt; &lt;strong&gt;Максимально заданное разрешение&lt;/strong&gt;&lt;br /&gt; 1920 x 1080 при частоте 75 Гц&lt;br /&gt; &lt;br /&gt; &lt;strong&gt;Угол обзора&lt;/strong&gt;&lt;br /&gt; (178&amp;deg; по вертикали/178&amp;deg; по горизонтали)&lt;br /&gt; &lt;br /&gt; &lt;strong&gt;Шаг между пикселями&lt;/strong&gt;&lt;br /&gt; 0,2745 x 0,2745 мм&lt;br /&gt; &lt;br /&gt; &lt;strong&gt;Число пикселей на дюйм (ppi)&lt;/strong&gt;&lt;br /&gt; 92,56&lt;br /&gt; &lt;br /&gt; &lt;strong&gt;Коэффициент контрастности&lt;/strong&gt;&lt;br /&gt; 1000:1 (номинал)&lt;br /&gt; &lt;br /&gt; &lt;strong&gt;Соотношение сторон&lt;/strong&gt;&lt;br /&gt; (16:9)&lt;br /&gt; &lt;br /&gt; &lt;strong&gt;Технология подсветки&lt;/strong&gt;&lt;br /&gt; Светодиоды&lt;br /&gt; &lt;br /&gt; &lt;strong&gt;Яркость&lt;/strong&gt;&lt;br /&gt; 250 кд/м&lt;sup&gt;2&lt;/sup&gt; (номинал)&lt;br /&gt; &lt;br /&gt; &lt;strong&gt;Время отклика (номинал)&lt;/strong&gt;&lt;br /&gt; 4 мс от серого к серому в экстремальном режиме&lt;br /&gt; &lt;br /&gt; &lt;strong&gt;Низкий уровень синего свечения&lt;/strong&gt;&lt;br /&gt; Да, технология ComfortView&lt;br /&gt; &lt;br /&gt; &lt;strong&gt;Отсутствие мерцания&lt;/strong&gt;&lt;br /&gt; Да&lt;br /&gt; &lt;br /&gt; &lt;strong&gt;Совместимость с Dell Display Manager&lt;/strong&gt;&lt;br /&gt; Да, с использованием функции Easy Arrange&lt;br /&gt; &lt;br /&gt; &lt;strong&gt;AMD FreeSync&amp;trade;&lt;/strong&gt;&lt;br /&gt; Да&lt;br /&gt; Поддержка AMD FreeSync&lt;sup&gt;&amp;trade;&lt;/sup&gt; с частотой обновления 75 Гц&lt;br /&gt; &lt;br /&gt; &lt;strong&gt;Характеристики &amp;mdash; подробные сведения об обслуживании и поддержке&lt;/strong&gt;&lt;br /&gt; Все страны &amp;mdash; обслуживание с опережающей заменой и гарантия категории Premium на панель с возможностью замены, 3 года; США/Канада &amp;mdash; обслуживание с опережающей заменой и гарантия категории Premium на панель с возможностью замены, 1 год&lt;br /&gt; &lt;br /&gt; &lt;strong&gt;Встроенные устройства&lt;/strong&gt;&lt;br /&gt; Неприменимо&lt;br /&gt; &lt;br /&gt; &lt;strong&gt;Аудиовыход&lt;/strong&gt;&lt;br /&gt; Неприменимо&lt;br /&gt; &lt;br /&gt; &lt;strong&gt;Ширина рамки (контур активной области монитора)&lt;/strong&gt;&lt;br /&gt; 5,4 мм (сверху/слева/справа)&lt;br /&gt; 20,7 мм (снизу)&lt;/li&gt; &lt;/ul&gt; &lt;h3&gt;Варианты подключения&lt;/h3&gt; &lt;ul&gt; &lt;li&gt;1 порт HDMI (версия 1.4)&lt;br /&gt; 1 порт DisplayPort 1.2&lt;br /&gt; 1 линейный аудиовыход&lt;/li&gt; &lt;/ul&gt; &lt;h3&gt;Размеры&lt;/h3&gt; &lt;ul&gt; &lt;li&gt;&lt;strong&gt;Высота с подставкой (наименьшая ~ наибольшая)&lt;/strong&gt;&lt;br /&gt; 346,2 мм ~ 446,8 мм&lt;br /&gt; 13,65&amp;quot; ~ 17,59&amp;quot;&lt;br /&gt; &lt;br /&gt; &lt;strong&gt;Ширина&lt;/strong&gt;&lt;br /&gt; 537,8 мм&lt;br /&gt; 21,17&amp;quot;&lt;br /&gt; &lt;br /&gt; &lt;strong&gt;Длина&lt;/strong&gt;&lt;br /&gt; 159,7 мм&lt;br /&gt; 6,29&amp;quot;&lt;br /&gt; &lt;br /&gt; &lt;strong&gt;Высота без подставки&lt;/strong&gt;&lt;br /&gt; 322,6 мм&lt;br /&gt; 12,7&amp;quot;&lt;br /&gt; &lt;br /&gt; &lt;strong&gt;Ширина без подставки&lt;/strong&gt;&lt;br /&gt; 537,8 мм&lt;br /&gt; 21,17&amp;quot;&lt;br /&gt; &lt;br /&gt; &lt;strong&gt;Длина без подставки&lt;/strong&gt;&lt;br /&gt; 53,8 мм&lt;br /&gt; 2,12&amp;quot;&lt;br /&gt; &lt;br /&gt; &lt;strong&gt;Вес (только панель &amp;mdash; для крепежа VESA)&lt;/strong&gt;&lt;br /&gt; 3,2 кг (7,05 фунта)&lt;br /&gt; &lt;br /&gt; &lt;strong&gt;Вес (с упаковкой)&lt;/strong&gt;&lt;br /&gt; 7 кг (15,43 фунта)&lt;/li&gt; &lt;/ul&gt; &lt;h3&gt;Питание&lt;/h3&gt; &lt;ul&gt; &lt;li&gt;&lt;strong&gt;Требуемое напряжение&lt;/strong&gt;&lt;br /&gt; 100&amp;ndash;240 В~/50 или 60 Гц &amp;plusmn; 3 Гц/1,5 A (номинал)&lt;br /&gt; &lt;br /&gt; &lt;strong&gt;Потребляемая мощность (в рабочем режиме)&lt;/strong&gt;&lt;br /&gt; 18 Вт (номинальная)/23 Вт (максимальная)&lt;br /&gt; &lt;br /&gt; &lt;strong&gt;Потребляемая мощность в режиме ожидания/сна&lt;/strong&gt;&lt;br /&gt; Менее 0,3 Вт&lt;/li&gt; &lt;/ul&gt; &lt;h3&gt;Условия эксплуатации и хранения&lt;/h3&gt; &lt;ul&gt; &lt;li&gt;&lt;strong&gt;Диапазон температур&lt;/strong&gt;&lt;br /&gt; При эксплуатации: от 0 до 40 &amp;deg;C (от 32 до 104 &amp;deg;F)&lt;br /&gt; При отсутствии эксплуатации:&lt;br /&gt; При хранении: от &amp;ndash;20 до 60 &amp;deg;C (от &amp;ndash;4 до 140 &amp;deg;F)&lt;br /&gt; При транспортировке: от &amp;ndash;20 до 60 &amp;deg;C (от &amp;ndash;4 до 140 &amp;deg;F)&lt;br /&gt; &lt;br /&gt; &lt;strong&gt;Диапазон влажности&lt;/strong&gt;&lt;br /&gt; При эксплуатации: от 10 до 80% (без конденсации)&lt;br /&gt; При отсутствии эксплуатации: от 5 до 90% (без конденсации)&lt;br /&gt; &lt;br /&gt; &lt;strong&gt;Высота над уровнем моря&lt;/strong&gt;&lt;br /&gt; При эксплуатации: не более 5000 м (16 404 футов)&lt;br /&gt; При отсутствии эксплуатации: не более 12 192 м (40 000 футов)&lt;/li&gt; &lt;/ul&gt; &lt;h3&gt;Корпус&lt;/h3&gt; &lt;ul&gt; &lt;li&gt;&lt;strong&gt;Регулировка&lt;/strong&gt;&lt;br /&gt; Наклон (от &amp;ndash;5&amp;deg; до 21&amp;deg;)&lt;br /&gt; Поворот в горизонтальной плоскости (от &amp;ndash;30&amp;deg; до 30&amp;deg;)&lt;br /&gt; Поворот в вертикальной плоскости (от &amp;ndash;90&amp;deg; до 90&amp;deg;)&lt;br /&gt; Подставка с регулируемой высотой (100 мм)&lt;br /&gt; Встроенный кабельный органайзер&lt;br /&gt; &lt;br /&gt; &lt;strong&gt;Поддержка цветов&lt;/strong&gt;&lt;br /&gt; Цветовая гамма (номинал):&lt;br /&gt; 72% NTSC (CIE 1931)&lt;br /&gt; Глубина цвета:&lt;br /&gt; 16,7 млн цветов&lt;br /&gt; &lt;br /&gt; &lt;strong&gt;Крепежный интерфейс плоскопанельного монитора&lt;/strong&gt;&lt;br /&gt; VESA (100 x 100 мм)&lt;/li&gt; &lt;/ul&gt; &lt;h3&gt;Нормативная информация&lt;/h3&gt; &lt;ul&gt; &lt;li&gt;&lt;strong&gt;Содержимое комплекта&lt;/strong&gt;&lt;br /&gt; Монитор&lt;br /&gt; Стойка и подставка&lt;br /&gt; Кабель питания&lt;br /&gt; 1 кабель HDMI&lt;br /&gt; Крышка VESA&lt;br /&gt; Краткое руководство по установке&lt;br /&gt; Сведения о технике безопасности, соответствии экологическим требованиям&lt;br /&gt; и стандартам&lt;br /&gt; &lt;br /&gt; &lt;strong&gt;Соответствие стандартам&lt;/strong&gt;&lt;br /&gt; Сертификация ENERGY STAR&lt;br /&gt; Соответствие требованиям RoHS&lt;br /&gt; Дисплеи с сертификацией TCO&lt;br /&gt; Монитор с пониженным содержанием бромсодержащего антипирена/поливинилхлорида (за исключением внешних кабелей)&lt;br /&gt; Стекло не содержит мышьяка, панель не содержит ртути&lt;/li&gt; &lt;/ul&gt; </t>
  </si>
  <si>
    <t>DELL monitor LCD 27" S2721HN 2xHDMI, Audio, IPS, 75Hz, 4ms, FreeSync</t>
  </si>
  <si>
    <t>210-AXKV</t>
  </si>
  <si>
    <t>http://www.erc.ua/i/goods/210-AXKV.jpg</t>
  </si>
  <si>
    <t xml:space="preserve">&lt;h5&gt;Дисплей&lt;/h5&gt; &lt;ul&gt; &lt;li&gt;&lt;strong&gt;Размер видимой области (по диагонали)&lt;/strong&gt;&lt;br /&gt; 68,6 см&lt;br /&gt; 27&amp;quot;&lt;br /&gt; &lt;br /&gt; &lt;strong&gt;Заданная область изображения (В x Ш)&lt;/strong&gt;&lt;br /&gt; Ширина (активная область): 597,89 мм (23,54&amp;quot;)&lt;br /&gt; Высота (активная область): 336,31 мм (13,24&amp;quot;)&lt;br /&gt; 201 073,02 мм&lt;sup&gt;2&lt;/sup&gt; (311,67 дюйма&lt;sup&gt;2&lt;/sup&gt;)&lt;br /&gt; &lt;br /&gt; &lt;strong&gt;Тип панели&lt;/strong&gt;&lt;br /&gt; Планарная коммутация&lt;br /&gt; &lt;br /&gt; &lt;strong&gt;Покрытие экрана дисплея&lt;/strong&gt;&lt;br /&gt; Антибликовое покрытие твердостью 3H&lt;br /&gt; &lt;br /&gt; &lt;strong&gt;Максимально заданное разрешение&lt;/strong&gt;&lt;br /&gt; 1920 x 1080 при частоте 75 Гц&lt;br /&gt; &lt;br /&gt; &lt;strong&gt;Угол обзора&lt;/strong&gt;&lt;br /&gt; (178&amp;deg; по вертикали/178&amp;deg; по горизонтали)&lt;br /&gt; &lt;br /&gt; &lt;strong&gt;Шаг между пикселями&lt;/strong&gt;&lt;br /&gt; 0,3114 x 0,3114 мм&lt;br /&gt; &lt;br /&gt; &lt;strong&gt;Число пикселей на дюйм (ppi)&lt;/strong&gt;&lt;br /&gt; 81,59&lt;br /&gt; &lt;br /&gt; &lt;strong&gt;Коэффициент контрастности&lt;/strong&gt;&lt;br /&gt; 1000:1 (номинал)&lt;br /&gt; &lt;br /&gt; &lt;strong&gt;Соотношение сторон&lt;/strong&gt;&lt;br /&gt; (16:9)&lt;br /&gt; &lt;br /&gt; &lt;strong&gt;Технология подсветки&lt;/strong&gt;&lt;br /&gt; Периферийная светодиодная подсветка&lt;br /&gt; &lt;br /&gt; &lt;strong&gt;Яркость&lt;/strong&gt;&lt;br /&gt; 300 кд/м&lt;sup&gt;2&lt;/sup&gt; (номинал)&lt;br /&gt; &lt;br /&gt; &lt;strong&gt;Время отклика (номинал)&lt;/strong&gt;&lt;br /&gt; 4 мс от серого к серому в экстремальном режиме&lt;br /&gt; &lt;br /&gt; &lt;strong&gt;Аудиовыход&lt;/strong&gt;&lt;br /&gt; Неприменимо&lt;br /&gt; &lt;br /&gt; &lt;strong&gt;Регулировка&lt;/strong&gt;&lt;br /&gt; Наклон (от &amp;ndash;5&amp;deg; до 21&amp;deg;)&lt;br /&gt; Встроенный кабельный органайзер&lt;br /&gt; &lt;br /&gt; &lt;strong&gt;Совместимость с Dell Display Manager&lt;/strong&gt;&lt;br /&gt; Да, с использованием функции Easy Arrange&lt;br /&gt; &lt;br /&gt; &lt;strong&gt;Низкий уровень синего свечения&lt;/strong&gt;&lt;br /&gt; Да, технология ComfortView&lt;br /&gt; &lt;br /&gt; &lt;strong&gt;Отсутствие мерцания&lt;/strong&gt;&lt;br /&gt; Да&lt;br /&gt; &lt;br /&gt; &lt;strong&gt;Поддержка цветов&lt;/strong&gt;&lt;br /&gt; &lt;strong&gt;Цветовая гамма (номинал):&lt;/strong&gt;&lt;br /&gt; 72% NTSC (CIE 1931)&lt;br /&gt; &lt;br /&gt; &lt;strong&gt;Глубина цвета:&lt;/strong&gt;&lt;br /&gt; 16,7 млн цветов&lt;/li&gt; &lt;/ul&gt; &lt;h5&gt;Варианты подключения&lt;/h5&gt; &lt;ul&gt; &lt;li&gt;2 порта HDMI (версия 1.4)&lt;br /&gt; 1 линейный аудиовыход&lt;br /&gt; &lt;br /&gt; &lt;strong&gt;AMD FreeSync&amp;trade;&lt;/strong&gt;&lt;br /&gt; Да&lt;br /&gt; Поддержка AMD FreeSync&amp;trade; с частотой обновления 75 Гц&lt;br /&gt; &lt;br /&gt; &lt;strong&gt;Встроенные устройства&lt;/strong&gt;&lt;br /&gt; Неприменимо&lt;/li&gt; &lt;/ul&gt; &lt;h5&gt;Размеры&lt;/h5&gt; &lt;ul&gt; &lt;li&gt;&lt;strong&gt;Крепежный интерфейс плоскопанельного монитора&lt;/strong&gt;&lt;br /&gt; VESA (100 x 100 мм)&lt;br /&gt; &lt;br /&gt; &lt;strong&gt;Ширина рамки (контур активной области монитора)&lt;/strong&gt;&lt;br /&gt; 6 мм (сверху/слева/справа)&lt;br /&gt; 21,3 мм (снизу)&lt;br /&gt; &lt;br /&gt; &lt;strong&gt;Высота с подставкой (наименьшая ~ наибольшая)&lt;/strong&gt;&lt;br /&gt; 453,3 мм&lt;br /&gt; 17,85&amp;quot;&lt;br /&gt; &lt;br /&gt; &lt;strong&gt;Ширина&lt;/strong&gt;&lt;br /&gt; 609,9 мм&lt;br /&gt; 24,01&amp;quot;&lt;br /&gt; &lt;br /&gt; &lt;strong&gt;Длина&lt;/strong&gt;&lt;br /&gt; 186,8 мм&lt;br /&gt; 7,35&amp;quot;&lt;br /&gt; &lt;br /&gt; &lt;strong&gt;Высота без подставки&lt;/strong&gt;&lt;br /&gt; 363,6 мм&lt;br /&gt; 14,32&amp;quot;&lt;br /&gt; &lt;br /&gt; &lt;strong&gt;Ширина без подставки&lt;/strong&gt;&lt;br /&gt; 609,9 мм&lt;br /&gt; 24,01&amp;quot;&lt;br /&gt; &lt;br /&gt; &lt;strong&gt;Длина без подставки&lt;/strong&gt;&lt;br /&gt; 54 мм&lt;br /&gt; 2,13&amp;quot;&lt;br /&gt; &lt;br /&gt; &lt;strong&gt;Вес (только панель &amp;mdash; для крепежа VESA)&lt;/strong&gt;&lt;br /&gt; 4,3 кг (9,48 фунта)&lt;br /&gt; &lt;br /&gt; &lt;strong&gt;Вес (с упаковкой)&lt;/strong&gt;&lt;br /&gt; 7,6 кг (16,76 фунта)&lt;/li&gt; &lt;/ul&gt; &lt;h5&gt;Питание&lt;/h5&gt; &lt;ul&gt; &lt;li&gt;&lt;strong&gt;Требуемое напряжение&lt;/strong&gt;&lt;br /&gt; 100&amp;ndash;240 В~/50 или 60 Гц &amp;plusmn; 3 Гц/1,5 A (номинал)&lt;br /&gt; &lt;br /&gt; &lt;strong&gt;Потребляемая мощность (в рабочем режиме)&lt;/strong&gt;&lt;br /&gt; 19 Вт (номинальная)/29 Вт (максимальная)&lt;br /&gt; &lt;br /&gt; &lt;strong&gt;Потребляемая мощность в режиме ожидания/сна&lt;/strong&gt;&lt;br /&gt; Менее 0,3 Вт&lt;br /&gt; &lt;br /&gt; &lt;strong&gt;Диапазон температур&lt;/strong&gt;&lt;br /&gt; При эксплуатации: от 0 до 40 &amp;deg;C (от 32 до 104 &amp;deg;F)&lt;br /&gt; &lt;br /&gt; &lt;strong&gt;При отсутствии эксплуатации:&lt;/strong&gt;&lt;br /&gt; При хранении: от &amp;ndash;20 до 60 &amp;deg;C (от &amp;ndash;4 до 140 &amp;deg;F)&lt;br /&gt; При транспортировке: от &amp;ndash;20 до 60 &amp;deg;C (от &amp;ndash;4 до 140 &amp;deg;F)&lt;br /&gt; &lt;br /&gt; &lt;strong&gt;Диапазон влажности&lt;/strong&gt;&lt;br /&gt; При эксплуатации: от 10 до 80% (без конденсации)&lt;br /&gt; При отсутствии эксплуатации: от 5 до 90% (без конденсации)&lt;br /&gt; &lt;br /&gt; &lt;strong&gt;Высота над уровнем моря&lt;/strong&gt;&lt;br /&gt; При эксплуатации: не более 5000 м (16 404 футов)&lt;br /&gt; При отсутствии эксплуатации: не более 12 192 м (40 000 футов)&lt;/li&gt; &lt;/ul&gt; &lt;h5&gt;Гарантия&lt;/h5&gt; &lt;ul&gt; &lt;li&gt;&lt;strong&gt;Сведения о поддержке&lt;/strong&gt;&lt;br /&gt; Все страны &amp;mdash; обслуживание с опережающей заменой и гарантия категории Premium на панель с возможностью замены, 3 года; США/Канада &amp;mdash; обслуживание с опережающей заменой&lt;br /&gt; и гарантия категории Premium на панель с возможностью замены, 1 год&lt;/li&gt; &lt;/ul&gt; &lt;h5&gt;В коробке&lt;/h5&gt; &lt;ul&gt; &lt;li&gt;Монитор&lt;br /&gt; Стойка и подставка&lt;br /&gt; Кабель питания&lt;br /&gt; 1 кабель HDMI&lt;br /&gt; Крышка VESA&lt;br /&gt; Краткое руководство по установке&lt;br /&gt; Сведения о технике безопасности, соответствии экологическим требованиям и стандартам&lt;/li&gt; &lt;/ul&gt; &lt;h5&gt;Нормативная информация&lt;/h5&gt; &lt;ul&gt; &lt;li&gt;&lt;strong&gt;Соответствие стандартам&lt;/strong&gt;&lt;br /&gt; &amp;bull; Сертификация ENERGY STAR&lt;br /&gt; &amp;bull; Соответствие требованиям RoHS&lt;br /&gt; &amp;bull; Дисплеи с сертификацией TCO&lt;br /&gt; &amp;bull; Монитор с пониженным содержанием бромсодержащего антипирена/поливинилхлорида (за исключением внешних кабелей)&lt;br /&gt; &amp;bull; Стекло не содержит мышьяка, панель не содержит ртути&lt;/li&gt; &lt;/ul&gt; </t>
  </si>
  <si>
    <t>DELL monitor LCD 27" S2721H 2xHDMI, MM, IPS, 75Hz, 4ms, FreeSync</t>
  </si>
  <si>
    <t>210-AXLE</t>
  </si>
  <si>
    <t>http://www.erc.ua/i/goods/210-AXLE.jpg</t>
  </si>
  <si>
    <t xml:space="preserve">&lt;h3&gt;Дисплей&lt;/h3&gt; &lt;ul&gt; &lt;li&gt;&lt;strong&gt;Размер видимой области (по диагонали):&lt;/strong&gt;&lt;br /&gt; 68,6 см&lt;br /&gt; 27&amp;quot;&lt;br /&gt; &lt;br /&gt; &lt;strong&gt;Заданная область изображения (В x Ш)&lt;/strong&gt;&lt;br /&gt; Ширина (активная область): 597,89 мм (23,54&amp;quot;)&lt;br /&gt; Высота (активная область): 336,31 мм (13,24&amp;quot;)&lt;br /&gt; 201 073,02 мм&lt;sup&gt;2&lt;/sup&gt; (311,67 дюйма&lt;sup&gt;2&lt;/sup&gt;)&lt;br /&gt; &lt;br /&gt; &lt;strong&gt;Тип панели&lt;/strong&gt;&lt;br /&gt; Планарная коммутация&lt;br /&gt; &lt;br /&gt; &lt;strong&gt;Покрытие экрана дисплея&lt;/strong&gt;&lt;br /&gt; Антибликовое покрытие твердостью 3H&lt;br /&gt; &lt;br /&gt; &lt;strong&gt;Максимально заданное разрешение&lt;/strong&gt;&lt;br /&gt; 1920 x 1080 при частоте 75 Гц&lt;br /&gt; &lt;br /&gt; &lt;strong&gt;Угол обзора&lt;/strong&gt;&lt;br /&gt; (178&amp;deg; по вертикали/178&amp;deg; по горизонтали)&lt;br /&gt; &lt;br /&gt; &lt;strong&gt;Шаг между пикселями&lt;/strong&gt;&lt;br /&gt; 0,3114 x 0,3114 мм&lt;br /&gt; &lt;br /&gt; &lt;strong&gt;Число пикселей на дюйм (ppi)&lt;/strong&gt;&lt;br /&gt; 81,59&lt;br /&gt; &lt;br /&gt; &lt;strong&gt;Коэффициент контрастности&lt;/strong&gt;&lt;br /&gt; 1000:1 (номинал)&lt;br /&gt; &lt;br /&gt; &lt;strong&gt;Соотношение сторон&lt;/strong&gt;&lt;br /&gt; (16:9)&lt;br /&gt; &lt;br /&gt; &lt;strong&gt;Технология подсветки&lt;/strong&gt;&lt;br /&gt; Периферийная светодиодная подсветка&lt;br /&gt; &lt;br /&gt; &lt;strong&gt;Яркость&lt;/strong&gt;&lt;br /&gt; 300 кд/м&lt;sup&gt;2&lt;/sup&gt; (номинал)&lt;br /&gt; &lt;br /&gt; &lt;strong&gt;Время отклика (номинал)&lt;/strong&gt;&lt;br /&gt; 4 мс от серого к серому в экстремальном режиме&lt;br /&gt; &lt;br /&gt; &lt;strong&gt;Низкий уровень синего свечения&lt;/strong&gt;&lt;br /&gt; Да, технология ComfortView&lt;br /&gt; &lt;br /&gt; &lt;strong&gt;Отсутствие мерцания&lt;/strong&gt;&lt;br /&gt; Да&lt;br /&gt; &lt;br /&gt; &lt;strong&gt;Поддержка цветов&lt;/strong&gt;&lt;br /&gt; Цветовая гамма (номинал):&lt;br /&gt; 72% NTSC (CIE 1931)&lt;br /&gt; &lt;br /&gt; &lt;strong&gt;Глубина цвета:&lt;/strong&gt;&lt;br /&gt; 16,7 млн цветов&lt;br /&gt; &lt;br /&gt; &lt;strong&gt;Ширина рамки (контур&lt;/strong&gt;&lt;br /&gt; &lt;strong&gt;активной области монитора)&lt;/strong&gt;&lt;br /&gt; 6 мм (сверху/слева/справа)&lt;br /&gt; 21,3 мм (снизу)&lt;/li&gt; &lt;/ul&gt; &lt;h3&gt;Варианты подключения&lt;/h3&gt; &lt;ul&gt; &lt;li&gt;&lt;strong&gt;Аудиовыход&lt;/strong&gt;&lt;br /&gt; 2 x 3 Вт&lt;br /&gt; &lt;br /&gt; &lt;strong&gt;Подключение&lt;/strong&gt;&lt;br /&gt; 2 порта HDMI (версия 1.4)&lt;br /&gt; 1 линейный аудиовыход&lt;br /&gt; &lt;br /&gt; &lt;strong&gt;Совместимость с Dell Display Manager&lt;/strong&gt;&lt;br /&gt; Да, с использованием функции Easy Arrange&lt;br /&gt; &lt;br /&gt; &lt;strong&gt;AMD FreeSync&amp;trade;&lt;/strong&gt;&lt;br /&gt; Да&lt;br /&gt; Поддержка AMD FreeSync&amp;trade; с частотой обновления 75 Гц&lt;/li&gt; &lt;/ul&gt; &lt;h3&gt;Размеры&lt;/h3&gt; &lt;ul&gt; &lt;li&gt;&lt;strong&gt;Высота с подставкой (наименьшая ~ наибольшая)&lt;/strong&gt;&lt;br /&gt; 453,3 мм&lt;br /&gt; 17,85&amp;quot;&lt;br /&gt; &lt;br /&gt; &lt;strong&gt;Ширина&lt;/strong&gt;&lt;br /&gt; 609,9 мм&lt;br /&gt; 24,01&amp;quot;&lt;br /&gt; &lt;br /&gt; &lt;strong&gt;Длина&lt;/strong&gt;&lt;br /&gt; 186,8 мм&lt;br /&gt; 7,35&amp;quot;&lt;br /&gt; &lt;br /&gt; &lt;strong&gt;Высота без подставки&lt;/strong&gt;&lt;br /&gt; 363,6 мм&lt;br /&gt; 14,32&amp;quot;&lt;br /&gt; &lt;br /&gt; &lt;strong&gt;Ширина без подставки&lt;/strong&gt;&lt;br /&gt; 609,9 мм&lt;br /&gt; 24,01&amp;quot;&lt;br /&gt; &lt;br /&gt; &lt;strong&gt;Длина без подставки&lt;/strong&gt;&lt;br /&gt; 54 мм&lt;br /&gt; 2,13&amp;quot;&lt;br /&gt; &lt;br /&gt; &lt;strong&gt;Вес (только панель &amp;mdash; для крепежа VESA)&lt;/strong&gt;&lt;br /&gt; 4,4 кг (9,7 фунта)&lt;br /&gt; &lt;br /&gt; &lt;strong&gt;Вес (с упаковкой)&lt;/strong&gt;&lt;br /&gt; 7,7 кг (16,98 фунта)&lt;br /&gt; &lt;br /&gt; &lt;strong&gt;Крепежный интерфейс плоскопанельного монитора&lt;/strong&gt;&lt;br /&gt; VESA (100 x 100 мм)&lt;br /&gt; &lt;br /&gt; &lt;strong&gt;Регулировка&lt;/strong&gt;&lt;br /&gt; Наклон (от &amp;ndash;5&amp;deg; до 21&amp;deg;)&lt;br /&gt; Встроенный кабельный органайзер&lt;/li&gt; &lt;/ul&gt; &lt;h3&gt;Питание&lt;/h3&gt; &lt;ul&gt; &lt;li&gt;&lt;strong&gt;Требуемое напряжение&lt;/strong&gt;&lt;br /&gt; 100&amp;ndash;240 В~/50 или 60 Гц &amp;plusmn; 3 Гц/1,5 A (номинал)&lt;br /&gt; &lt;br /&gt; &lt;strong&gt;Потребляемая мощность (в рабочем режиме)&lt;/strong&gt;&lt;br /&gt; 21 Вт (номинальная)/41 Вт (максимальная)&lt;br /&gt; &lt;br /&gt; &lt;strong&gt;Потребляемая мощность в режиме ожидания/сна&lt;/strong&gt;&lt;br /&gt; Менее 0,3 Вт&lt;br /&gt; &lt;br /&gt; &lt;strong&gt;Диапазон температур&lt;/strong&gt;&lt;br /&gt; При эксплуатации: от 0 до 40 &amp;deg;C (от 32 до 104 &amp;deg;F)&lt;br /&gt; &lt;br /&gt; При отсутствии эксплуатации:&lt;br /&gt; При хранении: от &amp;ndash;20 до 60 &amp;deg;C (от &amp;ndash;4 до 140 &amp;deg;F)&lt;br /&gt; При транспортировке: от &amp;ndash;20 до 60 &amp;deg;C (от &amp;ndash;4 до 140 &amp;deg;F)&lt;br /&gt; &lt;br /&gt; &lt;strong&gt;Диапазон влажности&lt;/strong&gt;&lt;br /&gt; При эксплуатации: от 10 до 80% (без конденсации)&lt;br /&gt; При отсутствии эксплуатации: от 5 до 90% (без конденсации)&lt;br /&gt; &lt;br /&gt; &lt;strong&gt;Высота над уровнем моря&lt;/strong&gt;&lt;br /&gt; При эксплуатации: не более 5000 м (16 404 футов)&lt;br /&gt; При отсутствии эксплуатации: не более 12 192 м (40 000 футов)&lt;/li&gt; &lt;/ul&gt; &lt;h3&gt;Гарантия&lt;/h3&gt; &lt;ul&gt; &lt;li&gt;&lt;strong&gt;Характеристики &amp;mdash; подробные сведения об обслуживании и поддержке&lt;/strong&gt;&lt;br /&gt; Все страны &amp;mdash; обслуживание с опережающей заменой и гарантия категории Premium на панель с возможностью замены, 3 года;&lt;br /&gt; США/Канада &amp;mdash; обслуживание с опережающей заменой и гарантия категории Premium на панель с возможностью замены, 1 год&lt;/li&gt; &lt;/ul&gt; &lt;h3&gt;В коробке&lt;/h3&gt; &lt;ul&gt; &lt;li&gt;&lt;strong&gt;Встроенные устройства&lt;/strong&gt;&lt;br /&gt; Неприменимо&lt;br /&gt; &lt;br /&gt; &lt;strong&gt;Содержимое комплекта&lt;/strong&gt;&lt;br /&gt; Монитор&lt;br /&gt; Стойка и подставка&lt;br /&gt; Кабель питания&lt;br /&gt; 1 кабель HDMI&lt;br /&gt; Крышка VESA&lt;br /&gt; Краткое руководство по установке&lt;br /&gt; Сведения о технике безопасности, соответствии экологическим требованиям&lt;br /&gt; и стандартам&lt;/li&gt; &lt;/ul&gt; &lt;h3&gt;Нормативная информация&lt;/h3&gt; &lt;ul&gt; &lt;li&gt;&lt;strong&gt;Соответствие стандартам&lt;/strong&gt;&lt;br /&gt; &amp;bull; Сертификация ENERGY STAR&lt;br /&gt; &amp;bull; Соответствие требованиям RoHS&lt;br /&gt; &amp;bull; Дисплеи с сертификацией TCO&lt;br /&gt; &amp;bull; Монитор с пониженным содержанием бромсодержащего антипирена/поливинилхлорида (за исключением внешних кабелей)&lt;br /&gt; &amp;bull; Стекло не содержит мышьяка, панель не содержит ртути&lt;/li&gt; &lt;/ul&gt; </t>
  </si>
  <si>
    <t>DELL monitor LCD 27" E2723HN D-Sub, HDMI, IPS</t>
  </si>
  <si>
    <t>210-BDRK</t>
  </si>
  <si>
    <t>http://www.erc.ua/i/goods/210-BDRK.jpg</t>
  </si>
  <si>
    <t>в наличии</t>
  </si>
  <si>
    <t>Снижение цены</t>
  </si>
  <si>
    <t xml:space="preserve">&lt;p&gt;Display Type LED-backlit LCD monitor / TFT active matrix&lt;/p&gt; &lt;p&gt;Diagonal Size&lt;/p&gt; &lt;p&gt;27&amp;quot;&lt;/p&gt; &lt;p&gt;Panel Type&lt;/p&gt; &lt;p&gt;IPS&lt;/p&gt; &lt;p&gt;Aspect Ratio&lt;/p&gt; &lt;p&gt;16:9&lt;/p&gt; &lt;p&gt;Native Resolution&lt;/p&gt; &lt;p&gt;Full HD (1080p) 1920 x 1080 at 60 Hz&lt;/p&gt; &lt;p&gt;Pixel Pitch&lt;/p&gt; &lt;p&gt;0.3114 mm&lt;/p&gt; &lt;p&gt;Pixel Per Inch&lt;/p&gt; &lt;p&gt;81&lt;/p&gt; &lt;p&gt;Brightness&lt;/p&gt; &lt;p&gt;300 cd/m&amp;sup2;&lt;/p&gt; &lt;p&gt;Contrast Ratio&lt;/p&gt; &lt;p&gt;1000:1&lt;/p&gt; &lt;p&gt;Color Support&lt;/p&gt; &lt;p&gt;16.7 million colors&lt;/p&gt; &lt;p&gt;Response Time&lt;/p&gt; &lt;p&gt;8 ms (gray-to-gray normal); 5 ms (gray-to-gray fast)&lt;/p&gt; &lt;p&gt;Horizontal Viewing Angle&lt;/p&gt; &lt;p&gt;178&lt;/p&gt; &lt;p&gt;Vertical Viewing Angle&lt;/p&gt; &lt;p&gt;178&lt;/p&gt; &lt;p&gt;Screen Coating&lt;/p&gt; &lt;p&gt;Anti-glare&lt;/p&gt; &lt;p&gt;Backlight Technology&lt;/p&gt; &lt;p&gt;LED backlight&lt;/p&gt; &lt;p&gt;Features&lt;/p&gt; &lt;p&gt;72% (CIE 1931) color gamut, 83% (CIE 1976) color gamut&lt;/p&gt; &lt;p&gt;Dimensions (WxDxH)&lt;/p&gt; &lt;p&gt;24.5 in x 7.4 in x 18.1 in - with stand&lt;/p&gt; &lt;p&gt;Weight&lt;/p&gt; &lt;p&gt;10.71 lbs&lt;/p&gt; &lt;h4&gt;Connectivity&lt;/h4&gt; &lt;hr /&gt; &lt;p&gt;Interfaces&lt;/p&gt; &lt;ul&gt; &lt;li&gt;VGA&lt;/li&gt; &lt;li&gt;HDMI&lt;/li&gt; &lt;/ul&gt; &lt;p&gt; &lt;/p&gt; &lt;p&gt; &lt;/p&gt; &lt;h4&gt;Mechanical&lt;/h4&gt; &lt;hr /&gt; &lt;p&gt;Display Position Adjustments&lt;/p&gt; &lt;p&gt;Tilt&lt;/p&gt; &lt;p&gt;Tilt Angle&lt;/p&gt; &lt;p&gt;-5/+21&lt;/p&gt; &lt;p&gt;VESA Mounting Interface&lt;/p&gt; &lt;p&gt;100 x 100 mm&lt;/p&gt; &lt;p&gt; &lt;/p&gt; &lt;p&gt; &lt;/p&gt; &lt;h4&gt;Miscellaneous&lt;/h4&gt; &lt;hr /&gt; &lt;p&gt;Features&lt;/p&gt; &lt;p&gt;Security lock slot (cable lock sold separately), VESA interface support&lt;/p&gt; &lt;p&gt;Cables Included&lt;/p&gt; &lt;ul&gt; &lt;li&gt;1 x Power cable&lt;/li&gt; &lt;li&gt;1 x HDMI cable&lt;/li&gt; &lt;li&gt;1 x VGA Cable ( EMEA &amp;amp; Japan only)&lt;/li&gt; &lt;/ul&gt; &lt;p&gt;Compliant Standards&lt;/p&gt; &lt;p&gt;HDCP 1.2&lt;/p&gt; &lt;p&gt; &lt;/p&gt; &lt;p&gt; &lt;/p&gt; &lt;h4&gt;Power&lt;/h4&gt; &lt;hr /&gt; &lt;p&gt;Input Voltage&lt;/p&gt; &lt;p&gt;AC 100-240 V (50/60 Hz)&lt;/p&gt; &lt;p&gt;Power Consumption (On mode)&lt;/p&gt; &lt;p&gt;17 W&lt;/p&gt; &lt;p&gt;Power Consumption (Max)&lt;/p&gt; &lt;p&gt;30 Watt&lt;/p&gt; &lt;p&gt;Power Consumption Stand by&lt;/p&gt; &lt;p&gt;0.3 Watt&lt;/p&gt; &lt;p&gt;Power Consumption Sleep&lt;/p&gt; &lt;p&gt;0.3 Watt&lt;/p&gt; &lt;p&gt;Power Consumption (Off Mode)&lt;/p&gt; &lt;p&gt;0.25 Watt&lt;/p&gt; &lt;p&gt;On / Off Switch&lt;/p&gt; &lt;p&gt;Yes&lt;/p&gt; &lt;p&gt; &lt;/p&gt; &lt;p&gt; &lt;/p&gt; &lt;h4&gt;Dimensions &amp;amp; Weight&lt;/h4&gt; &lt;hr /&gt; &lt;p&gt;Dimensions &amp;amp; Weight Details&lt;/p&gt; &lt;ul&gt; &lt;li&gt;With stand - width: 24.5 in - depth: 7.4 in - height: 18.1 in - weight: 10.7 lbs&lt;/li&gt; &lt;li&gt;Without stand - width: 24.5 in - depth: 2 in - height: 14.6 in - weight: 8.4 lbs&lt;/li&gt; &lt;/ul&gt; &lt;p&gt; &lt;/p&gt; &lt;p&gt; &lt;/p&gt; &lt;h4&gt;Dimensions &amp;amp; Weight (Shipping)&lt;/h4&gt; &lt;hr /&gt; &lt;p&gt;Shipping Weight&lt;/p&gt; &lt;p&gt;15.01 lbs&lt;/p&gt; &lt;p&gt; &lt;/p&gt; &lt;p&gt; &lt;/p&gt; &lt;h4&gt;Environmental Standards&lt;/h4&gt; &lt;hr /&gt; &lt;p&gt;EPEAT Compliant&lt;/p&gt; &lt;p&gt;EPEAT Gold&lt;/p&gt; &lt;p&gt;ENERGY STAR Certified&lt;/p&gt; &lt;p&gt;Yes&lt;/p&gt; </t>
  </si>
  <si>
    <t>08528002001001022</t>
  </si>
  <si>
    <t>Монитор LCD 27" DELL S2721HS HDMI, DP, Audio, IPS, Pivot, 75Hz, FreeSync</t>
  </si>
  <si>
    <t>210-AXLD</t>
  </si>
  <si>
    <t>http://www.erc.ua/i/goods/210-AXLD.jpg</t>
  </si>
  <si>
    <t xml:space="preserve">&lt;p&gt;&lt;strong&gt;Device Type&lt;/strong&gt;&lt;/p&gt; LED edgelight system &lt;strong&gt;Panel Type&lt;/strong&gt; IPS &lt;strong&gt;Aspect Ratio&lt;/strong&gt; 16:9 &lt;strong&gt;Native Resolution&lt;/strong&gt; Full HD 1920 x 1080 @ 75 Hz &lt;strong&gt;Pixel Pitch&lt;/strong&gt; 0.3114 mm x 0.3114 mm &lt;strong&gt;Brightness&lt;/strong&gt; 300 cd/m&amp;sup2; &lt;strong&gt;Contrast Ratio&lt;/strong&gt; 1,000:1 (typ) &lt;strong&gt;Response Time&lt;/strong&gt; Normal: 8ms (gtg)&lt;br /&gt; Fast: 5ms (gtg)&lt;br /&gt; Extreme: 4ms (gtg) &lt;strong&gt;Color Support&lt;/strong&gt; 16.7 million colors &lt;strong&gt;Input Connectors&lt;/strong&gt; 1x HDMI 1.4&lt;br /&gt; 1x DP 1.2 &lt;strong&gt;Display Position Adjustments&lt;/strong&gt; Height 110 mm&lt;br /&gt; Tilt -5&amp;deg; / 21&amp;deg;&lt;br /&gt; Swivel (-30&amp;deg; to 30&amp;deg;)&lt;br /&gt; Pivot -90&amp;deg; / 90&amp;deg; &lt;strong&gt;Screen Coating&lt;/strong&gt; Anti-glare with 3H hardness &lt;strong&gt;Dimensions (WxDxH) - with stand&lt;/strong&gt; 24.01 inches x 6.88 inches x 20.04 inches &lt;strong&gt;Compliant Standards&lt;/strong&gt; Energy Star Compliance (ES8.0)&lt;br /&gt; TCO-certified display &lt;strong&gt;Product Description&lt;/strong&gt; Dell 27 Monitor - S2721HS &lt;strong&gt;Diagonal Size&lt;/strong&gt; 27 inches &lt;strong&gt;Features&lt;/strong&gt; NA &lt;strong&gt;Weight&lt;/strong&gt; 9.48 lbs &lt;p &gt;&lt;a data-target="#snp-full-specs" data-toggle="collapse" &gt;See more tech specs See less&lt;/a&gt;&lt;/p&gt; &lt;h4&gt;General&lt;/h4&gt; &lt;hr /&gt; &lt;strong&gt;Display Type&lt;/strong&gt; LED-backlit LCD monitor / TFT active matrix &lt;strong&gt;Diagonal Size&lt;/strong&gt; 27&amp;quot; &lt;strong&gt;Viewable Size&lt;/strong&gt; 27&amp;quot; &lt;strong&gt;Adaptive-Sync Technology&lt;/strong&gt; AMD FreeSync &lt;strong&gt;Panel Type&lt;/strong&gt; IPS &lt;strong&gt;Aspect Ratio&lt;/strong&gt; 16:9 &lt;strong&gt;Native Resolution&lt;/strong&gt; Full HD (1080p) 1920 x 1080 at 75 Hz &lt;strong&gt;Pixel Pitch&lt;/strong&gt; 0.3114 mm &lt;strong&gt;Pixel Per Inch&lt;/strong&gt; 81 &lt;strong&gt;Brightness&lt;/strong&gt; 300 cd/m&amp;sup2; &lt;strong&gt;Contrast Ratio&lt;/strong&gt; 1000:1 &lt;strong&gt;Color Support&lt;/strong&gt; 16.7 million colors &lt;strong&gt;Response Time&lt;/strong&gt; 8 ms (gray-to-gray normal); 5 ms (gray-to-gray fast); 4 ms (gray-to-gray extreme) &lt;strong&gt;Vertical Refresh Rate&lt;/strong&gt; 48 - 75 Hz &lt;strong&gt;Horizontal Refresh Rate&lt;/strong&gt; 30 - 83 kHz &lt;strong&gt;Horizontal Viewing Angle&lt;/strong&gt; 178 &lt;strong&gt;Vertical Viewing Angle&lt;/strong&gt; 178 &lt;strong&gt;Screen Coating&lt;/strong&gt; Anti-glare, 3H Hard Coating &lt;strong&gt;Backlight Technology&lt;/strong&gt; LED backlight &lt;strong&gt;Bezel Type&lt;/strong&gt; Flat front &lt;strong&gt;Features&lt;/strong&gt; Stand lock, 3-sided bezeless &lt;strong&gt;Dimensions (WxDxH)&lt;/strong&gt; 24 in x 6.9 in x 20 in - with stand &lt;h4&gt;Connectivity&lt;/h4&gt; &lt;hr /&gt; &lt;strong&gt;Interfaces&lt;/strong&gt; &lt;ul&gt; &lt;li&gt;HDMI&lt;/li&gt; &lt;li&gt;DisplayPort (DisplayPort 1.2 mode)&lt;/li&gt; &lt;li&gt;Audio line-out&lt;/li&gt; &lt;/ul&gt; &lt;h4&gt;Mechanical&lt;/h4&gt; &lt;hr /&gt; &lt;strong&gt;Display Position Adjustments&lt;/strong&gt; Height, pivot (rotation), swivel, tilt &lt;strong&gt;Tilt Angle&lt;/strong&gt; -5/+21 &lt;strong&gt;Swivel Angle&lt;/strong&gt; 60 &lt;strong&gt;Rotation Angle&lt;/strong&gt; 180 &lt;strong&gt;Height Adjustment&lt;/strong&gt; 4.3 in &lt;strong&gt;VESA Mounting Interface&lt;/strong&gt; VESA &lt;h4&gt;Miscellaneous&lt;/h4&gt; &lt;hr /&gt; &lt;strong&gt;Features&lt;/strong&gt; Security lock slot (cable lock sold separately), VESA interface support &lt;strong&gt;Included Accessories&lt;/strong&gt; Stand &lt;strong&gt;Cables Included&lt;/strong&gt; 1 x HDMI cable &lt;strong&gt;Compliant Standards&lt;/strong&gt; DisplayPort 1.2 &lt;h4&gt;Power&lt;/h4&gt; &lt;hr /&gt; &lt;strong&gt;Voltage Required&lt;/strong&gt; AC 120/230 V (50/60 Hz) &lt;strong&gt;Power Consumption Operational&lt;/strong&gt; 20 Watt &lt;strong&gt;Power Consumption Stand by&lt;/strong&gt; 0.3 Watt &lt;strong&gt;Power Consumption Sleep&lt;/strong&gt; 0.3 Watt &lt;strong&gt;Power Consumption (Off Mode)&lt;/strong&gt; 0.3 Watt &lt;strong&gt;On / Off Switch&lt;/strong&gt; Yes &lt;h4&gt;Software / System Requirements&lt;/h4&gt; &lt;hr /&gt; &lt;strong&gt;Included Software&lt;/strong&gt; Dell Display Manager &lt;h4&gt;Dimensions &amp;amp; Weight&lt;/h4&gt; &lt;hr /&gt; &lt;strong&gt;Dimensions &amp;amp; Weight Details&lt;/strong&gt; &lt;ul&gt; &lt;li&gt;With stand - width: 24 in - depth: 6.9 in - height: 20 in&lt;/li&gt; &lt;li&gt;Without stand - width: 24 in - depth: 2.1 in - height: 14.3 in - weight: 9.5 lbs&lt;/li&gt; &lt;/ul&gt; &lt;h4&gt;Dimensions &amp;amp; Weight (Shipping)&lt;/h4&gt; &lt;hr /&gt; &lt;strong&gt;Shipping Weight&lt;/strong&gt; 19.62 lbs &lt;h4&gt;Environmental Standards&lt;/h4&gt; &lt;hr /&gt; &lt;strong&gt;ENERGY STAR Certified&lt;/strong&gt; Yes &lt;strong&gt;ENERGY STAR Version&lt;/strong&gt; 8.0 &lt;h4&gt;Manufacturer Warranty&lt;/h4&gt; &lt;hr /&gt; &lt;strong&gt;Bundled Services&lt;/strong&gt; 1 year Advanced Exchange Service &lt;h4&gt;Environmental Parameters&lt;/h4&gt; &lt;hr /&gt; &lt;strong&gt;Min Operating Temperature&lt;/strong&gt; 32 &amp;deg;F &lt;strong&gt;Max Operating Temperature&lt;/strong&gt; 104 &amp;deg;F &lt;strong&gt;Humidity Range Operating&lt;/strong&gt; 10 - 80% (non-condensing) &lt;h4&gt;General&lt;/h4&gt; &lt;hr /&gt; &lt;strong&gt;Display Type&lt;/strong&gt; LED-backlit LCD monitor / TFT active matrix &lt;strong&gt;Diagonal Size&lt;/strong&gt; 27&amp;quot; &lt;strong&gt;Viewable Size&lt;/strong&gt; 27&amp;quot; &lt;strong&gt;Adaptive-Sync Technology&lt;/strong&gt; AMD FreeSync &lt;strong&gt;Panel Type&lt;/strong&gt; IPS &lt;strong&gt;Aspect Ratio&lt;/strong&gt; 16:9 &lt;strong&gt;Native Resolution&lt;/strong&gt; Full HD (1080p) 1920 x 1080 at 75 Hz &lt;strong&gt;Pixel Pitch&lt;/strong&gt; 0.3114 mm &lt;strong&gt;Pixel Per Inch&lt;/strong&gt; 81 &lt;strong&gt;Brightness&lt;/strong&gt; 300 cd/m&amp;sup2; &lt;strong&gt;Contrast Ratio&lt;/strong&gt; 1000:1 &lt;strong&gt;Color Support&lt;/strong&gt; 16.7 million colors &lt;strong&gt;Response Time&lt;/strong&gt; 8 ms (gray-to-gray normal); 5 ms (gray-to-gray fast); 4 ms (gray-to-gray extreme) &lt;strong&gt;Vertical Refresh Rate&lt;/strong&gt; 48 - 75 Hz &lt;strong&gt;Horizontal Refresh Rate&lt;/strong&gt; 30 - 83 kHz &lt;strong&gt;Horizontal Viewing Angle&lt;/strong&gt; 178 &lt;strong&gt;Vertical Viewing Angle&lt;/strong&gt; 178 &lt;strong&gt;Screen Coating&lt;/strong&gt; Anti-glare, 3H Hard Coating &lt;strong&gt;Backlight Technology&lt;/strong&gt; LED backlight &lt;strong&gt;Bezel Type&lt;/strong&gt; Flat front &lt;strong&gt;Features&lt;/strong&gt; Stand lock, 3-sided bezeless &lt;strong&gt;Dimensions (WxDxH)&lt;/strong&gt; 24 in x 6.9 in x 20 in - with stand &lt;h4&gt;Connectivity&lt;/h4&gt; &lt;hr /&gt; &lt;strong&gt;Interfaces&lt;/strong&gt; &lt;ul&gt; &lt;li&gt;HDMI&lt;/li&gt; &lt;li&gt;DisplayPort (DisplayPort 1.2 mode)&lt;/li&gt; &lt;li&gt;Audio line-out&lt;/li&gt; &lt;/ul&gt; &lt;h4&gt;Mechanical&lt;/h4&gt; &lt;hr /&gt; &lt;strong&gt;Display Position Adjustments&lt;/strong&gt; Height, pivot (rotation), swivel, tilt &lt;strong&gt;Tilt Angle&lt;/strong&gt; -5/+21 &lt;strong&gt;Swivel Angle&lt;/strong&gt; 60 &lt;strong&gt;Rotation Angle&lt;/strong&gt; 180 &lt;strong&gt;Height Adjustment&lt;/strong&gt; 4.3 in &lt;strong&gt;VESA Mounting Interface&lt;/strong&gt; VESA &lt;h4&gt;Miscellaneous&lt;/h4&gt; &lt;hr /&gt; &lt;strong&gt;Features&lt;/strong&gt; Security lock slot (cable lock sold separately), VESA interface support &lt;strong&gt;Included Accessories&lt;/strong&gt; Stand &lt;strong&gt;Cables Included&lt;/strong&gt; 1 x HDMI cable &lt;strong&gt;Compliant Standards&lt;/strong&gt; DisplayPort 1.2 &lt;h4&gt;Power&lt;/h4&gt; &lt;hr /&gt; &lt;strong&gt;Voltage Required&lt;/strong&gt; AC 120/230 V (50/60 Hz) &lt;strong&gt;Power Consumption Operational&lt;/strong&gt; 20 Watt &lt;strong&gt;Power Consumption Stand by&lt;/strong&gt; 0.3 Watt &lt;strong&gt;Power Consumption Sleep&lt;/strong&gt; 0.3 Watt &lt;strong&gt;Power Consumption (Off Mode)&lt;/strong&gt; 0.3 Watt &lt;strong&gt;On / Off Switch&lt;/strong&gt; Yes &lt;h4&gt;Software / System Requirements&lt;/h4&gt; &lt;hr /&gt; &lt;strong&gt;Included Software&lt;/strong&gt; Dell Display Manager &lt;h4&gt;Dimensions &amp;amp; Weight&lt;/h4&gt; &lt;hr /&gt; &lt;strong&gt;Dimensions &amp;amp; Weight Details&lt;/strong&gt; &lt;ul&gt; &lt;li&gt;With stand - width: 24 in - depth: 6.9 in - height: 20 in&lt;/li&gt; &lt;li&gt;Without stand - width: 24 in - depth: 2.1 in - height: 14.3 in - weight: 9.5 lbs&lt;/li&gt; &lt;/ul&gt; &lt;h4&gt;Dimensions &amp;amp; Weight (Shipping)&lt;/h4&gt; &lt;hr /&gt; &lt;strong&gt;Shipping Weight&lt;/strong&gt; 19.62 lbs &lt;h4&gt;Environmental Standards&lt;/h4&gt; &lt;hr /&gt; &lt;strong&gt;ENERGY STAR Certified&lt;/strong&gt; Yes &lt;strong&gt;ENERGY STAR Version&lt;/strong&gt; 8.0 </t>
  </si>
  <si>
    <t>Монитор LCD 27" DELL S2721D 2xHDMI, DP, MM, IPS, 2560x1440, 75Hz, 99%sRGB, FreeSync</t>
  </si>
  <si>
    <t>210-AXKX</t>
  </si>
  <si>
    <t>http://www.erc.ua/i/goods/210-AXKX.jpg</t>
  </si>
  <si>
    <t xml:space="preserve">&lt;p&gt;&lt;strong&gt;Device Type&lt;/strong&gt;&lt;/p&gt; White LED edgelight system &lt;strong&gt;Panel Type&lt;/strong&gt; IPS &lt;strong&gt;Aspect Ratio&lt;/strong&gt; 16:9 &lt;strong&gt;Native Resolution&lt;/strong&gt; QHD 2560 x 1440 @ 75 Hz &lt;strong&gt;Pixel Pitch&lt;/strong&gt; 0.2331 x 0.2331 mm &lt;strong&gt;Brightness&lt;/strong&gt; 350 cd/m&amp;sup2; &lt;strong&gt;Contrast Ratio&lt;/strong&gt; 1,000:1 (typ) &lt;strong&gt;Response Time&lt;/strong&gt; Normal: 8ms (gtg)&lt;br /&gt; Fast: 5ms (gtg)&lt;br /&gt; Extreme: 4ms (gtg) &lt;strong&gt;Color Support&lt;/strong&gt; 16.7 million colors &lt;strong&gt;Input Connectors&lt;/strong&gt; 2x HDMI 1.4&lt;br /&gt; 1x DP1.2 &lt;strong&gt;Display Position Adjustments&lt;/strong&gt; Tilt -5&amp;deg; / 21&amp;deg;&lt;br /&gt; Swivel Left and Right &lt;strong&gt;Screen Coating&lt;/strong&gt; Anti-glare with 3H hardness &lt;strong&gt;Dimensions (WxDxH) - with stand&lt;/strong&gt; 24.08&amp;quot; x 7.35&amp;quot; x 17.85&amp;quot; &lt;strong&gt;Compliant Standards&lt;/strong&gt; Energy Star Compliance (ES8.0)&lt;br /&gt; TCO-certified display &lt;strong&gt;Product Description&lt;/strong&gt; Dell 27 Monitor - S2721D &lt;strong&gt;Diagonal Size&lt;/strong&gt; 27&amp;quot; &lt;strong&gt;Features&lt;/strong&gt; NA &lt;strong&gt;Weight&lt;/strong&gt; 9.70 lb &lt;p &gt;&lt;a data-target="#snp-full-specs" data-toggle="collapse" &gt;See more tech specs See less&lt;/a&gt;&lt;/p&gt; &lt;h4&gt;General&lt;/h4&gt; &lt;hr /&gt; &lt;strong&gt;Display Type&lt;/strong&gt; LED-backlit LCD monitor / TFT active matrix &lt;strong&gt;Diagonal Size&lt;/strong&gt; 27&amp;quot; &lt;strong&gt;Viewable Size&lt;/strong&gt; 27&amp;quot; &lt;strong&gt;Adaptive-Sync Technology&lt;/strong&gt; AMD FreeSync &lt;strong&gt;Panel Type&lt;/strong&gt; IPS &lt;strong&gt;Aspect Ratio&lt;/strong&gt; 16:9 &lt;strong&gt;Native Resolution&lt;/strong&gt; QHD 2560 x 1440 at 75 Hz &lt;strong&gt;Pixel Pitch&lt;/strong&gt; 0.2331 mm &lt;strong&gt;Pixel Per Inch&lt;/strong&gt; 108.79 &lt;strong&gt;Brightness&lt;/strong&gt; 350 cd/m&amp;sup2; &lt;strong&gt;Contrast Ratio&lt;/strong&gt; 1000:1 &lt;strong&gt;Color Support&lt;/strong&gt; 16.7 million colors &lt;strong&gt;Response Time&lt;/strong&gt; 8 ms (gray-to-gray normal); 5 ms (gray-to-gray fast); 4 ms (gray-to-gray extreme) &lt;strong&gt;Vertical Refresh Rate&lt;/strong&gt; 48 - 75 Hz &lt;strong&gt;Horizontal Refresh Rate&lt;/strong&gt; 30 - 115 kHz &lt;strong&gt;Horizontal Viewing Angle&lt;/strong&gt; 178 &lt;strong&gt;Vertical Viewing Angle&lt;/strong&gt; 178 &lt;strong&gt;Screen Coating&lt;/strong&gt; Anti-glare, 3H Hard Coating &lt;strong&gt;Backlight Technology&lt;/strong&gt; WLED &lt;strong&gt;Bezel Type&lt;/strong&gt; Flat front &lt;strong&gt;Features&lt;/strong&gt; 3-sided bezeless &lt;strong&gt;Dimensions (WxDxH)&lt;/strong&gt; 24.1 in x 7.4 in x 17.9 in - with stand &lt;h4&gt;Audio&lt;/h4&gt; &lt;hr /&gt; &lt;strong&gt;Type&lt;/strong&gt; Speakers - stereo &lt;strong&gt;Output Power / Channel&lt;/strong&gt; 3 Watt &lt;h4&gt;Connectivity&lt;/h4&gt; &lt;hr /&gt; &lt;strong&gt;Interfaces&lt;/strong&gt; &lt;ul&gt; &lt;li&gt;2 x HDMI&lt;/li&gt; &lt;li&gt;DisplayPort (DisplayPort 1.2 mode)&lt;/li&gt; &lt;li&gt;Audio line-out&lt;/li&gt; &lt;/ul&gt; &lt;h4&gt;Mechanical&lt;/h4&gt; &lt;hr /&gt; &lt;strong&gt;Display Position Adjustments&lt;/strong&gt; Swivel, tilt &lt;strong&gt;Tilt Angle&lt;/strong&gt; -5/+21 &lt;strong&gt;VESA Mounting Interface&lt;/strong&gt; VESA &lt;h4&gt;Miscellaneous&lt;/h4&gt; &lt;hr /&gt; &lt;strong&gt;Features&lt;/strong&gt; VESA interface support &lt;strong&gt;Included Accessories&lt;/strong&gt; Stand &lt;strong&gt;Cables Included&lt;/strong&gt; 1 x HDMI cable &lt;strong&gt;Compliant Standards&lt;/strong&gt; DisplayPort 1.2 &lt;h4&gt;Power&lt;/h4&gt; &lt;hr /&gt; &lt;strong&gt;Voltage Required&lt;/strong&gt; AC 120/230 V (50/60 Hz) &lt;strong&gt;Power Consumption Operational&lt;/strong&gt; 19 Watt &lt;strong&gt;Power Consumption Stand by&lt;/strong&gt; 0.3 Watt &lt;strong&gt;Power Consumption Sleep&lt;/strong&gt; 0.3 Watt &lt;strong&gt;Power Consumption (Off Mode)&lt;/strong&gt; 0.3 Watt &lt;strong&gt;On / Off Switch&lt;/strong&gt; Yes &lt;h4&gt;Software / System Requirements&lt;/h4&gt; &lt;hr /&gt; &lt;strong&gt;Included Software&lt;/strong&gt; Dell Display Manager &lt;h4&gt;Dimensions &amp;amp; Weight&lt;/h4&gt; &lt;hr /&gt; &lt;strong&gt;Dimensions &amp;amp; Weight Details&lt;/strong&gt; &lt;ul&gt; &lt;li&gt;With stand - width: 24.1 in - depth: 7.4 in - height: 17.9 in&lt;/li&gt; &lt;li&gt;Without stand - width: 24.1 in - depth: 2.2 in - height: 14.4 in - weight: 9.7 lbs&lt;/li&gt; &lt;/ul&gt; &lt;h4&gt;Dimensions &amp;amp; Weight (Shipping)&lt;/h4&gt; &lt;hr /&gt; &lt;strong&gt;Shipping Weight&lt;/strong&gt; 17.42 lbs &lt;h4&gt;Environmental Standards&lt;/h4&gt; &lt;hr /&gt; &lt;strong&gt;ENERGY STAR Certified&lt;/strong&gt; Yes &lt;strong&gt;ENERGY STAR Version&lt;/strong&gt; 8.0 &lt;h4&gt;Manufacturer Warranty&lt;/h4&gt; &lt;hr /&gt; &lt;strong&gt;Bundled Services&lt;/strong&gt; 1 year Advanced Exchange Service &lt;h4&gt;Environmental Parameters&lt;/h4&gt; &lt;hr /&gt; &lt;strong&gt;Min Operating Temperature&lt;/strong&gt; 32 &amp;deg;F &lt;strong&gt;Max Operating Temperature&lt;/strong&gt; 104 &amp;deg;F &lt;strong&gt;Humidity Range Operating&lt;/strong&gt; 10 - 80% (non-condensing) &lt;h4&gt;General&lt;/h4&gt; &lt;hr /&gt; &lt;strong&gt;Display Type&lt;/strong&gt; LED-backlit LCD monitor / TFT active matrix &lt;strong&gt;Diagonal Size&lt;/strong&gt; 27&amp;quot; &lt;strong&gt;Viewable Size&lt;/strong&gt; 27&amp;quot; &lt;strong&gt;Adaptive-Sync Technology&lt;/strong&gt; AMD FreeSync &lt;strong&gt;Panel Type&lt;/strong&gt; IPS &lt;strong&gt;Aspect Ratio&lt;/strong&gt; 16:9 &lt;strong&gt;Native Resolution&lt;/strong&gt; QHD 2560 x 1440 at 75 Hz &lt;strong&gt;Pixel Pitch&lt;/strong&gt; 0.2331 mm &lt;strong&gt;Pixel Per Inch&lt;/strong&gt; 108.79 &lt;strong&gt;Brightness&lt;/strong&gt; 350 cd/m&amp;sup2; &lt;strong&gt;Contrast Ratio&lt;/strong&gt; 1000:1 &lt;strong&gt;Color Support&lt;/strong&gt; 16.7 million colors &lt;strong&gt;Response Time&lt;/strong&gt; 8 ms (gray-to-gray normal); 5 ms (gray-to-gray fast); 4 ms (gray-to-gray extreme) &lt;strong&gt;Vertical Refresh Rate&lt;/strong&gt; 48 - 75 Hz &lt;strong&gt;Horizontal Refresh Rate&lt;/strong&gt; 30 - 115 kHz &lt;strong&gt;Horizontal Viewing Angle&lt;/strong&gt; 178 &lt;strong&gt;Vertical Viewing Angle&lt;/strong&gt; 178 &lt;strong&gt;Screen Coating&lt;/strong&gt; Anti-glare, 3H Hard Coating &lt;strong&gt;Backlight Technology&lt;/strong&gt; WLED &lt;strong&gt;Bezel Type&lt;/strong&gt; Flat front &lt;strong&gt;Features&lt;/strong&gt; 3-sided bezeless &lt;strong&gt;Dimensions (WxDxH)&lt;/strong&gt; 24.1 in x 7.4 in x 17.9 in - with stand &lt;h4&gt;Audio&lt;/h4&gt; &lt;hr /&gt; &lt;strong&gt;Type&lt;/strong&gt; Speakers - stereo &lt;strong&gt;Output Power / Channel&lt;/strong&gt; 3 Watt &lt;h4&gt;Connectivity&lt;/h4&gt; &lt;hr /&gt; &lt;strong&gt;Interfaces&lt;/strong&gt; &lt;ul&gt; &lt;li&gt;2 x HDMI&lt;/li&gt; &lt;li&gt;DisplayPort (DisplayPort 1.2 mode)&lt;/li&gt; &lt;li&gt;Audio line-out&lt;/li&gt; &lt;/ul&gt; &lt;h4&gt;Mechanical&lt;/h4&gt; &lt;hr /&gt; &lt;strong&gt;Display Position Adjustments&lt;/strong&gt; Swivel, tilt &lt;strong&gt;Tilt Angle&lt;/strong&gt; -5/+21 &lt;strong&gt;VESA Mounting Interface&lt;/strong&gt; VESA &lt;h4&gt;Miscellaneous&lt;/h4&gt; &lt;hr /&gt; &lt;strong&gt;Features&lt;/strong&gt; VESA interface support &lt;strong&gt;Included Accessories&lt;/strong&gt; Stand &lt;strong&gt;Cables Included&lt;/strong&gt; 1 x HDMI cable &lt;strong&gt;Compliant Standards&lt;/strong&gt; DisplayPort 1.2 &lt;h4&gt;Power&lt;/h4&gt; &lt;hr /&gt; &lt;strong&gt;Voltage Required&lt;/strong&gt; AC 120/230 V (50/60 Hz) &lt;strong&gt;Power Consumption Operational&lt;/strong&gt; 19 Watt &lt;strong&gt;Power Consumption Stand by&lt;/strong&gt; 0.3 Watt &lt;strong&gt;Power Consumption Sleep&lt;/strong&gt; 0.3 Watt &lt;strong&gt;Power Consumption (Off Mode)&lt;/strong&gt; 0.3 Watt &lt;strong&gt;On / Off Switch&lt;/strong&gt; Yes &lt;h4&gt;Software / System Requirements&lt;/h4&gt; &lt;hr /&gt; &lt;strong&gt;Included Software&lt;/strong&gt; Dell Display Manager &lt;h4&gt;Dimensions &amp;amp; Weight&lt;/h4&gt; &lt;hr /&gt; &lt;strong&gt;Dimensions &amp;amp; Weight Details&lt;/strong&gt; &lt;ul&gt; &lt;li&gt;With stand - width: 24.1 in - depth: 7.4 in - height: 17.9 in&lt;/li&gt; &lt;li&gt;Without stand - width: 24.1 in - depth: 2.2 in - height: 14.4 in - weight: 9.7 lbs&lt;/li&gt; &lt;/ul&gt; &lt;h4&gt;Dimensions &amp;amp; Weight (Shipping)&lt;/h4&gt; &lt;hr /&gt; &lt;strong&gt;Shipping Weight&lt;/strong&gt; 17.42 lbs &lt;h4&gt;Environmental Standards&lt;/h4&gt; &lt;hr /&gt; &lt;strong&gt;ENERGY STAR Certified&lt;/strong&gt; Yes &lt;strong&gt;ENERGY STAR Version&lt;/strong&gt; 8.0 </t>
  </si>
  <si>
    <t>Монитор LCD 27" DELL S2721DS 2xHDMI, DP, MM, IPS, Pivot, 2560x1440, 75Hz, 4ms, 99%sRGB, FreeSync</t>
  </si>
  <si>
    <t>210-AXKW</t>
  </si>
  <si>
    <t>http://www.erc.ua/i/goods/210-AXKW.jpg</t>
  </si>
  <si>
    <t xml:space="preserve">&lt;h3 &gt;Tech Specs&lt;/h3&gt; &lt;hr /&gt; &lt;h4&gt;Quick Specs&lt;/h4&gt; &lt;hr /&gt; &lt;p&gt;&lt;strong&gt;Device Type&lt;/strong&gt;&lt;/p&gt; &lt;p&gt;White LED edgelight system&lt;/p&gt; &lt;p&gt;&lt;strong&gt;Panel Type&lt;/strong&gt;&lt;/p&gt; &lt;p&gt;IPS&lt;/p&gt; &lt;p&gt;&lt;strong&gt;Aspect Ratio&lt;/strong&gt;&lt;/p&gt; &lt;p&gt;16:9&lt;/p&gt; &lt;p&gt;&lt;strong&gt;Native Resolution&lt;/strong&gt;&lt;/p&gt; &lt;p&gt;QHD 2560 x 1440 @ 75 Hz&lt;/p&gt; &lt;p&gt;&lt;strong&gt;Pixel Pitch&lt;/strong&gt;&lt;/p&gt; &lt;p&gt;0.2331 x 0.2331 mm&lt;/p&gt; &lt;p&gt;&lt;strong&gt;Brightness&lt;/strong&gt;&lt;/p&gt; &lt;p&gt;350 cd/m&amp;sup2;&lt;/p&gt; &lt;p&gt;&lt;strong&gt;Contrast Ratio&lt;/strong&gt;&lt;/p&gt; &lt;p&gt;1,000:1 (typ)&lt;/p&gt; &lt;p&gt;&lt;strong&gt;Response Time&lt;/strong&gt;&lt;/p&gt; &lt;p&gt;Normal: 8ms (gtg)&lt;br /&gt; Fast: 5ms (gtg)&lt;br /&gt; Extreme: 4ms (gtg)&lt;/p&gt; &lt;p&gt;&lt;strong&gt;Color Support&lt;/strong&gt;&lt;/p&gt; &lt;p&gt;16.7 million colors&lt;/p&gt; &lt;p&gt;&lt;strong&gt;Input Connectors&lt;/strong&gt;&lt;/p&gt; &lt;p&gt;2x HDMI 1.4&lt;br /&gt; 1x DP1.2&lt;/p&gt; &lt;p&gt;&lt;strong&gt;Display Position Adjustments&lt;/strong&gt;&lt;/p&gt; &lt;p&gt;Tilt -5&amp;deg; / 21&amp;deg;&lt;br /&gt; Swivel (-30&amp;deg; to 30&amp;deg;)&lt;br /&gt; Pivot -90&amp;deg; / 90&amp;deg;&lt;/p&gt; &lt;p&gt;&lt;strong&gt;Screen Coating&lt;/strong&gt;&lt;/p&gt; &lt;p&gt;Anti-glare with 3H hardness&lt;/p&gt; &lt;p&gt;&lt;strong&gt;Dimensions (WxDxH) - with stand&lt;/strong&gt;&lt;/p&gt; &lt;p&gt;24.08 inches x 6.88 inches x 20.08 inches&lt;/p&gt; &lt;p&gt;&lt;strong&gt;Compliant Standards&lt;/strong&gt;&lt;/p&gt; &lt;p&gt;Energy Star Compliance (ES8.0)&lt;br /&gt; TCO-certified display&lt;/p&gt; &lt;p&gt;&lt;strong&gt;Product Description&lt;/strong&gt;&lt;/p&gt; &lt;p&gt;Dell 27 Monitor - S2721DS&lt;/p&gt; &lt;p&gt;&lt;strong&gt;Diagonal Size&lt;/strong&gt;&lt;/p&gt; &lt;p&gt;27 inches&lt;/p&gt; &lt;p&gt;&lt;strong&gt;Features&lt;/strong&gt;&lt;/p&gt; &lt;p&gt;NA&lt;/p&gt; &lt;p&gt;&lt;strong&gt;Weight&lt;/strong&gt;&lt;/p&gt; &lt;p&gt;9.70 lb&lt;/p&gt; &lt;p&gt;&lt;strong&gt;Device Type&lt;/strong&gt;&lt;/p&gt; &lt;p&gt;White LED edgelight system&lt;/p&gt; &lt;p&gt;&lt;strong&gt;Panel Type&lt;/strong&gt;&lt;/p&gt; &lt;p&gt;IPS&lt;/p&gt; &lt;p&gt;&lt;strong&gt;Aspect Ratio&lt;/strong&gt;&lt;/p&gt; &lt;p&gt;16:9&lt;/p&gt; &lt;p&gt;&lt;strong&gt;Native Resolution&lt;/strong&gt;&lt;/p&gt; &lt;p&gt;QHD 2560 x 1440 @ 75 Hz&lt;/p&gt; &lt;p&gt;&lt;strong&gt;Pixel Pitch&lt;/strong&gt;&lt;/p&gt; &lt;p&gt;0.2331 x 0.2331 mm&lt;/p&gt; &lt;p&gt;&lt;strong&gt;Brightness&lt;/strong&gt;&lt;/p&gt; &lt;p&gt;350 cd/m&amp;sup2;&lt;/p&gt; &lt;p&gt;&lt;strong&gt;Contrast Ratio&lt;/strong&gt;&lt;/p&gt; &lt;p&gt;1,000:1 (typ)&lt;/p&gt; &lt;p&gt;&lt;strong&gt;Response Time&lt;/strong&gt;&lt;/p&gt; &lt;p&gt;Normal: 8ms (gtg)&lt;br /&gt; Fast: 5ms (gtg)&lt;br /&gt; Extreme: 4ms (gtg)&lt;/p&gt; &lt;p&gt;&lt;strong&gt;Color Support&lt;/strong&gt;&lt;/p&gt; &lt;p&gt;16.7 million colors&lt;/p&gt; &lt;p&gt;&lt;strong&gt;Input Connectors&lt;/strong&gt;&lt;/p&gt; &lt;p&gt;2x HDMI 1.4&lt;br /&gt; 1x DP1.2&lt;/p&gt; &lt;p&gt;&lt;strong&gt;Display Position Adjustments&lt;/strong&gt;&lt;/p&gt; &lt;p&gt;Tilt -5&amp;deg; / 21&amp;deg;&lt;br /&gt; Swivel (-30&amp;deg; to 30&amp;deg;)&lt;br /&gt; Pivot -90&amp;deg; / 90&amp;deg;&lt;/p&gt; &lt;p&gt;&lt;strong&gt;Screen Coating&lt;/strong&gt;&lt;/p&gt; &lt;p&gt;Anti-glare with 3H hardness&lt;/p&gt; &lt;p&gt;&lt;strong&gt;Dimensions (WxDxH) - with stand&lt;/strong&gt;&lt;/p&gt; &lt;p&gt;24.08 inches x 6.88 inches x 20.08 inches&lt;/p&gt; &lt;p&gt;&lt;strong&gt;Compliant Standards&lt;/strong&gt;&lt;/p&gt; &lt;p&gt;Energy Star Compliance (ES8.0)&lt;br /&gt; TCO-certified display&lt;/p&gt; &lt;p&gt;&lt;strong&gt;Product Description&lt;/strong&gt;&lt;/p&gt; &lt;p&gt;Dell 27 Monitor - S2721DS&lt;/p&gt; &lt;p&gt;&lt;strong&gt;Diagonal Size&lt;/strong&gt;&lt;/p&gt; &lt;p&gt;27 inches&lt;/p&gt; &lt;p&gt;&lt;strong&gt;Features&lt;/strong&gt;&lt;/p&gt; &lt;p&gt;NA&lt;/p&gt; &lt;p&gt;&lt;strong&gt;Weight&lt;/strong&gt;&lt;/p&gt; &lt;p&gt;9.70 lb&lt;/p&gt; </t>
  </si>
  <si>
    <t>DELL monitor LCD 27" DELL S2722DZ HDMI, DP, MM, IPS, Pivot, 2560x1440, 99%sRGB, Cam, FreeSync</t>
  </si>
  <si>
    <t>210-BBSK</t>
  </si>
  <si>
    <t>http://www.erc.ua/i/goods/210-BBSK.jpg</t>
  </si>
  <si>
    <t xml:space="preserve">&lt;p&gt;Device Type&lt;/p&gt; &lt;p&gt;LED-backlit LCD monitor - 27&amp;quot;&lt;/p&gt; &lt;p&gt;Power Consumption (On mode)&lt;/p&gt; &lt;p&gt;18.26 W&lt;/p&gt; &lt;p&gt;Adaptive-Sync Technology&lt;/p&gt; &lt;p&gt;AMD FreeSync&lt;/p&gt; &lt;p&gt;Features&lt;/p&gt; &lt;p&gt;2 microphones, USB 3.2 Gen 1/USB-C hub, 5.0 megapixel IR camera, USB PD 65 Watt&lt;/p&gt; &lt;p&gt;Panel Type&lt;/p&gt; &lt;p&gt;IPS&lt;/p&gt; &lt;p&gt;Aspect Ratio&lt;/p&gt; &lt;p&gt;16:9&lt;/p&gt; &lt;p&gt;Native Resolution&lt;/p&gt; &lt;p&gt;QHD 2560 x 1440 at 75 Hz&lt;/p&gt; &lt;p&gt;Pixel Pitch&lt;/p&gt; &lt;p&gt;0.2331 mm&lt;/p&gt; &lt;p&gt;Brightness&lt;/p&gt; &lt;p&gt;350 cd/m&amp;sup2;&lt;/p&gt; &lt;p&gt;Contrast Ratio&lt;/p&gt; &lt;p&gt;1000:1&lt;/p&gt; &lt;p&gt;Response Time&lt;/p&gt; &lt;p&gt;4 ms (grey-to-grey extreme)&lt;/p&gt; &lt;p&gt;Colour Support&lt;/p&gt; &lt;p&gt;16.7 million colours&lt;/p&gt; &lt;p&gt;Input Connectors&lt;/p&gt; &lt;p&gt;HDMI, DisplayPort, USB-C&lt;/p&gt; &lt;p&gt;Display Position Adjustments&lt;/p&gt; &lt;p&gt;Height, pivot (rotation), swivel, tilt&lt;/p&gt; &lt;p&gt;Screen Coating&lt;/p&gt; &lt;p&gt;Anti-glare 3H hardness&lt;/p&gt; &lt;p&gt;Voltage&lt;/p&gt; &lt;p&gt;AC 100-240 V (50/60 Hz)&lt;/p&gt; &lt;p&gt;Dimensions (WxDxH) - with stand (lowest position)&lt;/p&gt; &lt;p&gt;61.16 cm x 17.47 cm x 40 cm&lt;/p&gt; &lt;p&gt;Environmental Standards&lt;/p&gt; &lt;p&gt;ENERGY STAR Qualified&lt;/p&gt; &lt;p&gt;Compliant Standards&lt;/p&gt; &lt;p&gt;RoHS, BFR-free, PVC-free&lt;/p&gt; &lt;p&gt;Bundled Services&lt;/p&gt; &lt;p&gt;3-Year Advanced Exchange Service and Premium Panel Exchange&lt;/p&gt; &lt;p&gt;&lt;a data-metrics="{&amp;quot;btnname&amp;quot;:&amp;quot;techspec|seemore&amp;quot;}" data-target="#snp-full-specs" data-toggle="collapse" &gt;See more tech specs See less&lt;/a&gt;&lt;/p&gt; &lt;h3&gt;General&lt;/h3&gt; &lt;hr /&gt; &lt;p&gt;Display Type&lt;/p&gt; &lt;p&gt;LED-backlit LCD monitor / TFT active matrix&lt;/p&gt; &lt;p&gt;Diagonal Size&lt;/p&gt; &lt;p&gt;27&amp;quot;&lt;/p&gt; &lt;p&gt;Adaptive-Sync Technology&lt;/p&gt; &lt;p&gt;AMD FreeSync&lt;/p&gt; &lt;p&gt;Built-in Devices&lt;/p&gt; &lt;p&gt;2 microphones, USB 3.2 Gen 1/USB-C hub, 5.0 megapixel IR camera&lt;/p&gt; &lt;p&gt;USB Power Delivery&lt;/p&gt; &lt;p&gt;65 Watt&lt;/p&gt; &lt;p&gt;Panel Type&lt;/p&gt; &lt;p&gt;IPS&lt;/p&gt; &lt;p&gt;Aspect Ratio&lt;/p&gt; &lt;p&gt;16:9&lt;/p&gt; &lt;p&gt;Native Resolution&lt;/p&gt; &lt;p&gt;QHD 2560 x 1440 at 75 Hz&lt;/p&gt; &lt;p&gt;Pixel Pitch&lt;/p&gt; &lt;p&gt;0.2331 mm&lt;/p&gt; &lt;p&gt;Pixel Per Inch&lt;/p&gt; &lt;p&gt;108.79&lt;/p&gt; &lt;p&gt;Brightness&lt;/p&gt; &lt;p&gt;350 cd/m&amp;sup2;&lt;/p&gt; &lt;p&gt;Contrast Ratio&lt;/p&gt; &lt;p&gt;1000:1&lt;/p&gt; &lt;p&gt;Colour Support&lt;/p&gt; &lt;p&gt;16.7 million colours&lt;/p&gt; &lt;p&gt;Response Time&lt;/p&gt; &lt;p&gt;4 ms (grey-to-grey extreme)&lt;/p&gt; &lt;p&gt;Horizontal Viewing Angle&lt;/p&gt; &lt;p&gt;178&lt;/p&gt; &lt;p&gt;Vertical Viewing Angle&lt;/p&gt; &lt;p&gt;178&lt;/p&gt; &lt;p&gt;Screen Coating&lt;/p&gt; &lt;p&gt;Anti-glare 3H hardness&lt;/p&gt; &lt;p&gt;Backlight Technology&lt;/p&gt; &lt;p&gt;WLED edgelight backlight&lt;/p&gt; &lt;p&gt;Features&lt;/p&gt; &lt;p&gt;99% sRGB colour gamut, Flicker Free technology, Mercury free, arsenic-free glass, Dell Easy Arrange, Low Blue Light technology, 3-sided bezeless, Dell ComfortView Plus&lt;/p&gt; &lt;p&gt;Dimensions (WxDxH)&lt;/p&gt; &lt;p&gt;61.16 cm x 17.47 cm x 40 cm - with stand (lowest position)&lt;/p&gt; &lt;h3&gt;Audio&lt;/h3&gt; &lt;hr /&gt; &lt;p&gt;Type&lt;/p&gt; &lt;p&gt;Speakers - stereo&lt;/p&gt; &lt;p&gt;Output Power / Channel&lt;/p&gt; &lt;p&gt;5 Watt&lt;/p&gt; &lt;h3&gt;Connectivity&lt;/h3&gt; &lt;hr /&gt; &lt;p&gt;Interfaces&lt;/p&gt; &lt;ul&gt; &lt;li&gt;HDMI&lt;/li&gt; &lt;li&gt;DisplayPort (DisplayPort 1.2 mode)&lt;/li&gt; &lt;li&gt;USB-C 3.2 Gen 1 upstream (DisplayPort 1.2 mode / power up to 65W)&lt;/li&gt; &lt;li&gt;USB 3.2 Gen 1 downstream with Battery Charging 1.2&lt;/li&gt; &lt;li&gt;USB 3.2 Gen 1 downstream&lt;/li&gt; &lt;li&gt;Audio line-out (mini-jack)&lt;/li&gt; &lt;/ul&gt; &lt;h3&gt;Mechanical&lt;/h3&gt; &lt;hr /&gt; &lt;p&gt;Display Position Adjustments&lt;/p&gt; &lt;p&gt;Height, pivot (rotation), swivel, tilt&lt;/p&gt; &lt;p&gt;Tilt Angle&lt;/p&gt; &lt;p&gt;-5/+21&lt;/p&gt; &lt;p&gt;Swivel Angle&lt;/p&gt; &lt;p&gt;60&lt;/p&gt; &lt;p&gt;Rotation Angle&lt;/p&gt; &lt;p&gt;180&lt;/p&gt; &lt;p&gt;Height Adjustment&lt;/p&gt; &lt;p&gt;110 mm&lt;/p&gt; &lt;p&gt;VESA Mounting Interface&lt;/p&gt; &lt;p&gt;100 x 100 mm&lt;/p&gt; &lt;h3&gt;Miscellaneous&lt;/h3&gt; &lt;hr /&gt; &lt;p&gt;Features&lt;/p&gt; &lt;p&gt;Integrated cable management, VESA interface support&lt;/p&gt; &lt;p&gt;Cables Included&lt;/p&gt; &lt;p&gt;1 x USB-C 3.2 Gen 1 cable - 1.8 m&lt;/p&gt; &lt;p&gt;Compliant Standards&lt;/p&gt; &lt;p&gt;RoHS, BFR-free, PVC-free&lt;/p&gt; &lt;h3&gt;Power&lt;/h3&gt; &lt;hr /&gt; &lt;p&gt;Input Voltage&lt;/p&gt; &lt;p&gt;AC 100-240 V (50/60 Hz)&lt;/p&gt; &lt;p&gt;Power Consumption (On mode)&lt;/p&gt; &lt;p&gt;18.26 W&lt;/p&gt; &lt;p&gt;Power Consumption (Max)&lt;/p&gt; &lt;p&gt;149 Watt&lt;/p&gt; &lt;p&gt;Power Consumption Stand by&lt;/p&gt; &lt;p&gt;0.3 Watt&lt;/p&gt; &lt;p&gt;Power Consumption (Off Mode)&lt;/p&gt; &lt;p&gt;0.2 Watt&lt;/p&gt; &lt;h3&gt;Software / System Requirements&lt;/h3&gt; &lt;hr /&gt; &lt;p&gt;Included Software&lt;/p&gt; &lt;p&gt;Dell Display Manager&lt;/p&gt; &lt;h3&gt;Dimensions &amp;amp; Weight&lt;/h3&gt; &lt;hr /&gt; &lt;p&gt;Dimensions &amp;amp; Weight Details&lt;/p&gt; &lt;ul&gt; &lt;li&gt;With stand (highest position) - width: 61.16 cm - depth: 17.47 cm - height: 51 cm&lt;/li&gt; &lt;li&gt;Without stand - width: 61.16 cm - depth: 5.674 cm - height: 36.584 cm - weight: 5.18 kg&lt;/li&gt; &lt;/ul&gt; &lt;h3&gt;Dimensions &amp;amp; Weight (Shipping)&lt;/h3&gt; &lt;hr /&gt; &lt;p&gt;Shipping Weight&lt;/p&gt; &lt;p&gt;9.46 kg&lt;/p&gt; &lt;h3&gt;Environmental Standards&lt;/h3&gt; &lt;hr /&gt; &lt;p&gt;ENERGY STAR Certified&lt;/p&gt; &lt;p&gt;Yes&lt;/p&gt; &lt;h3&gt;Manufacturer Warranty&lt;/h3&gt; &lt;hr /&gt; &lt;p&gt;Bundled Services&lt;/p&gt; &lt;p&gt;3-Year Advanced Exchange Service and Premium Panel Exchange&lt;/p&gt; &lt;h3&gt;Environmental Parameters&lt;/h3&gt; &lt;hr /&gt; &lt;p&gt;Min Operating Temperature&lt;/p&gt; &lt;p&gt;0 &amp;deg;C&lt;/p&gt; &lt;p&gt;Max Operating Temperature&lt;/p&gt; &lt;p&gt;40 &amp;deg;C&lt;/p&gt; &lt;p&gt;Humidity Range Operating&lt;/p&gt; &lt;p&gt;10 - 80% (non-condensing)&lt;/p&gt; &lt;h4&gt;General&lt;/h4&gt; &lt;hr /&gt; &lt;p&gt;Display Type&lt;/p&gt; &lt;p&gt;LED-backlit LCD monitor / TFT active matrix&lt;/p&gt; &lt;p&gt;Diagonal Size&lt;/p&gt; &lt;p&gt;27&amp;quot;&lt;/p&gt; &lt;p&gt;Adaptive-Sync Technology&lt;/p&gt; &lt;p&gt;AMD FreeSync&lt;/p&gt; &lt;p&gt;Built-in Devices&lt;/p&gt; &lt;p&gt;2 microphones, USB 3.2 Gen 1/USB-C hub, 5.0 megapixel IR camera&lt;/p&gt; &lt;p&gt;USB Power Delivery&lt;/p&gt; &lt;p&gt;65 Watt&lt;/p&gt; &lt;p&gt;Panel Type&lt;/p&gt; &lt;p&gt;IPS&lt;/p&gt; &lt;p&gt;Aspect Ratio&lt;/p&gt; &lt;p&gt;16:9&lt;/p&gt; &lt;p&gt;Native Resolution&lt;/p&gt; &lt;p&gt;QHD 2560 x 1440 at 75 Hz&lt;/p&gt; &lt;p&gt;Pixel Pitch&lt;/p&gt; &lt;p&gt;0.2331 mm&lt;/p&gt; &lt;p&gt;Pixel Per Inch&lt;/p&gt; &lt;p&gt;108.79&lt;/p&gt; &lt;p&gt;Brightness&lt;/p&gt; &lt;p&gt;350 cd/m&amp;sup2;&lt;/p&gt; &lt;p&gt;Contrast Ratio&lt;/p&gt; &lt;p&gt;1000:1&lt;/p&gt; &lt;p&gt;Colour Support&lt;/p&gt; &lt;p&gt;16.7 million colours&lt;/p&gt; &lt;p&gt;Response Time&lt;/p&gt; &lt;p&gt;4 ms (grey-to-grey extreme)&lt;/p&gt; &lt;p&gt;Horizontal Viewing Angle&lt;/p&gt; &lt;p&gt;178&lt;/p&gt; &lt;p&gt;Vertical Viewing Angle&lt;/p&gt; &lt;p&gt;178&lt;/p&gt; &lt;p&gt;Screen Coating&lt;/p&gt; &lt;p&gt;Anti-glare 3H hardness&lt;/p&gt; &lt;p&gt;Backlight Technology&lt;/p&gt; &lt;p&gt;WLED edgelight backlight&lt;/p&gt; &lt;p&gt;Features&lt;/p&gt; &lt;p&gt;99% sRGB colour gamut, Flicker Free technology, Mercury free, arsenic-free glass, Dell Easy Arrange, Low Blue Light technology, 3-sided bezeless, Dell ComfortView Plus&lt;/p&gt; &lt;p&gt;Dimensions (WxDxH)&lt;/p&gt; &lt;p&gt;61.16 cm x 17.47 cm x 40 cm - with stand (lowest position)&lt;/p&gt; &lt;h4&gt;Audio&lt;/h4&gt; &lt;hr /&gt; &lt;p&gt;Type&lt;/p&gt; &lt;p&gt;Speakers - stereo&lt;/p&gt; &lt;p&gt;Output Power / Channel&lt;/p&gt; &lt;p&gt;5 Watt&lt;/p&gt; &lt;h4&gt;Connectivity&lt;/h4&gt; &lt;hr /&gt; &lt;p&gt;Interfaces&lt;/p&gt; &lt;ul&gt; &lt;li&gt;HDMI&lt;/li&gt; &lt;li&gt;DisplayPort (DisplayPort 1.2 mode)&lt;/li&gt; &lt;li&gt;USB-C 3.2 Gen 1 upstream (DisplayPort 1.2 mode / power up to 65W)&lt;/li&gt; &lt;li&gt;USB 3.2 Gen 1 downstream with Battery Charging 1.2&lt;/li&gt; &lt;li&gt;USB 3.2 Gen 1 downstream&lt;/li&gt; &lt;li&gt;Audio line-out (mini-jack)&lt;/li&gt; &lt;/ul&gt; &lt;p&gt; &lt;/p&gt; &lt;p&gt; &lt;/p&gt; &lt;h4&gt;Mechanical&lt;/h4&gt; &lt;hr /&gt; &lt;p&gt;Display Position Adjustments&lt;/p&gt; &lt;p&gt;Height, pivot (rotation), swivel, tilt&lt;/p&gt; &lt;p&gt;Tilt Angle&lt;/p&gt; &lt;p&gt;-5/+21&lt;/p&gt; &lt;p&gt;Swivel Angle&lt;/p&gt; &lt;p&gt;60&lt;/p&gt; &lt;p&gt;Rotation Angle&lt;/p&gt; &lt;p&gt;180&lt;/p&gt; &lt;p&gt;Height Adjustment&lt;/p&gt; &lt;p&gt;110 mm&lt;/p&gt; &lt;p&gt;VESA Mounting Interface&lt;/p&gt; &lt;p&gt;100 x 100 mm&lt;/p&gt; &lt;h4&gt;Miscellaneous&lt;/h4&gt; &lt;hr /&gt; &lt;p&gt;Features&lt;/p&gt; &lt;p&gt;Integrated cable management, VESA interface support&lt;/p&gt; &lt;p&gt;Cables Included&lt;/p&gt; &lt;p&gt;1 x USB-C 3.2 Gen 1 cable - 1.8 m&lt;/p&gt; &lt;p&gt;Compliant Standards&lt;/p&gt; &lt;p&gt;RoHS, BFR-free, PVC-free&lt;/p&gt; &lt;p&gt; &lt;/p&gt; &lt;p&gt; &lt;/p&gt; &lt;h4&gt;Power&lt;/h4&gt; &lt;hr /&gt; &lt;p&gt;Input Voltage&lt;/p&gt; &lt;p&gt;AC 100-240 V (50/60 Hz)&lt;/p&gt; &lt;p&gt;Power Consumption (On mode)&lt;/p&gt; &lt;p&gt;18.26 W&lt;/p&gt; &lt;p&gt;Power Consumption (Max)&lt;/p&gt; &lt;p&gt;149 Watt&lt;/p&gt; &lt;p&gt;Power Consumption Stand by&lt;/p&gt; &lt;p&gt;0.3 Watt&lt;/p&gt; &lt;p&gt;Power Consumption (Off Mode)&lt;/p&gt; &lt;p&gt;0.2 Watt&lt;/p&gt; &lt;p&gt; &lt;/p&gt; &lt;p&gt; &lt;/p&gt; &lt;h4&gt;Software / System Requirements&lt;/h4&gt; &lt;hr /&gt; &lt;p&gt;Included Software&lt;/p&gt; &lt;p&gt;Dell Display Manager&lt;/p&gt; &lt;p&gt; &lt;/p&gt; &lt;p&gt; &lt;/p&gt; &lt;h4&gt;Dimensions &amp;amp; Weight&lt;/h4&gt; &lt;hr /&gt; &lt;p&gt;Dimensions &amp;amp; Weight Details&lt;/p&gt; &lt;ul&gt; &lt;li&gt;With stand (highest position) - width: 61.16 cm - depth: 17.47 cm - height: 51 cm&lt;/li&gt; &lt;li&gt;Without stand - width: 61.16 cm - depth: 5.674 cm - height: 36.584 cm - weight: 5.18 kg&lt;/li&gt; &lt;/ul&gt; &lt;p&gt; &lt;/p&gt; &lt;p&gt; &lt;/p&gt; &lt;h4&gt;Dimensions &amp;amp; Weight (Shipping)&lt;/h4&gt; &lt;hr /&gt; &lt;p&gt;Shipping Weight&lt;/p&gt; &lt;p&gt;9.46 kg&lt;/p&gt; &lt;p&gt; &lt;/p&gt; &lt;p&gt; &lt;/p&gt; &lt;h4&gt;Environmental Standards&lt;/h4&gt; &lt;hr /&gt; &lt;p&gt;ENERGY STAR Certified&lt;/p&gt; &lt;p&gt;Yes&lt;/p&gt; </t>
  </si>
  <si>
    <t>08528002001001023</t>
  </si>
  <si>
    <t>Монитор LCD 27" DELL S2721QS 2xHDMI, DP, MM, IPS, Pivot, 3840x2160 (4K), FreeSync</t>
  </si>
  <si>
    <t>210-AXKY</t>
  </si>
  <si>
    <t>http://www.erc.ua/i/goods/210-AXKY.jpg</t>
  </si>
  <si>
    <t xml:space="preserve">&lt;h5&gt;Дисплей&lt;/h5&gt; &lt;ul&gt; &lt;li&gt;&lt;strong&gt;Размер видимой области (по диагонали)&lt;/strong&gt;&lt;br /&gt; 68,47 см&lt;br /&gt; 27&amp;quot;&lt;br /&gt; &lt;br /&gt; &lt;strong&gt;Заданная область изображения (В x Ш)&lt;/strong&gt;&lt;br /&gt; Ширина (активная область): 596,7 мм (23,49&amp;quot;)&lt;br /&gt; Высота (активная область): 335,7 мм (13,21&amp;quot;)&lt;br /&gt; Общая площадь: 200 301,8 мм (310,47&amp;quot;)&lt;br /&gt; &lt;br /&gt; &lt;strong&gt;Тип панели&lt;/strong&gt;&lt;br /&gt; Планарная коммутация&lt;br /&gt; &lt;br /&gt; &lt;strong&gt;Покрытие экрана дисплея&lt;/strong&gt;&lt;br /&gt; Антибликовое покрытие твердостью 3H&lt;br /&gt; &lt;br /&gt; &lt;strong&gt;Максимально заданное разрешение&lt;/strong&gt;&lt;br /&gt; 3840 x 2160 при частоте 60 Гц&lt;br /&gt; &lt;br /&gt; &lt;strong&gt;Угол обзора&lt;/strong&gt;&lt;br /&gt; (178&amp;deg; по вертикали/178&amp;deg; по горизонтали)&lt;br /&gt; &lt;br /&gt; &lt;strong&gt;Шаг между пикселями&lt;/strong&gt;&lt;br /&gt; 0,1554 x 0,1554 мм&lt;br /&gt; &lt;br /&gt; &lt;strong&gt;Число пикселей на дюйм (ppi)&lt;/strong&gt;&lt;br /&gt; 163&lt;br /&gt; &lt;br /&gt; &lt;strong&gt;Коэффициент контрастности&lt;/strong&gt;&lt;br /&gt; 1300:1 (номинал)&lt;br /&gt; &lt;br /&gt; &lt;strong&gt;Соотношение сторон&lt;/strong&gt;&lt;br /&gt; (16:9)&lt;br /&gt; &lt;br /&gt; &lt;strong&gt;Технология подсветки&lt;/strong&gt;&lt;br /&gt; Белая периферийная светодиодная подсветка&lt;br /&gt; &lt;br /&gt; &lt;strong&gt;Яркость&lt;/strong&gt;&lt;br /&gt; 350 кд/м&amp;sup2; (номинал)&lt;br /&gt; &lt;br /&gt; &lt;strong&gt;Время отклика (номинал)&lt;/strong&gt;&lt;br /&gt; 4 мс от серого к серому в экстремальном режиме&lt;br /&gt; &lt;br /&gt; &lt;strong&gt;Совместимость с Dell Display Manager&lt;/strong&gt;&lt;br /&gt; Да&lt;br /&gt; &lt;br /&gt; &lt;strong&gt;Низкий уровень синего свечения&lt;/strong&gt;&lt;br /&gt; Да, технология ComfortView&lt;br /&gt; &lt;br /&gt; &lt;strong&gt;Отсутствие мерцания&lt;/strong&gt;&lt;br /&gt; Да&lt;br /&gt; &lt;br /&gt; &lt;strong&gt;Аудиовыход&lt;/strong&gt;&lt;br /&gt; 2 x 3 Вт&lt;br /&gt; &lt;br /&gt; &lt;strong&gt;AMD FreeSync&amp;trade;&lt;/strong&gt;&lt;br /&gt; Да&lt;br /&gt; Поддержка AMD FreeSync&amp;trade; с частотой обновления 60 Гц&lt;br /&gt; &lt;br /&gt; &lt;strong&gt;Характеристики &amp;mdash; подробные сведения об обслуживании и поддержке&lt;/strong&gt;&lt;br /&gt; Все страны &amp;mdash; обслуживание с опережающей заменой и гарантия категории Premium на панель с возможностью замены, 3 года; США/Канада &amp;mdash; обслуживание с опережающей заменой и гарантия категории Premium на панель с возможностью замены, 1 год&lt;br /&gt; &lt;br /&gt; &lt;strong&gt;Режимы &amp;laquo;картинки рядом&amp;raquo; и &amp;laquo;картинка в картинке&amp;raquo;&lt;/strong&gt;&lt;br /&gt; Поддержка режимов &amp;laquo;картинки рядом&amp;raquo; и &amp;laquo;картинка в картинке&amp;raquo;&lt;br /&gt; &lt;strong&gt;ПРИМЕЧАНИЕ.&lt;/strong&gt;&lt;br /&gt; 1. Поддержка режимов &amp;laquo;картинки рядом&amp;raquo; и &amp;laquo;картинка в картинке&amp;raquo; активна при подключении к одному порту DisplayPort и одному порту HDMI. Не поддерживается при подключении к двум портам HDMI.&lt;br /&gt; 2. Функция AMD FreeSync&amp;trade; (в ПО AMD Radeon&amp;trade;) отключена, когда активна поддержка режимов &amp;laquo;картинки рядом&amp;raquo; и &amp;laquo;картинка в картинке&amp;raquo;.&lt;/li&gt; &lt;/ul&gt; &lt;h5&gt;Варианты подключения&lt;/h5&gt; &lt;ul&gt; &lt;li&gt;2 порта HDMI (версия 2.0)&lt;br /&gt; 1 порт DisplayPort 1.2 (версия 1.2)&lt;br /&gt; 1 линейный аудиовыход&lt;/li&gt; &lt;/ul&gt; &lt;h5&gt;Размеры&lt;/h5&gt; &lt;ul&gt; &lt;li&gt;&lt;strong&gt;Ширина рамки (контур активной области монитора)&lt;/strong&gt;&lt;br /&gt; 7,4 мм (сверху/слева/справа)&lt;br /&gt; 21,6 мм (снизу)&lt;br /&gt; &lt;br /&gt; &lt;strong&gt;Высота с подставкой (наименьшая ~ наибольшая)&lt;/strong&gt;&lt;br /&gt; 400,1 мм ~ 510,1 мм&lt;br /&gt; 15,75&amp;quot; ~ 20,08&amp;quot;&lt;br /&gt; &lt;br /&gt; &lt;strong&gt;Ширина с подставкой&lt;/strong&gt;&lt;br /&gt; 611,6 мм&lt;br /&gt; 24,08&amp;quot;&lt;br /&gt; &lt;br /&gt; &lt;strong&gt;Длина с подставкой&lt;/strong&gt;&lt;br /&gt; 174,7 мм&lt;br /&gt; 6,88&amp;quot;&lt;br /&gt; &lt;br /&gt; &lt;strong&gt;Высота без подставки&lt;/strong&gt;&lt;br /&gt; 364,6 мм&lt;br /&gt; 14,35&amp;quot;&lt;br /&gt; &lt;br /&gt; &lt;strong&gt;Ширина без подставки&lt;/strong&gt;&lt;br /&gt; 611,6 мм&lt;br /&gt; 24,08&amp;quot;&lt;br /&gt; &lt;br /&gt; &lt;strong&gt;Длина без подставки&lt;/strong&gt;&lt;br /&gt; 55,4 мм&lt;br /&gt; 2,18&amp;quot;&lt;br /&gt; &lt;br /&gt; &lt;strong&gt;Вес (только панель &amp;mdash; для крепежа VESA)&lt;/strong&gt;&lt;br /&gt; 4,7 кг (10,36 фунта)&lt;br /&gt; &lt;br /&gt; &lt;strong&gt;Вес (с упаковкой)&lt;/strong&gt;&lt;br /&gt; 9,2 кг (20,28 фунта)&lt;br /&gt; &lt;br /&gt; &lt;strong&gt;Встроенные устройства&lt;/strong&gt;&lt;br /&gt; Неприменимо&lt;/li&gt; &lt;/ul&gt; &lt;h5&gt;Питание&lt;/h5&gt; &lt;ul&gt; &lt;li&gt;&lt;strong&gt;Требуемое напряжение&lt;/strong&gt;&lt;br /&gt; 100&amp;ndash;240 В~/50 или 60 Гц &amp;plusmn; 3 Гц/1,5 A (номинал)&lt;br /&gt; &lt;br /&gt; &lt;strong&gt;Потребляемая мощность (в рабочем режиме)&lt;/strong&gt;&lt;br /&gt; 28 Вт (номинальная)/52 Вт (максимальная)&lt;br /&gt; &lt;br /&gt; &lt;strong&gt;Потребляемая мощность в режиме ожидания/сна&lt;/strong&gt;&lt;br /&gt; Менее 0,3 Вт&lt;/li&gt; &lt;/ul&gt; &lt;h5&gt;Условия эксплуатации и хранения&lt;/h5&gt; &lt;ul&gt; &lt;li&gt;&lt;strong&gt;Диапазон температур&lt;/strong&gt;&lt;br /&gt; При эксплуатации: от 0 до 40 &amp;deg;C (от 32 до 104 &amp;deg;F)&lt;br /&gt; &lt;strong&gt;При отсутствии эксплуатации:&lt;/strong&gt;&lt;br /&gt; При хранении: от &amp;ndash;20 до 60 &amp;deg;C (от &amp;ndash;4 до 140 &amp;deg;F)&lt;br /&gt; При транспортировке: от &amp;ndash;20 до 60 &amp;deg;C (от &amp;ndash;4 до 140 &amp;deg;F)&lt;br /&gt; &lt;br /&gt; &lt;strong&gt;Диапазон влажности&lt;/strong&gt;&lt;br /&gt; При эксплуатации: от 10 до 80% (без конденсации)&lt;br /&gt; При отсутствии эксплуатации: от 5% до 90% (без конденсации)&lt;br /&gt; &lt;br /&gt; &lt;strong&gt;Высота над уровнем моря&lt;/strong&gt;&lt;br /&gt; При эксплуатации: не более 5000 м (16 400 футов)&lt;br /&gt; При отсутствии эксплуатации: не более 12 192 м (40 000 футов)&lt;/li&gt; &lt;/ul&gt; &lt;h5&gt;Корпус&lt;/h5&gt; &lt;ul&gt; &lt;li&gt;&lt;strong&gt;Регулировка&lt;/strong&gt;&lt;br /&gt; Наклон (от &amp;ndash;5&amp;deg; до 21&amp;deg;)&lt;br /&gt; Поворот в горизонтальной плоскости (от &amp;ndash;30&amp;deg; до 30&amp;deg;)&lt;br /&gt; Поворот в вертикальной плоскости (от &amp;ndash;90&amp;deg; до 90&amp;deg;)&lt;br /&gt; Подставка с регулируемой высотой (110 мм)&lt;br /&gt; Встроенный кабельный органайзер&lt;br /&gt; &lt;br /&gt; &lt;strong&gt;Поддержка цветов&lt;/strong&gt;&lt;br /&gt; Цветовая гамма (номинал): 99% sRGB, 90% DCI-P3&lt;br /&gt; Глубина цвета: 1,07 млрд цветов&lt;br /&gt; &lt;br /&gt; &lt;strong&gt;Крепежный интерфейс плоскопанельного монитора&lt;/strong&gt;&lt;br /&gt; VESA (100 x 100 мм)&lt;/li&gt; &lt;/ul&gt; &lt;h5&gt;Нормативная информация&lt;/h5&gt; &lt;ul&gt; &lt;li&gt;&lt;strong&gt;Содержимое комплекта&lt;/strong&gt;&lt;br /&gt; Монитор&lt;br /&gt; Стойка и подставка&lt;br /&gt; Кабель питания&lt;br /&gt; 1 кабель HDMI 2.0&lt;br /&gt; Передающий кабель USB 3.0 (позволяет использовать USB-порты на мониторе)&lt;br /&gt; Краткое руководство по установке&lt;br /&gt; Сведения о технике безопасности, соответствии экологическим требованиям и стандартам&lt;/li&gt; &lt;/ul&gt; </t>
  </si>
  <si>
    <t>Монитор LCD 34" DELL P3421W HDMI, DP, USB-C, IPS, 3440x1440, CURVED, HAS</t>
  </si>
  <si>
    <t>210-AXRD</t>
  </si>
  <si>
    <t>http://www.erc.ua/i/goods/210-AXRD.jpg</t>
  </si>
  <si>
    <t xml:space="preserve">&lt;p&gt;&lt;strong&gt;Device Type&lt;/strong&gt;&lt;/p&gt; &lt;p&gt;WLED&lt;/p&gt; &lt;p&gt;&lt;strong&gt;Features&lt;/strong&gt;&lt;/p&gt; &lt;p&gt;USB 3.0 Hub&lt;/p&gt; &lt;p&gt;&lt;strong&gt;Panel Type&lt;/strong&gt;&lt;/p&gt; &lt;p&gt;IPS&lt;/p&gt; &lt;p&gt;&lt;strong&gt;Aspect Ratio&lt;/strong&gt;&lt;/p&gt; &lt;p&gt;21:9&lt;/p&gt; &lt;p&gt;&lt;strong&gt;Native Resolution&lt;/strong&gt;&lt;/p&gt; &lt;p&gt;3440 x 1440 at 60 Hz&lt;/p&gt; &lt;p&gt;&lt;strong&gt;Pixel Pitch&lt;/strong&gt;&lt;/p&gt; &lt;p&gt;0.2325 mm x 0.2325 mm&lt;/p&gt; &lt;p&gt;&lt;strong&gt;Brightness&lt;/strong&gt;&lt;/p&gt; &lt;p&gt;300 cd/m&amp;sup2; (typical)&lt;/p&gt; &lt;p&gt;&lt;strong&gt;Contrast Ratio&lt;/strong&gt;&lt;/p&gt; &lt;p&gt;1000: 1 (typical)&lt;/p&gt; &lt;p&gt;&lt;strong&gt;Response Time&lt;/strong&gt;&lt;/p&gt; &lt;p&gt;8 ms (normal)&lt;br /&gt; 5 ms (Fast) - (gray to gray)&lt;/p&gt; &lt;p&gt;&lt;strong&gt;Color Support&lt;/strong&gt;&lt;/p&gt; &lt;p&gt;1.07 billion colors&lt;/p&gt; &lt;p&gt;&lt;strong&gt;Input Connectors&lt;/strong&gt;&lt;/p&gt; &lt;p&gt;1 x DisplayPort version 1.2&lt;br /&gt; 1 x HDMI port version 2.0&lt;br /&gt; 1 x USB Type-C upstream port (Alternate mode with DisplayPort 1.2, Power Delivery PD up to 65 W)&lt;br /&gt; 1 x USB 3.2 Gen1 (5 Gbps) upstream port&lt;br /&gt; 2 x USB 3.2 Gen1 (5 Gbps) downstream port&lt;br /&gt; 2 x USB 2.0 downstream port&lt;/p&gt; &lt;p&gt;&lt;strong&gt;Display Position Adjustments&lt;/strong&gt;&lt;/p&gt; &lt;p&gt;Tilt (-5&amp;deg; to 21&amp;deg;)&lt;br /&gt; Swivel (-30&amp;deg; to 30&amp;deg;)&lt;br /&gt; Height 150mm&lt;br /&gt; Pivot&lt;/p&gt; &lt;p&gt;&lt;strong&gt;Screen Coating&lt;/strong&gt;&lt;/p&gt; &lt;p&gt;Anti-Glare with Hard- Coating 3H&lt;/p&gt; &lt;p&gt;&lt;strong&gt;Dimensions (WxDxH) - with stand&lt;/strong&gt;&lt;/p&gt; &lt;p&gt;32.11 inches x 9.35 in x 15.40 inches~21.30 inches&lt;/p&gt; &lt;p&gt;&lt;strong&gt;Product Description&lt;/strong&gt;&lt;/p&gt; &lt;p&gt;Dell 34 Curved USB-C Monitor - P3421W&lt;/p&gt; &lt;p&gt;&lt;strong&gt;Diagonal Size&lt;/strong&gt;&lt;/p&gt; &lt;p&gt;34.14 inches&lt;/p&gt; &lt;p&gt;&lt;strong&gt;Weight&lt;/strong&gt;&lt;/p&gt; &lt;p&gt;14.85 lbs&lt;/p&gt; &lt;p&gt;&lt;strong&gt;Compliant Standards&lt;/strong&gt;&lt;/p&gt; &lt;p&gt;TCO Certified Displays&lt;br /&gt; Energy Star Compliance (ES8.0)&lt;br /&gt; Availability&lt;br /&gt; EPEAT Gold&lt;/p&gt; &lt;p&gt;&lt;a data-target="#snp-full-specs" data-toggle="collapse" &gt;See more tech specs See less&lt;/a&gt;&lt;/p&gt; &lt;h3&gt;General&lt;/h3&gt; &lt;hr /&gt; &lt;p&gt;&lt;strong&gt;Display Type&lt;/strong&gt;&lt;/p&gt; &lt;p&gt;LED-backlit LCD monitor / TFT active matrix&lt;/p&gt; &lt;p&gt;&lt;strong&gt;Diagonal Size&lt;/strong&gt;&lt;/p&gt; &lt;p&gt;34.14&amp;quot;&lt;/p&gt; &lt;p&gt;&lt;strong&gt;Viewable Size&lt;/strong&gt;&lt;/p&gt; &lt;p&gt;34.14&amp;quot;&lt;/p&gt; &lt;p&gt;&lt;strong&gt;Curved Screen&lt;/strong&gt;&lt;/p&gt; &lt;p&gt;Yes (3800R)&lt;/p&gt; &lt;p&gt;&lt;strong&gt;Built-in Devices&lt;/strong&gt;&lt;/p&gt; &lt;p&gt;USB 3.2 Gen 1 hub&lt;/p&gt; &lt;p&gt;&lt;strong&gt;Panel Type&lt;/strong&gt;&lt;/p&gt; &lt;p&gt;IPS&lt;/p&gt; &lt;p&gt;&lt;strong&gt;Aspect Ratio&lt;/strong&gt;&lt;/p&gt; &lt;p&gt;21:9&lt;/p&gt; &lt;p&gt;&lt;strong&gt;Native Resolution&lt;/strong&gt;&lt;/p&gt; &lt;p&gt;WQHD 3440 x 1440 at 60 Hz&lt;/p&gt; &lt;p&gt;&lt;strong&gt;Pixel Pitch&lt;/strong&gt;&lt;/p&gt; &lt;p&gt;0.2325 mm&lt;/p&gt; &lt;p&gt;&lt;strong&gt;Pixel Per Inch&lt;/strong&gt;&lt;/p&gt; &lt;p&gt;109&lt;/p&gt; &lt;p&gt;&lt;strong&gt;Brightness&lt;/strong&gt;&lt;/p&gt; &lt;p&gt;300 cd/m&amp;sup2;&lt;/p&gt; &lt;p&gt;&lt;strong&gt;Contrast Ratio&lt;/strong&gt;&lt;/p&gt; &lt;p&gt;1000:1 / 1000:1 (dynamic)&lt;/p&gt; &lt;p&gt;&lt;strong&gt;Color Support&lt;/strong&gt;&lt;/p&gt; &lt;p&gt;1.07 billion colors&lt;/p&gt; &lt;p&gt;&lt;strong&gt;Response Time&lt;/strong&gt;&lt;/p&gt; &lt;p&gt;8 ms (gray-to-gray normal); 5 ms (gray-to-gray fast)&lt;/p&gt; &lt;p&gt;&lt;strong&gt;Vertical Refresh Rate&lt;/strong&gt;&lt;/p&gt; &lt;p&gt;48 - 85 Hz&lt;/p&gt; &lt;p&gt;&lt;strong&gt;Horizontal Refresh Rate&lt;/strong&gt;&lt;/p&gt; &lt;p&gt;30 - 85 kHz&lt;/p&gt; &lt;p&gt;&lt;strong&gt;Horizontal Viewing Angle&lt;/strong&gt;&lt;/p&gt; &lt;p&gt;178&lt;/p&gt; &lt;p&gt;&lt;strong&gt;Vertical Viewing Angle&lt;/strong&gt;&lt;/p&gt; &lt;p&gt;178&lt;/p&gt; &lt;p&gt;&lt;strong&gt;Screen Coating&lt;/strong&gt;&lt;/p&gt; &lt;p&gt;Anti-glare, 3H Hard Coating&lt;/p&gt; &lt;p&gt;&lt;strong&gt;Backlight Technology&lt;/strong&gt;&lt;/p&gt; &lt;p&gt;WLED&lt;/p&gt; &lt;p&gt;&lt;strong&gt;Bezel Type&lt;/strong&gt;&lt;/p&gt; &lt;p&gt;Flat front&lt;/p&gt; &lt;p&gt;&lt;strong&gt;Color&lt;/strong&gt;&lt;/p&gt; &lt;p&gt;Black&lt;/p&gt; &lt;p&gt;&lt;strong&gt;Dimensions (WxDxH)&lt;/strong&gt;&lt;/p&gt; &lt;p&gt;32.1 in x 9.3 in x 15.4 in - with stand&lt;/p&gt; &lt;p&gt;&lt;strong&gt;Bundled with&lt;/strong&gt;&lt;/p&gt; &lt;p&gt;3-Years Advance Exchange Service&lt;/p&gt; &lt;h3&gt;Connectivity&lt;/h3&gt; &lt;hr /&gt; &lt;p&gt;&lt;strong&gt;Interfaces&lt;/strong&gt;&lt;/p&gt; &lt;ul&gt; &lt;li&gt;HDMI&lt;/li&gt; &lt;li&gt;DisplayPort (DisplayPort 1.2 mode)&lt;/li&gt; &lt;li&gt;USB-C upstream/DisplayPort with Power Delivery (power up to 65W)&lt;/li&gt; &lt;li&gt;USB 3.2 Gen 1 upstream&lt;/li&gt; &lt;li&gt;2 x USB 3.2 Gen 1 downstream&lt;/li&gt; &lt;li&gt;2 x USB 2.0 downstream&lt;/li&gt; &lt;/ul&gt; &lt;h3&gt;Mechanical&lt;/h3&gt; &lt;hr /&gt; &lt;p&gt;&lt;strong&gt;Display Position Adjustments&lt;/strong&gt;&lt;/p&gt; &lt;p&gt;Height, swivel, tilt&lt;/p&gt; &lt;p&gt;&lt;strong&gt;Tilt Angle&lt;/strong&gt;&lt;/p&gt; &lt;p&gt;-5/+21&lt;/p&gt; &lt;p&gt;&lt;strong&gt;Swivel Angle&lt;/strong&gt;&lt;/p&gt; &lt;p&gt;60&lt;/p&gt; &lt;p&gt;&lt;strong&gt;Height Adjustment&lt;/strong&gt;&lt;/p&gt; &lt;p&gt;5.9 in&lt;/p&gt; &lt;p&gt;&lt;strong&gt;VESA Mounting Interface&lt;/strong&gt;&lt;/p&gt; &lt;p&gt;VESA&lt;/p&gt; &lt;h3&gt;Miscellaneous&lt;/h3&gt; &lt;hr /&gt; &lt;p&gt;&lt;strong&gt;Features&lt;/strong&gt;&lt;/p&gt; &lt;p&gt;Security lock&lt;/p&gt; &lt;p&gt;&lt;strong&gt;Cables Included&lt;/strong&gt;&lt;/p&gt; &lt;ul&gt; &lt;li&gt;1 x DisplayPort cable - DisplayPort to DisplayPort&lt;/li&gt; &lt;li&gt;1 x HDMI cable&lt;/li&gt; &lt;li&gt;1 x USB-C cable - USB-C - 6 ft&lt;/li&gt; &lt;li&gt;1 x USB 3.2 Gen 1 cable&lt;/li&gt; &lt;/ul&gt; &lt;p&gt;&lt;strong&gt;TAA Compliant&lt;/strong&gt;&lt;/p&gt; &lt;p&gt;Yes&lt;/p&gt; &lt;h3&gt;Power&lt;/h3&gt; &lt;hr /&gt; &lt;p&gt;&lt;strong&gt;Voltage Required&lt;/strong&gt;&lt;/p&gt; &lt;p&gt;AC 120/230 V (50/60 Hz)&lt;/p&gt; &lt;p&gt;&lt;strong&gt;Power Consumption Operational&lt;/strong&gt;&lt;/p&gt; &lt;p&gt;32.75 Watt&lt;/p&gt; &lt;p&gt;&lt;strong&gt;Power Consumption Stand by&lt;/strong&gt;&lt;/p&gt; &lt;p&gt;0.3 Watt&lt;/p&gt; &lt;p&gt;&lt;strong&gt;Power Consumption Sleep&lt;/strong&gt;&lt;/p&gt; &lt;p&gt;0.3 Watt&lt;/p&gt; &lt;p&gt;&lt;strong&gt;Power Consumption (Off Mode)&lt;/strong&gt;&lt;/p&gt; &lt;p&gt;0.3 Watt&lt;/p&gt; &lt;p&gt;&lt;strong&gt;On / Off Switch&lt;/strong&gt;&lt;/p&gt; &lt;p&gt;Yes&lt;/p&gt; &lt;h3&gt;Software / System Requirements&lt;/h3&gt; &lt;hr /&gt; &lt;p&gt;&lt;strong&gt;Included Software&lt;/strong&gt;&lt;/p&gt; &lt;p&gt;Dell Display Manager&lt;/p&gt; &lt;h3&gt;Dimensions &amp;amp; Weight&lt;/h3&gt; &lt;hr /&gt; &lt;p&gt;&lt;strong&gt;Dimensions &amp;amp; Weight Details&lt;/strong&gt;&lt;/p&gt; &lt;ul&gt; &lt;li&gt;With stand - width: 32.1 in - depth: 9.3 in - height: 15.4 in&lt;/li&gt; &lt;li&gt;Without stand - width: 32.1 in - depth: 2.3 in - height: 14.4 in - weight: 14.9 lbs&lt;/li&gt; &lt;/ul&gt; &lt;h3&gt;Dimensions &amp;amp; Weight (Shipping)&lt;/h3&gt; &lt;hr /&gt; &lt;p&gt;&lt;strong&gt;Shipping Weight&lt;/strong&gt;&lt;/p&gt; &lt;p&gt;32.85 lbs&lt;/p&gt; &lt;h3&gt;Environmental Standards&lt;/h3&gt; &lt;hr /&gt; &lt;p&gt;&lt;strong&gt;TCO Certified&lt;/strong&gt;&lt;/p&gt; &lt;p&gt;TCO Certified Displays 8&lt;/p&gt; &lt;p&gt;&lt;strong&gt;EPEAT Compliant&lt;/strong&gt;&lt;/p&gt; &lt;p&gt;EPEAT Gold&lt;/p&gt; &lt;p&gt;&lt;strong&gt;ENERGY STAR Certified&lt;/strong&gt;&lt;/p&gt; &lt;p&gt;Yes&lt;/p&gt; &lt;p&gt;&lt;strong&gt;ENERGY STAR Version&lt;/strong&gt;&lt;/p&gt; &lt;p&gt;8.0&lt;/p&gt; &lt;h3&gt;Manufacturer Warranty&lt;/h3&gt; &lt;hr /&gt; &lt;p&gt;&lt;strong&gt;Bundled Services&lt;/strong&gt;&lt;/p&gt; &lt;p&gt;3 years Advanced Exchange Service&lt;/p&gt; &lt;h3&gt;Environmental Parameters&lt;/h3&gt; &lt;hr /&gt; &lt;p&gt;&lt;strong&gt;Min Operating Temperature&lt;/strong&gt;&lt;/p&gt; &lt;p&gt;32 &amp;deg;F&lt;/p&gt; &lt;p&gt;&lt;strong&gt;Max Operating Temperature&lt;/strong&gt;&lt;/p&gt; &lt;p&gt;104 &amp;deg;F&lt;/p&gt; &lt;p&gt;&lt;strong&gt;Humidity Range Operating&lt;/strong&gt;&lt;/p&gt; &lt;p&gt;10 - 90% (non-condensing)&lt;/p&gt; &lt;h4&gt;General&lt;/h4&gt; &lt;hr /&gt; &lt;p&gt;&lt;strong&gt;Display Type&lt;/strong&gt;&lt;/p&gt; &lt;p&gt;LED-backlit LCD monitor / TFT active matrix&lt;/p&gt; &lt;p&gt;&lt;strong&gt;Diagonal Size&lt;/strong&gt;&lt;/p&gt; &lt;p&gt;34.14&amp;quot;&lt;/p&gt; &lt;p&gt;&lt;strong&gt;Viewable Size&lt;/strong&gt;&lt;/p&gt; &lt;p&gt;34.14&amp;quot;&lt;/p&gt; &lt;p&gt;&lt;strong&gt;Curved Screen&lt;/strong&gt;&lt;/p&gt; &lt;p&gt;Yes (3800R)&lt;/p&gt; &lt;p&gt;&lt;strong&gt;Built-in Devices&lt;/strong&gt;&lt;/p&gt; &lt;p&gt;USB 3.2 Gen 1 hub&lt;/p&gt; &lt;p&gt;&lt;strong&gt;Panel Type&lt;/strong&gt;&lt;/p&gt; &lt;p&gt;IPS&lt;/p&gt; &lt;p&gt;&lt;strong&gt;Aspect Ratio&lt;/strong&gt;&lt;/p&gt; &lt;p&gt;21:9&lt;/p&gt; &lt;p&gt;&lt;strong&gt;Native Resolution&lt;/strong&gt;&lt;/p&gt; &lt;p&gt;WQHD 3440 x 1440 at 60 Hz&lt;/p&gt; &lt;p&gt;&lt;strong&gt;Pixel Pitch&lt;/strong&gt;&lt;/p&gt; &lt;p&gt;0.2325 mm&lt;/p&gt; &lt;p&gt;&lt;strong&gt;Pixel Per Inch&lt;/strong&gt;&lt;/p&gt; &lt;p&gt;109&lt;/p&gt; &lt;p&gt;&lt;strong&gt;Brightness&lt;/strong&gt;&lt;/p&gt; &lt;p&gt;300 cd/m&amp;sup2;&lt;/p&gt; &lt;p&gt;&lt;strong&gt;Contrast Ratio&lt;/strong&gt;&lt;/p&gt; &lt;p&gt;1000:1 / 1000:1 (dynamic)&lt;/p&gt; &lt;p&gt;&lt;strong&gt;Color Support&lt;/strong&gt;&lt;/p&gt; &lt;p&gt;1.07 billion colors&lt;/p&gt; &lt;p&gt;&lt;strong&gt;Response Time&lt;/strong&gt;&lt;/p&gt; &lt;p&gt;8 ms (gray-to-gray normal); 5 ms (gray-to-gray fast)&lt;/p&gt; &lt;p&gt;&lt;strong&gt;Vertical Refresh Rate&lt;/strong&gt;&lt;/p&gt; &lt;p&gt;48 - 85 Hz&lt;/p&gt; &lt;p&gt;&lt;strong&gt;Horizontal Refresh Rate&lt;/strong&gt;&lt;/p&gt; &lt;p&gt;30 - 85 kHz&lt;/p&gt; &lt;p&gt;&lt;strong&gt;Horizontal Viewing Angle&lt;/strong&gt;&lt;/p&gt; &lt;p&gt;178&lt;/p&gt; &lt;p&gt;&lt;strong&gt;Vertical Viewing Angle&lt;/strong&gt;&lt;/p&gt; &lt;p&gt;178&lt;/p&gt; &lt;p&gt;&lt;strong&gt;Screen Coating&lt;/strong&gt;&lt;/p&gt; &lt;p&gt;Anti-glare, 3H Hard Coating&lt;/p&gt; &lt;p&gt;&lt;strong&gt;Backlight Technology&lt;/strong&gt;&lt;/p&gt; &lt;p&gt;WLED&lt;/p&gt; &lt;p&gt;&lt;strong&gt;Bezel Type&lt;/strong&gt;&lt;/p&gt; &lt;p&gt;Flat front&lt;/p&gt; &lt;p&gt;&lt;strong&gt;Color&lt;/strong&gt;&lt;/p&gt; &lt;p&gt;Black&lt;/p&gt; &lt;p&gt;&lt;strong&gt;Dimensions (WxDxH)&lt;/strong&gt;&lt;/p&gt; &lt;p&gt;32.1 in x 9.3 in x 15.4 in - with stand&lt;/p&gt; &lt;p&gt;&lt;strong&gt;Bundled with&lt;/strong&gt;&lt;/p&gt; &lt;p&gt;3-Years Advance Exchange Service&lt;/p&gt; &lt;h4&gt;Connectivity&lt;/h4&gt; &lt;hr /&gt; &lt;p&gt;&lt;strong&gt;Interfaces&lt;/strong&gt;&lt;/p&gt; &lt;ul&gt; &lt;li&gt;HDMI&lt;/li&gt; &lt;li&gt;DisplayPort (DisplayPort 1.2 mode)&lt;/li&gt; &lt;li&gt;USB-C upstream/DisplayPort with Power Delivery (power up to 65W)&lt;/li&gt; &lt;li&gt;USB 3.2 Gen 1 upstream&lt;/li&gt; &lt;li&gt;2 x USB 3.2 Gen 1 downstream&lt;/li&gt; &lt;li&gt;2 x USB 2.0 downstream&lt;/li&gt; &lt;/ul&gt; &lt;p&gt; &lt;/p&gt; &lt;p&gt; &lt;/p&gt; &lt;h4&gt;Mechanical&lt;/h4&gt; &lt;hr /&gt; &lt;p&gt;&lt;strong&gt;Display Position Adjustments&lt;/strong&gt;&lt;/p&gt; &lt;p&gt;Height, swivel, tilt&lt;/p&gt; &lt;p&gt;&lt;strong&gt;Tilt Angle&lt;/strong&gt;&lt;/p&gt; &lt;p&gt;-5/+21&lt;/p&gt; &lt;p&gt;&lt;strong&gt;Swivel Angle&lt;/strong&gt;&lt;/p&gt; &lt;p&gt;60&lt;/p&gt; &lt;p&gt;&lt;strong&gt;Height Adjustment&lt;/strong&gt;&lt;/p&gt; &lt;p&gt;5.9 in&lt;/p&gt; &lt;p&gt;&lt;strong&gt;VESA Mounting Interface&lt;/strong&gt;&lt;/p&gt; &lt;p&gt;VESA&lt;/p&gt; &lt;p&gt; &lt;/p&gt; &lt;p&gt; &lt;/p&gt; &lt;h4&gt;Miscellaneous&lt;/h4&gt; &lt;hr /&gt; &lt;p&gt;&lt;strong&gt;Features&lt;/strong&gt;&lt;/p&gt; &lt;p&gt;Security lock&lt;/p&gt; &lt;p&gt;&lt;strong&gt;Cables Included&lt;/strong&gt;&lt;/p&gt; &lt;ul&gt; &lt;li&gt;1 x DisplayPort cable - DisplayPort to DisplayPort&lt;/li&gt; &lt;li&gt;1 x HDMI cable&lt;/li&gt; &lt;li&gt;1 x USB-C cable - USB-C - 6 ft&lt;/li&gt; &lt;li&gt;1 x USB 3.2 Gen 1 cable&lt;/li&gt; &lt;/ul&gt; &lt;p&gt;&lt;strong&gt;TAA Compliant&lt;/strong&gt;&lt;/p&gt; &lt;p&gt;Yes&lt;/p&gt; &lt;p&gt; &lt;/p&gt; &lt;p&gt; &lt;/p&gt; &lt;h4&gt;Power&lt;/h4&gt; &lt;hr /&gt; &lt;p&gt;&lt;strong&gt;Voltage Required&lt;/strong&gt;&lt;/p&gt; &lt;p&gt;AC 120/230 V (50/60 Hz)&lt;/p&gt; &lt;p&gt;&lt;strong&gt;Power Consumption Operational&lt;/strong&gt;&lt;/p&gt; &lt;p&gt;32.75 Watt&lt;/p&gt; &lt;p&gt;&lt;strong&gt;Power Consumption Stand by&lt;/strong&gt;&lt;/p&gt; &lt;p&gt;0.3 Watt&lt;/p&gt; &lt;p&gt;&lt;strong&gt;Power Consumption Sleep&lt;/strong&gt;&lt;/p&gt; &lt;p&gt;0.3 Watt&lt;/p&gt; &lt;p&gt;&lt;strong&gt;Power Consumption (Off Mode)&lt;/strong&gt;&lt;/p&gt; &lt;p&gt;0.3 Watt&lt;/p&gt; &lt;p&gt;&lt;strong&gt;On / Off Switch&lt;/strong&gt;&lt;/p&gt; &lt;p&gt;Yes&lt;/p&gt; &lt;h4&gt;Software / System Requirements&lt;/h4&gt; &lt;hr /&gt; &lt;p&gt;&lt;strong&gt;Included Software&lt;/strong&gt;&lt;/p&gt; &lt;p&gt;Dell Display Manager&lt;/p&gt; &lt;p&gt; &lt;/p&gt; &lt;p&gt; &lt;/p&gt; &lt;h4&gt;Dimensions &amp;amp; Weight&lt;/h4&gt; &lt;hr /&gt; &lt;p&gt;&lt;strong&gt;Dimensions &amp;amp; Weight Details&lt;/strong&gt;&lt;/p&gt; &lt;ul&gt; &lt;li&gt;With stand - width: 32.1 in - depth: 9.3 in - height: 15.4 in&lt;/li&gt; &lt;li&gt;Without stand - width: 32.1 in - depth: 2.3 in - height: 14.4 in - weight: 14.9 lbs&lt;/li&gt; &lt;/ul&gt; &lt;p&gt; &lt;/p&gt; &lt;p&gt; &lt;/p&gt; &lt;h4&gt;Dimensions &amp;amp; Weight (Shipping)&lt;/h4&gt; &lt;hr /&gt; &lt;p&gt;&lt;strong&gt;Shipping Weight&lt;/strong&gt;&lt;/p&gt; &lt;p&gt;32.85 lbs&lt;/p&gt; &lt;p&gt; &lt;/p&gt; &lt;p&gt; &lt;/p&gt; &lt;h4&gt;Environmental Standards&lt;/h4&gt; &lt;hr /&gt; &lt;p&gt;&lt;strong&gt;TCO Certified&lt;/strong&gt;&lt;/p&gt; &lt;p&gt;TCO Certified Displays 8&lt;/p&gt; &lt;p&gt;&lt;strong&gt;EPEAT Compliant&lt;/strong&gt;&lt;/p&gt; &lt;p&gt;EPEAT Gold&lt;/p&gt; &lt;p&gt;&lt;strong&gt;ENERGY STAR Certified&lt;/strong&gt;&lt;/p&gt; &lt;p&gt;Yes&lt;/p&gt; &lt;p&gt;&lt;strong&gt;ENERGY STAR Version&lt;/strong&gt;&lt;/p&gt; &lt;p&gt;8.0&lt;/p&gt; </t>
  </si>
  <si>
    <t>Монитор LCD 23.8" DELL S2421HGF 2xHDMI, DP, Audio, TN, 144Hz, 1ms, FreeSync</t>
  </si>
  <si>
    <t>210-AWMG</t>
  </si>
  <si>
    <t>http://www.erc.ua/i/goods/210-AWMG.jpg</t>
  </si>
  <si>
    <t xml:space="preserve">&lt;h3&gt;Display&lt;/h3&gt; &lt;ul&gt; &lt;li&gt;&lt;strong&gt;Diagonal Viewing Size&lt;/strong&gt;&lt;br /&gt; 60.47 cm&lt;br /&gt; 23.8 Inches&lt;br /&gt; &lt;br /&gt; &lt;strong&gt;Preset Display Area (H x V)&lt;/strong&gt;&lt;br /&gt; 527.0 mm x 296.5 mm&lt;br /&gt; 20.75&amp;quot;&amp;quot; x 12.10&amp;quot;&amp;quot;&lt;br /&gt; 156,255.5 mm2 (251.08 inches2)&lt;br /&gt; &lt;br /&gt; &lt;strong&gt;Panel Type&lt;/strong&gt;&lt;br /&gt; Twisted Nematic (TN)&lt;br /&gt; &lt;br /&gt; &lt;strong&gt;Display Screen Coating&lt;/strong&gt;&lt;br /&gt; Antiglare with 3H hardness&lt;br /&gt; &lt;br /&gt; &lt;strong&gt;Maximum Preset Resolution&lt;/strong&gt;&lt;br /&gt; 1920 x 1080 at 144Hz (Native)&lt;br /&gt; &lt;br /&gt; &lt;strong&gt;Viewing Angle&lt;/strong&gt;&lt;br /&gt; (160&amp;deg; vertical / 170&amp;deg; horizontal)&lt;br /&gt; &lt;br /&gt; &lt;strong&gt;Pixel Pitch&lt;/strong&gt;&lt;br /&gt; 0.2745 mm&lt;br /&gt; &lt;br /&gt; &lt;strong&gt;Pixel Per Inch (PPI)&lt;/strong&gt;&lt;br /&gt; 93&lt;br /&gt; &lt;br /&gt; &lt;strong&gt;Contrast Ratio&lt;/strong&gt;&lt;br /&gt; 1000: 1 (Typical)&lt;br /&gt; &lt;br /&gt; &lt;strong&gt;Aspect Ratio&lt;/strong&gt;&lt;br /&gt; (16:9)&lt;br /&gt; &lt;br /&gt; &lt;strong&gt;Backlight Technology&lt;/strong&gt;&lt;br /&gt; LED edgelight system&lt;br /&gt; &lt;br /&gt; &lt;strong&gt;Brightness&lt;/strong&gt;&lt;br /&gt; 350 cd/m2 (typical)&lt;br /&gt; &lt;br /&gt; &lt;strong&gt;Response Time (typical)&lt;/strong&gt;&lt;br /&gt; 1ms (gray to gray) in Extreme mode&lt;br /&gt; &lt;br /&gt; &lt;strong&gt;Dell Display Manager Compatibility&lt;/strong&gt;&lt;br /&gt; Yes &lt;br /&gt; &lt;br /&gt; &lt;strong&gt;Low Blue Light&lt;/strong&gt;&lt;br /&gt; Yes, ComfortView&lt;br /&gt; &lt;br /&gt; &lt;strong&gt;Flicker-free&lt;/strong&gt;&lt;br /&gt; Yes&lt;/li&gt; &lt;/ul&gt; &lt;h3&gt;Connectivity&lt;/h3&gt; &lt;ul&gt; &lt;li&gt;2 x HDMI (ver 1.4)&lt;br /&gt; 1 x DP 1.2&lt;br /&gt; 1 x Headphone-out jack&lt;br /&gt; &lt;br /&gt; &lt;strong&gt;AMD Free-Sync&amp;trade;&lt;/strong&gt;&lt;br /&gt; Yes&lt;br /&gt; Supports AMD FreeSync PremiumTM with high refresh rate of 144Hz&lt;br /&gt; &lt;br /&gt; &lt;strong&gt;AlienFX&amp;trade; Lighting&lt;/strong&gt;&lt;br /&gt; No&lt;/li&gt; &lt;/ul&gt; &lt;h3&gt;Dimensions &amp;amp; Weight&lt;/h3&gt; &lt;ul&gt; &lt;li&gt;&lt;strong&gt;Height with stand (Compressed ~ Extended)&lt;/strong&gt;&lt;br /&gt; 321.6 mm ~ 451.6mm&lt;br /&gt; 12.66 inches ~ 17.78 inches&lt;br /&gt; &lt;br /&gt; &lt;strong&gt;Width&lt;/strong&gt;&lt;br /&gt; 537.8 mm&lt;br /&gt; 21.17 inches&lt;br /&gt; &lt;br /&gt; &lt;strong&gt;Depth&lt;/strong&gt;&lt;br /&gt; 189.4 mm&lt;br /&gt; 7.46 inches&lt;br /&gt; &lt;br /&gt; &lt;strong&gt;Height without stand&lt;/strong&gt;&lt;br /&gt; 321.6 mm&lt;br /&gt; 12.66&amp;quot;&lt;br /&gt; &lt;br /&gt; &lt;strong&gt;Width without stand&lt;/strong&gt;&lt;br /&gt; 537.8 mm&lt;br /&gt; 21.17&amp;quot;&lt;br /&gt; &lt;br /&gt; &lt;strong&gt;Depth without stand&lt;/strong&gt;&lt;br /&gt; 65.6mm&lt;br /&gt; 2.58&amp;quot;&lt;br /&gt; &lt;br /&gt; &lt;strong&gt;Weight (panel only - for VESA mount)&lt;/strong&gt;&lt;br /&gt; 3.4 Kg&lt;br /&gt; 7.44 lb&lt;br /&gt; &lt;br /&gt; &lt;strong&gt;Weight (with packaging)&lt;/strong&gt;&lt;br /&gt; 7.4 Kg&lt;br /&gt; 16.25 lb&lt;/li&gt; &lt;/ul&gt; &lt;h3&gt;Power&lt;/h3&gt; &lt;ul&gt; &lt;li&gt;&lt;strong&gt;Voltage Required&lt;/strong&gt;&lt;br /&gt; 100 to 240 VAC / 50 or 60 Hz &amp;plusmn; 3Hz / 1 A (typical)&lt;br /&gt; &lt;br /&gt; &lt;strong&gt;Power Consumption (Operational)&lt;/strong&gt;&lt;br /&gt; 20W (typical) /45W (maximum)&lt;br /&gt; &lt;br /&gt; &lt;strong&gt;Power Consumption Stand by / Sleep&lt;/strong&gt;&lt;br /&gt; Less than 0.3W&lt;/li&gt; &lt;/ul&gt; &lt;h3&gt;Environmental&lt;/h3&gt; &lt;ul&gt; &lt;li&gt;&lt;strong&gt;Temperature Range Operating&lt;/strong&gt;&lt;br /&gt; Operating: 0&amp;deg; to 40&amp;deg;C (32&amp;deg; to 104&amp;deg;F)&lt;br /&gt; Non-operating: -20&amp;deg; to 60&amp;deg; (-4&amp;deg; to 140&amp;deg; F)&lt;br /&gt; &lt;br /&gt; &lt;strong&gt;Humidity Range Operating&lt;/strong&gt;&lt;br /&gt; Operating: 10% to 80% (non-condensing)&lt;br /&gt; Non-Operating:5% to 90% (non-condensing)&lt;br /&gt; &lt;br /&gt; &lt;strong&gt;Altitude Operating&lt;/strong&gt;&lt;br /&gt; Operating: 5,000 m (16,404 ft) max&lt;br /&gt; Non-Operating: 12,192 m (40,000 ft) max&lt;/li&gt; &lt;/ul&gt; &lt;h3&gt;Chassis&lt;/h3&gt; &lt;ul&gt; &lt;li&gt;&lt;strong&gt;Adjustability&lt;/strong&gt;&lt;br /&gt; Height adjustable stand (100 mm)&lt;br /&gt; Tilt (-5&amp;deg; to 21&amp;deg;)&lt;br /&gt; Built in cable-management&lt;br /&gt; &lt;br /&gt; &lt;strong&gt;Flat Panel Mount Interface&lt;/strong&gt;&lt;br /&gt; VESA (100 mm)&lt;br /&gt; &lt;br /&gt; &lt;strong&gt;Audio Output&lt;/strong&gt;&lt;br /&gt; No&lt;/li&gt; &lt;/ul&gt; &lt;h3&gt;Regulatory&lt;/h3&gt; &lt;ul&gt; &lt;li&gt;&lt;a href="http://www.dell.com/learn/product-info-datasheets-safety-emc-environmental?s=corp" rel="noopener" target="_blank"&gt;Product Safety, EMC and Environmental Datasheets&lt;/a&gt;&lt;br /&gt; &lt;a href="http://www.dell.com/learn/regulatory-compliance?s=corp" rel="noopener" target="_blank"&gt;Dell Regulatory Compliance Home Page&lt;/a&gt;&lt;br /&gt; &lt;a href="http://www.dell.com/learn/dell-environment?s=corp" rel="noopener" target="_blank"&gt;Dell and the Environment&lt;/a&gt;&lt;br /&gt; &lt;br /&gt; &lt;strong&gt;What&amp;#39;s Included&lt;/strong&gt;&lt;br /&gt; Monitor&lt;br /&gt; Stand riser and base&lt;br /&gt; Power cable&lt;br /&gt; 1 x HDMI cable&lt;br /&gt; Quick setup guide&lt;br /&gt; Safety Information&lt;/li&gt; &lt;/ul&gt; &lt;p&gt;&lt;input type="hidden" value="true" /&gt;&lt;/p&gt; </t>
  </si>
  <si>
    <t>DELL monitor LCD 23.8" G2422HS 2xHDMI, DP, Audio, IPS, 165Hz, 1ms, 99%sRGB, G-SYNC, FreeSync, HAS</t>
  </si>
  <si>
    <t>210-BDPN</t>
  </si>
  <si>
    <t>http://www.erc.ua/i/goods/210-BDPN.jpg</t>
  </si>
  <si>
    <t xml:space="preserve">&lt;p&gt;Display Type LED-backlit LCD monitor / TFT active matrix&lt;/p&gt; &lt;p&gt;Diagonal Size&lt;/p&gt; &lt;p&gt;23.8&amp;quot;&lt;/p&gt; &lt;p&gt;Adaptive-Sync Technology&lt;/p&gt; &lt;p&gt;NVIDIA G-Sync Compatible, AMD FreeSync Premium&lt;/p&gt; &lt;p&gt;Panel Type&lt;/p&gt; &lt;p&gt;IPS&lt;/p&gt; &lt;p&gt;Aspect Ratio&lt;/p&gt; &lt;p&gt;16:9&lt;/p&gt; &lt;p&gt;Native Resolution&lt;/p&gt; &lt;p&gt;Full HD (1080p) 1920 x 1080 at 165 Hz&lt;/p&gt; &lt;p&gt;Pixel Pitch&lt;/p&gt; &lt;p&gt;0.2745 mm&lt;/p&gt; &lt;p&gt;Pixel Per Inch&lt;/p&gt; &lt;p&gt;93&lt;/p&gt; &lt;p&gt;Brightness&lt;/p&gt; &lt;p&gt;350 cd/m&amp;sup2;&lt;/p&gt; &lt;p&gt;Contrast Ratio&lt;/p&gt; &lt;p&gt;1000:1 / 1000:1 (dynamic)&lt;/p&gt; &lt;p&gt;Color Support&lt;/p&gt; &lt;p&gt;16.7 million colors&lt;/p&gt; &lt;p&gt;Response Time&lt;/p&gt; &lt;p&gt;1 ms (gray-to-gray)&lt;/p&gt; &lt;p&gt;Horizontal Viewing Angle&lt;/p&gt; &lt;p&gt;178&lt;/p&gt; &lt;p&gt;Vertical Viewing Angle&lt;/p&gt; &lt;p&gt;178&lt;/p&gt; &lt;p&gt;Screen Coating&lt;/p&gt; &lt;p&gt;Anti-glare 3H hardness&lt;/p&gt; &lt;p&gt;Backlight Technology&lt;/p&gt; &lt;p&gt;LED backlight&lt;/p&gt; &lt;p&gt;Features&lt;/p&gt; &lt;p&gt;LED edgelight system, 99% sRGB color gamut&lt;/p&gt; &lt;p&gt;Dimensions (WxDxH)&lt;/p&gt; &lt;p&gt;21.2 in x 7.5 in x 13.8 in - with stand (lowest position)&lt;/p&gt; &lt;h4&gt;Connectivity&lt;/h4&gt; &lt;hr /&gt; &lt;p&gt;Interfaces&lt;/p&gt; &lt;ul&gt; &lt;li&gt;2 x HDMI&lt;/li&gt; &lt;li&gt;DisplayPort 1.2&lt;/li&gt; &lt;li&gt;Audio line-out&lt;/li&gt; &lt;/ul&gt; &lt;p&gt; &lt;/p&gt; &lt;p&gt; &lt;/p&gt; &lt;h4&gt;Mechanical&lt;/h4&gt; &lt;hr /&gt; &lt;p&gt;Display Position Adjustments&lt;/p&gt; &lt;p&gt;Height, tilt&lt;/p&gt; &lt;p&gt;Tilt Angle&lt;/p&gt; &lt;p&gt;-5/+21&lt;/p&gt; &lt;p&gt;Height Adjustment&lt;/p&gt; &lt;p&gt;3.9 in&lt;/p&gt; &lt;p&gt;VESA Mounting Interface&lt;/p&gt; &lt;p&gt;100 x 100 mm&lt;/p&gt; &lt;h4&gt;Miscellaneous&lt;/h4&gt; &lt;hr /&gt; &lt;p&gt;Features&lt;/p&gt; &lt;p&gt;Security lock slot (cable lock sold separately), VESA interface support&lt;/p&gt; &lt;p&gt;Cables Included&lt;/p&gt; &lt;ul&gt; &lt;li&gt;1 x DisplayPort cable - DisplayPort to DisplayPort&lt;/li&gt; &lt;li&gt;1 x HDMI cable&lt;/li&gt; &lt;/ul&gt; &lt;h4&gt;Power&lt;/h4&gt; &lt;hr /&gt; &lt;p&gt;Input Voltage&lt;/p&gt; &lt;p&gt;AC 100-240 V (50/60 Hz)&lt;/p&gt; &lt;p&gt;Power Consumption (On mode)&lt;/p&gt; &lt;p&gt;14.6 W&lt;/p&gt; &lt;p&gt;Power Consumption (Typical)&lt;/p&gt; &lt;p&gt;40 Watt&lt;/p&gt; &lt;p&gt;Power Consumption Stand by&lt;/p&gt; &lt;p&gt;0.2 Watt&lt;/p&gt; &lt;p&gt;Power Consumption (Off Mode)&lt;/p&gt; &lt;p&gt;0.2 Watt&lt;/p&gt; &lt;p&gt;On / Off Switch&lt;/p&gt; &lt;p&gt;Yes&lt;/p&gt; &lt;h4&gt;Dimensions &amp;amp; Weight&lt;/h4&gt; &lt;hr /&gt; &lt;p&gt;Dimensions &amp;amp; Weight Details&lt;/p&gt; &lt;ul&gt; &lt;li&gt;With stand (highest position) - width: 21.2 in - depth: 7.5 in - height: 17.8 in&lt;/li&gt; &lt;li&gt;Without stand - width: 21.2 in - depth: 2.6 in - height: 12.7 in - weight: 7.7 lbs&lt;/li&gt; &lt;/ul&gt; &lt;p&gt; &lt;/p&gt; &lt;p&gt; &lt;/p&gt; &lt;h4&gt;Dimensions &amp;amp; Weight (Shipping)&lt;/h4&gt; &lt;hr /&gt; &lt;p&gt;Shipping Weight&lt;/p&gt; &lt;p&gt;16.64 lbs&lt;/p&gt; </t>
  </si>
  <si>
    <t>Монитор LCD 27" DELL S2721HGF 2xHDMI, DP, Audio, VA, 144Hz, 1ms, CURVED, FreeSync, G-SYNC</t>
  </si>
  <si>
    <t>210-AWYY</t>
  </si>
  <si>
    <t>http://www.erc.ua/i/goods/210-AWYY.jpg</t>
  </si>
  <si>
    <t xml:space="preserve">&lt;h3 &gt;Tech Specs&lt;/h3&gt; &lt;hr /&gt; &lt;h4&gt;Quick Specs&lt;/h4&gt; &lt;hr /&gt; &lt;strong&gt;Device Type&lt;/strong&gt; LED edgelight system &lt;strong&gt;Panel Type&lt;/strong&gt; VA &lt;strong&gt;Aspect Ratio&lt;/strong&gt; 16:9 &lt;strong&gt;Native Resolution&lt;/strong&gt; 1920 x 1080 at 144 Hz &lt;strong&gt;Pixel Pitch&lt;/strong&gt; 0.3108 mm &lt;strong&gt;Brightness&lt;/strong&gt; 350 cd/m&lt;sup&gt;2&lt;/sup&gt; (typical) &lt;strong&gt;Contrast Ratio&lt;/strong&gt; 3000 to 1 (typical) &lt;strong&gt;Response Time&lt;/strong&gt; 1ms (MPRT) &lt;strong&gt;Color Support&lt;/strong&gt; 16.7 million colors &lt;strong&gt;Input Connectors&lt;/strong&gt; HDMI 1.4 x 2&lt;br /&gt; DP1.2 x 1&lt;br /&gt; Headphone out &lt;strong&gt;Display Position Adjustments&lt;/strong&gt; Height adjustable (100mm)&lt;br /&gt; Tilt (-5&amp;deg; / 21&amp;deg;) &lt;strong&gt;Dimensions (WxDxH) - with stand&lt;/strong&gt; 23.95 inches x 7.49 inches x 15.50 inches ~ 19.42 inches &lt;strong&gt;Compliant Standards&lt;/strong&gt; NA &lt;strong&gt;Product Description&lt;/strong&gt; Dell 27 Curved Gaming Monitor &amp;ndash; S2721HGF &lt;strong&gt;Diagonal Size&lt;/strong&gt; 27 inches &lt;strong&gt;Features&lt;/strong&gt; NA &lt;strong&gt;Screen Coating&lt;/strong&gt; NA &lt;strong&gt;Weight&lt;/strong&gt; 9.0 lb &lt;strong&gt;Device Type&lt;/strong&gt; LED edgelight system &lt;strong&gt;Panel Type&lt;/strong&gt; VA &lt;strong&gt;Aspect Ratio&lt;/strong&gt; 16:9 &lt;strong&gt;Native Resolution&lt;/strong&gt; 1920 x 1080 at 144 Hz &lt;strong&gt;Pixel Pitch&lt;/strong&gt; 0.3108 mm &lt;strong&gt;Brightness&lt;/strong&gt; 350 cd/m&lt;sup&gt;2&lt;/sup&gt; (typical) &lt;strong&gt;Contrast Ratio&lt;/strong&gt; 3000 to 1 (typical) &lt;strong&gt;Response Time&lt;/strong&gt; 1ms (MPRT) &lt;strong&gt;Color Support&lt;/strong&gt; 16.7 million colors &lt;strong&gt;Input Connectors&lt;/strong&gt; HDMI 1.4 x 2&lt;br /&gt; DP1.2 x 1&lt;br /&gt; Headphone out &lt;strong&gt;Display Position Adjustments&lt;/strong&gt; Height adjustable (100mm)&lt;br /&gt; Tilt (-5&amp;deg; / 21&amp;deg;) &lt;strong&gt;Dimensions (WxDxH) - with stand&lt;/strong&gt; 23.95 inches x 7.49 inches x 15.50 inches ~ 19.42 inches &lt;strong&gt;Compliant Standards&lt;/strong&gt; NA &lt;strong&gt;Product Description&lt;/strong&gt; Dell 27 Curved Gaming Monitor &amp;ndash; S2721HGF &lt;strong&gt;Diagonal Size&lt;/strong&gt; 27 inches &lt;strong&gt;Features&lt;/strong&gt; NA &lt;strong&gt;Screen Coating&lt;/strong&gt; NA &lt;strong&gt;Weight&lt;/strong&gt; 9.0 lb &lt;p &gt;&lt;a data-target="#snp-full-specs" data-toggle="collapse" &gt;See more tech specs See less&lt;/a&gt;&lt;/p&gt; &lt;h4&gt;General&lt;/h4&gt; &lt;hr /&gt; &lt;strong&gt;Display Type&lt;/strong&gt; LED-backlit LCD monitor / TFT active matrix &lt;strong&gt;Diagonal Size&lt;/strong&gt; 27&amp;quot; &lt;strong&gt;Viewable Size&lt;/strong&gt; 27&amp;quot; &lt;strong&gt;Curved Screen&lt;/strong&gt; Yes (1500R) &lt;strong&gt;Adaptive-Sync Technology&lt;/strong&gt; AMD FreeSync, NVIDIA G-SYNC &lt;strong&gt;Panel Type&lt;/strong&gt; VA &lt;strong&gt;Aspect Ratio&lt;/strong&gt; 16:9 &lt;strong&gt;Native Resolution&lt;/strong&gt; Full HD (1080p) 1920 x 1080 at 144 Hz &lt;strong&gt;Pixel Pitch&lt;/strong&gt; 0.3108 mm &lt;strong&gt;Brightness&lt;/strong&gt; 350 cd/m&amp;sup2; &lt;strong&gt;Contrast Ratio&lt;/strong&gt; 3000:1 &lt;strong&gt;Color Support&lt;/strong&gt; 16.7 million colors &lt;strong&gt;Response Time&lt;/strong&gt; 4 ms (gray-to-gray); 1 ms (MPRT) &lt;strong&gt;Vertical Refresh Rate&lt;/strong&gt; 48 - 144 Hz &lt;strong&gt;Horizontal Refresh Rate&lt;/strong&gt; 30 - 170 kHz &lt;strong&gt;Horizontal Viewing Angle&lt;/strong&gt; 178 &lt;strong&gt;Vertical Viewing Angle&lt;/strong&gt; 178 &lt;strong&gt;Backlight Technology&lt;/strong&gt; LED backlight &lt;strong&gt;Bezel Type&lt;/strong&gt; Flat front &lt;strong&gt;Features&lt;/strong&gt; 72% NTSC color gamut, 83% (CIE 1976) color gamut, LED edgelight system &lt;strong&gt;Dimensions (WxDxH)&lt;/strong&gt; 24 in x 7.5 in x 15.5 in - with stand &lt;h4&gt;Connectivity&lt;/h4&gt; &lt;hr /&gt; &lt;strong&gt;Interfaces&lt;/strong&gt; &lt;ul&gt; &lt;li&gt;2 x HDMI (HDCP 1.4)&lt;/li&gt; &lt;li&gt;DisplayPort (DisplayPort 1.2 mode)&lt;/li&gt; &lt;li&gt;Audio line-out&lt;/li&gt; &lt;/ul&gt; &lt;h4&gt;Mechanical&lt;/h4&gt; &lt;hr /&gt; &lt;strong&gt;Display Position Adjustments&lt;/strong&gt; Height, tilt &lt;strong&gt;Tilt Angle&lt;/strong&gt; -5/+21 &lt;strong&gt;Height Adjustment&lt;/strong&gt; 3.9 in &lt;h4&gt;Miscellaneous&lt;/h4&gt; &lt;hr /&gt; &lt;strong&gt;Features&lt;/strong&gt; Security lock slot (cable lock sold separately), integrated cable management, VESA interface support &lt;strong&gt;Cables Included&lt;/strong&gt; 1 x HDMI cable &lt;strong&gt;Compliant Standards&lt;/strong&gt; DisplayPort 1.2 &lt;h4&gt;Power&lt;/h4&gt; &lt;hr /&gt; &lt;strong&gt;Voltage Required&lt;/strong&gt; AC 100/240 V (50/60 Hz) &lt;strong&gt;Power Consumption Operational&lt;/strong&gt; 27 Watt &lt;strong&gt;Power Consumption Stand by&lt;/strong&gt; 0.5 Watt &lt;strong&gt;Power Consumption Sleep&lt;/strong&gt; 0.5 Watt &lt;strong&gt;Power Consumption (Off Mode)&lt;/strong&gt; 0.3 Watt &lt;strong&gt;On / Off Switch&lt;/strong&gt; Yes &lt;h4&gt;Dimensions &amp;amp; Weight&lt;/h4&gt; &lt;hr /&gt; &lt;strong&gt;Dimensions &amp;amp; Weight Details&lt;/strong&gt; &lt;ul&gt; &lt;li&gt;With stand - width: 24 in - depth: 7.5 in - height: 15.5 in&lt;/li&gt; &lt;li&gt;Without stand - width: 24 in - depth: 3.8 in - height: 14.3 in - weight: 9 lbs&lt;/li&gt; &lt;/ul&gt; &lt;h4&gt;Dimensions &amp;amp; Weight (Shipping)&lt;/h4&gt; &lt;hr /&gt; &lt;strong&gt;Shipping Weight&lt;/strong&gt; 19.13 lbs &lt;h4&gt;Manufacturer Warranty&lt;/h4&gt; &lt;hr /&gt; &lt;strong&gt;Service &amp;amp; Support&lt;/strong&gt; Limited warranty - 3 years - response time: next business day &lt;strong&gt;Bundled Services&lt;/strong&gt; 3-Year Advanced Exchange Service and Premium Panel Exchange &lt;h4&gt;Environmental Parameters&lt;/h4&gt; &lt;hr /&gt; &lt;strong&gt;Min Operating Temperature&lt;/strong&gt; 32 &amp;deg;F &lt;strong&gt;Max Operating Temperature&lt;/strong&gt; 104 &amp;deg;F &lt;strong&gt;Humidity Range Operating&lt;/strong&gt; 10 - 80% (non-condensing) &lt;h4&gt;General&lt;/h4&gt; &lt;hr /&gt; &lt;strong&gt;Display Type&lt;/strong&gt; LED-backlit LCD monitor / TFT active matrix &lt;strong&gt;Diagonal Size&lt;/strong&gt; 27&amp;quot; &lt;strong&gt;Viewable Size&lt;/strong&gt; 27&amp;quot; &lt;strong&gt;Curved Screen&lt;/strong&gt; Yes (1500R) &lt;strong&gt;Adaptive-Sync Technology&lt;/strong&gt; AMD FreeSync, NVIDIA G-SYNC &lt;strong&gt;Panel Type&lt;/strong&gt; VA &lt;strong&gt;Aspect Ratio&lt;/strong&gt; 16:9 &lt;strong&gt;Native Resolution&lt;/strong&gt; Full HD (1080p) 1920 x 1080 at 144 Hz &lt;strong&gt;Pixel Pitch&lt;/strong&gt; 0.3108 mm &lt;strong&gt;Brightness&lt;/strong&gt; 350 cd/m&amp;sup2; &lt;strong&gt;Contrast Ratio&lt;/strong&gt; 3000:1 &lt;strong&gt;Color Support&lt;/strong&gt; 16.7 million colors &lt;strong&gt;Response Time&lt;/strong&gt; 4 ms (gray-to-gray); 1 ms (MPRT) &lt;strong&gt;Vertical Refresh Rate&lt;/strong&gt; 48 - 144 Hz &lt;strong&gt;Horizontal Refresh Rate&lt;/strong&gt; 30 - 170 kHz &lt;strong&gt;Horizontal Viewing Angle&lt;/strong&gt; 178 &lt;strong&gt;Vertical Viewing Angle&lt;/strong&gt; 178 &lt;strong&gt;Backlight Technology&lt;/strong&gt; LED backlight &lt;strong&gt;Bezel Type&lt;/strong&gt; Flat front &lt;strong&gt;Features&lt;/strong&gt; 72% NTSC color gamut, 83% (CIE 1976) color gamut, LED edgelight system &lt;strong&gt;Dimensions (WxDxH)&lt;/strong&gt; 24 in x 7.5 in x 15.5 in - with stand &lt;h4&gt;Connectivity&lt;/h4&gt; &lt;hr /&gt; &lt;strong&gt;Interfaces&lt;/strong&gt; &lt;ul&gt; &lt;li&gt;2 x HDMI (HDCP 1.4)&lt;/li&gt; &lt;li&gt;DisplayPort (DisplayPort 1.2 mode)&lt;/li&gt; &lt;li&gt;Audio line-out&lt;/li&gt; &lt;/ul&gt; </t>
  </si>
  <si>
    <t>DELL monitor LCD 27" G2722HS 2xHDMI, DP, Audio, IPS, 165Hz, 1ms, 99%sRGB, G-SYNC, FreeSync, HAS</t>
  </si>
  <si>
    <t>210-BDPO</t>
  </si>
  <si>
    <t>http://www.erc.ua/i/goods/210-BDPO.jpg</t>
  </si>
  <si>
    <t xml:space="preserve">&lt;h3 &gt;Tech Specs&lt;/h3&gt; &lt;hr /&gt; &lt;p&gt;General&lt;/p&gt; &lt;p&gt;Display Type&lt;/p&gt; &lt;p&gt;LED-backlit LCD monitor / TFT active matrix&lt;/p&gt; &lt;p&gt;Diagonal Size&lt;/p&gt; &lt;p&gt;27&amp;quot;&lt;/p&gt; &lt;p&gt;Adaptive-Sync Technology&lt;/p&gt; &lt;p&gt;NVIDIA&lt;sup&gt;&amp;reg;&lt;/sup&gt; G-SYNC&lt;sup&gt;&amp;reg;&lt;/sup&gt; Compatible Certified&lt;br /&gt; AMD FreeSync&lt;sup&gt;&amp;trade;&lt;/sup&gt; Premium Technology&lt;/p&gt; &lt;p&gt;Panel Type&lt;/p&gt; &lt;p&gt;IPS&lt;/p&gt; &lt;p&gt;Aspect Ratio&lt;/p&gt; &lt;p&gt;16:9&lt;/p&gt; &lt;p&gt;Native Resolution&lt;/p&gt; &lt;p&gt;Full HD (1080p) 1920 x 1080 at 165 Hz&lt;/p&gt; &lt;p&gt;Pixel Pitch&lt;/p&gt; &lt;p&gt;0.3108 mm&lt;/p&gt; &lt;p&gt;Pixel Per Inch&lt;/p&gt; &lt;p&gt;81.59&lt;/p&gt; &lt;p&gt;Brightness&lt;/p&gt; &lt;p&gt;350 cd/m&amp;sup2;&lt;/p&gt; &lt;p&gt;Contrast Ratio&lt;/p&gt; &lt;p&gt;1000:1 / 1000:1 (dynamic)&lt;/p&gt; &lt;p&gt;Colour Support&lt;/p&gt; &lt;p&gt;16.7 million colours&lt;/p&gt; &lt;p&gt;Colour Gamut&lt;/p&gt; &lt;p&gt;99% sRGB&lt;/p&gt; &lt;p&gt;Response Time&lt;/p&gt; &lt;p&gt;1 ms (grey-to-grey)&lt;/p&gt; &lt;p&gt;Gaming&lt;/p&gt; &lt;p&gt;Yes&lt;/p&gt; &lt;p&gt;Horizontal Viewing Angle&lt;/p&gt; &lt;p&gt;178&lt;/p&gt; &lt;p&gt;Vertical Viewing Angle&lt;/p&gt; &lt;p&gt;178&lt;/p&gt; &lt;p&gt;Screen Coating&lt;/p&gt; &lt;p&gt;Anti-glare 3H hardness&lt;/p&gt; &lt;p&gt;Backlight Technology&lt;/p&gt; &lt;p&gt;LED backlight&lt;/p&gt; &lt;p&gt;Features&lt;/p&gt; &lt;p&gt;LED edgelight system&lt;/p&gt; &lt;p&gt;Dimensions (WxDxH)&lt;/p&gt; &lt;p&gt;61.16 cm x 36.341 cm x 39.295 cm - with stand (lowest position)&lt;/p&gt; &lt;hr /&gt; &lt;p&gt;Connectivity&lt;/p&gt; &lt;p&gt;Interfaces&lt;/p&gt; &lt;ul&gt; &lt;li&gt;2 x HDMI&lt;/li&gt; &lt;li&gt;DisplayPort 1.2&lt;/li&gt; &lt;li&gt;Headphones (mini-jack)&lt;/li&gt; &lt;/ul&gt; &lt;hr /&gt; &lt;p&gt;Mechanical&lt;/p&gt; &lt;p&gt;Display Position Adjustments&lt;/p&gt; &lt;p&gt;Height, tilt&lt;/p&gt; &lt;p&gt;Tilt Angle&lt;/p&gt; &lt;p&gt;-5/+21&lt;/p&gt; &lt;p&gt;Height Adjustment&lt;/p&gt; &lt;p&gt;100 mm&lt;/p&gt; &lt;p&gt;VESA Mounting Interface&lt;/p&gt; &lt;p&gt;100 x 100 mm&lt;/p&gt; &lt;hr /&gt; &lt;p&gt;Miscellaneous&lt;/p&gt; &lt;p&gt;Features&lt;/p&gt; &lt;p&gt;Security lock slot (cable lock sold separately), VESA interface support&lt;/p&gt; &lt;p&gt;Cables Included&lt;/p&gt; &lt;ul&gt; &lt;li&gt;1 x DisplayPort cable - DisplayPort to DisplayPort&lt;/li&gt; &lt;li&gt;1 x HDMI cable&lt;/li&gt; &lt;/ul&gt; &lt;hr /&gt; &lt;p&gt;Power&lt;/p&gt; &lt;p&gt;Input Voltage&lt;/p&gt; &lt;p&gt;AC 100-240 V (50/60 Hz)&lt;/p&gt; &lt;p&gt;Power Consumption (On mode)&lt;/p&gt; &lt;p&gt;20.7 W&lt;/p&gt; &lt;p&gt;Power Consumption (Max)&lt;/p&gt; &lt;p&gt;43 Watt&lt;/p&gt; &lt;p&gt;Power Consumption Stand by&lt;/p&gt; &lt;p&gt;0.3 Watt&lt;/p&gt; &lt;p&gt;Power Consumption (Off Mode)&lt;/p&gt; &lt;p&gt;0.3 Watt&lt;/p&gt; &lt;p&gt;On / Off Switch&lt;/p&gt; &lt;p&gt;Yes&lt;/p&gt; &lt;hr /&gt; &lt;p&gt;Dimensions &amp;amp; Weight&lt;/p&gt; &lt;p&gt;Dimensions &amp;amp; Weight Details&lt;/p&gt; &lt;ul&gt; &lt;li&gt;With stand (highest position) - width: 61.16 cm - depth: 36.341 cm - height: 49.295 cm&lt;/li&gt; &lt;li&gt;Without stand - width: 61.16 cm - depth: 6.314 cm - height: 36.341 cm - weight: 4.68 kg&lt;/li&gt; &lt;/ul&gt; &lt;hr /&gt; &lt;p&gt;Dimensions &amp;amp; Weight (Shipping)&lt;/p&gt; &lt;p&gt;Shipping Weight&lt;/p&gt; &lt;p&gt;9.08 kg&lt;/p&gt; </t>
  </si>
  <si>
    <t>DELL monitor LCD 27" S2722DGM 2xHDMI, DP, Audio, VA, 2560x1440, 165Hz, 1ms, 99%sRGB, CURVED, FreeSync, HAS</t>
  </si>
  <si>
    <t>210-AZZD</t>
  </si>
  <si>
    <t>http://www.erc.ua/i/goods/210-AZZD.jpg</t>
  </si>
  <si>
    <t xml:space="preserve">&lt;p&gt;Display Type&lt;/p&gt; &lt;p&gt;LED-backlit LCD monitor / TFT active matrix&lt;/p&gt; &lt;p&gt;Energy Class&lt;/p&gt; &lt;p&gt;Class F&lt;/p&gt; &lt;p&gt;Diagonal Size&lt;/p&gt; &lt;p&gt;27&amp;quot;&lt;/p&gt; &lt;p&gt;Viewable Size&lt;/p&gt; &lt;p&gt;27&amp;quot;&lt;/p&gt; &lt;p&gt;Curved Screen&lt;/p&gt; &lt;p&gt;Yes (1500R)&lt;/p&gt; &lt;p&gt;Adaptive-Sync Technology&lt;/p&gt; &lt;p&gt;AMD FreeSync Premium&lt;/p&gt; &lt;p&gt;Panel Type&lt;/p&gt; &lt;p&gt;VA&lt;/p&gt; &lt;p&gt;Aspect Ratio&lt;/p&gt; &lt;p&gt;16:9&lt;/p&gt; &lt;p&gt;Native Resolution&lt;/p&gt; &lt;p&gt;QHD 2560 x 1440 (DisplayPort: 165 Hz, HDMI: 144 Hz)&lt;/p&gt; &lt;p&gt;Pixel Pitch&lt;/p&gt; &lt;p&gt;0.2331 mm&lt;/p&gt; &lt;p&gt;Pixel Per Inch&lt;/p&gt; &lt;p&gt;109&lt;/p&gt; &lt;p&gt;Brightness&lt;/p&gt; &lt;p&gt;350 cd/m&amp;sup2;&lt;/p&gt; &lt;p&gt;Contrast Ratio&lt;/p&gt; &lt;p&gt;3000:1 / 3000:1 (dynamic)&lt;/p&gt; &lt;p&gt;Color Support&lt;/p&gt; &lt;p&gt;16.8 million colors&lt;/p&gt; &lt;p&gt;Response Time&lt;/p&gt; &lt;p&gt;2 ms (gray-to-gray); 1 ms (MPRT)&lt;/p&gt; &lt;p&gt;Horizontal Viewing Angle&lt;/p&gt; &lt;p&gt;178&lt;/p&gt; &lt;p&gt;Vertical Viewing Angle&lt;/p&gt; &lt;p&gt;178&lt;/p&gt; &lt;p&gt;Screen Coating&lt;/p&gt; &lt;p&gt;Anti-glare 3H hardness&lt;/p&gt; &lt;p&gt;Backlight Technology&lt;/p&gt; &lt;p&gt;LED backlight&lt;/p&gt; &lt;p&gt;Features&lt;/p&gt; &lt;p&gt;LED edgelight system, 99% sRGB color gamut, Flicker Free technology, Dell ComfortView, Low Blue Light technology&lt;/p&gt; &lt;p&gt;Dimensions (WxDxH)&lt;/p&gt; &lt;p&gt;24 in x 7.5 in x 15.5 in - with stand (lowest position)&lt;/p&gt; &lt;p&gt; &lt;/p&gt; &lt;p&gt; &lt;/p&gt; &lt;h4&gt;Connectivity&lt;/h4&gt; &lt;hr /&gt; &lt;p&gt;Interfaces&lt;/p&gt; &lt;ul&gt; &lt;li&gt;2 x HDMI&lt;/li&gt; &lt;li&gt;DisplayPort&lt;/li&gt; &lt;li&gt;Audio line-out (mini-jack)&lt;/li&gt; &lt;/ul&gt; &lt;p&gt; &lt;/p&gt; &lt;p&gt; &lt;/p&gt; &lt;h4&gt;Mechanical&lt;/h4&gt; &lt;hr /&gt; &lt;p&gt;Display Position Adjustments&lt;/p&gt; &lt;p&gt;Height, tilt&lt;/p&gt; &lt;p&gt;Tilt Angle&lt;/p&gt; &lt;p&gt;-5/+21&lt;/p&gt; &lt;p&gt;Height Adjustment&lt;/p&gt; &lt;p&gt;3.9 in&lt;/p&gt; &lt;p&gt;VESA Mounting Interface&lt;/p&gt; &lt;p&gt;100 x 100 mm&lt;/p&gt; &lt;h4&gt;Miscellaneous&lt;/h4&gt; &lt;hr /&gt; &lt;p&gt;Features&lt;/p&gt; &lt;p&gt;Integrated cable management, VESA interface support&lt;/p&gt; &lt;p&gt;Cables Included&lt;/p&gt; &lt;ul&gt; &lt;li&gt;1 x HDMI cable&lt;/li&gt; &lt;li&gt;1 x DisplayPort 1.2 cable - DisplayPort to DisplayPort&lt;/li&gt; &lt;/ul&gt; &lt;p&gt;Compliant Standards&lt;/p&gt; &lt;p&gt;DisplayPort 1.2&lt;/p&gt; &lt;p&gt; &lt;/p&gt; &lt;p&gt; &lt;/p&gt; &lt;h4&gt;Power&lt;/h4&gt; &lt;hr /&gt; &lt;p&gt;Input Voltage&lt;/p&gt; &lt;p&gt;AC 100-240 V (50/60 Hz)&lt;/p&gt; &lt;p&gt;Power Consumption (On mode)&lt;/p&gt; &lt;p&gt;25.3 W&lt;/p&gt; &lt;p&gt;Power Consumption SDR (On mode)&lt;/p&gt; &lt;p&gt;25.3 kWh/1000h&lt;/p&gt; &lt;p&gt;Power Consumption (Max)&lt;/p&gt; &lt;p&gt;56 Watt&lt;/p&gt; &lt;p&gt;Power Consumption Stand by&lt;/p&gt; &lt;p&gt;0.21 Watt&lt;/p&gt; &lt;p&gt;Power Consumption (Off Mode)&lt;/p&gt; &lt;p&gt;0.2 Watt&lt;/p&gt; &lt;h4&gt;Software / System Requirements&lt;/h4&gt; &lt;hr /&gt; &lt;p&gt;Included Software&lt;/p&gt; &lt;p&gt;Dell Display Manager&lt;/p&gt; &lt;p&gt; &lt;/p&gt; &lt;p&gt; &lt;/p&gt; &lt;h4&gt;Dimensions &amp;amp; Weight&lt;/h4&gt; &lt;hr /&gt; &lt;p&gt;Dimensions &amp;amp; Weight Details&lt;/p&gt; &lt;p&gt;With stand (lowest position) - width: 24 in - depth: 7.5 in - height: 15.5 in&lt;/p&gt; &lt;p&gt; &lt;/p&gt; &lt;p&gt; &lt;/p&gt; &lt;h4&gt;Dimensions &amp;amp; Weight (Shipping)&lt;/h4&gt; &lt;hr /&gt; &lt;p&gt;Shipping Weight&lt;/p&gt; &lt;p&gt;20.11 lbs&lt;/p&gt; </t>
  </si>
  <si>
    <t>08528002001001019</t>
  </si>
  <si>
    <t>Мониторы потребительские</t>
  </si>
  <si>
    <t>Монитор LCD 24.5" DELL AW2521HFA 2xHDMI, DP, USB, Audio, IPS, Pivot, 240Hz, 1ms, FreeSync, G-SYNC</t>
  </si>
  <si>
    <t>210-AXRO</t>
  </si>
  <si>
    <t>http://www.erc.ua/i/goods/210-AXRO.jpg</t>
  </si>
  <si>
    <t xml:space="preserve">&lt;p&gt;&lt;strong&gt;Device Type&lt;/strong&gt;&lt;/p&gt; LED edgelight system &lt;strong&gt;Features&lt;/strong&gt; USB 3.0 Hub &lt;strong&gt;Panel Type&lt;/strong&gt; Fast IPS &lt;strong&gt;Aspect Ratio&lt;/strong&gt; 16:9 &lt;strong&gt;Native Resolution&lt;/strong&gt; 1920 x 1080 at 240Hz &lt;strong&gt;Brightness&lt;/strong&gt; 400 cd/m&lt;sup&gt;2&lt;/sup&gt; (typical) &lt;strong&gt;Contrast Ratio&lt;/strong&gt; 1000: 1 (typical) &lt;strong&gt;Response Time&lt;/strong&gt; True 1ms (gray to gray, in Extreme Mode) &lt;strong&gt;Color Support&lt;/strong&gt; 16.78 Million colors &lt;strong&gt;Input Connectors&lt;/strong&gt; 2 x HDMI (ver 2.0)&lt;br /&gt; 1 x DP 1.2&lt;br /&gt; 1 x USB 3.0 upstream port (Rear)&lt;br /&gt; 2 x USB 3.0 Downstream port (Rear)&lt;br /&gt; 2 x USB 3.0 Downstream port [Front Bottom, one with BC1.2 charging capability at 2A(max)]&lt;br /&gt; 1 x Headphone-out jack (Front Bottom)&lt;br /&gt; 1 x Audio Line-out jack( Rear) &lt;strong&gt;Display Position Adjustments&lt;/strong&gt; Height adjustable stand (130 mm) and Height-markers&lt;br /&gt; Tilt (-5&amp;deg; to 21&amp;deg;)&lt;br /&gt; Swivel (-20&amp;deg; to 20&amp;deg;)&lt;br /&gt; Pivot (-90&amp;deg; to 90&amp;deg;)&lt;br /&gt; Built in cable-management &lt;strong&gt;Screen Coating&lt;/strong&gt; Antiglare with 3H hardness &lt;strong&gt;Dimensions (WxDxH) - with stand&lt;/strong&gt; 21.90&amp;quot; x 9.92&amp;quot; x 16.58&amp;quot;~20.71&amp;quot; &lt;strong&gt;Weight&lt;/strong&gt; 7.81 lb &lt;strong&gt;Compliant Standards&lt;/strong&gt; Product Safety, EMC and Environmental Datasheets&lt;br /&gt; Dell Regulatory Compliance Home Page&lt;br /&gt; Dell and the Environment &lt;strong&gt;Product Description&lt;/strong&gt; Alienware 25 Gaming Monitor - AW2521HF &lt;strong&gt;Diagonal Size&lt;/strong&gt; 24.5 In &lt;strong&gt;Pixel Pitch&lt;/strong&gt; 0.283 mm x 0.280 mm &lt;p &gt;&lt;a data-target="#snp-full-specs" data-toggle="collapse" &gt;See more tech specs See less&lt;/a&gt;&lt;/p&gt; &lt;h3&gt;General&lt;/h3&gt; &lt;hr /&gt; &lt;strong&gt;Display Type&lt;/strong&gt; LED-backlit LCD monitor / TFT active matrix &lt;strong&gt;Diagonal Size&lt;/strong&gt; 24.5&amp;quot; &lt;strong&gt;Viewable Size&lt;/strong&gt; 24.5&amp;quot; &lt;strong&gt;Adaptive-Sync Technology&lt;/strong&gt; AMD FreeSync, NVIDIA G-SYNC &lt;strong&gt;Built-in Devices&lt;/strong&gt; USB 3.0 hub &lt;strong&gt;Panel Type&lt;/strong&gt; IPS &lt;strong&gt;Aspect Ratio&lt;/strong&gt; 16:9 &lt;strong&gt;Native Resolution&lt;/strong&gt; Full HD (1080p) 1920 x 1080 at 240 Hz &lt;strong&gt;Pixel Per Inch&lt;/strong&gt; 90 &lt;strong&gt;Brightness&lt;/strong&gt; 400 cd/m&amp;sup2; &lt;strong&gt;Contrast Ratio&lt;/strong&gt; 1000:1 &lt;strong&gt;Color Support&lt;/strong&gt; 16.7 million colors &lt;strong&gt;Response Time&lt;/strong&gt; 1 ms (gray-to-gray) &lt;strong&gt;Horizontal Viewing Angle&lt;/strong&gt; 178 &lt;strong&gt;Vertical Viewing Angle&lt;/strong&gt; 178 &lt;strong&gt;Screen Coating&lt;/strong&gt; Anti-glare 3H hardness &lt;strong&gt;Backlight Technology&lt;/strong&gt; LED backlight &lt;strong&gt;Bezel Type&lt;/strong&gt; Flat front &lt;strong&gt;Features&lt;/strong&gt; LED edgelight system &lt;strong&gt;Dimensions (WxDxH)&lt;/strong&gt; 21.9 in x 9.9 in x 16.6 in - with stand &lt;strong&gt;Weight&lt;/strong&gt; 7.8 lbs &lt;h3&gt;Connectivity&lt;/h3&gt; &lt;hr /&gt; &lt;strong&gt;Interfaces&lt;/strong&gt; &lt;ul&gt; &lt;li&gt;DisplayPort (DisplayPort 1.2 mode)&lt;/li&gt; &lt;li&gt;HDMI&lt;/li&gt; &lt;li&gt;USB 3.0 upstream&lt;/li&gt; &lt;li&gt;3 x USB 3.0 downstream&lt;/li&gt; &lt;li&gt;USB 3.0 downstream with Battery Charging 1.2&lt;/li&gt; &lt;li&gt;Headphones&lt;/li&gt; &lt;li&gt;Audio line-out&lt;/li&gt; &lt;/ul&gt; &lt;h3&gt;Mechanical&lt;/h3&gt; &lt;hr /&gt; &lt;strong&gt;Display Position Adjustments&lt;/strong&gt; Height, pivot (rotation), swivel, tilt &lt;strong&gt;Tilt Angle&lt;/strong&gt; -5/+21 &lt;strong&gt;Swivel Angle&lt;/strong&gt; 20 &lt;strong&gt;Rotation Angle&lt;/strong&gt; 90 &lt;strong&gt;Height Adjustment&lt;/strong&gt; 5.1 in &lt;strong&gt;VESA Mounting Interface&lt;/strong&gt; 100 x 100 mm &lt;h3&gt;Miscellaneous&lt;/h3&gt; &lt;hr /&gt; &lt;strong&gt;Features&lt;/strong&gt; VESA interface support &lt;strong&gt;Cables Included&lt;/strong&gt; &lt;ul&gt; &lt;li&gt;Power cable&lt;/li&gt; &lt;li&gt;HDMI cable&lt;/li&gt; &lt;li&gt;DisplayPort cable&lt;/li&gt; &lt;li&gt;USB 3.0 Upstream cable&lt;/li&gt; &lt;/ul&gt; &lt;strong&gt;Compliant Standards&lt;/strong&gt; DisplayPort 1.2 &lt;h3&gt;Power&lt;/h3&gt; &lt;hr /&gt; &lt;strong&gt;Voltage Required&lt;/strong&gt; AC 120/230 V (50/60 Hz) &lt;strong&gt;Power Consumption Operational&lt;/strong&gt; 24 Watt &lt;strong&gt;Power Consumption Stand by&lt;/strong&gt; 0.3 Watt &lt;h3&gt;Dimensions &amp;amp; Weight&lt;/h3&gt; &lt;hr /&gt; &lt;strong&gt;Dimensions &amp;amp; Weight Details&lt;/strong&gt; &lt;ul&gt; &lt;li&gt;With stand - width: 21.9 in - depth: 9.9 in - height: 16.6 in - weight: 7.8 lbs&lt;/li&gt; &lt;li&gt;Without stand - width: 21.9 in - depth: 2.9 in - height: 12.9 in&lt;/li&gt; &lt;/ul&gt; &lt;h3&gt;Dimensions &amp;amp; Weight (Shipping)&lt;/h3&gt; &lt;hr /&gt; &lt;strong&gt;Shipping Weight&lt;/strong&gt; 24.69 lbs &lt;h3&gt;Manufacturer Warranty&lt;/h3&gt; &lt;hr /&gt; &lt;strong&gt;Bundled Services&lt;/strong&gt; 3 years Advanced Exchange Service and Limited Hardware Warranty &lt;h3&gt;Environmental Parameters&lt;/h3&gt; &lt;hr /&gt; &lt;strong&gt;Min Operating Temperature&lt;/strong&gt; 32 &amp;deg;F &lt;strong&gt;Max Operating Temperature&lt;/strong&gt; 104 &amp;deg;F &lt;strong&gt;Humidity Range Operating&lt;/strong&gt; 10 - 80% (non-condensing) &lt;h4&gt;General&lt;/h4&gt; &lt;hr /&gt; &lt;strong&gt;Display Type&lt;/strong&gt; LED-backlit LCD monitor / TFT active matrix &lt;strong&gt;Diagonal Size&lt;/strong&gt; 24.5&amp;quot; &lt;strong&gt;Viewable Size&lt;/strong&gt; 24.5&amp;quot; &lt;strong&gt;Adaptive-Sync Technology&lt;/strong&gt; AMD FreeSync, NVIDIA G-SYNC &lt;strong&gt;Built-in Devices&lt;/strong&gt; USB 3.0 hub &lt;strong&gt;Panel Type&lt;/strong&gt; IPS &lt;strong&gt;Aspect Ratio&lt;/strong&gt; 16:9 &lt;strong&gt;Native Resolution&lt;/strong&gt; Full HD (1080p) 1920 x 1080 at 240 Hz &lt;strong&gt;Pixel Per Inch&lt;/strong&gt; 90 &lt;strong&gt;Brightness&lt;/strong&gt; 400 cd/m&amp;sup2; &lt;strong&gt;Contrast Ratio&lt;/strong&gt; 1000:1 &lt;strong&gt;Color Support&lt;/strong&gt; 16.7 million colors &lt;strong&gt;Response Time&lt;/strong&gt; 1 ms (gray-to-gray) &lt;strong&gt;Horizontal Viewing Angle&lt;/strong&gt; 178 &lt;strong&gt;Vertical Viewing Angle&lt;/strong&gt; 178 &lt;strong&gt;Screen Coating&lt;/strong&gt; Anti-glare 3H hardness &lt;strong&gt;Backlight Technology&lt;/strong&gt; LED backlight &lt;strong&gt;Bezel Type&lt;/strong&gt; Flat front &lt;strong&gt;Features&lt;/strong&gt; LED edgelight system &lt;strong&gt;Dimensions (WxDxH)&lt;/strong&gt; 21.9 in x 9.9 in x 16.6 in - with stand &lt;strong&gt;Weight&lt;/strong&gt; 7.8 lbs &lt;h4&gt;Connectivity&lt;/h4&gt; &lt;hr /&gt; &lt;strong&gt;Interfaces&lt;/strong&gt; &lt;ul&gt; &lt;li&gt;DisplayPort (DisplayPort 1.2 mode)&lt;/li&gt; &lt;li&gt;HDMI&lt;/li&gt; &lt;li&gt;USB 3.0 upstream&lt;/li&gt; &lt;li&gt;3 x USB 3.0 downstream&lt;/li&gt; &lt;li&gt;USB 3.0 downstream with Battery Charging 1.2&lt;/li&gt; &lt;li&gt;Headphones&lt;/li&gt; &lt;li&gt;Audio line-out&lt;/li&gt; &lt;/ul&gt; &lt;h4&gt;Mechanical&lt;/h4&gt; &lt;hr /&gt; &lt;strong&gt;Display Position Adjustments&lt;/strong&gt; Height, pivot (rotation), swivel, tilt &lt;strong&gt;Tilt Angle&lt;/strong&gt; -5/+21 &lt;strong&gt;Swivel Angle&lt;/strong&gt; 20 &lt;strong&gt;Rotation Angle&lt;/strong&gt; 90 &lt;strong&gt;Height Adjustment&lt;/strong&gt; 5.1 in &lt;strong&gt;VESA Mounting Interface&lt;/strong&gt; 100 x 100 mm &lt;h4&gt;Miscellaneous&lt;/h4&gt; &lt;hr /&gt; &lt;strong&gt;Features&lt;/strong&gt; VESA interface support &lt;strong&gt;Cables Included&lt;/strong&gt; &lt;ul&gt; &lt;li&gt;Power cable&lt;/li&gt; &lt;li&gt;HDMI cable&lt;/li&gt; &lt;li&gt;DisplayPort cable&lt;/li&gt; &lt;li&gt;USB 3.0 Upstream cable&lt;/li&gt; &lt;/ul&gt; &lt;strong&gt;Compliant Standards&lt;/strong&gt; DisplayPort 1.2 &lt;h4&gt;Power&lt;/h4&gt; &lt;hr /&gt; &lt;strong&gt;Voltage Required&lt;/strong&gt; AC 120/230 V (50/60 Hz) &lt;strong&gt;Power Consumption Operational&lt;/strong&gt; 24 Watt &lt;strong&gt;Power Consumption Stand by&lt;/strong&gt; 0.3 Watt &lt;h4&gt;Dimensions &amp;amp; Weight&lt;/h4&gt; &lt;hr /&gt; &lt;strong&gt;Dimensions &amp;amp; Weight Details&lt;/strong&gt; &lt;ul&gt; &lt;li&gt;With stand - width: 21.9 in - depth: 9.9 in - height: 16.6 in - weight: 7.8 lbs&lt;/li&gt; &lt;li&gt;Without stand - width: 21.9 in - depth: 2.9 in - height: 12.9 in&lt;/li&gt; &lt;/ul&gt; &lt;h4&gt;Dimensions &amp;amp; Weight (Shipping)&lt;/h4&gt; &lt;hr /&gt; &lt;strong&gt;Shipping Weight&lt;/strong&gt; 24.69 lbs </t>
  </si>
  <si>
    <t>Монитор LCD 27" DELL AW2720HFA 2xHDMI, DP, USB, Audio, IPS, Pivot, 240Hz, 1ms, 99%sRGB, FreeSync, G-SYNC</t>
  </si>
  <si>
    <t>210-AXVY</t>
  </si>
  <si>
    <t>http://www.erc.ua/i/goods/210-AXVY.jpg</t>
  </si>
  <si>
    <t>Ссылка</t>
  </si>
  <si>
    <t xml:space="preserve">&lt;p&gt;&lt;strong&gt;Device Type&lt;/strong&gt;&lt;/p&gt; &lt;p&gt;LED-backlit LCD monitor - 27&amp;quot;&lt;/p&gt; &lt;p&gt;&lt;strong&gt;Energy Consumption per Year&lt;/strong&gt;&lt;/p&gt; &lt;p&gt;65.59 kWh&lt;/p&gt; &lt;p&gt;&lt;strong&gt;Power Consumption (On mode)&lt;/strong&gt;&lt;/p&gt; &lt;p&gt;20.78 W&lt;/p&gt; &lt;p&gt;&lt;strong&gt;Adaptive-Sync Technology&lt;/strong&gt;&lt;/p&gt; &lt;p&gt;AMD FreeSync Premium&lt;/p&gt; &lt;p&gt;&lt;strong&gt;Features&lt;/strong&gt;&lt;/p&gt; &lt;p&gt;AlienFX lighting system, USB 3.0 hub&lt;/p&gt; &lt;p&gt;&lt;strong&gt;Panel Type&lt;/strong&gt;&lt;/p&gt; &lt;p&gt;Fast IPS&lt;/p&gt; &lt;p&gt;&lt;strong&gt;Aspect Ratio&lt;/strong&gt;&lt;/p&gt; &lt;p&gt;16:9&lt;/p&gt; &lt;p&gt;&lt;strong&gt;Native Resolution&lt;/strong&gt;&lt;/p&gt; &lt;p&gt;Full HD (1080p) 1920 x 1080 (DisplayPort: 240 Hz, HDMI: 240 Hz)&lt;/p&gt; &lt;p&gt;&lt;strong&gt;Pixel Pitch&lt;/strong&gt;&lt;/p&gt; &lt;p&gt;0.3108 mm&lt;/p&gt; &lt;p&gt;&lt;strong&gt;Brightness&lt;/strong&gt;&lt;/p&gt; &lt;p&gt;350 cd/m&amp;sup2;&lt;/p&gt; &lt;p&gt;&lt;strong&gt;Contrast Ratio&lt;/strong&gt;&lt;/p&gt; &lt;p&gt;1000:1&lt;/p&gt; &lt;p&gt;&lt;strong&gt;Response Time&lt;/strong&gt;&lt;/p&gt; &lt;p&gt;4 ms (grey-to-grey fast); 2 ms (grey-to-grey super fast); 1 ms (grey-to-grey extreme)&lt;/p&gt; &lt;p&gt;&lt;strong&gt;Colour Support&lt;/strong&gt;&lt;/p&gt; &lt;p&gt;16.8 million colours&lt;/p&gt; &lt;p&gt;&lt;strong&gt;Input Connectors&lt;/strong&gt;&lt;/p&gt; &lt;p&gt;2xHDMI, DisplayPort&lt;/p&gt; &lt;p&gt;&lt;strong&gt;Display Position Adjustments&lt;/strong&gt;&lt;/p&gt; &lt;p&gt;Height, pivot (rotation), swivel, tilt&lt;/p&gt; &lt;p&gt;&lt;strong&gt;Screen Coating&lt;/strong&gt;&lt;/p&gt; &lt;p&gt;Anti-glare 3H hardness&lt;/p&gt; &lt;p&gt;&lt;strong&gt;Dimensions (WxDxH) - with stand&lt;/strong&gt;&lt;/p&gt; &lt;p&gt;61.27 cm x 25.19 cm x 44.31 cm&lt;/p&gt; &lt;p&gt;&lt;strong&gt;Weight&lt;/strong&gt;&lt;/p&gt; &lt;p&gt;8.8 kg&lt;/p&gt; &lt;p&gt;&lt;strong&gt;Compliant Standards&lt;/strong&gt;&lt;/p&gt; &lt;p&gt;DisplayPort 1.2&lt;/p&gt; &lt;p&gt;&lt;strong&gt;Bundled Services&lt;/strong&gt;&lt;/p&gt; &lt;p&gt;3-Year Advanced Exchange Service and Premium Panel Exchange&lt;/p&gt; &lt;p&gt;&lt;a data-target="#snp-full-specs" data-toggle="collapse" &gt;See all tech specs Show Less&lt;/a&gt;&lt;/p&gt; &lt;h3&gt;General&lt;/h3&gt; &lt;hr /&gt; &lt;p&gt;&lt;strong&gt;Display Type&lt;/strong&gt;&lt;/p&gt; &lt;p&gt;LED-backlit LCD monitor / TFT active matrix&lt;/p&gt; &lt;p&gt;&lt;strong&gt;Energy Consumption per Year&lt;/strong&gt;&lt;/p&gt; &lt;p&gt;65.59 kWh&lt;/p&gt; &lt;p&gt;&lt;strong&gt;Power Consumption (On mode)&lt;/strong&gt;&lt;/p&gt; &lt;p&gt;20.78 W&lt;/p&gt; &lt;p&gt;&lt;strong&gt;Diagonal Size&lt;/strong&gt;&lt;/p&gt; &lt;p&gt;27&amp;quot;&lt;/p&gt; &lt;p&gt;&lt;strong&gt;Viewable Size&lt;/strong&gt;&lt;/p&gt; &lt;p&gt;27&amp;quot;&lt;/p&gt; &lt;p&gt;&lt;strong&gt;Adaptive-Sync Technology&lt;/strong&gt;&lt;/p&gt; &lt;p&gt;AMD FreeSync Premium&lt;/p&gt; &lt;p&gt;&lt;strong&gt;Built-in Devices&lt;/strong&gt;&lt;/p&gt; &lt;p&gt;AlienFX lighting system, USB 3.0 hub&lt;/p&gt; &lt;p&gt;&lt;strong&gt;Panel Type&lt;/strong&gt;&lt;/p&gt; &lt;p&gt;Fast IPS&lt;/p&gt; &lt;p&gt;&lt;strong&gt;Aspect Ratio&lt;/strong&gt;&lt;/p&gt; &lt;p&gt;16:9&lt;/p&gt; &lt;p&gt;&lt;strong&gt;Native Resolution&lt;/strong&gt;&lt;/p&gt; &lt;p&gt;Full HD (1080p) 1920 x 1080 (DisplayPort: 240 Hz, HDMI: 240 Hz)&lt;/p&gt; &lt;p&gt;&lt;strong&gt;Pixel Pitch&lt;/strong&gt;&lt;/p&gt; &lt;p&gt;0.3108 mm&lt;/p&gt; &lt;p&gt;&lt;strong&gt;Pixel Per Inch&lt;/strong&gt;&lt;/p&gt; &lt;p&gt;82&lt;/p&gt; &lt;p&gt;&lt;strong&gt;Brightness&lt;/strong&gt;&lt;/p&gt; &lt;p&gt;350 cd/m&amp;sup2;&lt;/p&gt; &lt;p&gt;&lt;strong&gt;Contrast Ratio&lt;/strong&gt;&lt;/p&gt; &lt;p&gt;1000:1&lt;/p&gt; &lt;p&gt;&lt;strong&gt;Colour Support&lt;/strong&gt;&lt;/p&gt; &lt;p&gt;16.8 million colours&lt;/p&gt; &lt;p&gt;&lt;strong&gt;Response Time&lt;/strong&gt;&lt;/p&gt; &lt;p&gt;4 ms (grey-to-grey fast); 2 ms (grey-to-grey super fast); 1 ms (grey-to-grey extreme)&lt;/p&gt; &lt;p&gt;&lt;strong&gt;Horizontal Viewing Angle&lt;/strong&gt;&lt;/p&gt; &lt;p&gt;178&lt;/p&gt; &lt;p&gt;&lt;strong&gt;Vertical Viewing Angle&lt;/strong&gt;&lt;/p&gt; &lt;p&gt;178&lt;/p&gt; &lt;p&gt;&lt;strong&gt;Screen Coating&lt;/strong&gt;&lt;/p&gt; &lt;p&gt;Anti-glare 3H hardness&lt;/p&gt; &lt;p&gt;&lt;strong&gt;Backlight Technology&lt;/strong&gt;&lt;/p&gt; &lt;p&gt;WLED&lt;/p&gt; &lt;p&gt;&lt;strong&gt;Bezel Type&lt;/strong&gt;&lt;/p&gt; &lt;p&gt;Flat front&lt;/p&gt; &lt;p&gt;&lt;strong&gt;Features&lt;/strong&gt;&lt;/p&gt; &lt;p&gt;99% sRGB colour gamut, integrated cable management, Flicker Free technology, Dell ComfortView&lt;/p&gt; &lt;p&gt;&lt;strong&gt;Dimensions (WxDxH)&lt;/strong&gt;&lt;/p&gt; &lt;p&gt;61.27 cm x 25.19 cm x 44.31 cm - with stand&lt;/p&gt; &lt;p&gt;&lt;strong&gt;Weight&lt;/strong&gt;&lt;/p&gt; &lt;p&gt;8.8 kg&lt;/p&gt; &lt;h3&gt;Connectivity&lt;/h3&gt; &lt;hr /&gt; &lt;p&gt;&lt;strong&gt;Interfaces&lt;/strong&gt;&lt;/p&gt; &lt;ul&gt; &lt;li&gt;DisplayPort 1.2&lt;/li&gt; &lt;li&gt;2 x HDMI&lt;/li&gt; &lt;li&gt;USB 3.0 upstream&lt;/li&gt; &lt;li&gt;3 x USB 3.0 downstream&lt;/li&gt; &lt;li&gt;USB 3.0 downstream with Battery Charging 1.2&lt;/li&gt; &lt;li&gt;Headphones&lt;/li&gt; &lt;li&gt;Audio line-out&lt;/li&gt; &lt;/ul&gt; &lt;h3&gt;Mechanical&lt;/h3&gt; &lt;hr /&gt; &lt;p&gt;&lt;strong&gt;Display Position Adjustments&lt;/strong&gt;&lt;/p&gt; &lt;p&gt;Height, pivot (rotation), swivel, tilt&lt;/p&gt; &lt;p&gt;&lt;strong&gt;Tilt Angle&lt;/strong&gt;&lt;/p&gt; &lt;p&gt;-5/+21&lt;/p&gt; &lt;p&gt;&lt;strong&gt;Swivel Angle&lt;/strong&gt;&lt;/p&gt; &lt;p&gt;40&lt;/p&gt; &lt;p&gt;&lt;strong&gt;Rotation Angle&lt;/strong&gt;&lt;/p&gt; &lt;p&gt;180&lt;/p&gt; &lt;p&gt;&lt;strong&gt;Height Adjustment&lt;/strong&gt;&lt;/p&gt; &lt;p&gt;130 mm&lt;/p&gt; &lt;p&gt;&lt;strong&gt;VESA Mounting Interface&lt;/strong&gt;&lt;/p&gt; &lt;p&gt;100 x 100 mm&lt;/p&gt; &lt;h3&gt;Miscellaneous&lt;/h3&gt; &lt;hr /&gt; &lt;p&gt;&lt;strong&gt;Features&lt;/strong&gt;&lt;/p&gt; &lt;p&gt;VESA interface support&lt;/p&gt; &lt;p&gt;&lt;strong&gt;Cables Included&lt;/strong&gt;&lt;/p&gt; &lt;ul&gt; &lt;li&gt;1 x DisplayPort cable - DisplayPort to DisplayPort&lt;/li&gt; &lt;li&gt;1 x HDMI cable&lt;/li&gt; &lt;li&gt;1 x USB 3.0 upstream cable&lt;/li&gt; &lt;/ul&gt; &lt;p&gt;&lt;strong&gt;Compliant Standards&lt;/strong&gt;&lt;/p&gt; &lt;p&gt;DisplayPort 1.2&lt;/p&gt; &lt;h3&gt;Power&lt;/h3&gt; &lt;hr /&gt; &lt;p&gt;&lt;strong&gt;Voltage Required&lt;/strong&gt;&lt;/p&gt; &lt;p&gt;AC 120/230 V (50/60 Hz)&lt;/p&gt; &lt;p&gt;&lt;strong&gt;Power Consumption Operational&lt;/strong&gt;&lt;/p&gt; &lt;p&gt;23 Watt&lt;/p&gt; &lt;p&gt;&lt;strong&gt;Power Consumption Stand by&lt;/strong&gt;&lt;/p&gt; &lt;p&gt;0.3 Watt&lt;/p&gt; &lt;p&gt;&lt;strong&gt;Power Consumption (Off Mode)&lt;/strong&gt;&lt;/p&gt; &lt;p&gt;0.3 Watt&lt;/p&gt; &lt;h3&gt;Dimensions &amp;amp; Weight&lt;/h3&gt; &lt;hr /&gt; &lt;p&gt;&lt;strong&gt;Dimensions &amp;amp; Weight Details&lt;/strong&gt;&lt;/p&gt; &lt;ul&gt; &lt;li&gt;With stand - width: 61.27 cm - depth: 25.19 cm - height: 44.31 cm - weight: 8.8 kg&lt;/li&gt; &lt;li&gt;Without stand - width: 61.27 cm - depth: 7.87 cm - height: 36.68 cm - weight: 4.6 kg&lt;/li&gt; &lt;/ul&gt; &lt;h3&gt;Dimensions &amp;amp; Weight (Shipping)&lt;/h3&gt; &lt;hr /&gt; &lt;p&gt;&lt;strong&gt;Shipping Weight&lt;/strong&gt;&lt;/p&gt; &lt;p&gt;13.3 kg&lt;/p&gt; &lt;h3&gt;Manufacturer Warranty&lt;/h3&gt; &lt;hr /&gt; &lt;p&gt;&lt;strong&gt;Bundled Services&lt;/strong&gt;&lt;/p&gt; &lt;p&gt;3-Year Advanced Exchange Service and Premium Panel Exchange&lt;/p&gt; &lt;h3&gt;Environmental Parameters&lt;/h3&gt; &lt;hr /&gt; &lt;p&gt;&lt;strong&gt;Min Operating Temperature&lt;/strong&gt;&lt;/p&gt; &lt;p&gt;0 &amp;deg;C&lt;/p&gt; &lt;p&gt;&lt;strong&gt;Max Operating Temperature&lt;/strong&gt;&lt;/p&gt; &lt;p&gt;40 &amp;deg;C&lt;/p&gt; &lt;p&gt;&lt;strong&gt;Humidity Range Operating&lt;/strong&gt;&lt;/p&gt; &lt;p&gt;10 - 80% (non-condensing)&lt;/p&gt; &lt;h4&gt;General&lt;/h4&gt; &lt;hr /&gt; &lt;p&gt;&lt;strong&gt;Display Type&lt;/strong&gt;&lt;/p&gt; &lt;p&gt;LED-backlit LCD monitor / TFT active matrix&lt;/p&gt; &lt;p&gt;&lt;strong&gt;Energy Consumption per Year&lt;/strong&gt;&lt;/p&gt; &lt;p&gt;65.59 kWh&lt;/p&gt; &lt;p&gt;&lt;strong&gt;Power Consumption (On mode)&lt;/strong&gt;&lt;/p&gt; &lt;p&gt;20.78 W&lt;/p&gt; &lt;p&gt;&lt;strong&gt;Diagonal Size&lt;/strong&gt;&lt;/p&gt; &lt;p&gt;27&amp;quot;&lt;/p&gt; &lt;p&gt;&lt;strong&gt;Viewable Size&lt;/strong&gt;&lt;/p&gt; &lt;p&gt;27&amp;quot;&lt;/p&gt; &lt;p&gt;&lt;strong&gt;Adaptive-Sync Technology&lt;/strong&gt;&lt;/p&gt; &lt;p&gt;AMD FreeSync Premium&lt;/p&gt; &lt;p&gt;&lt;strong&gt;Built-in Devices&lt;/strong&gt;&lt;/p&gt; &lt;p&gt;AlienFX lighting system, USB 3.0 hub&lt;/p&gt; &lt;p&gt;&lt;strong&gt;Panel Type&lt;/strong&gt;&lt;/p&gt; &lt;p&gt;Fast IPS&lt;/p&gt; &lt;p&gt;&lt;strong&gt;Aspect Ratio&lt;/strong&gt;&lt;/p&gt; &lt;p&gt;16:9&lt;/p&gt; &lt;p&gt;&lt;strong&gt;Native Resolution&lt;/strong&gt;&lt;/p&gt; &lt;p&gt;Full HD (1080p) 1920 x 1080 (DisplayPort: 240 Hz, HDMI: 240 Hz)&lt;/p&gt; &lt;p&gt;&lt;strong&gt;Pixel Pitch&lt;/strong&gt;&lt;/p&gt; &lt;p&gt;0.3108 mm&lt;/p&gt; &lt;p&gt;&lt;strong&gt;Pixel Per Inch&lt;/strong&gt;&lt;/p&gt; &lt;p&gt;82&lt;/p&gt; &lt;p&gt;&lt;strong&gt;Brightness&lt;/strong&gt;&lt;/p&gt; &lt;p&gt;350 cd/m&amp;sup2;&lt;/p&gt; &lt;p&gt;&lt;strong&gt;Contrast Ratio&lt;/strong&gt;&lt;/p&gt; &lt;p&gt;1000:1&lt;/p&gt; &lt;p&gt;&lt;strong&gt;Colour Support&lt;/strong&gt;&lt;/p&gt; &lt;p&gt;16.8 million colours&lt;/p&gt; &lt;p&gt;&lt;strong&gt;Response Time&lt;/strong&gt;&lt;/p&gt; &lt;p&gt;4 ms (grey-to-grey fast); 2 ms (grey-to-grey super fast); 1 ms (grey-to-grey extreme)&lt;/p&gt; &lt;p&gt;&lt;strong&gt;Horizontal Viewing Angle&lt;/strong&gt;&lt;/p&gt; &lt;p&gt;178&lt;/p&gt; &lt;p&gt;&lt;strong&gt;Vertical Viewing Angle&lt;/strong&gt;&lt;/p&gt; &lt;p&gt;178&lt;/p&gt; &lt;p&gt;&lt;strong&gt;Screen Coating&lt;/strong&gt;&lt;/p&gt; &lt;p&gt;Anti-glare 3H hardness&lt;/p&gt; &lt;p&gt;&lt;strong&gt;Backlight Technology&lt;/strong&gt;&lt;/p&gt; &lt;p&gt;WLED&lt;/p&gt; &lt;p&gt;&lt;strong&gt;Bezel Type&lt;/strong&gt;&lt;/p&gt; &lt;p&gt;Flat front&lt;/p&gt; &lt;p&gt;&lt;strong&gt;Features&lt;/strong&gt;&lt;/p&gt; &lt;p&gt;99% sRGB colour gamut, integrated cable management, Flicker Free technology, Dell ComfortView&lt;/p&gt; &lt;p&gt;&lt;strong&gt;Dimensions (WxDxH)&lt;/strong&gt;&lt;/p&gt; &lt;p&gt;61.27 cm x 25.19 cm x 44.31 cm - with stand&lt;/p&gt; &lt;p&gt;&lt;strong&gt;Weight&lt;/strong&gt;&lt;/p&gt; &lt;p&gt;8.8 kg&lt;/p&gt; &lt;h4&gt;Connectivity&lt;/h4&gt; &lt;hr /&gt; &lt;p&gt;&lt;strong&gt;Interfaces&lt;/strong&gt;&lt;/p&gt; &lt;ul&gt; &lt;li&gt;DisplayPort 1.2&lt;/li&gt; &lt;li&gt;2 x HDMI&lt;/li&gt; &lt;li&gt;USB 3.0 upstream&lt;/li&gt; &lt;li&gt;3 x USB 3.0 downstream&lt;/li&gt; &lt;li&gt;USB 3.0 downstream with Battery Charging 1.2&lt;/li&gt; &lt;li&gt;Headphones&lt;/li&gt; &lt;li&gt;Audio line-out&lt;/li&gt; &lt;/ul&gt; &lt;p&gt; &lt;/p&gt; &lt;p&gt; &lt;/p&gt; &lt;h4&gt;Mechanical&lt;/h4&gt; &lt;hr /&gt; &lt;p&gt;&lt;strong&gt;Display Position Adjustments&lt;/strong&gt;&lt;/p&gt; &lt;p&gt;Height, pivot (rotation), swivel, tilt&lt;/p&gt; &lt;p&gt;&lt;strong&gt;Tilt Angle&lt;/strong&gt;&lt;/p&gt; &lt;p&gt;-5/+21&lt;/p&gt; &lt;p&gt;&lt;strong&gt;Swivel Angle&lt;/strong&gt;&lt;/p&gt; &lt;p&gt;40&lt;/p&gt; &lt;p&gt;&lt;strong&gt;Rotation Angle&lt;/strong&gt;&lt;/p&gt; &lt;p&gt;180&lt;/p&gt; &lt;p&gt;&lt;strong&gt;Height Adjustment&lt;/strong&gt;&lt;/p&gt; &lt;p&gt;130 mm&lt;/p&gt; &lt;p&gt;&lt;strong&gt;VESA Mounting Interface&lt;/strong&gt;&lt;/p&gt; &lt;p&gt;100 x 100 mm&lt;/p&gt; &lt;h4&gt;Miscellaneous&lt;/h4&gt; &lt;hr /&gt; &lt;p&gt;&lt;strong&gt;Features&lt;/strong&gt;&lt;/p&gt; &lt;p&gt;VESA interface support&lt;/p&gt; &lt;p&gt;&lt;strong&gt;Cables Included&lt;/strong&gt;&lt;/p&gt; &lt;ul&gt; &lt;li&gt;1 x DisplayPort cable - DisplayPort to DisplayPort&lt;/li&gt; &lt;li&gt;1 x HDMI cable&lt;/li&gt; &lt;li&gt;1 x USB 3.0 upstream cable&lt;/li&gt; &lt;/ul&gt; &lt;p&gt;&lt;strong&gt;Compliant Standards&lt;/strong&gt;&lt;/p&gt; &lt;p&gt;DisplayPort 1.2&lt;/p&gt; &lt;p&gt; &lt;/p&gt; &lt;p&gt; &lt;/p&gt; &lt;h4&gt;Power&lt;/h4&gt; &lt;hr /&gt; &lt;p&gt;&lt;strong&gt;Voltage Required&lt;/strong&gt;&lt;/p&gt; &lt;p&gt;AC 120/230 V (50/60 Hz)&lt;/p&gt; &lt;p&gt;&lt;strong&gt;Power Consumption Operational&lt;/strong&gt;&lt;/p&gt; &lt;p&gt;23 Watt&lt;/p&gt; &lt;p&gt;&lt;strong&gt;Power Consumption Stand by&lt;/strong&gt;&lt;/p&gt; &lt;p&gt;0.3 Watt&lt;/p&gt; &lt;p&gt;&lt;strong&gt;Power Consumption (Off Mode)&lt;/strong&gt;&lt;/p&gt; &lt;p&gt;0.3 Watt&lt;/p&gt; &lt;h4&gt;Dimensions &amp;amp; Weight&lt;/h4&gt; &lt;hr /&gt; &lt;p&gt;&lt;strong&gt;Dimensions &amp;amp; Weight Details&lt;/strong&gt;&lt;/p&gt; &lt;ul&gt; &lt;li&gt;With stand - width: 61.27 cm - depth: 25.19 cm - height: 44.31 cm - weight: 8.8 kg&lt;/li&gt; &lt;li&gt;Without stand - width: 61.27 cm - depth: 7.87 cm - height: 36.68 cm - weight: 4.6 kg&lt;/li&gt; &lt;/ul&gt; &lt;p&gt; &lt;/p&gt; &lt;p&gt; &lt;/p&gt; &lt;h4&gt;Dimensions &amp;amp; Weight (Shipping)&lt;/h4&gt; &lt;hr /&gt; &lt;p&gt;&lt;strong&gt;Shipping Weight&lt;/strong&gt;&lt;/p&gt; &lt;p&gt;13.3 kg&lt;/p&gt; </t>
  </si>
  <si>
    <t>Компьютеры бизнес</t>
  </si>
  <si>
    <t>ПК DELL Vostro 3681 SFF/Intel i3-10100/4/1000/ODD/int/WiFi/kbm/Lin</t>
  </si>
  <si>
    <t>N206VD3681UZ_UBU</t>
  </si>
  <si>
    <t>ПК DELL Vostro 3681 SFF/Intel i5-10400/8/256F/ODD/int/WiFi/kbm/Lin</t>
  </si>
  <si>
    <t>N207VD3681UZ_UBU</t>
  </si>
  <si>
    <t>ПК DELL Vostro 3888 MT/Intel i3-10100/8/1000/ODD/int/WiFi/kbm/Lin</t>
  </si>
  <si>
    <t>N601VD3888UZ_UBU</t>
  </si>
  <si>
    <t>ПК DELL Vostro 3888 MT/Intel i5-10400/4/1000/ODD/int/WiFi/kbm/Lin</t>
  </si>
  <si>
    <t>N603VD3888UZ_UBU</t>
  </si>
  <si>
    <t>ПК DELL Vostro 3888 MT/Intel i5-10400/8/1000/ODD/int/WiFi/kbm/Lin</t>
  </si>
  <si>
    <t>N113VD3888UZ_UBU</t>
  </si>
  <si>
    <t>ПК компьютер</t>
  </si>
  <si>
    <t>Рабочая станция DELL Precision 3650 Intel i5-11500/8/256F/RTX4000/kbm/Lin</t>
  </si>
  <si>
    <t>210-AYSV-06-UZ</t>
  </si>
  <si>
    <t>Ноутбук</t>
  </si>
  <si>
    <t>Ноутбук Dell Vostro 3400 14FHD AG/Intel i5-1135G7/8/256F/int/Lin</t>
  </si>
  <si>
    <t>N4011VN3400UZ_UBU</t>
  </si>
  <si>
    <t>Ноутбуки для бизнеса</t>
  </si>
  <si>
    <t>Ноутбук Dell Vostro 3400 14 AG/Intel i5-1135G7/8/1000+256F/int/Lin</t>
  </si>
  <si>
    <t>N4012VN3400UZ_UBU</t>
  </si>
  <si>
    <t>http://www.erc.ua/i/goods/N4012VN3400UZ_UBU.jpg</t>
  </si>
  <si>
    <t xml:space="preserve">&lt;p&gt;Процесор: Intel Core i5-1135G7 (8MB Cache, up to 4.2 GHz)&lt;br /&gt; ОП: 8GB (1x8GB) DDR4 2666MHz;&lt;br /&gt; Накопичувач: 1TB 5400rpm HDD + 256GB M.2 PCIe NVMe SSD;&lt;br /&gt; Оптичний накопичувач: відсутній;&lt;br /&gt; Відеокарта: Intel Iris Xe Graphics with shared graphics memory;&lt;br /&gt; Мультимедіа: WebCam HD, SD 3in1;&lt;br /&gt; Інтерфейси: HDMI 1.4, (2) USB 3.2, (1) USB 2.0, (1) USB 3.2 Type-C (только для передачи данных), RJ-45, 802.11ac 1x1 WiFi and Bluetooth.&lt;br /&gt; ПЗ: Ubuntu Linux 20.04;&lt;br /&gt; Дисплей: 14.0&amp;quot; HD (1366 x 768) AG LED Backlight;&lt;br /&gt; Батарея: 3-cell 42W/HR Battery;&lt;br /&gt; Клавіатура: Internal Grey Russian Qwerty Backlit Keyboard;&lt;br /&gt; Розміри: 328.7 x 239.5 х 19.0 mm;&lt;br /&gt; Вага: 1,59 кг;&lt;br /&gt; Гарантія: 3Yr Basic Warranty - Next Business Day (Emerging Only);&lt;br /&gt; Колір: Black.&lt;/p&gt; </t>
  </si>
  <si>
    <t>08471001002000000</t>
  </si>
  <si>
    <t>Ноутбуки потребительские</t>
  </si>
  <si>
    <t>Ноутбук Dell Inspiron 5490 14FHD AG/Intel i5-10210U/8/512F/int/Lin/Silver</t>
  </si>
  <si>
    <t>I5458S3NIL-71S</t>
  </si>
  <si>
    <t>http://www.erc.ua/i/goods/I5458S3NIL-71S.jpg</t>
  </si>
  <si>
    <t xml:space="preserve">&lt;p&gt;Процесор: Intel Core i5-10210U (6MB Cache, up to 4.2 GHz);&lt;br /&gt; ОП: 8GB (4Gx1 + 4GB onboard) DDR4 2666MHz;&lt;br /&gt; Накопичувач: 512GB M.2 PCIe NVMe SSD;&lt;br /&gt; Оптичний накопичувач: відсутній;&lt;br /&gt; Відеокарта: Intel UHD Graphics with shared graphics memory;&lt;br /&gt; Мультимедіа: WebCam, MicroSD;&lt;br /&gt; Інтерфейси: HDMI 1.4b, USB 3.1 (2), USB 3.1 Type-C (1), USB 2.0 (1), Security slot, Microphone/Headphone jack, 802.11ac + Bluetooth 5.0, Dual Band 2.4&amp;amp;5 GHz, 1x1;&lt;br /&gt; ПЗ: Ubuntu Linux 18.04;&lt;br /&gt; Дисплей: 14.0&amp;quot; FHD WVA (1920 x 1080) LED-Backlit Display;&lt;br /&gt; Батарея: 51WHr, 3-Cell (Integrated);&lt;br /&gt; Клавіатура: Internal Grey Russian Qwerty Non Backlit Keyboard;&lt;br /&gt; Розміри: 321.7 x 217 x 17.29 мм;&lt;br /&gt; Вага: 1.42 кг;&lt;br /&gt; Колір: Platinum Silver (Сірий);&lt;br /&gt; Гарантія: 1 рік.&lt;/p&gt; </t>
  </si>
  <si>
    <t>Ноутбук Dell Inspiron 5490 14FHD AG/Intel i7-10510U/12/512F/NVD230-2/Lin/Silver</t>
  </si>
  <si>
    <t>I54712S3NDL-71S</t>
  </si>
  <si>
    <t>http://www.erc.ua/i/goods/I54712S3NDL-71S.jpg</t>
  </si>
  <si>
    <t xml:space="preserve">&lt;p&gt;Процесор: Intel Core i7-10510U (8MB Cache, up to 4.9 GHz);&lt;br /&gt; ОП: 12GB (8Gx1 + 4GB onboard) DDR4 2666MHz;&lt;br /&gt; Накопичувач: 512GB M.2 PCIe NVMe SSD;&lt;br /&gt; Оптичний накопичувач: відсутній;&lt;br /&gt; Відеокарта: NVIDIA GeForce MX230 with 2GB GDDR5;&lt;br /&gt; Мультимедіа: WebCam, MicroSD;&lt;br /&gt; Інтерфейси: HDMI 1.4b, USB 3.1 (2), USB 3.1 Type-C (1), USB 2.0 (1), Security slot, Microphone/Headphone jack, 802.11ac + Bluetooth 5.0, Dual Band 2.4&amp;amp;5 GHz, 1x1;&lt;br /&gt; ПЗ: Ubuntu Linux 18.04;&lt;br /&gt; Дисплей: 14.0&amp;quot; FHD WVA (1920 x 1080) LED-Backlit Display;&lt;br /&gt; Батарея: 51WHr, 3-Cell (Integrated);&lt;br /&gt; Клавіатура: Internal Grey Russian Qwerty Non Backlit Keyboard;&lt;br /&gt; Розміри: 321.7 x 217 x 17.29 мм;&lt;br /&gt; Вага: 1.42 кг;&lt;br /&gt; Колір: Platinum Silver (Сірий);&lt;br /&gt; Гарантія: 1 рік.&lt;/p&gt; </t>
  </si>
  <si>
    <t>Ноутбук Dell Vostro 3500 15.6FHD AG/Intel i5-1135G7/4/1000/int/Lin</t>
  </si>
  <si>
    <t>N6400VN3500UZ_UBU</t>
  </si>
  <si>
    <t>Vostro 3500 | 15.6" | Core i5-1135G7 | 8GB | 256F</t>
  </si>
  <si>
    <t>N3004VN3500UZ_UBU</t>
  </si>
  <si>
    <t>Ноутбук Dell Vostro 3500 15.6FHD AG/Intel i5-1135G7/8/256F/NVD330-2/Lin</t>
  </si>
  <si>
    <t>N3003VN3500UZ_UBU</t>
  </si>
  <si>
    <t>Ноутбук Dell Vostro 3500 15.6FHD AG/Intel i7-1165G7/8/512F/int/Lin</t>
  </si>
  <si>
    <t>N3007VN3500UZ_UBU</t>
  </si>
  <si>
    <t>08471001001000000</t>
  </si>
  <si>
    <t>Ноутбук Dell Vostro 3500 15.6FHD AG/Intel i7-1165G7/16/512F/int/Lin</t>
  </si>
  <si>
    <t>N5001VN3500UZ_UBU</t>
  </si>
  <si>
    <t>Ноутбук Dell Vostro 5502 15.6FHD AG/Intel i3-1115G4/4/256F/int/Lin/Gray</t>
  </si>
  <si>
    <t>N6000VN5502UZ_UBU</t>
  </si>
  <si>
    <t>Ноутбук Dell Vostro 5502 15.6FHD AG/Intel i5-1135G7/8/256F/int/Lin/Gray</t>
  </si>
  <si>
    <t>N5104VN5502UZ_UBU</t>
  </si>
  <si>
    <t>Ноутбук Dell Vostro 5402 14FHD AG/Intel i5-1135G7/8/256F/int/Lin/Gray</t>
  </si>
  <si>
    <t>N3003VN5402UZ_UBU</t>
  </si>
  <si>
    <t>Ноутбук Dell Vostro 5510 15.6FHD AG/Intel i5-11300H/8/256F/NVD450-2/Lin</t>
  </si>
  <si>
    <t>N4006VN5510UZ_UBU</t>
  </si>
  <si>
    <t>http://www.erc.ua/i/goods/N4006VN5510UZ_UBU.jpg</t>
  </si>
  <si>
    <t xml:space="preserve">&lt;p&gt;Процесор: Intel Core i5-11300H (8MB Cache, up to 4.4GHz);&lt;br /&gt; ОП: 8GB DDR4 3200MHz;&lt;br /&gt; Накопичувач: 256GB M.2 PCIe NVMe Solid State Drive;&lt;br /&gt; Оптичний накопичувач: відсутній;&lt;br /&gt; Відеокарта: NVIDIA GeForce MX450 with 2GB GDDR6;&lt;br /&gt; Мультимедіа: WebCam HD, SD-card slot;&lt;br /&gt; Інтерфейси: HDMI 1.4, (2) USB 3.2, (1) USB 3.2 Gen (Type-C) (with DisplayPort 1.4 and PD), RJ-45, Wedge-Shaped Lock Slot, Intel Wi-Fi 6 2x2 (Gig+) and Bluetooth. Fingerprint Reader&lt;br /&gt; ПЗ: Ubuntu Linux 20.04;&lt;br /&gt; Дисплей: 15.6&amp;quot; FHD WVA (1920 x 1080) AG LED Backlight;&lt;br /&gt; Батарея: 4-Cell Battery, 54WHr (Integrated);&lt;br /&gt; Клавіатура: Russian Backlit Keyboard;&lt;br /&gt; Розміри: 356.06 x 228.9 х 17.99 mm;&lt;br /&gt; Вага: 1,64 кг;&lt;br /&gt; Гарантія: 3Yr Basic Warranty - Next Business Day (Emerging Only);&lt;br /&gt; Колір: Titan Grey.&lt;/p&gt; </t>
  </si>
  <si>
    <t>Ноутбук Dell Vostro 5510 15.6FHD AG/Intel i7-11370H/8/512F/NVD450-2/Lin</t>
  </si>
  <si>
    <t>N4009VN5510UZ_UBU</t>
  </si>
  <si>
    <t>Ноутбук Dell Latitude 3510 15.6 AG/Intel i5-10210U/8/1000/int/Lin</t>
  </si>
  <si>
    <t>N007L351015UZ_UBU</t>
  </si>
  <si>
    <t>http://www.erc.ua/i/goods/N007L351015UZ_UBU.jpg</t>
  </si>
  <si>
    <t xml:space="preserve">&lt;p&gt;Процесор: Intel Core i5-10210U (4 Core, 6M cache, base 1.6GHz, up to 4.2GHz);&lt;br /&gt; ОП: 8GB, 1x8GB, DDR4;&lt;br /&gt; Накопичувач: 1TB 2.5&amp;quot; 5400RPM 7mm SMR Hard Drive;&lt;br /&gt; Оптичний накопичувач: відсутній;&lt;br /&gt; Відеокарта: Intel UHD Graphics 620;&lt;br /&gt; Мультимедіа: WebCam HD, MicroSD 3.0, uSim(опционально), universal mic/headset;&lt;br /&gt; Інтерфейси: HDMI, (2) USB 3.2 (1 w PowerShare), (1) USB 2.0, (1) USB 3.2 Type-C, RJ-45, Noble Lock, Intel Wi-Fi 6 AX201 2x2 802.11ax с Bluetooth 5.1.&lt;br /&gt; ПЗ: Ubuntu Linux 18.04;&lt;br /&gt; Дисплей: 15.6&amp;quot; HD (1366 x 768) Anti-Glare;&lt;br /&gt; Батарея: 3 Cell 40Whr ExpressCharge Capable Battery;&lt;br /&gt; Клавіатура: Internal Grey Russian Qwerty Backlit Keyboard with numeric Keypad;&lt;br /&gt; Розміри: 361.4 x 247.8 х 19.9 mm;&lt;br /&gt; Вага: 1,9 кг;&lt;br /&gt; Гарантія: 3Yr Basic Warranty - Next Business Day (Emerging Only);&lt;br /&gt; Колір: Чорний.&lt;/p&gt; </t>
  </si>
  <si>
    <t>Ноутбук Dell Latitude 3510 15.6FHD AG/Intel i5-10210U/8/256F/int/Lin</t>
  </si>
  <si>
    <t>N011L351015UZ_UBU</t>
  </si>
  <si>
    <t>Ноутбук Dell Latitude 3510 15.6 AG/Intel i5-10210U/8/256F/int/Lin</t>
  </si>
  <si>
    <t>N008L351015UZ_UBU</t>
  </si>
  <si>
    <t>http://www.erc.ua/i/goods/N008L351015UZ_UBU.jpg</t>
  </si>
  <si>
    <t xml:space="preserve">&lt;p&gt;Процесор: Intel Core Intel Core i5-10210U (4 Core, 6M cache, base 1.6GHz, up to 4.2GHz);&lt;br /&gt; ОП: 8GB, 1x8GB, DDR4;&lt;br /&gt; Накопичувач: M.2 256GB PCIe NVMe Class 35 Solid State Drive;&lt;br /&gt; Оптичний накопичувач: відсутній;&lt;br /&gt; Відеокарта: Intel UHD Graphics 620;&lt;br /&gt; Мультимедіа: WebCam HD, MicroSD 3.0, uSim(опционально), universal mic/headset;&lt;br /&gt; Інтерфейси: HDMI, (2) USB 3.2 (1 w PowerShare), (1) USB 2.0, (1) USB 3.2 Type-C, RJ-45, Noble Lock, Intel Wi-Fi 6 AX201, 2x2, 802.11ax с Bluetooth 5.1.&lt;br /&gt; ПЗ: Ubuntu Linux 18.04;&lt;br /&gt; Дисплей: 15.6&amp;quot; HD (1366 x 768) Anti-Glare;&lt;br /&gt; Батарея: 3 Cell 40Whr ExpressCharge Capable Battery;&lt;br /&gt; Клавіатура: Internal Grey Russian Qwerty Backlit Keyboard with numeric Keypad;&lt;br /&gt; Розміри: 361.4 x 247.8 х 19.9 mm;&lt;br /&gt; Вага: 1,9 кг;&lt;br /&gt; Гарантія: 3Yr Basic Warranty - Next Business Day (Emerging Only);&lt;br /&gt; Колір: Чорний.&lt;/p&gt; </t>
  </si>
  <si>
    <t>Ноутбук Dell Latitude 3510 15.6FHD AG/Intel i5-10310U/8/512F/int/Lin</t>
  </si>
  <si>
    <t>N016L351015UZ_UBU</t>
  </si>
  <si>
    <t>http://www.erc.ua/i/goods/N016L351015UZ_UBU.jpg</t>
  </si>
  <si>
    <t xml:space="preserve">&lt;p&gt;Процесор: Intel Core i5-10310U (4 Core, 6M cache, base 1.7GHz up to 4.4GHz);&lt;br /&gt; ОП: 8GB, 1x8GB, DDR4 Non-ECC;&lt;br /&gt; Накопичувач: M.2 512GB PCIe NVMe Class 35 Solid State Drive;&lt;br /&gt; Оптичний накопичувач: відсутній;&lt;br /&gt; Відеокарта: Intel UHD Graphics 620;&lt;br /&gt; Мультимедіа: WebCam HD, MicroSD 3.0, uSim(опционально), universal mic/headset;&lt;br /&gt; Інтерфейси: HDMI, (2) USB 3.2 (1 w PowerShare), (1) USB 2.0, (1) USB 3.2 Type-C, RJ-45, Noble Lock, Intel Wi-Fi 6 AX201, 2x2, 802.11ax с Bluetooth 5.1.&lt;br /&gt; ПЗ: Ubuntu Linux 18.04;&lt;br /&gt; Дисплей: 15.6&amp;quot; FHD WVA (1920x1080) Anti-Glare ;&lt;br /&gt; Батарея: 4 Cell 53Whr ExpressCharge Capable Battery;&lt;br /&gt; Клавіатура: Internal Grey Russian Qwerty Backlit Keyboard with numeric Keypad;&lt;br /&gt; Розміри: 361.4 x 247.8 х 19.9 mm;&lt;br /&gt; Вага: 1,9 кг;&lt;br /&gt; Гарантія: 3Yr Basic Warranty - Next Business Day (Emerging Only);&lt;br /&gt; Колір: Чорний.&lt;/p&gt; </t>
  </si>
  <si>
    <t>Ноутбук Dell Latitude 3510 15.6FHD AG/Intel i7-10510U/8/256F/int/Lin</t>
  </si>
  <si>
    <t>N017L351015UZ_UBU</t>
  </si>
  <si>
    <t>http://www.erc.ua/i/goods/N017L351015UZ_UBU.jpg</t>
  </si>
  <si>
    <t xml:space="preserve">&lt;p&gt;Процесор: Intel Core i7-10510U (4 Core, 8M cache, base 1.8GHz up to 4.9GHz);&lt;br /&gt; ОП: 8GB, 1x8GB, DDR4 Non-ECC;&lt;br /&gt; Накопичувач: M.2 256GB PCIe NVMe Class 35 Solid State Drive;&lt;br /&gt; Оптичний накопичувач: відсутній;&lt;br /&gt; Відеокарта: Intel UHD Graphics 620;&lt;br /&gt; Мультимедіа: WebCam HD, MicroSD 3.0, uSim(опционально), universal mic/headset;&lt;br /&gt; Інтерфейси: HDMI, (2) USB 3.2 (1 w PowerShare), (1) USB 2.0, (1) USB 3.2 Type-C, RJ-45, Noble Lock, Intel Wi-Fi 6 AX201, 2x2, 802.11ax с Bluetooth 5.1.&lt;br /&gt; ПЗ: Ubuntu Linux 18.04;&lt;br /&gt; Дисплей: 15.6&amp;quot; FHD WVA (1920x1080) Anti-Glare ;&lt;br /&gt; Батарея: 4 Cell 53Whr ExpressCharge Capable Battery;&lt;br /&gt; Клавіатура: Internal Grey Russian Qwerty Backlit Keyboard with numeric Keypad;&lt;br /&gt; Розміри: 361.4 x 247.8 х 19.9 mm;&lt;br /&gt; Вага: 1,9 кг;&lt;br /&gt; Гарантія: 3Yr Basic Warranty - Next Business Day (Emerging Only);&lt;br /&gt; Колір: Чорний&lt;/p&gt; </t>
  </si>
  <si>
    <t>Ноутбук Dell Latitude 3510 15.6FHD AG/Intel i7-10510U/8/256F/NVD230-2/Lin</t>
  </si>
  <si>
    <t>N018L351015UZ_UBU</t>
  </si>
  <si>
    <t>http://www.erc.ua/i/goods/N018L351015UZ_UBU.jpg</t>
  </si>
  <si>
    <t xml:space="preserve">&lt;p&gt;Процесор: Intel Core i7-10510U (4 Core, 8M cache, base 1.8GHz up to 4.9GHz);&lt;br /&gt; ОП: 8GB, 1x8GB, DDR4 Non-ECC;&lt;br /&gt; Накопичувач: M.2 256GB PCIe NVMe Class 35 Solid State Drive;&lt;br /&gt; Оптичний накопичувач: відсутній;&lt;br /&gt; Відеокарта: Nvidia GeForce MX230 2GB GDDR5 ;&lt;br /&gt; Мультимедіа: WebCam HD, MicroSD 3.0, uSim(опционально), universal mic/headset;&lt;br /&gt; Інтерфейси: HDMI, (2) USB 3.2 (1 w PowerShare), (1) USB 2.0, (1) USB 3.2 Type-C, RJ-45, Noble Lock, Intel Wi-Fi 6 AX201, 2x2, 802.11ax с Bluetooth 5.1.&lt;br /&gt; ПЗ: Ubuntu Linux 18.04;&lt;br /&gt; Дисплей: 15.6&amp;quot; FHD WVA (1920x1080) Anti-Glare ;&lt;br /&gt; Батарея: 4 Cell 53Whr ExpressCharge Capable Battery;&lt;br /&gt; Клавіатура: Internal Grey Russian Qwerty Backlit Keyboard with numeric Keypad;&lt;br /&gt; Розміри: 361.4 x 247.8 х 19.9 mm;&lt;br /&gt; Вага: 1,9 кг;&lt;br /&gt; Гарантія: 3Yr Basic Warranty - Next Business Day (Emerging Only);&lt;br /&gt; Колір: Чорний.&lt;/p&gt; </t>
  </si>
  <si>
    <t>Ноутбук Dell Latitude 3520 15.6 AG/Intel i3-1115G4/4/1000/int/Lin</t>
  </si>
  <si>
    <t>N030L352015UZ_UBU</t>
  </si>
  <si>
    <t>http://www.erc.ua/i/goods/N030L352015UZ_UBU.jpg</t>
  </si>
  <si>
    <t xml:space="preserve">&lt;p&gt;Процесор: Intel Core i3-1115G4 (2 Core, 6M cache, base 3.0GHz, up to 4.10 GHz)&lt;br /&gt; ОП: 4GB (1x4GB) DDR4 Non-ECC;&lt;br /&gt; Накопичувач: 1TB 2.5&amp;quot; 5400RPM 7mm SMR Hard Drive;&lt;br /&gt; Оптичний накопичувач: відсутній;&lt;br /&gt; Відеокарта: Intel Iris Xe Graphics;&lt;br /&gt; Мультимедіа: WebCam HD, microSD 3.0;&lt;br /&gt; Інтерфейси: HDMI, (2) USB 3.2, (1) USB 2.0, (1) USB 3.2 Type-C, RJ-45, Wedge-shaped lock slot, Intel Wi-Fi 6 AX201 2x2 .11ax 160MHz + Bluetooth 5.1. Fingerprint Reader&lt;br /&gt; ПЗ: Ubuntu Linux 20.04;&lt;br /&gt; Дисплей: 15.6&amp;quot; HD (1366 x 768) Anti-Glare 220nits;&lt;br /&gt; Батарея: 3 Cell 41Whr ExpressChargeTM Capable Battery;&lt;br /&gt; Клавіатура: Single Pointing Backlit Keyboard, Russian, 10 Key Numpad&lt;br /&gt; Розміри: 361 x 240.9 х 18.06 mm;&lt;br /&gt; Вага: 1,78 кг;&lt;br /&gt; Гарантія: 3Yr Basic Warranty - Next Business Day (Emerging Only);&lt;br /&gt; Колір: чорний&lt;/p&gt; </t>
  </si>
  <si>
    <t>Ноутбук Dell XPS 15 (9500) 15.6FHD /Intel i5-10300H/8/512F/int/W10</t>
  </si>
  <si>
    <t>N097XPS9500UZ_WH</t>
  </si>
  <si>
    <t>http://www.erc.ua/i/goods/N097XPS9500UZ_WH.jpg</t>
  </si>
  <si>
    <t xml:space="preserve">&lt;p&gt;Процесор: Intel Core i5-10300H (8MB Cache up to 4.5 GHz, 4 cores);&lt;br /&gt; ОП: 8GB 2x4GB DDR4-2933MHz;&lt;br /&gt; Накопичувач: 512GB M2 PCIe NVMe SSD;&lt;br /&gt; Оптичний накопичувач: відсутній;&lt;br /&gt; Відеокарта: Intel UHD Graphics;&lt;br /&gt; Мультимедіа: HD(720p)WebCam, headset jack; SD card slot&lt;br /&gt; Інтерфейси: 1x USB 3.1 Type-C, 2x Thunderbolt 3 (Power Delivery и DisplayPort), Noble lock, Killer Wi-Fi 6 AX1650 (2x2) and Bluetooth 5.0; Finger Print&lt;br /&gt; ПЗ: Windows 10 Home-HE 64bit;&lt;br /&gt; Дисплей: 15.6&amp;quot; FHD+ (1920 x 1200) InfinityEdge Non-Touch Anti-Glare 500-Nit Display;&lt;br /&gt; Батарея: 3-Cell Battery, 56WHr (Integrated);&lt;br /&gt; Клавіатура: Internal Russian Qwerty Backlit Keyboard&lt;br /&gt; Розміри: 344.7 x 230.14 x 18 mm ;&lt;br /&gt; Вага: 2.05 кг;&lt;br /&gt; Конструкція: Корпус із глянцевого алюмінія Silver. Упор для рук з чорного вуглецевого волокна; Скло Corning&amp;reg; Gorilla&amp;reg; Glass 6;&lt;br /&gt; Гарантія: Y2-3 Onsite Hardware Service Extension.&lt;/p&gt; </t>
  </si>
  <si>
    <t>Dream Machines</t>
  </si>
  <si>
    <t>Ноутбук Dream Machines G1650Ti-15 15.6FHD IPS 144Hz/Intel i5-10200H/16/500F/NVD1650Ti-4/DOS</t>
  </si>
  <si>
    <t>G1650TI-15UA42</t>
  </si>
  <si>
    <t>http://www.erc.ua/i/goods/G1650TI-15UA42.jpg</t>
  </si>
  <si>
    <t xml:space="preserve">&lt;p&gt;Процесор: Intel Core i5-10200H (8M Cache, 2.4 up to 4.1 GHz);&lt;br /&gt; ОП: 16 GB (DDR4, 2933 MHz), кількість слотів - 2 (до 32Gb);&lt;br /&gt; Накопичувач: 500GB M2 SSD&lt;br /&gt; Оптичний накопичувач: no;&lt;br /&gt; Відеокарта: NVIDIA GeForce GTX 1650Ti 4GB GDDR5;&lt;br /&gt; Мультимедіа: 1.0M HD video camera, 6-in-1 Card reader, Sound Blaster Cinema 6;&lt;br /&gt; Інтерфейси: 2x USB 3.2, 1x USB 3.2 (Type-C), 1x USB 2.0, 1 x Mini Display port 1.4, 1xHDMI output port (with HDCP), 1 x 2-in-1 Audio Jack, 1xMicrophone jack, Gigabit Lan, Intel Wireless-AC 9462, 1x1 AC + BT M.2 2230;&lt;br /&gt; ПЗ: DOS;&lt;br /&gt; Дисплей: 15.6&amp;#39; Full HD IPS (1920x1080) 144Hz Anti-glare (матовий),&lt;br /&gt; Батарея: Removable 4 cells Smart Lithium-Ion battery pack, 41WH;&lt;br /&gt; Адаптер живлення: Full Range AC adapter, AC in 100~240V, 50~60Hz, DC output 19.5V, 6.15A, 120W;&lt;br /&gt; Розміри: 361 x 258 x 24.9mm;&lt;br /&gt; Вага: 2.2Kg;&lt;br /&gt; Колір: Чорний;&lt;br /&gt; Особливість: клавіатура з підсвіченням (Multi languages Multi-Color illuminated full size keyboard with numeric pad);&lt;br /&gt; Гарантія: 1 рік.&lt;br /&gt; Европейскька сборка&lt;/p&gt; </t>
  </si>
  <si>
    <t>Крепления мониторов</t>
  </si>
  <si>
    <t>Крепление для монитора Dell Single Arm Monitor - MSA20</t>
  </si>
  <si>
    <t>482-BBDJ</t>
  </si>
  <si>
    <t>http://www.erc.ua/i/goods/482-BBDJ.jpg</t>
  </si>
  <si>
    <t>1 месяц</t>
  </si>
  <si>
    <t xml:space="preserve">&lt;p&gt;Тип продукту: Настільний кріплення (регульована рука)&lt;br /&gt; Нахил: від -35 &amp;deg; до 80 &amp;deg;&lt;br /&gt; Підйом: 26,6 см&lt;br /&gt; Обертання від: -90 &amp;deg; до 90 &amp;deg;&lt;br /&gt; Поворот: на 180 &amp;deg;&lt;br /&gt; Регулювання: висота, нахил, поворот, обертання, глибина&lt;br /&gt; Рекомендоване використання: 2 LCD-дисплеїв&lt;br /&gt; Рекомендований розмір дисплея: 19 &amp;quot;-38&amp;quot;&lt;br /&gt; VESA Інтерфейс кріплення: 100 х 100 мм&lt;br /&gt; Максимальна вага навантаження: до 10 кг&lt;br /&gt; Монтаж Dell Quick Release&lt;br /&gt; Колір: чорний&lt;/p&gt; &lt;p&gt;Тип установки:&lt;br /&gt; Затискайте до товщини письмового столу до 2,1 &amp;rdquo;(53 мм) і отвору Grommet діаметром до 2&amp;rdquo; (50,8 мм)&lt;/p&gt; </t>
  </si>
  <si>
    <t>08302001002000000</t>
  </si>
  <si>
    <t>Кріплення для монітора Dell Dual Stand - MDS19</t>
  </si>
  <si>
    <t>482-BBCY</t>
  </si>
  <si>
    <t>http://www.erc.ua/i/goods/482-BBCY.jpg</t>
  </si>
  <si>
    <t xml:space="preserve">&lt;p&gt;Заощаджуючи простір, підставка для подвійних моніторів Dell &amp;ndash; MDS19 кріпить до двох 27-дюймових моніторів,&lt;br /&gt; забезпечуючи екран, необхідний для максимально продуктивної роботи.&lt;/p&gt; &lt;p&gt;Продумано розроблена ця підставка оснащена функціями керування кабелями, які акуратно приховують кабелі від очей.&lt;/p&gt; &lt;p&gt;Налаштуйте обидва монітори незалежно на свою ідеальну висоту та кут огляду. Кожну панель можна підняти на 5 дюймів (130 мм)&lt;br /&gt; і повертати на 90&amp;deg; у будь-якому напрямку, пропонуючи портретний вигляд для легкої навігації по веб-сторінках&lt;br /&gt; або прокручування у вертикально орієнтованих програмах.&lt;/p&gt; &lt;p&gt;Встановлюйте легко &amp;mdash; не потребуючи гвинтів чи інструментів.&lt;/p&gt; &lt;p&gt;&lt;strong&gt;Сумісність&lt;/strong&gt;&lt;br /&gt; Оптимізовано для моніторів Dell UltraSharp і P-серії з Dell Quick Release, моніторів Dell серії E та моніторних панелей від 19 до 27 дюймів,&lt;br /&gt; сумісних з VESA. Використовуйте адаптер VESA, що входить до комплекту, для встановлення монітора Dell E-series або VESA-сумісного монітора.&lt;/p&gt; &lt;p&gt;&lt;strong&gt;Що в коробці&lt;/strong&gt;&lt;br /&gt; Підставка для двох моніторів Dell - MDS19&lt;br /&gt; Адаптерні пластини VESA&lt;br /&gt; Документація&lt;/p&gt; &lt;p&gt;&lt;strong&gt;Гарантія&lt;/strong&gt;&lt;br /&gt; 3 роки обмеженої гарантії на обладнання&lt;/p&gt; </t>
  </si>
  <si>
    <t>KSL</t>
  </si>
  <si>
    <t>Подставка для монитора, настольная KSL DM11T, 1 монитор</t>
  </si>
  <si>
    <t>DM11T</t>
  </si>
  <si>
    <t>http://www.erc.ua/i/goods/DM11T.jpg</t>
  </si>
  <si>
    <t xml:space="preserve">&lt;p&gt;Категория: настольный кронштейн для одного монитора&lt;/p&gt; &lt;p&gt;Диагональ: 13-32&amp;rsquo;&amp;rsquo;&lt;/p&gt; &lt;p&gt;Максимальная нагрузка: 10 кг&lt;/p&gt; &lt;p&gt;Угол наклона: &amp;plusmn;35&amp;deg;&lt;/p&gt; &lt;p&gt;Количество узлов поворота: 1&lt;/p&gt; &lt;p&gt;Угол поворота: 90&amp;deg;&lt;/p&gt; &lt;p&gt;Вращение экрана: 90&amp;deg;&lt;/p&gt; &lt;p&gt;Расстояние от трубы: 110 мм&lt;/p&gt; &lt;p&gt;Стандарт VESA: 75х75 мм, 100х100 мм&lt;/p&gt; &lt;p&gt;Регулировка по высоте: 60 &amp;ndash; 320 мм&lt;/p&gt; &lt;p&gt;Цвет: черный матовый&lt;/p&gt; </t>
  </si>
  <si>
    <t xml:space="preserve">&lt;p&gt;Кронштейн, инструкция, гарантийный лист, комплект метизов для сборки кронштейна, винт 4х10 (4 шт), ключ шестигранный (2 шт.), пластиковая стяжка (2 шт.)&lt;/p&gt; </t>
  </si>
  <si>
    <t>Кронштей для мониторов</t>
  </si>
  <si>
    <t>Подставка для монитора, настольная KSL DM31T, 1 монитора</t>
  </si>
  <si>
    <t>DM31T</t>
  </si>
  <si>
    <t>http://www.erc.ua/i/goods/DM31T.jpg</t>
  </si>
  <si>
    <t xml:space="preserve">&lt;p&gt;Категория: настольный кронштейн для одного монитора&lt;/p&gt; &lt;p&gt;Диагональ: 13-32&amp;rsquo;&amp;rsquo;&lt;/p&gt; &lt;p&gt;Максимальная нагрузка: 10 кг&lt;/p&gt; &lt;p&gt;Угол наклона: &amp;plusmn;35&amp;deg;&lt;/p&gt; &lt;p&gt;Количество узлов поворота: 3&lt;/p&gt; &lt;p&gt;Угол поворота: 180&amp;deg;/360&amp;deg;/180&amp;deg;&lt;/p&gt; &lt;p&gt;Вращение экрана: 90&amp;deg;&lt;/p&gt; &lt;p&gt;Расстояние от трубы: 110-450 мм&lt;/p&gt; &lt;p&gt;Стандарт VESA: 75х75 мм, 100х100 мм&lt;/p&gt; &lt;p&gt;Регулировка по высоте: 90 &amp;ndash; 370 мм&lt;/p&gt; &lt;p&gt;Цвет: черный матовый&lt;/p&gt; </t>
  </si>
  <si>
    <t xml:space="preserve">&lt;p&gt;Кронштейн, инструкция, гарантийный лист, комплект метизов для сборки кронштейна, винт 4х10 (4шт), ключ шестигранный (2шт.), пластиковая стяжка (4шт.)&lt;/p&gt; </t>
  </si>
  <si>
    <t>Подставка для мониторов, настольная KSL DM32T, 2 монитора</t>
  </si>
  <si>
    <t>DM32T</t>
  </si>
  <si>
    <t>http://www.erc.ua/i/goods/DM32T.jpg</t>
  </si>
  <si>
    <t xml:space="preserve">&lt;p&gt;Категория: настольный кронштейн для двух мониторов&lt;/p&gt; &lt;p&gt;Диагональ: 13-28&amp;rsquo;&amp;rsquo;&lt;/p&gt; &lt;p&gt;Максимальная нагрузка: 12 кг (по 6 на каждый монитор)&lt;/p&gt; &lt;p&gt;Угол наклона: &amp;plusmn;35&amp;deg;&lt;/p&gt; &lt;p&gt;Количество узлов поворота: 3&lt;/p&gt; &lt;p&gt;Угол поворота: 180&amp;deg;/360&amp;deg;/180&amp;deg;&lt;/p&gt; &lt;p&gt;Вращение экрана: 90&amp;deg;&lt;/p&gt; &lt;p&gt;Расстояние от трубы: 110-450 мм&lt;/p&gt; &lt;p&gt;Стандарт VESA: 75х75 мм, 100х100 мм&lt;/p&gt; &lt;p&gt;Регулировка по высоте: 90 &amp;ndash; 370 мм&lt;/p&gt; &lt;p&gt;Цвет: черный матовый&lt;/p&gt; </t>
  </si>
  <si>
    <t xml:space="preserve">&lt;p&gt;Кронштейн, инструкция, гарантийный лист, комплект метизов для сборки кронштейна, винт 4х10 (8шт), ключ шестигранный (2шт.), пластиковая стяжка (6шт.)&lt;/p&gt; </t>
  </si>
  <si>
    <t>Сумка для ноутбука</t>
  </si>
  <si>
    <t>Сумка для ноутбука 2E-CBN313GY 13.3" серая</t>
  </si>
  <si>
    <t>2E-CBN313GY</t>
  </si>
  <si>
    <t>http://www.erc.ua/i/goods/2E-CBN313GY.jpg</t>
  </si>
  <si>
    <t>Шухрат</t>
  </si>
  <si>
    <t xml:space="preserve">&lt;p&gt;Компактная сумка для ноутбуков 13/13,3&amp;quot;&lt;br /&gt; Минималистичный и выдержанный дизайн.&lt;br /&gt; Металлическая фурнитура и крепкий нейлон.&lt;br /&gt; Карман для аксессуаров на фронтальной части сумки, позволит разместить блок питания и мышку,&lt;br /&gt; авторучки, блокнот.&lt;br /&gt; &lt;strong&gt;Параметры:&lt;/strong&gt;&lt;br /&gt; Габариты: 35 x 25 x 4 см&lt;br /&gt; Внутр. размер: 34 x 24 x 3 см&lt;br /&gt; Материал: водоотталкивающий нейлон высокой плотности.&lt;br /&gt; Цвет: серый&lt;br /&gt; Вес: 0.4 кг &lt;/p&gt; </t>
  </si>
  <si>
    <t>04202001005000000</t>
  </si>
  <si>
    <t>Сумка для ноутбука 2E-CBN313BK 13.3" чёрная</t>
  </si>
  <si>
    <t>2E-CBN313BK</t>
  </si>
  <si>
    <t>http://www.erc.ua/i/goods/2E-CBN313BK.jpg</t>
  </si>
  <si>
    <t>&lt;p&gt;Компактная сумка для ноутбуков 13,3"&lt;br /&gt;Минималистичный и выдержанный дизайн.&lt;br /&gt;Металлическая фурнитура и крепкий нейлон.&lt;br /&gt;Карман для аксессуаров на фронтальной части сумки,&lt;br /&gt;позволит разместить блок питания и мышку, а так же авторучки,&lt;br /&gt;блокнот, визитки.&lt;br /&gt;&lt;strong&gt;Параметры:&lt;br /&gt;&lt;/strong&gt;Габариты: 35 x 25 x 4 см &lt;br /&gt;Внутр. размер: 34 x 24 x 3 см &lt;br /&gt;Материал: водоотталкивающий нейлон высокой плотности.&lt;br /&gt;Цвет: чёрный &lt;br /&gt;Вес: 0.4 кг &lt;/p&gt;</t>
  </si>
  <si>
    <t>Сумка для ноутбука 2E, Beginner 16", серая</t>
  </si>
  <si>
    <t>2E-CBN315GY</t>
  </si>
  <si>
    <t>http://www.erc.ua/i/goods/2E-CBN315GY.jpg</t>
  </si>
  <si>
    <t>&lt;p&gt;Компактная сумка для ноутбуков 15,6/16"&lt;br /&gt;Минималистичный и выдержанный дизайн.&lt;br /&gt;Металлическая фурнитура и крепкий нейлон.&lt;br /&gt;Карман для аксессуаров на фронтальной части сумки, позволит разместить блок питания и мышку, &lt;br /&gt;авторучки, блокнот.&lt;br /&gt;&lt;strong&gt;Параметры:&lt;br /&gt;&lt;/strong&gt;Габариты: 39 x 29 x 5.9 см &lt;br /&gt;Внутр. размер: 38 x 28.5 x 5.2 см &lt;br /&gt;Материал: водоотталкивающий нейлон высокой плотности.&lt;br /&gt;Цвет: серый &lt;br /&gt;Вес: 0.45 кг &lt;br /&gt;&lt;/p&gt;</t>
  </si>
  <si>
    <t>Сумка для ноутбука 2E, Beginner 16", чёрная</t>
  </si>
  <si>
    <t>2E-CBN315BK</t>
  </si>
  <si>
    <t>http://www.erc.ua/i/goods/2E-CBN315BK.jpg</t>
  </si>
  <si>
    <t>&lt;p&gt;Компактная сумка для ноутбуков 15,6/16"&lt;br /&gt;Минималистичный и выдержанный дизайн.&lt;br /&gt;Металлическая фурнитура и крепкий нейлон.&lt;br /&gt;Карман для аксессуаров на фронтальной части сумки, позволит разместить блок питания и мышку, &lt;br /&gt;авторучки, блокнот.&lt;br /&gt;&lt;strong&gt;Параметры:&lt;br /&gt;&lt;/strong&gt;Габариты: 39 x 29 x 5.9 см &lt;br /&gt;Внутр. размер: 38 x 28.5 x 5.2 см &lt;br /&gt;Материал: водоотталкивающий нейлон высокой плотности.&lt;br /&gt;Цвет: чёрный &lt;br /&gt;Вес: 0.45 кг &lt;br /&gt;&lt;/p&gt;</t>
  </si>
  <si>
    <t>Сумка для ноутбука 2E, Beginner 16", бургунди</t>
  </si>
  <si>
    <t>2E-CBN315BG</t>
  </si>
  <si>
    <t>http://www.erc.ua/i/goods/2E-CBN315BG.jpg</t>
  </si>
  <si>
    <t xml:space="preserve">&lt;p&gt;Компактная сумка для ноутбуков 15,6/16&amp;quot;&lt;br /&gt; Минималистичный и выдержанный дизайн.&lt;br /&gt; Металлическая фурнитура и крепкий нейлон.&lt;br /&gt; Карман для аксессуаров на фронтальной части сумки, позволит разместить блок питания и мышку,&lt;br /&gt; авторучки, блокнот.&lt;br /&gt; &lt;strong&gt;Параметры:&lt;/strong&gt;&lt;br /&gt; Габариты: 39 x 29 x 5.9 см&lt;br /&gt; Внутр. размер: 38 x 28.5 x 5.2 см&lt;br /&gt; Материал: водоотталкивающий нейлон высокой плотности.&lt;br /&gt; Цвет: Бургунди (Bordeaux)&lt;br /&gt; Вес: 0.45 кг &lt;/p&gt; </t>
  </si>
  <si>
    <t>Сумка для ноутбука 2E-CBN317GY 17" серая</t>
  </si>
  <si>
    <t>2E-CBN317GY</t>
  </si>
  <si>
    <t>http://www.erc.ua/i/goods/2E-CBN317GY.jpg</t>
  </si>
  <si>
    <t xml:space="preserve">&lt;p&gt;Компактная сумка для ноутбуков 17/17,3&amp;quot;&lt;br /&gt; Минималистичный и выдержанный дизайн.&lt;br /&gt; Металлическая фурнитура и крепкий нейлон.&lt;br /&gt; Карман для аксессуаров на фронтальной части сумки, позволит разместить блок питания и мышку,&lt;br /&gt; авторучки, блокнот.&lt;br /&gt; &lt;strong&gt;Параметры:&lt;/strong&gt;&lt;br /&gt; Габариты: 46 x 31 x 6 см&lt;br /&gt; Внутр. размер: 44.3 x 30 x 5.7 см&lt;br /&gt; Материал: водоотталкивающий нейлон высокой плотности.&lt;br /&gt; Цвет: серый&lt;br /&gt; Вес: 0.5 кг &lt;/p&gt; </t>
  </si>
  <si>
    <t>Сумка для ноутбука 2E, Beginner 17", чёрная</t>
  </si>
  <si>
    <t>2E-CBN317BK</t>
  </si>
  <si>
    <t>http://www.erc.ua/i/goods/2E-CBN317BK.jpg</t>
  </si>
  <si>
    <t xml:space="preserve">Компактная сумка для ноутбуков 17/17,3"&lt;br /&gt;Минималистичный и выдержанный дизайн.&lt;br /&gt;Металлическая фурнитура и крепкий нейлон.&lt;br /&gt;Карман для аксессуаров на фронтальной части сумки, позволит разместить блок питания и мышку, &lt;br /&gt;авторучки, блокнот.&lt;br /&gt;&lt;strong&gt;Параметры:&lt;br /&gt;&lt;/strong&gt;Габариты: 46 x 31 x 6 см &lt;br /&gt;Внутр. размер: 44.3 x 30 x 5.7 см &lt;br /&gt;Материал: водоотталкивающий нейлон высокой плотности.&lt;br /&gt;Цвет: чёрный &lt;br /&gt;Вес: 0.5 кг </t>
  </si>
  <si>
    <t>Сумка для ноутбука 2E, Classic 16", чёрная</t>
  </si>
  <si>
    <t>2E-CBN516BK</t>
  </si>
  <si>
    <t>http://www.erc.ua/i/goods/2E-CBN516BK.jpg</t>
  </si>
  <si>
    <t xml:space="preserve">&lt;p&gt;Сумка &lt;strong&gt;2E Classic 16 Black&lt;/strong&gt; (2E-CBN516BK)&lt;br /&gt; Лёгкий и ненавязчивый дизайн, качественные материалы, компактность и доступная цена,&lt;br /&gt; это всё о сумке &lt;strong&gt;2E Classic 16&lt;/strong&gt;.&lt;br /&gt; Отдел для ноутбука с вертикальной загрузкой.&lt;br /&gt; Помимо самого лаптопа, там можно разместить ещё 1-2 журнала или папку с документами.&lt;br /&gt; На лицевой стороне сумки расположен внешний карман на молнии для блока питания и мышки.&lt;br /&gt; В комплекте &amp;ndash; плечевой ремень с амортизирующей накладкой и регулирующийся по длине.&lt;br /&gt; Ручки сумки обшиты смягчающими накладками, что делает переноску в руках более комфортной.&lt;br /&gt; Модель подходит для ноутбуков с диагональю экрана 15.6-16 дюймов&lt;br /&gt; &lt;strong&gt;Параметры:&lt;/strong&gt;&lt;br /&gt; &lt;strong&gt;Габариты&lt;/strong&gt; (ШxВxГ): 39 х 29 х 5 см&lt;br /&gt; &lt;strong&gt;Отделение для ноутбука&lt;/strong&gt;: 38,2 x 28,4 x 3,5 см&lt;br /&gt; &lt;strong&gt;Материал&lt;/strong&gt;: нейлон&lt;br /&gt; &lt;strong&gt;Цвет&lt;/strong&gt;: Чёрный&lt;br /&gt; &lt;strong&gt;Вес&lt;/strong&gt;: 0,45кг&lt;/p&gt; </t>
  </si>
  <si>
    <t>Сумка для ноутбука 2E, Classic 16", серая</t>
  </si>
  <si>
    <t>2E-CBN516GR</t>
  </si>
  <si>
    <t>http://www.erc.ua/i/goods/2E-CBN516GR.jpg</t>
  </si>
  <si>
    <t xml:space="preserve">&lt;p&gt;Сумка &lt;strong&gt;2E Classic 16 Grey &lt;/strong&gt;(2E-CBN516GR)&lt;br /&gt; Лёгкий и ненавязчивый дизайн, качественные материалы, компактность и доступная цена,&lt;br /&gt; это всё о сумке &lt;strong&gt;2E Classic 16&lt;/strong&gt;.&lt;br /&gt; Отдел для ноутбука с вертикальной загрузкой.&lt;br /&gt; Помимо самого лаптопа, там можно разместить ещё 1-2 журнала или папку с документами.&lt;br /&gt; На лицевой стороне сумки расположен внешний карман на молнии для блока питания и мышки.&lt;br /&gt; В комплекте &amp;ndash; плечевой ремень с амортизирующей накладкой и регулирующийся по длине.&lt;br /&gt; Ручки сумки обшиты смягчающими накладками, что делает переноску в руках более комфортной.&lt;br /&gt; Модель подходит для ноутбуков с диагональю экрана 15.6-16 дюймов&lt;br /&gt; &lt;strong&gt;Параметры:&lt;/strong&gt;&lt;br /&gt; &lt;strong&gt;Габариты&lt;/strong&gt; (ШxВxГ): 39 х 29 х 5 см&lt;br /&gt; &lt;strong&gt;Отделение для ноутбука&lt;/strong&gt;: 38,2 x 28,4 x 3,5 см&lt;br /&gt; &lt;strong&gt;Материал&lt;/strong&gt;: нейлон&lt;br /&gt; &lt;strong&gt;Цвет&lt;/strong&gt;: Серый&lt;br /&gt; &lt;strong&gt;Вес&lt;/strong&gt;: 0,45кг&lt;/p&gt; </t>
  </si>
  <si>
    <t>Сумка для ноутбука 2E-CBN616BR 16" коричневая</t>
  </si>
  <si>
    <t>2E-CBN616BR</t>
  </si>
  <si>
    <t>http://www.erc.ua/i/goods/2E-CBN616BR.jpg</t>
  </si>
  <si>
    <t xml:space="preserve">&lt;p&gt;Компактная сумка &lt;strong&gt;2E Officeman16 Brown&lt;/strong&gt; (2E-CBN616BR)&lt;br /&gt; Подходит для ноутбуков 15,6-16&amp;quot;&lt;br /&gt; Строгий и выдержанный дизайн.&lt;br /&gt; Металлическая фурнитура и крепкий нейлон.&lt;br /&gt; Карман для аксессуаров на фронтальной части сумки позволит разместить&lt;br /&gt; блок питания и мышку, а так же несколько авторучек, блокнот.&lt;br /&gt; В комплекте &amp;ndash; плечевой ремень с амортизирующей накладкой и регулирующийся по длине.&lt;br /&gt; &lt;strong&gt;Параметры:&lt;/strong&gt;&lt;br /&gt; Габариты: 42 x 30 x 5 см&lt;br /&gt; Внутр. размер: 39.8 x 28.6 x 4.1 см&lt;br /&gt; Материал: водоотталкивающий нейлон +PVC.&lt;br /&gt; Цвет: коричневый&lt;br /&gt; Вес: 0.43 кг &lt;/p&gt; &lt;p&gt; &lt;/p&gt; </t>
  </si>
  <si>
    <t>04202001005002006</t>
  </si>
  <si>
    <t>Сумка для ноутбука 2E, Officeman 16", чёрная</t>
  </si>
  <si>
    <t>2E-CBN616BK</t>
  </si>
  <si>
    <t>http://www.erc.ua/i/goods/2E-CBN616BK.jpg</t>
  </si>
  <si>
    <t xml:space="preserve">&lt;p&gt;Компактная сумка &lt;strong&gt;2E Officeman16 Black&lt;/strong&gt; (2E-CBN616BK)&lt;br /&gt; Подходит для ноутбуков 15,6-16&amp;quot;&lt;br /&gt; Строгий и выдержанный дизайн.&lt;br /&gt; Металлическая фурнитура и крепкий нейлон.&lt;br /&gt; Карман для аксессуаров на фронтальной части сумки позволит разместить&lt;br /&gt; блок питания и мышку, а так же несколько авторучек, блокнот.&lt;br /&gt; В комплекте &amp;ndash; плечевой ремень с амортизирующей накладкой и регулирующийся по длине.&lt;br /&gt; &lt;strong&gt;Параметры:&lt;/strong&gt;&lt;br /&gt; Габариты: 42 x 30 x 5 см&lt;br /&gt; Внутр. размер: 39.8 x 28.6 x 4.1 см&lt;br /&gt; Материал: водоотталкивающий нейлон +PVC.&lt;br /&gt; Цвет: чёрный&lt;br /&gt; Вес: 0.43 кг &lt;/p&gt; </t>
  </si>
  <si>
    <t>Сумка для ноутбука 2E, Officeman 17", чёрная</t>
  </si>
  <si>
    <t>2E-CBN617BK</t>
  </si>
  <si>
    <t>http://www.erc.ua/i/goods/2E-CBN617BK.jpg</t>
  </si>
  <si>
    <t xml:space="preserve">&lt;p&gt;Компактная сумка &lt;strong&gt;2E Officeman 17 Black&lt;/strong&gt; (2E-CBN617BК)&lt;br /&gt; Подходит для ноутбуков 17&amp;quot;&lt;br /&gt; Строгий и выдержанный дизайн.&lt;br /&gt; Металлическая фурнитура и крепкий нейлон.&lt;br /&gt; Карман для аксессуаров на фронтальной части сумки позволит разместить&lt;br /&gt; блок питания и мышку, а так же несколько авторучек, блокнот.&lt;br /&gt; В комплекте &amp;ndash; плечевой ремень с амортизирующей накладкой и регулирующийся по длине.&lt;br /&gt; &lt;strong&gt;Параметры:&lt;/strong&gt;&lt;br /&gt; Габариты: 46 x 31 x 5.9 см &lt;br /&gt; Внутр. размер: 44 x 30.2 x 3.9 см&lt;br /&gt; Материал: водоотталкивающий нейлон +PVC.&lt;br /&gt; Цвет: чёрный&lt;br /&gt; Вес: 0.49 кг &lt;/p&gt; </t>
  </si>
  <si>
    <t>04202001005002008</t>
  </si>
  <si>
    <t>Сумка для ноутбука 2E, Fashion 16", черная</t>
  </si>
  <si>
    <t>2E-CBP716BK</t>
  </si>
  <si>
    <t>http://www.erc.ua/i/goods/2E-CBP716BK.jpg</t>
  </si>
  <si>
    <t xml:space="preserve">&lt;p&gt;Сумка для ноутбука &lt;strong&gt;2E Fashion 16&lt;/strong&gt; &lt;strong&gt;Black&lt;/strong&gt; (2E-CBP716BK)&lt;br /&gt; Материал отделки: матовый водоотталкивающий нейлон (Frosted fabric) и вставки из искусcтвенной кожи.&lt;br /&gt; Главное отделение имеет тканевую перегородку для документов.&lt;br /&gt; В кармане на лицевой части имеются держатели для авторучек и визиток, так же легко поместится блок питания,&lt;br /&gt; мышка, USB накопители и прочее.&lt;br /&gt; На задней части есть внешний карман с фиксацией на липучке и ремень для фиксации сумки на ручке чемодана.&lt;br /&gt; Карабины, петли и замки молний изготовлены из металла.&lt;br /&gt; В комплекте &amp;ndash; регулирующийся по длине плечевой ремень с амортизирующей накладкой, предотвращающей скольжение.&lt;br /&gt; &lt;strong&gt;Параметры:&lt;/strong&gt;&lt;br /&gt; Габариты: 41 x 31 x 5.9 см&lt;br /&gt; Внутр. размер: 40 x 30.2 x 3.9 см&lt;br /&gt; Материал: нейлон + PVC.&lt;br /&gt; Цвет: чёрный&lt;br /&gt; Вес: 0.6 кг&lt;/p&gt; </t>
  </si>
  <si>
    <t>Сумка для ноутбука 2E-CBN116BK 16" чёрная</t>
  </si>
  <si>
    <t>2E-CBN116BK</t>
  </si>
  <si>
    <t>http://www.erc.ua/i/goods/2E-CBN116BK.jpg</t>
  </si>
  <si>
    <t xml:space="preserve">&lt;p&gt;Сумка &lt;strong&gt;2E Classic Cargo 16 &lt;/strong&gt;- комбинация классического дизайна и привлекательной цены.&lt;br /&gt; Водоотталкивающий нейлон плотностью 600D денье в сочетании с жестким каркасом - надежность и комфорт каждый день!&lt;br /&gt; Внутри сумки: отдел для ноутбука с фиксирующей лентой на липучке + дополнительное отделение для документов / бумаг формата А4.&lt;br /&gt; На лицевой стороне сумки расположен внешний карман с фиксаторами на липучке для аксессуаров (авторучки, блок питания, мышка).&lt;br /&gt; Карабины, петли и замки молний изготовлены из металла.&lt;br /&gt; В комплекте - плечевой ремень с амортизирующей накладкой и регулируется по длине.&lt;br /&gt; Модель подходит для ноутбуков с диагональю экрана до 15.6 -16 дюймов&lt;br /&gt; &lt;strong&gt;Параметры&lt;/strong&gt;:&lt;br /&gt; &lt;strong&gt;Габариты&lt;/strong&gt; (ШхВхГ): 41 х 32 х 6,5 см&lt;br /&gt; &lt;strong&gt;Отдел для ноутбука&lt;/strong&gt;: 40 x 27,4 x 3,6 см&lt;br /&gt; &lt;strong&gt;Материал&lt;/strong&gt;: нейлон&lt;br /&gt; &lt;strong&gt;Цвет&lt;/strong&gt;: чёрный&lt;br /&gt; &lt;strong&gt;Вес&lt;/strong&gt;: 0,85 кг&lt;/p&gt; &lt;p&gt; &lt;/p&gt; </t>
  </si>
  <si>
    <t>Сумка для ноутбука 2E-CBN816BU 16" синяя</t>
  </si>
  <si>
    <t>2E-CBN816BU</t>
  </si>
  <si>
    <t>http://www.erc.ua/i/goods/2E-CBN816BU.jpg</t>
  </si>
  <si>
    <t xml:space="preserve">&lt;p&gt;Cумка для ноутбука &lt;strong&gt;2E Pracrtic 16 Blue &lt;/strong&gt;(2E-CBN816BU)&lt;br /&gt; Стильное решение для транспортировки ноутбуков 15,6-16 диаонали.&lt;br /&gt; Водоотталкивающий нейлон и PVC ткань в комбинации с амортизирующим материалом дна и стенок сумки &amp;ndash; ваш надежный спутник каждый день.&lt;br /&gt; Главное отделение имеет тканевую перегородку для документов.&lt;br /&gt; В кармане на лицевой части имеются держатели для ручек и визиток, так же легко поместится блок питания, мышка, и др.&lt;br /&gt; На задней части есть ремень для фиксации сумки на ручке чемодана.&lt;br /&gt; Карабины, петли и замки молний изготовлены из металла.&lt;br /&gt; В комплекте &amp;ndash; плечевой ремень с амортизирующей накладкой и регулирующийся по длине.&lt;br /&gt; &lt;strong&gt;Параметры:&lt;/strong&gt;&lt;br /&gt; Габариты: 43 x 31 x 5.9 см&lt;br /&gt; Отделение для ноутбука: 42 x 30.2 x 3.9 см&lt;br /&gt; Материал: нейлон +PVC.&lt;br /&gt; Цвет: синий+чёрный&lt;br /&gt; Вес: 0.59 кг&lt;/p&gt; </t>
  </si>
  <si>
    <t>04202001005002009</t>
  </si>
  <si>
    <t>Сумка для ноутбука 2E-CBN816GR 16" серая</t>
  </si>
  <si>
    <t>2E-CBN816GR</t>
  </si>
  <si>
    <t>http://www.erc.ua/i/goods/2E-CBN816GR.jpg</t>
  </si>
  <si>
    <t xml:space="preserve">&lt;p&gt;Cумка для ноутбука &lt;strong&gt;2E Pracrtic 16 Grey &lt;/strong&gt;(2E-CBN816GR)&lt;br /&gt; Стильное решение для транспортировки ноутбуков 15,6-16 диаонали.&lt;br /&gt; Водоотталкивающий нейлон и PVC ткань в комбинации с амортизирующим материалом дна и стенок сумки &amp;ndash; ваш надежный спутник каждый день.&lt;br /&gt; Главное отделение имеет тканевую перегородку для документов.&lt;br /&gt; В кармане на лицевой части имеются держатели для ручек и визиток, так же легко поместится блок питания, мышка, и др.&lt;br /&gt; На задней части есть ремень для фиксации сумки на ручке чемодана.&lt;br /&gt; Карабины, петли и замки молний изготовлены из металла.&lt;br /&gt; В комплекте &amp;ndash; плечевой ремень с амортизирующей накладкой и регулирующийся по длине.&lt;br /&gt; &lt;strong&gt;Параметры:&lt;/strong&gt;&lt;br /&gt; Габариты: 43 x 31 x 5.9 см&lt;br /&gt; Отделение для ноутбука: 42 x 30.2 x 3.9 см&lt;br /&gt; Материал: нейлон +PVC.&lt;br /&gt; Цвет: серый+чёрный&lt;br /&gt; Вес: 0.59 кг&lt;/p&gt; </t>
  </si>
  <si>
    <t>Сумка для ноутбука 2E, Base Park 16", чёрная</t>
  </si>
  <si>
    <t>2E-CBN415BK</t>
  </si>
  <si>
    <t>http://www.erc.ua/i/goods/2E-CBN415BK.jpg</t>
  </si>
  <si>
    <t xml:space="preserve">&lt;p&gt;Сумка &lt;strong&gt;2E Base Park 16&amp;quot; &lt;/strong&gt;для ноутбуков 15.6-16&amp;quot; &lt;br /&gt; Лёгкая и вместительная сумка c классическим чёрным цветом.&lt;br /&gt; Нейлон мелкого плетения и вставки тёмно-синего цвета.&lt;br /&gt; Вертикальная загрузка ноутбука.&lt;br /&gt; Водоотталкивающий нейлон в комбинации с амортизирующим материалом дна послужат отличной защитой вашего ноутбука.&lt;br /&gt; В &lt;strong&gt;основное отделение&lt;/strong&gt; кроме самого ноутбука, ещё поместится 3-4 тетради, или пара журналов или книг.&lt;br /&gt; На &lt;strong&gt;фронтальной части&lt;/strong&gt; сумки 2 кармана:&lt;br /&gt; -в одном находится отсек органайзер с более мелкими отсеками: 2 для авторучек/карандашей и 2 кармана для смартфона, и для портмоне.&lt;br /&gt; -второй с вертикальной молнией для мелких вещей: ключи, проводочки, зарядка для телефона и тд.&lt;br /&gt; На &lt;strong&gt;тыльной части &lt;/strong&gt;ещё один карман, в котором можно разместить блокнот или документы формата А5 (половина А4).&lt;br /&gt; Ручки сумки обшиты смягчающими накладками, что делает переноску в руках более комфортной.&lt;br /&gt; Все карабины, петли и замочки молний металлические.&lt;br /&gt; В комплекте &amp;ndash; плечевой ремень с амортизирующей накладкой, предотвращающей скольжение ремня.&lt;br /&gt; Ремень пристёгивается/отстегивается с помощью карабинов.&lt;br /&gt; &lt;strong&gt;Параметры:&lt;/strong&gt;&lt;br /&gt; &lt;strong&gt;Габариты&lt;/strong&gt; (ШxВxГ): 40 х 27.8 х 5.2 см&lt;br /&gt; &lt;strong&gt;Отделение для ноутбука&lt;/strong&gt;: 38.9 х 26.9 х 4.7 см&lt;br /&gt; &lt;strong&gt;Материал&lt;/strong&gt;: нейлон&lt;br /&gt; &lt;strong&gt;Цвет&lt;/strong&gt;: Чёрный&lt;br /&gt; &lt;strong&gt;Вес&lt;/strong&gt;: 0,42 кг&lt;/p&gt; </t>
  </si>
  <si>
    <t>Сумка для ноутбука 2E-CBN417BK 17" чёрная</t>
  </si>
  <si>
    <t>2E-CBN417BK</t>
  </si>
  <si>
    <t>http://www.erc.ua/i/goods/2E-CBN417BK.jpg</t>
  </si>
  <si>
    <t xml:space="preserve">&lt;p&gt;Сумка &lt;strong&gt;2E Base Park 17&amp;quot; &lt;/strong&gt;для ноутбуков 17-17,3&amp;quot;&lt;br /&gt; Лёгкая и вместительная сумка c классическим чёрным цветом нейлона мелкого плетения и тёмно-синими вставками.&lt;br /&gt; Вертикальная загрузка ноутбука.&lt;br /&gt; Водоотталкивающий нейлон в комбинации с амортизирующим материалом дна послужат отличной защитой вашего ноутбука.&lt;br /&gt; В &lt;strong&gt;основное отделение&lt;/strong&gt; кроме самого ноутбука, ещё поместится пара-тройка журналов или 2-3 книги.&lt;br /&gt; На &lt;strong&gt;фронтальной части&lt;/strong&gt; сумки 2 кармана:&lt;br /&gt; -в одном находится отсек органайзер с более мелкими отсеками: 2 для авторучек/карандашей и 3 для смартфона, мобильной батареи или портмоне.&lt;br /&gt; -второй с вертикальной молнией для мелких вещей: ключи, проводочки, зарядка для телефона и тд.&lt;br /&gt; На &lt;strong&gt;тыльной части &lt;/strong&gt;ещё один карман, в котором можно разместить документы/журналы/папки формата А4.&lt;br /&gt; Ручки сумки обшиты смягчающими накладками, что делает переноску в руках более комфортной.&lt;br /&gt; Все карабины петли и замочки молний металлические.&lt;br /&gt; В комплекте &amp;ndash; плечевой ремень с амортизирующей накладкой, предотвращающей скольжение ремня.&lt;br /&gt; Ремень пристёгивается/отстегивается с помощью карабинов.&lt;br /&gt; &lt;strong&gt;Параметры:&lt;/strong&gt;&lt;br /&gt; &lt;strong&gt;Габариты&lt;/strong&gt; (ШxВxГ): 45.5 х 32.5 х 5.5 см&lt;br /&gt; &lt;strong&gt;Отделение для ноутбука&lt;/strong&gt;: 42.5 x 30.5 x 4.0 см&lt;br /&gt; &lt;strong&gt;Материал&lt;/strong&gt;: нейлон&lt;br /&gt; &lt;strong&gt;Цвет&lt;/strong&gt;: Чёрный&lt;br /&gt; &lt;strong&gt;Вес&lt;/strong&gt;: 0,7кг&lt;/p&gt; &lt;p&gt; &lt;/p&gt; &lt;p&gt; &lt;/p&gt; </t>
  </si>
  <si>
    <t>Сумка 2E, CrossSquares 16", чёрная</t>
  </si>
  <si>
    <t>2E-CBN9198BK</t>
  </si>
  <si>
    <t>http://www.erc.ua/i/goods/2E-CBN9198BK.jpg</t>
  </si>
  <si>
    <t xml:space="preserve">&lt;p&gt;Сумка для ноутбуков 15.6/16&amp;quot; &lt;strong&gt;2E CrossSquares Black &lt;/strong&gt;(2E-CBN9198BK)&lt;br /&gt; Лёгкая, стильная и вместительная сумка c тремя отсеками, с расшивкой в виде квадратов-кварталов на передней панели.&lt;br /&gt; Из дополнительных плюшек: &lt;br /&gt; USB коннектор для подключения мобильной батареи&lt;br /&gt; фиксирующий ремень для закрепления сумки на ручке чемодана&lt;br /&gt; металлическая фурнитура, и улучшенная накладка на наплечном ремне.&lt;br /&gt; Водоотталкивающий нейлон, амортизирующий наполнитель в стенках и днище сумки, вместе они обеспечивают отличную защиту для ноутбука&lt;br /&gt; и при этом остаётся много места для книг, документов, и прочих вещей .&lt;br /&gt; &lt;strong&gt;Основное отделение&lt;/strong&gt; с отдельным карманом для ноутбука, и остальным пространством в котором поместятся&lt;br /&gt; несколько папок с документами формата А4 либо 3-4 книги и тетради. &lt;br /&gt; &lt;strong&gt;Карман для аксессуаров и документов&lt;/strong&gt;&lt;strong&gt; &lt;/strong&gt;дополнительно снабжён 2 небольшими карманами для мобильной батарея и/или портмоне,&lt;br /&gt; там же 2 держателя для ручек/карандашей:&lt;br /&gt; На &lt;strong&gt;фронтальной части ещё один карман&lt;/strong&gt;, в котором можно разместить блокнот или документы формата А5 (половина А4), ключи и другие мелкие полезные аксессуары, и даже зонт.&lt;br /&gt; На &lt;strong&gt;задней стенке сумки фиксатор &lt;/strong&gt;на телескопическую ручку чемодана.&lt;br /&gt; Ручки сумки обшиты смягчающими накладками, что гарантирует комфортную переноску в руках.&lt;br /&gt; Все карабины, петли и замочки молний металлические.&lt;br /&gt; &lt;strong&gt;Параметры:&lt;/strong&gt;&lt;br /&gt; &lt;strong&gt;Габариты&lt;/strong&gt; (ШxВxГ): 43 х 31.5 х 12 см&lt;br /&gt; &lt;strong&gt;Отделение для ноутбука&lt;/strong&gt;: 38.5 х 26.5 х 4.6 см&lt;br /&gt; &lt;strong&gt;Материал&lt;/strong&gt;: нейлон&lt;br /&gt; &lt;strong&gt;Цвет&lt;/strong&gt;: чёрный&lt;br /&gt; &lt;strong&gt;Вес&lt;/strong&gt;: 0,56 кг&lt;/p&gt; </t>
  </si>
  <si>
    <t>04202001005002010</t>
  </si>
  <si>
    <t>Сумка для ноутбука 2E, Strict 16", серая</t>
  </si>
  <si>
    <t>2E-CBP68506GR</t>
  </si>
  <si>
    <t>http://www.erc.ua/i/goods/2E-CBP68506GR.jpg</t>
  </si>
  <si>
    <t xml:space="preserve">&lt;p&gt;Сумка для ноутбука &lt;strong&gt;2E Strict 16 Grey&lt;/strong&gt; (2E-CBP68506GR)&lt;br /&gt; Лёгкая и вместительная сумка c дополнительными карманами.&lt;br /&gt; Водоотталкивающий полиэстер и амортизирующий пенный наполнитель стенок и дна послужат отличной защитой для вашего ноутбука.&lt;br /&gt; В &lt;strong&gt;основное отделение&lt;/strong&gt; с отдельным карманом для ноутбука и ленточным фиксатором на липучке, кроме самого ноутбука,&lt;br /&gt; поместятся несколько папок с документамми формата А4 либо 3-4 книги и тетради. &lt;br /&gt; На &lt;strong&gt;фронтальной части&lt;/strong&gt; сумки 3 кармана:&lt;br /&gt; -левый глубокий, в него поместится органайзер и планшет 10&amp;quot; вместе взятые.&lt;br /&gt; - правый карман-органайзер, с отсеками для визиток, письменных принадлежностей, внешнего USB накопителя или пауербанка. &lt;br /&gt; -третий на самой передней части, для мелких аксессуаров: например ключи, пропуск.&lt;br /&gt; На &lt;strong&gt;тыльной части &lt;/strong&gt;ещё один карман, в котором можно разместить блокнот или документы формата А5 (половина А4), а так же&lt;br /&gt; фикстор на телескопическю ручку чемодана.&lt;br /&gt; Ручки сумки обшиты смягчающими накладками, что делает переноску в руках более комфортной.&lt;br /&gt; Все карабины, петли и замочки молний металлические.&lt;br /&gt; В комплекте &amp;ndash; плечевой ремень с амортизирующей накладкой, предотвращающей скольжение ремня.&lt;br /&gt; Ремень пристёгивается/отстегивается с помощью карабинов.&lt;br /&gt; &lt;strong&gt;Параметры:&lt;/strong&gt;&lt;br /&gt; &lt;strong&gt;Габариты&lt;/strong&gt; (ШxВxГ): 42,5 х 31.5 х 8.9 см&lt;br /&gt; &lt;strong&gt;Отделение для ноутбука&lt;/strong&gt;: 39.3 х 27.4 х 3.8 см&lt;br /&gt; &lt;strong&gt;Материал&lt;/strong&gt;: полиэстер&lt;br /&gt; &lt;strong&gt;Цвет&lt;/strong&gt;: cерый&lt;br /&gt; &lt;strong&gt;Вес&lt;/strong&gt;: 0,5 кг&lt;/p&gt; </t>
  </si>
  <si>
    <t>Сумка 2E, Slant 16", серая</t>
  </si>
  <si>
    <t>2E-CBN9085GB</t>
  </si>
  <si>
    <t>http://www.erc.ua/i/goods/2E-CBN9085GB.jpg</t>
  </si>
  <si>
    <t xml:space="preserve">&lt;p&gt;Сумка для ноутбуков 15.6-16&amp;quot; &lt;strong&gt;2E Slant &lt;/strong&gt;&lt;br /&gt; Лёгкая и компактная сумка c классическими чёрно-серыми цветами и комбинацией 2-х материталов.&lt;br /&gt; &lt;strong&gt; В основном отделении &lt;/strong&gt;есть отдельный карман для лептопа с вертикальной загрузкой, с мягкими стенками, а так же 2 кармана для аксессуаров:&lt;br /&gt; блок питания, мышь, и тд.&lt;br /&gt; Водоотталкивающий нейлон и амортизирующий материал дают хорошую защиту вашему ноутбуку.&lt;br /&gt; Следующее &lt;strong&gt;отделение органайзер, &lt;/strong&gt;и там одновременно могут быть 3-4 тетради а так же 3 или 4 увесистых книжки,&lt;br /&gt; там же есть 2 держателя для авторучек/карандашей.&lt;br /&gt; На передней части сумки ещё &lt;strong&gt;1 кармашек&lt;/strong&gt;, с вертикальным открыванием, и с защищённой от промокания молнией.&lt;br /&gt; &lt;strong&gt;Ручки сумки&lt;/strong&gt; обшиты смягчающими накладками, что делает переноску в руках более комфортной.&lt;br /&gt; На задней стенке есть ремень для фиксации сумки на ручке чемодана.&lt;br /&gt; Плечевой ремень с амортизирующей накладкой, предотвращающей скольжение ремня, пристёгивается/отстегивается с помощью карабинов.&lt;br /&gt; &lt;strong&gt;Параметры:&lt;/strong&gt;&lt;br /&gt; &lt;strong&gt;Габариты&lt;/strong&gt; (ШxВxГ): 43 х 31.5 х 8 см&lt;br /&gt; &lt;strong&gt;Отделение для ноутбука&lt;/strong&gt;: 39.5 х 26.5 х 3.6 см&lt;br /&gt; &lt;strong&gt;Материал&lt;/strong&gt;: нейлон 90% + полиуретан 10%&lt;br /&gt; &lt;strong&gt;Цвет&lt;/strong&gt;: чёрный&lt;br /&gt; &lt;strong&gt;Вес&lt;/strong&gt;: 0,6 кг&lt;/p&gt; </t>
  </si>
  <si>
    <t>Сумка 2E, Urban Groove 16", чёрная</t>
  </si>
  <si>
    <t>2E-CBT9175BK</t>
  </si>
  <si>
    <t>http://www.erc.ua/i/goods/2E-CBT9175BK.jpg</t>
  </si>
  <si>
    <t xml:space="preserve">&lt;p&gt;Сумка &lt;strong&gt;2E Urban Groove&lt;/strong&gt;&lt;strong&gt; &lt;/strong&gt;с отсеком для ноутбуков 15,6-16&amp;quot; &lt;br /&gt; Стильная и защищённая сумка. Выполнена по всем канонам и трендам современной деловой сумки для ноутбука.&lt;br /&gt; Идеально подходит для ежедневных поездок как на работу так и учёбу, и даже на отдых.&lt;br /&gt; Состоит из 2-х отсеков :&lt;br /&gt; &lt;strong&gt;Главное отделение&lt;/strong&gt; включающее в себя отсек для ноутбука и планшета, а так же 2 карман для аксессуаров,&lt;br /&gt; плюс достаточное количество свободного пространства для бутылки воды, зонта, 3-4 книг.&lt;br /&gt; Второе &lt;strong&gt;отделение органайзер&lt;/strong&gt; - наружный лицевой глубокий отсек с 2-мя внутренними более мелкими карманами и 2-м я держателями авторучек.&lt;br /&gt; Мягкие ручки обшиты таким же материалом что и вся сумка. &lt;br /&gt; Сумка пошита из чёрного полиуретана, с декоративными элементами тёмно синего цвета;&lt;br /&gt; Противоскользящая накладка плечевого ремня из сетчатой вентилируемой ткани для смягчения давления на плечо;&lt;br /&gt; На тыльной стороне сумки есть ремень с помощью которого можно зафиксировать сумку на ручке чемодана;&lt;br /&gt; Сумка защищёна от промокания (дождь, снег).&lt;br /&gt; &lt;br /&gt; &lt;strong&gt;Параметры:&lt;/strong&gt;&lt;br /&gt; Габариты (ШxВxГ): 45,5 x 31,5 x 14 см&lt;br /&gt; Внутр. розмеры: 38.5 x 26.5 x 4.2 см&lt;br /&gt; Материал: 90% -полиуретан/ 10%-нейлон&lt;br /&gt; Цвет: чёрный&lt;br /&gt; Вес: 0.4 кг&lt;/p&gt; </t>
  </si>
  <si>
    <t>Сумка 2E, Supreme16", серая</t>
  </si>
  <si>
    <t>2E-CBT9185GR</t>
  </si>
  <si>
    <t>http://www.erc.ua/i/goods/2E-CBT9185GR.jpg</t>
  </si>
  <si>
    <t xml:space="preserve">&lt;p&gt;Сумка &lt;strong&gt;2E Supreme&lt;/strong&gt; для ноутбуков с диагональю 15.6-16&amp;quot;&lt;br /&gt; Одна из самых легких сумок в семействе 2Е.&lt;br /&gt; Молодежная и стильная сумка, с более чем приличной защитой для ноутбука.&lt;br /&gt; Выполнена по всем требованиям и трендам современной сумки.&lt;br /&gt; Идеальный спутник для ежедневных поездок на учебу или работу.&lt;br /&gt; Состоит из 2-х отсеков.&lt;br /&gt; Внутри:&lt;br /&gt; &lt;strong&gt;Главное отделение&lt;/strong&gt; с отдельным карманом из мягких стенок для ноутбука и планшета, а также 4 кармашка для аксессуаров.&lt;br /&gt; &lt;strong&gt;Отдел органайзер&lt;/strong&gt; - глубокий карман на лицевой части сумки, с двумя внутренними более компактными кармашками и 2-мя держателями авторучек / карандашей.&lt;br /&gt; &lt;strong&gt; Снаружи:&lt;/strong&gt;&lt;br /&gt; Сумка пошита из нейлона 2-х цветов;&lt;br /&gt; &lt;strong&gt;Параметры:&lt;/strong&gt;&lt;br /&gt; Габариты (ШхВхГ): 43 x 30 x 11 см&lt;br /&gt; Отделение для ноутбука: 38.5 x 26.5 x 4.6 см&lt;br /&gt; Материал: 100% нейлон&lt;br /&gt; Цвет: серый + черный&lt;br /&gt; Вес: 0,55 кг&lt;/p&gt; </t>
  </si>
  <si>
    <t>Сумка 2E, Melange 16", чёрная</t>
  </si>
  <si>
    <t>2E-CBN9265BK</t>
  </si>
  <si>
    <t>http://www.erc.ua/i/goods/2E-CBN9265BK.jpg</t>
  </si>
  <si>
    <t xml:space="preserve">&lt;p&gt;Сумка для ноутбука 15.6/16&amp;quot; &lt;strong&gt;Melange &lt;/strong&gt;&lt;br /&gt; Cтильная, вместительная моложёжная сумка c одним главным отделением и 3-мя наружными карманами разных размеров и назначения.&lt;br /&gt; &lt;strong&gt;Особенности:&lt;/strong&gt; &lt;br /&gt; USB коннектор для подключения мобильной батареи;&lt;br /&gt; фиксирующий ремень для закрепления сумки на ручке чемодана;&lt;br /&gt; карман на задней части сумки;&lt;br /&gt; &lt;strong&gt; Основное отделение&lt;/strong&gt; с отдельными карманоми для ноутбука,и планшета/электронной книги, а так же 2 небольших кармана для аксессуаров;&lt;br /&gt; &lt;strong&gt; Карман для аксессуаров &lt;/strong&gt;на передней панели с размерами 31*8 см и горизонтальной молнией;&lt;br /&gt; На &lt;strong&gt;фронтальной части ещё один карман&lt;/strong&gt;, с вертикальным входом, имеет размеры 32*28 см габариты входа ограничиены длинной молнии 22см&lt;br /&gt; в котором можно разместить ключи, блокнои, мелкие полезные аксессуары, и даже зонт, и полутора литровую бутылку воды.&lt;br /&gt; На &lt;strong&gt;задней стенке сумки фикстор &lt;/strong&gt;на телескопическю ручку чемодана. А над ним ещё один&lt;strong&gt; карман, &lt;/strong&gt;так называемый газетный отсек.&lt;br /&gt; Ручки сумки обшиты смягчающими накладками, что гарантирует комфортную переноску в руках.&lt;br /&gt; Карабины на ремне, и петли на сумке металлические, поводки тряпично-пластиковые, с очень лёгким плавным ходом, сделаны в цвет сумки:&lt;br /&gt; &lt;br /&gt; &lt;strong&gt;Параметры:&lt;/strong&gt;&lt;br /&gt; &lt;strong&gt;Габариты&lt;/strong&gt; (ШxВxГ): 42.5 х 31.5 х 11 см&lt;br /&gt; &lt;strong&gt;Отделение для ноутбука&lt;/strong&gt;: 39.5 х 26.5 х 3.6 см&lt;br /&gt; &lt;strong&gt;Материал&lt;/strong&gt;: нейлон&lt;br /&gt; &lt;strong&gt;Цвет&lt;/strong&gt;: чёрный (графит)&lt;br /&gt; &lt;strong&gt;Вес&lt;/strong&gt;: 0,5 кг&lt;/p&gt; </t>
  </si>
  <si>
    <t>Сумка 2E, Melange 16", синяя</t>
  </si>
  <si>
    <t>2E-CBN9165NV</t>
  </si>
  <si>
    <t>http://www.erc.ua/i/goods/2E-CBN9165NV.jpg</t>
  </si>
  <si>
    <t xml:space="preserve">&lt;p&gt;Сумка для ноутбука 15.6/16&amp;quot; &lt;strong&gt;2E&lt;/strong&gt; &lt;strong&gt;Melange 16 Blue &lt;/strong&gt;&lt;br /&gt; Cтильная, вместительная моложёжная сумка c одним главным отделением и 3-мя наружными карманами разных размеров и назначения.&lt;br /&gt; &lt;strong&gt;Особенности:&lt;/strong&gt; &lt;br /&gt; USB коннектор для подключения мобильной батареи;&lt;br /&gt; фиксирующий ремень для закрепления сумки на ручке чемодана;&lt;br /&gt; карман на задней части сумки;&lt;br /&gt; &lt;strong&gt; Основное отделение&lt;/strong&gt; с отдельными карманоми для ноутбука,и планшета/электронной книги, а так же 2 небольших кармана для аксессуаров;&lt;br /&gt; &lt;strong&gt; Карман для аксессуаров &lt;/strong&gt;на передней панели с размерами 31*8 см и горизонтальной молнией;&lt;br /&gt; На &lt;strong&gt;фронтальной части ещё один карман&lt;/strong&gt;, с вертикальным входом, имеет размеры 32*28 см габариты входа ограничиены длинной молнии 22см&lt;br /&gt; в котором можно разместить ключи, блокнои, мелкие полезные аксессуары, и даже зонт, и полутора литровую бутылку воды.&lt;br /&gt; На &lt;strong&gt;задней стенке сумки фикстор &lt;/strong&gt;на телескопическю ручку чемодана. А над ним ещё один&lt;strong&gt; карман, &lt;/strong&gt;так называемый газетный отсек.&lt;br /&gt; Ручки сумки обшиты смягчающими накладками, что гарантирует комфортную переноску в руках.&lt;br /&gt; Карабины на ремне, и петли на сумке металлические, поводки тряпично-пластиковые, с очень лёгким плавным ходом, сделаны в цвет сумки.&lt;br /&gt; &lt;br /&gt; &lt;strong&gt;Параметры:&lt;/strong&gt;&lt;br /&gt; &lt;strong&gt;Габариты&lt;/strong&gt; (ШxВxГ): 42.5 х 31.5 х 11 см&lt;br /&gt; &lt;strong&gt;Отделение для ноутбука&lt;/strong&gt;: 39.5 х 26.5 х 3.6 см&lt;br /&gt; &lt;strong&gt;Материал&lt;/strong&gt;: нейлон&lt;br /&gt; &lt;strong&gt;Цвет&lt;/strong&gt;: синий меланж&lt;br /&gt; &lt;strong&gt;Вес&lt;/strong&gt;: 0,5 кг&lt;/p&gt; </t>
  </si>
  <si>
    <t>04202001005002007</t>
  </si>
  <si>
    <t>Сумки, рюкзаки, чехлы для ноутбуков</t>
  </si>
  <si>
    <t>Рюкзак 2E, Melange 16", синий</t>
  </si>
  <si>
    <t>2E-BPN9166NV</t>
  </si>
  <si>
    <t>http://www.erc.ua/i/goods/2E-BPN9166NV.jpg</t>
  </si>
  <si>
    <t xml:space="preserve">&lt;p&gt;Новая модель серии Melange.&lt;br /&gt; Рюкзак &lt;strong&gt;2E Melange 16&lt;/strong&gt; - компактный и одновременно вместительный рюкзак для молодежи.&lt;br /&gt; Имеет насыщенный синий цвет, и много внутреннего пространства, а еще он очень удобный и удачно скомпонован.&lt;br /&gt; &lt;strong&gt;Отделение для ноутбука&lt;/strong&gt; находится в отдельном кармане, на задней стенке рюкзака, полностью защищено по периметру.&lt;br /&gt; &lt;strong&gt;Основное отделение для вещей&lt;/strong&gt; имеет габариты 31 х 44 х 6 см (около 8 литров), без труда вместит личные вещи такие как пара кроссовок или куртку,&lt;br /&gt; бутылку воды, обеденный перекус, книги, тетради и прочее.&lt;br /&gt; &lt;strong&gt;Внешний карман с вертикальным отверстием&lt;/strong&gt; длиной 30,5 см имеет такие габариты: 24 * 40 * 5/7 см, туда также может поместиться несколько книг,&lt;br /&gt; зонтик, мелкие аксессуары. Этот отсек имеет USB коннектор для подключения мобильной батареи, 2 кармашка для накопителей, 2 держателя для авторучек.&lt;br /&gt; &lt;strong&gt;Внешний карман с горизонтальным отверстием&lt;/strong&gt; длиной 20,5 имеет следующие габариты: 20 * 21 * 3/4 ??см, отлично подойдет для хранения мелочи,&lt;br /&gt; такой как ключи, кабели, наушники и прочее.&lt;br /&gt; &lt;strong&gt;Внешний скрытый карман&lt;/strong&gt; на задней стенке рюкзака, имеет габариты 12 * 22 * ??2 см, и надежно спрячет смартфон и кошелек, или даже планшет до 7 дюймов.&lt;br /&gt; &lt;strong&gt;Спинка и внутренние накладки&lt;/strong&gt; плечевых ремней пошити из сетчатой ??вентилтруемой ткани.&lt;br /&gt; &lt;strong&gt;Параметры:&lt;/strong&gt;&lt;br /&gt; Габариты: 32,5 х 47 х 15,5 см&lt;br /&gt; Внутр. размер: 31 х 44 х 6 см&lt;br /&gt; Отделение для ноутбука: 26 х 39 х 4 см&lt;br /&gt; Материал: нейлон&lt;br /&gt; Цвет: синий&lt;br /&gt; Объем: 20 л&lt;br /&gt; Вес: 0.62 кг&lt;/p&gt; </t>
  </si>
  <si>
    <t>04202001047000000</t>
  </si>
  <si>
    <t>Рюкзак 2E, Melange 16", чёрный</t>
  </si>
  <si>
    <t>2E-BPN9266BK</t>
  </si>
  <si>
    <t>http://www.erc.ua/i/goods/2E-BPN9266BK.jpg</t>
  </si>
  <si>
    <t xml:space="preserve">&lt;p&gt;Новая модель серии Melange.&lt;br /&gt; Рюкзак &lt;strong&gt;2E Melange 16&lt;/strong&gt; - компактный и одновременно вместительный рюкзак для молодежи.&lt;br /&gt; Имеет насыщенный чёрный меланжевый цвет, и много внутреннего пространства, а еще он очень удобный и удачно скомпонован.&lt;br /&gt; &lt;strong&gt;Отделение для ноутбука&lt;/strong&gt; находится в отдельном кармане, на задней стенке рюкзака, полностью защищено по периметру.&lt;br /&gt; &lt;strong&gt;Основное отделение для вещей&lt;/strong&gt; имеет габариты 31 х 44 х 6 см (около 8 литров), без труда вместит личные вещи такие как пара кроссовок или куртку,&lt;br /&gt; бутылку воды, обеденный перекус, книги, тетради и прочее.&lt;br /&gt; &lt;strong&gt;Внешний карман с вертикальным отверстием&lt;/strong&gt; длиной 30,5 см имеет такие габариты: 24 * 40 * 5/7 см, туда также может поместиться несколько книг,&lt;br /&gt; зонтик, мелкие аксессуары. Этот отсек имеет USB коннектор для подключения мобильной батареи, 2 кармашка для накопителей, 2 держателя для авторучек.&lt;br /&gt; &lt;strong&gt;Внешний карман с горизонтальным отверстием&lt;/strong&gt; длиной 20,5 имеет следующие габариты: 20 * 21 * 3/4 см, отлично подойдет для хранения мелочи,&lt;br /&gt; такой как ключи, кабели, наушники и прочее.&lt;br /&gt; &lt;strong&gt;Внешний скрытый карман&lt;/strong&gt; на задней стенке рюкзака, имеет габариты 12 * 22 * 2 см, и надежно спрячет смартфон и кошелек, или даже планшет до 7 дюймов.&lt;br /&gt; &lt;strong&gt;Спинка и внутренние накладки&lt;/strong&gt; плечевых ремней пошиты из сетчатой вентилируемой ткани.&lt;br /&gt; &lt;strong&gt;Параметры:&lt;/strong&gt;&lt;br /&gt; Габариты: 32,5 х 47 х 15,5 см&lt;br /&gt; Внутр. размер: 31 х 44 х 6 см&lt;br /&gt; Отделение для ноутбука: 26 х 39 х 4 см&lt;br /&gt; Материал: нейлон&lt;br /&gt; Цвет: чёрный&lt;br /&gt; Объем: 20 л&lt;br /&gt; Вес: 0.62 кг&lt;br /&gt; &lt;/p&gt; </t>
  </si>
  <si>
    <t>Рюкзак 2E, Network 16", чёрный</t>
  </si>
  <si>
    <t>2E-BPN9366BK</t>
  </si>
  <si>
    <t>http://www.erc.ua/i/goods/2E-BPN9366BK.jpg</t>
  </si>
  <si>
    <t xml:space="preserve">&lt;p&gt;Новая модель рюкзака 16&amp;quot; из серии &lt;strong&gt;Network&lt;/strong&gt;.&lt;br /&gt; Рюкзак &lt;strong&gt;2E Network 16&lt;/strong&gt; - компактный, и по деловому сдержанный, имеет насыщенный черный цвет с белыми микро-точками.&lt;br /&gt; Бльшое количество внутреннего пространства с различными кармашками и отсеками, позволит ежедневно переносить все необходимое,&lt;br /&gt; с высоким уровнем комфорта.&lt;br /&gt; &lt;strong&gt;Отделение для ноутбука&lt;/strong&gt; находится в отдельном кармане, на задней стенке рюкзака, полностью защищено по периметру.&lt;br /&gt; &lt;strong&gt;Основное отделение&lt;/strong&gt; для вещей имеет габариты 31 х 44 х 6 см (около 8 литров), где разместятся личные вещи такие как пара кроссовок или куртка,&lt;br /&gt; бутылка воды с термосом, или куча документов, книги, тетради и прочее.&lt;br /&gt; &lt;strong&gt;Внешний карман&lt;/strong&gt; с вертикальным отверстием длиной 30,5 см имеет такие габариты: 24 * 40 * 5/7 см, туда также может поместиться несколько книг,&lt;br /&gt; зонтик, мелкие аксессуары. Этот отсек имеет USB коннектор для подключения мобильной батареи, 2 кармана для накопителей, 2 держателя для авторучек.&lt;br /&gt; &lt;strong&gt;Внешний горизонтальный карман с &lt;/strong&gt;длиной молнии 20,5 имеет следующие габариты: 20 * 21 * 3/4 см,&lt;br /&gt; отлично подойдет для хранения мелочи, такой как ключи, кабели, наушники и прочее.&lt;br /&gt; &lt;strong&gt;Внешний скрытый карман&lt;/strong&gt; (антивор) на задней стенке рюкзака, имеет габариты 12 * 22 * 2 см, и надежно спрячет смартфон и портмоне.&lt;br /&gt; Спинка и внутренние накладки плечевых ремней отделаны сетчатой вентилированной тканью, что добавит комфорта в тёплое время года.&lt;br /&gt; &lt;strong&gt;Параметры:&lt;/strong&gt;&lt;br /&gt; Габариты: 32,5 х 47 х 15,5 см&lt;br /&gt; Внутр. размер: 31 х 44 х 6 см&lt;br /&gt; Отделение для ноутбука: 27 х 40 х 4 см&lt;br /&gt; Материал: нейлон&lt;br /&gt; Цвет: чёрный с белыми микроточками&lt;br /&gt; Объем: 20 л&lt;br /&gt; Вес: 0.62 кг&lt;/p&gt; </t>
  </si>
  <si>
    <t>Рюкзак 2E, Slant 16", серый</t>
  </si>
  <si>
    <t>2E-BPN9086GB</t>
  </si>
  <si>
    <t>http://www.erc.ua/i/goods/2E-BPN9086GB.jpg</t>
  </si>
  <si>
    <t xml:space="preserve">&lt;p&gt;&lt;strong&gt;Новинка 2019 года.&lt;/strong&gt;&lt;br /&gt; Городской рюкзак &lt;strong&gt;Slant &lt;/strong&gt;с отсеком для ноутбука 16&amp;quot; &lt;br /&gt; Лучшее соотношение цена/качнство/функционал.&lt;br /&gt; Аккуаратный, сдержанный, с отличной эргономикой.&lt;br /&gt; Хорошо подходит для ежедневных поездок на работу, и даже подоёдт для поездки на выходные, места для поклажи более чем достаточно.&lt;br /&gt; &lt;strong&gt;Глвное отделение&lt;/strong&gt;.&lt;br /&gt; Отсек для ноутбука и планшета встроены в спинку рюкзака, которая отстёгивается на 180 градусов для проверок в аэропротах,&lt;br /&gt; и является TSA friendly. Ноутбук с планшетом фикисрутся лентой на липучке.&lt;br /&gt; На внутренней стенке главного отска есть 3 кармана: 1 на молнии, 2 без молнии (для блока питания, мобильной батареи и тп.)&lt;br /&gt; &lt;strong&gt;Отдел органайзер&lt;/strong&gt; включает в себя 4 кармана и 2 держателя для авторучек.&lt;br /&gt; Один глубокий карман для документов формата А4&lt;br /&gt; Два кармана поменьше для аксессуаров или смартфона&lt;br /&gt; Один карман на молнии, расположен в верхней части откидной крышки отсека органайзера.&lt;br /&gt; &lt;strong&gt;Карманчик &lt;/strong&gt;на&lt;strong&gt; &lt;/strong&gt;передней панели рюкзака имеет габариты 15 * 15 см, отлично подойдт для малогабаритных вещиц, таких как ключи.&lt;br /&gt; &lt;strong&gt;Карман под ручкой&lt;/strong&gt; для вещеё постоянной необходимсоти: для наушников, жетонов и тд.&lt;br /&gt; На тыльной стороне рюкзака в его нижней части расположен &lt;strong&gt;потайной карман, &lt;/strong&gt;для особо ценных вещей, там же над карманом, есть ремень &lt;br /&gt; для фиксации рюкзака на ручке чемодана;&lt;br /&gt; По бокам рюкзака &lt;strong&gt;сетчатые карманы &lt;/strong&gt;для зонта или бутылки с водой, либо подлобным по размерам аксессуарам.&lt;br /&gt; Все бегунки молний удлинены за счет шнурков и имеют пластоиковые приятные на ощупь поводки. &lt;br /&gt; За счёт этого облегчается ход молнии и увеличивается скорость и комфорт при открытии/закрытии рюкзака.&lt;br /&gt; &lt;strong&gt;Параметры:&lt;/strong&gt;&lt;br /&gt; Габариты (ШxВxГ): 32,5 х 47 х 15,5 см&lt;br /&gt; Отделение для ноутбука: 27 x 39,5 x 3,4 см&lt;br /&gt; Материал: нейлон 90% + полиуретан 10%&lt;br /&gt; Цвет: серый+черный&lt;br /&gt; Вес: 0,75 кг&lt;br /&gt; Объем: 20 л&lt;/p&gt; </t>
  </si>
  <si>
    <t>Рюкзак 2E, Supreme 16", серый</t>
  </si>
  <si>
    <t>2E-BPT9186GR</t>
  </si>
  <si>
    <t>http://www.erc.ua/i/goods/2E-BPT9186GR.jpg</t>
  </si>
  <si>
    <t xml:space="preserve">&lt;p&gt;Городской рюкзак &lt;strong&gt;2E Supreme &lt;/strong&gt;с отсеком для ноутбука 16&amp;quot; &lt;br /&gt; Один из самых лёгких в семействе рюкзаков 2Е.&lt;br /&gt; Молодёжный и стильный рюкзак, с хорошей защитой для ноутбука, с некоторыми элементами защиты типа антивор (Anti-Theft).&lt;br /&gt; Выполнен по всем требованиям и трендам современного городского рюкзака.&lt;br /&gt; Идеальный спутник для ежедневных походов/поездок в городе на учёбу или работу.&lt;br /&gt; Состоит из 2-х внутренних отсеков, и одного потайного кармана на спинке рюкзака.&lt;br /&gt; &lt;strong&gt;Глвное отделение&lt;/strong&gt; с отдельным карманом с мягкими стенками для ноутбука и планшета, а так же 4 кармашка для аксессуаров.&lt;br /&gt; &lt;strong&gt;Отдел органайзер&lt;/strong&gt; - глубокий карман с 2-мя внутренними более мелкими кармашками и 2-мя держателями ручек/карандашей.&lt;br /&gt; В спинку рюкзака интенгрирован потайной карманчик для портомоне, смартфона, и других важных вещей&lt;/p&gt; &lt;p&gt;На правой стороне в нижней части рюкзака размещён USB коннектор для подключения к мобильной батареи, не открывая рюкзак.&lt;br /&gt; Ручка из нейлона, общита кожзамом. &lt;br /&gt; Рюкзак защищён от промокания (дождь, снег). &lt;br /&gt; &lt;strong&gt; Снаружи:&lt;/strong&gt;&lt;br /&gt; Рюкзак пошит из нейлона 2-х цветов, спинка и внутренние части плечевых ремней из сетчатой вентилируемой ткани;&lt;br /&gt; &lt;strong&gt; Параметры:&lt;/strong&gt;&lt;br /&gt; Габариты (ШxВxГ): 33 х 46,5 х 17 см&lt;br /&gt; Отделение для ноутбука: 26,9 x 40,5 x 3,8 см&lt;br /&gt; Материал: нейлон 100%&lt;br /&gt; Цвет: серый+ черный&lt;br /&gt; Вес: 0,65 кг&lt;br /&gt; Объем: 21 л&lt;/p&gt; </t>
  </si>
  <si>
    <t>Рюкзак для ноутбука</t>
  </si>
  <si>
    <t>Рюкзак 2E, Max Power 16", чёрный</t>
  </si>
  <si>
    <t>2E-BPN9004BK</t>
  </si>
  <si>
    <t>http://www.erc.ua/i/goods/2E-BPN9004BK.jpg</t>
  </si>
  <si>
    <t xml:space="preserve">&lt;p&gt;Рюкзак &lt;strong&gt;Max Power 16&lt;/strong&gt; (арт.2E-BPN9004BK) рассчитан на переноску ноутбука с диагональю 15.6-16&amp;rsquo;&amp;rsquo; и оснащён USB интерфейсом.&lt;br /&gt; Рюкзак имеет 2 основных отсека и 5 карманов разного назначения:&lt;br /&gt; &lt;strong&gt;Отсек для ноутбука&lt;/strong&gt; находится на тыльной части рюкзака, полностью защищён мягким уплотнителем и закрывается двунаправленной молнией с 2-мя замочками.&lt;br /&gt; &lt;strong&gt;Основное отделение&lt;/strong&gt; без труда вместит все личные вещи: комплект одежды на день-два, пару обуви, журналы или книги, и многое другое.&lt;br /&gt; В этом же отсеке есть 3 кармана для мелких аксессуаров, там же usb интерфейс.&lt;br /&gt; На боковых частях есть по карману на молнии.&lt;br /&gt; 1 глубокий карман на передней части рюкзака.&lt;br /&gt; 1 потайной карман на молнии встроен в спинку рюкзака и имеет вывод для наушников&lt;br /&gt; 1 маленький карман в верхней части находится между отделом для ноутбука и основным отделом.&lt;br /&gt; На лицевой части рюкзака предусмотрены 4 светоотражателя.&lt;br /&gt; Спинка и внутренние часть плечевых ремней пошиты из вентилируемого материала, что делает переноску более комфортной, особенно летом.&lt;br /&gt; &lt;strong&gt;Параметры:&lt;/strong&gt;&lt;br /&gt; Габариты: 33 х 49 х 19 см&lt;br /&gt; Внутр. размер: 30 х 45 х 16 см&lt;br /&gt; Отделение для ноутбука: 27,5 х 40 х 4 см&lt;br /&gt; Материал: водоотталкивающий нейлон высокой плотности (Jaquard Nylon)&lt;br /&gt; Цвет: чёрный&lt;br /&gt; Объём: 22л&lt;br /&gt; Вес: 0.97 кг&lt;/p&gt; </t>
  </si>
  <si>
    <t>Tucano</t>
  </si>
  <si>
    <t>Рюкзак для ноутбука Tucano Rapido 15.6" (чёрный)</t>
  </si>
  <si>
    <t>BKRAP-BK</t>
  </si>
  <si>
    <t>http://www.erc.ua/i/goods/BKRAP-BK.jpg</t>
  </si>
  <si>
    <t>&lt;p&gt;Рюкзак для ноутбука 15.6" &lt;strong&gt;Tucano Rapido&lt;/strong&gt; &lt;br /&gt;Легкий і універсальний рюкзак, який відповідає міському стилю життя.&lt;br /&gt;Внутрішні відсіки для ноутбука та планшета&lt;br /&gt;Горизонтальна кишеня з блискавкою на передній панелі.&lt;br /&gt;Регульовані плечові ремені з додатковим покриттям та м'яким наповнювачем для додаткового комфорту.&lt;br /&gt;&lt;strong&gt;Параметри: &lt;br /&gt;&lt;/strong&gt;Габарити (Ш*В*Г) : 32 x 47 x 19 см &lt;br /&gt;Відсік для ноутбука 26 x 38 x 3,5 см&lt;br /&gt;Вага: 0,38 кг &lt;br /&gt;Об'єм: 18 л&lt;br /&gt;Матеріал: поліестер &lt;br /&gt;Колір: чорний&lt;br /&gt;Код товару: &lt;a href="http://shipmentorder.sites.local.erc/Sale/SaleWareDescription/SaleWareDescription.aspx?w=BKRAP%2DBK" target="bottom"&gt;BKRAP-BK&lt;/a&gt;&lt;/p&gt;</t>
  </si>
  <si>
    <t>Рюкзак Tucano FORTE 15.6 (black)</t>
  </si>
  <si>
    <t>BKFOR</t>
  </si>
  <si>
    <t>http://www.erc.ua/i/goods/BKFOR.jpg</t>
  </si>
  <si>
    <t>новое поступление</t>
  </si>
  <si>
    <t>Вместительный, лёгкий и компактный рюкзак &lt;strong&gt;TUCANO FORTE&lt;/strong&gt; , &lt;br /&gt;выполнен в минималистическом стиле при этом с высококлассным внешним видом. &lt;br /&gt;Отсек для ноутбука размещен преднамеренно внутри основного отделения, для улучшения защиты ноутбука (до 15,6 ") от любых воздействий. &lt;br /&gt;Передний карман-органайзер закрывается на молнию, внутри предусмотрены специальные карманы для смартфона (до 5,5"), Power Bank, ручек и визиток. &lt;br /&gt;По бокам рюкзака два удобных сетчатых кармана для переноски бутылки воды или зонта или других полезных аксессуаров. &lt;br /&gt;На задней панели, предусмотрена лента для крепления рюкзака на ручку чемодана. &lt;br /&gt;&lt;strong&gt;Параметры&lt;/strong&gt;:&lt;br /&gt;Габариты: 47 х 32 х 18 см&lt;br /&gt;Отдел для ноутбука: 38,5 x 26,5 x 3,5 см&lt;br /&gt;Цвет: оливковый&lt;br /&gt;Материал: Нейлон+полиэстер&lt;br /&gt;Вес: 0,49 кг</t>
  </si>
  <si>
    <t>04202001005006008</t>
  </si>
  <si>
    <t>Рюкзак Tucano Lato 15.6-17", синий</t>
  </si>
  <si>
    <t>BLABK-B</t>
  </si>
  <si>
    <t>http://www.erc.ua/i/goods/BLABK-B.jpg</t>
  </si>
  <si>
    <t xml:space="preserve"> Ссылка </t>
  </si>
  <si>
    <t xml:space="preserve">&lt;p&gt;Вместительный городской рюкзак &lt;strong&gt;Tucano Lato&lt;/strong&gt; для ноутбука с диагональю экрана до 17 дюймов&lt;br /&gt; Два вместительных отделения, включая встроенный защищенный карман для ноутбука&lt;br /&gt; Внутренний карман для MP3 плеера с проходом для наушников&lt;br /&gt; Отдельный карман, предназначенный для iPad, или других планшетов&lt;br /&gt; Боковой карман для бутылки, или зонтика&lt;br /&gt; Эргономичная спинка и лямки&lt;br /&gt; Наружный карман быстрого доступа&lt;br /&gt; &lt;strong&gt;Параметры:&lt;/strong&gt;&lt;br /&gt; Габариты: 35 x 48 x 18 см&lt;br /&gt; Отделение для ноутбука:28,5 x 42 x 3.5 см&lt;br /&gt; Материал: полиэстер&lt;br /&gt; Цвет: Синий&lt;br /&gt; &lt;/p&gt; </t>
  </si>
  <si>
    <t>04202001005006010</t>
  </si>
  <si>
    <t>Рюкзак Tucano Loop Backpack 15.6", (чёрный)</t>
  </si>
  <si>
    <t>BKLOOP15-BK</t>
  </si>
  <si>
    <t>http://www.erc.ua/i/goods/BKLOOP15-BK.jpg</t>
  </si>
  <si>
    <t>&lt;p&gt;Рюкзак &lt;strong&gt;Tucano LOOP Backpack 15.6 "&lt;/strong&gt; BLACK&lt;br /&gt;Серия : LOOP &lt;br /&gt;Диагональ: 15,6" &lt;br /&gt;&lt;strong&gt;Параметры:&lt;br /&gt;&lt;/strong&gt;Габариты: 29,5 x 44,5 x 12 см&lt;br /&gt;Отдел для ноутбука: 27,5 x 42,5 x 4,5 см&lt;br /&gt;Объём: 14 л&lt;br /&gt;Материал: Полиэстер&lt;br /&gt;Цвет: чёрный&lt;br /&gt;Вес: 0,75 кг&lt;/p&gt;</t>
  </si>
  <si>
    <t>04202001005006009</t>
  </si>
  <si>
    <t>Сумка Tucano Free&amp;Busy 14" &amp; MB Pro15", синяя</t>
  </si>
  <si>
    <t>BFRBUB14-B</t>
  </si>
  <si>
    <t>http://www.erc.ua/i/goods/BFRBUB14-B.jpg</t>
  </si>
  <si>
    <t xml:space="preserve">&lt;p&gt;Сумка для ноутбука 13,3-14&amp;quot; &lt;strong&gt;Tucano FREE&amp;amp;BUSY &lt;/strong&gt; &lt;br /&gt; Строгий лакончный дизайн, лёгкая городская сумка с классическими цветовыми решениями: чёрный и тёмно-синий цвет;&lt;br /&gt; Выполнена из крепкого водоотталкивающего полиестра 600DEN.&lt;br /&gt; Подходит для большиства современных ноутбуков 13,3-14&amp;quot; а так же MacBook Pro 15&amp;quot;.&lt;br /&gt; В основном отделении размещены:&lt;br /&gt; - перегородка для ноутбука с защищёнными стенками;&lt;br /&gt; - остальное пространство для книг, тетрадей, и прочих вещей;&lt;br /&gt; Большой &lt;strong&gt;карман-органайзер &lt;/strong&gt;на фронтальной стороне имеет габариты 36*16*2 см&lt;br /&gt; и легко разместит такие аксессуары как мышку /проводки/блок питания/power bank и другое;&lt;br /&gt; Так же на тыльной стороне сумки есть крепление для фиксациии на телескопичесокй ручке чемодана;&lt;br /&gt; &lt;strong&gt;Параметры:&lt;/strong&gt;&lt;br /&gt; Габариты: 37 x 29 x 6,5 см&lt;br /&gt; Отдел для ноутбука: 35 x 27,5 x 4,2 см&lt;br /&gt; Материал: полиестер 600 DEN&lt;br /&gt; Цвет: B (синяя)&lt;br /&gt; Объём: 5,5 л&lt;br /&gt; Вес: 0,49 кг&lt;/p&gt; </t>
  </si>
  <si>
    <t>04202001005006003</t>
  </si>
  <si>
    <t>Сумка Tucano Free&amp;Busy 15.6", синяя</t>
  </si>
  <si>
    <t>BFRBUB15-B</t>
  </si>
  <si>
    <t>http://www.erc.ua/i/goods/BFRBUB15-B.jpg</t>
  </si>
  <si>
    <t xml:space="preserve">&lt;p&gt;Сумка для ноутбука 15,6-16&amp;quot; &lt;strong&gt;Tucano FREE&amp;amp;BUSY &lt;/strong&gt; &lt;br /&gt; Строгий лакончный дизайн, лёгкая городская сумка с классическими цветовыми решениями: чёрный и тёмно-синий цвет;&lt;br /&gt; Выполнена из крепкого водоотталкивающего полиестра 600DEN.&lt;br /&gt; Подходит для большиства современных ноутбуков 15,6-16&amp;quot; &lt;br /&gt; В основном отделении размещены:&lt;br /&gt; - перегородка для ноутбука с защищёнными стенками;&lt;br /&gt; - остальное пространство для книг, тетрадей, и прочих вещей;&lt;br /&gt; Большой &lt;strong&gt;карман-органайзер &lt;/strong&gt;на фронтальной стороне имеет габариты 37*18*2 см&lt;br /&gt; и легко разместит такие аксессуары как мышку /проводки/блок питания/power bank и другое;&lt;br /&gt; Так же на тыльной стороне сумки есть крепление для фиксациии на телескопичесокй ручке чемодана;&lt;br /&gt; &lt;strong&gt;Параметры:&lt;/strong&gt;&lt;br /&gt; Габариты: 42 x 31 x 8,5 см&lt;br /&gt; Отдел для ноутбука: 38.5 x 27,5 x 3,6 см&lt;br /&gt; Материал: полиестер 600 DEN&lt;br /&gt; Цвет: синяя&lt;br /&gt; Объём: 8,5 л&lt;br /&gt; Вес: 0,99 кг&lt;/p&gt; </t>
  </si>
  <si>
    <t>04202001005006004</t>
  </si>
  <si>
    <t>Сумка Tucano Free&amp;Busy Double 15.6", синяя</t>
  </si>
  <si>
    <t>BFRBUB15D-B</t>
  </si>
  <si>
    <t>http://www.erc.ua/i/goods/BFRBUB15D-B.jpg</t>
  </si>
  <si>
    <t xml:space="preserve">&lt;p&gt;Сумка для ноутбуков 15,6-16 дюймов &lt;strong&gt;Tucano FREE &amp;amp; BUSY DOUBLE&lt;/strong&gt;&lt;br /&gt; Строгий лаконичный дизайн, легкая городская сумка с классическими цветовыми решениями: черный и темно-синий цвет.&lt;br /&gt; Выполнена из прочного водоотталкивающего полиэстра 600DEN.&lt;br /&gt; Имеет 2 главных отдела, один для ноутбука и планшета, второй для документов и другой поклажи.&lt;br /&gt; Подходит для большинства современных ноутбуков 15,6-16&amp;quot;&lt;br /&gt; В &lt;strong&gt;основном отделении &lt;/strong&gt;размещены:&lt;br /&gt; - перегородка для ноутбука с защищенными стенами;&lt;br /&gt; - дополнительное пространство для книг, тетрадей и других вещей;&lt;br /&gt; Во &lt;strong&gt;втором дополнительном отделении &lt;/strong&gt;достаточно места для пары обуви и одежды для коммандировки на день или два,&lt;br /&gt; или солидная стопка документов и книг и других принадлежностей.&lt;br /&gt; &lt;strong&gt;Большой карман-органайзер &lt;/strong&gt;на фронтальной стороне имеет габариты 37*18*2 см.&lt;br /&gt; и легко разместит такие аксессуары как мышка/кабели/блок питания/power bank и прочее;&lt;br /&gt; Также на обратной стороне сумки имеется крепление для фиксации сумки на телескопической ручке чемодана;&lt;br /&gt; &lt;strong&gt;Параметры:&lt;/strong&gt;&lt;br /&gt; Габариты: 42 x 31 x 14 см&lt;br /&gt; Отдел для ноутбука: 38 x 25 x 2,5 см&lt;br /&gt; Материал: полиэстер 600 DEN&lt;br /&gt; Цвет: B (синий)&lt;br /&gt; Объем: 15 л&lt;br /&gt; Вес: 1,05 кг&lt;/p&gt; </t>
  </si>
  <si>
    <t>04202001005006005</t>
  </si>
  <si>
    <t>Сумка Tucano Free&amp;Busy Double 15.6", чёрная</t>
  </si>
  <si>
    <t>BFRBUB15D-BK</t>
  </si>
  <si>
    <t>http://www.erc.ua/i/goods/BFRBUB15D-BK.jpg</t>
  </si>
  <si>
    <t xml:space="preserve">&lt;p&gt;Сумка для ноутбуков 15,6-16 дюймов &lt;strong&gt;Tucano FREE &amp;amp; BUSY DOUBLE&lt;/strong&gt;&lt;br /&gt; Строгий лаконичный дизайн, легкая городская сумка с классическими цветовыми решениями: черный и темно-синий цвет.&lt;br /&gt; Выполнена из прочного водоотталкивающего полиэстра 600DEN.&lt;br /&gt; Имеет 2 главных отдела, один для ноутбука и планшета, второй для документов и другой поклажи.&lt;br /&gt; Подходит для большинства современных ноутбуков 15,6-16&amp;quot;&lt;br /&gt; В &lt;strong&gt;основном отделении &lt;/strong&gt;размещены:&lt;br /&gt; - перегородка для ноутбука с защищенными стенами;&lt;br /&gt; - дополнительное пространство для книг, тетрадей и других вещей;&lt;br /&gt; Во &lt;strong&gt;втором дополнительном отделении &lt;/strong&gt;достаточно места для пары обуви и одежды для коммандировки на день или два,&lt;br /&gt; или солидная стопка документов и книг и других принадлежностей.&lt;br /&gt; &lt;strong&gt;Большой карман-органайзер &lt;/strong&gt;на фронтальной стороне имеет габариты 37*18*2 см.&lt;br /&gt; и легко разместит такие аксессуары как мышка/кабели/блок питания/power bank и прочее;&lt;br /&gt; Также на обратной стороне сумки имеется крепление для фиксации сумки на телескопической ручке чемодана;&lt;br /&gt; &lt;strong&gt;Параметры:&lt;/strong&gt;&lt;br /&gt; Габариты: 42 x 31 x 14 см&lt;br /&gt; Отдел для ноутбука: 38 x 25 x 2,5 см&lt;br /&gt; Материал: полиэстер 600 DEN&lt;br /&gt; Цвет: BК (чёрный)&lt;br /&gt; Объем: 15 л&lt;br /&gt; Вес: 1,05 кг&lt;/p&gt; </t>
  </si>
  <si>
    <t>04202001005006006</t>
  </si>
  <si>
    <t>Сумка Tucano SLIM BAG IDEALE 15.6" (чорная)</t>
  </si>
  <si>
    <t>B-IDEALE-BK</t>
  </si>
  <si>
    <t>http://www.erc.ua/i/goods/B-IDEALE-BK.jpg</t>
  </si>
  <si>
    <t xml:space="preserve">&lt;p &gt;Тонкая и компактная сумка &lt;strong&gt;Tucano&lt;/strong&gt;&lt;strong&gt; &lt;/strong&gt;&lt;strong&gt;Ideale &lt;/strong&gt; совместима с ультрабуами 15,6-16&amp;quot; и MacBook Pro 15&amp;quot; Retina.&lt;/p&gt; &lt;p &gt;Широкий карман на молнии на передней панели с внутренним 3-мя сетчатыми кармашками для аксессуапров.&lt;/p&gt; &lt;p &gt;Основное отделение имет перегородку в виде плотной стенки, и обеспечивает защиту ноутбуку, разделяет пространство в сумке.&lt;/p&gt; &lt;p &gt; Эта сумка может так же использоваться как чехол, благодаря гибким ручкам и креплению плечевого ремня.&lt;/p&gt; &lt;p &gt;Все необходимое вы всегда возьмёте с собой, при этом с минимальным весом, и добротной защитой.&lt;/p&gt; &lt;p &gt;&lt;strong&gt;Параметры:&lt;/strong&gt;&lt;/p&gt; &lt;p &gt;Совместимость: ноутбуки 15,6&amp;quot;-16&amp;quot;&lt;/p&gt; &lt;p &gt;Внешний размер: 42 х 30 х 7 см&lt;/p&gt; &lt;p &gt;Отдел для ноутбука: 39 х 28 х 3,5 см&lt;br /&gt; Вес: 0,34 кг&lt;br /&gt; Цвет: чёрный&lt;br /&gt; Материал: полиэстер.&lt;/p&gt; </t>
  </si>
  <si>
    <t>04202001005006007</t>
  </si>
  <si>
    <t>Сумка Tucano Star 17", чёрная</t>
  </si>
  <si>
    <t>BSTN17-BK</t>
  </si>
  <si>
    <t>http://www.erc.ua/i/goods/BSTN17-BK.jpg</t>
  </si>
  <si>
    <t xml:space="preserve">&lt;p&gt;Компактная и легкая сумка &lt;strong&gt;Tucano STAR&lt;/strong&gt; из прочной высокотехнологичной и износостойкой ткани.&lt;br /&gt; Сумка идеально подходит для 17,1-17.3&amp;quot; ноутбуков а так же 16-дюймовых &lt;strong&gt;MacBook Pro&lt;/strong&gt;.&lt;br /&gt; Внутреннее отделение с мягкой подкладкой для ноутбука оснащено сетчатым карманом на молнии.&lt;br /&gt; Также есть внутренний передний карман для смартфонов и аксессуаров.&lt;br /&gt; Наплечный ремень (не съёмный) с регулировкой по длинне.&lt;br /&gt; &lt;strong&gt;Особенности:&lt;/strong&gt;&lt;br /&gt; Регулируемый плечевой ремень.&lt;br /&gt; Тонкая, компактная и легкая сумка.&lt;br /&gt; Внутреннее мягкое отделение для ноутбука.&lt;br /&gt; Передний карман-органайзер для смартфона и аксессуаров.&lt;/p&gt; &lt;p&gt;&lt;strong&gt;Параметры:&lt;/strong&gt;&lt;br /&gt; Артикул: BSTN17-BK&lt;br /&gt; Габариты:46 x 31 x 10 см&lt;br /&gt; Отдел для ноутбука: 43.5 x 30 x 3,9 см&lt;br /&gt; Диагональ: MacBook Pro 16&amp;quot; / Laptop 17&amp;quot;&lt;br /&gt; Материал: Полиэстер&lt;br /&gt; Цвет: чёрная&lt;br /&gt; Вес: 0,65 кг&lt;/p&gt; </t>
  </si>
  <si>
    <t>04202001005006012</t>
  </si>
  <si>
    <t>Сумка Tucano Loop Slim Bag 15.6" (чёрная)</t>
  </si>
  <si>
    <t>BSLOOP15-BK</t>
  </si>
  <si>
    <t>http://www.erc.ua/i/goods/BSLOOP15-BK.jpg</t>
  </si>
  <si>
    <t>&lt;p&gt;Сумка &lt;strong&gt;Tucano LOOP SLIM BAG PC 15"&lt;/strong&gt; BLACK&lt;br /&gt;Серия : LOOP &lt;br /&gt;Диагональ: 15,6" &lt;br /&gt;&lt;strong&gt;Параметры:&lt;br /&gt;&lt;/strong&gt;Габариты: 40,5 x 28 x 7,5 см&lt;br /&gt;Отдел для ноутбука: 39 x 26,5 x 6 см&lt;br /&gt;Материал: Полиэстер&lt;br /&gt;Цвет: чёрный&lt;br /&gt;Вес: 0,38 кг&lt;/p&gt;&lt;p&gt; &lt;/p&gt;</t>
  </si>
  <si>
    <t>04202001005006011</t>
  </si>
  <si>
    <t>Сумка для ноутбука Tucano Forte 15.6" (чёрная)</t>
  </si>
  <si>
    <t>BFOR15</t>
  </si>
  <si>
    <t>http://www.erc.ua/i/goods/BFOR15.jpg</t>
  </si>
  <si>
    <t>&lt;p&gt;Сумка для ноутбука 16" &lt;strong&gt;Tucano Forte.&lt;br /&gt;Параметры:&lt;br /&gt;&lt;/strong&gt;Внешний размер: 43 х 30 х 8 см&lt;br /&gt;Отдел для ноутбука: 41,5 х 28,5 х 6,5 см&lt;br /&gt;Объем: 7,5 литров&lt;br /&gt;Вес: 0,47кг&lt;br /&gt;Материал: полиэстер.&lt;br /&gt;Цвет: чёрный&lt;/p&gt;</t>
  </si>
  <si>
    <t>Сумка Tucano Smilza Slim 15.6", черная</t>
  </si>
  <si>
    <t>BSM15-BK</t>
  </si>
  <si>
    <t>http://www.erc.ua/i/goods/BSM15-BK.jpg</t>
  </si>
  <si>
    <t xml:space="preserve">&lt;p&gt;Сверхтонкая сумка &lt;strong&gt;Tucano Smilza 15&lt;/strong&gt; для ноутбуков размером до 15,6&amp;quot; включительно&lt;br /&gt; Пошита из высокотехнологичного материала с отделочными деталями контрастного цвета.&lt;br /&gt; Единое внутреннее отделение с неопреновыми уголками для надежной фиксации ноутбука.&lt;br /&gt; На передней стороне есть вместительный внешний карман для аксессуаров ( блок питани, мышь, смартфон).&lt;br /&gt; Двойные ручки пришиты 5-тью швами, съемный плечевой ремень с регулировкой по длинне, бегунки ( зиппер-пуллеры) из нержавеющей стали.&lt;br /&gt; &lt;br /&gt; &lt;strong&gt;Основные особенности:&lt;/strong&gt;&lt;br /&gt; Супертонкая сумка.&lt;br /&gt; Внутренняя противоударная прокладка.&lt;br /&gt; Неопреновые уголки для защиты ноутбука.&lt;br /&gt; Двойные ручки и съемный плечевой ремень.&lt;/p&gt; &lt;p&gt;&lt;strong&gt;Параметры:&lt;/strong&gt;&lt;br /&gt; Габариты:42 x 29 x 4 см&lt;br /&gt; Отдел для ноутбука: 38,5 x 26,5 x 3,5 см&lt;br /&gt; Диагональ: MacBook Pro 16&amp;quot; / Laptop 15.6-16&amp;quot;&lt;br /&gt; Материал: Полиэстер&lt;br /&gt; Цвет: чёрная&lt;br /&gt; Вес: 0,35 кг&lt;/p&gt; </t>
  </si>
  <si>
    <t>04202001005006001</t>
  </si>
  <si>
    <t>Сумка Tucano Smilza Slim 15.6", красная</t>
  </si>
  <si>
    <t>BSM15-R</t>
  </si>
  <si>
    <t>http://www.erc.ua/i/goods/BSM15-R.jpg</t>
  </si>
  <si>
    <t xml:space="preserve">&lt;p&gt;Сверхтонкая сумка &lt;strong&gt;Tucano Smilza 15&lt;/strong&gt; для ноутбуков размером до 15,6&amp;quot; включительно&lt;br /&gt; Пошита из высокотехнологичного материала с отделочными деталями контрастного цвета.&lt;br /&gt; Единое внутреннее отделение с неопреновыми уголками для надежной фиксации ноутбука.&lt;br /&gt; На передней стороне есть вместительный внешний карман для аксессуаров ( блок питани, мышь, смартфон).&lt;br /&gt; Двойные ручки пришиты 5-тью швами, съемный плечевой ремень с регулировкой по длинне, бегунки ( зиппер-пуллеры) из нержавеющей стали.&lt;br /&gt; &lt;br /&gt; &lt;strong&gt;Основные особенности:&lt;/strong&gt;&lt;/p&gt; &lt;ul&gt; &lt;li&gt;Полиэстер&lt;/li&gt; &lt;li&gt;Супертонкая сумка.&lt;/li&gt; &lt;li&gt;Внутренняя противоударная прокладка.&lt;/li&gt; &lt;li&gt;Неопреновые уголки для защиты ноутбука.&lt;/li&gt; &lt;li&gt;Двойные ручки и съемный плечевой ремень.&lt;/li&gt; &lt;/ul&gt; &lt;p&gt;&lt;strong&gt;Параметры:&lt;/strong&gt;&lt;br /&gt; Габариты:42 x 29 x 4 см&lt;br /&gt; Отдел для ноутбука: 38,5 x 26,5 x 3,5 см&lt;br /&gt; Диагональ: MacBook Pro 16&amp;quot; / Laptop 15.6-16&amp;quot;&lt;br /&gt; Материал: Полиэстер&lt;br /&gt; Цвет: красный&lt;br /&gt; Вес: 0,35 кг&lt;/p&gt; </t>
  </si>
  <si>
    <t>Сумка Tucano Star 15.6", черная</t>
  </si>
  <si>
    <t>BSTN-BK</t>
  </si>
  <si>
    <t>http://www.erc.ua/i/goods/BSTN-BK.jpg</t>
  </si>
  <si>
    <t xml:space="preserve">&lt;p&gt;Компактная и легкая сумка &lt;strong&gt;Tucano STAR&lt;/strong&gt; из прочной высокотехнологичной и износостойкой ткани.&lt;br /&gt; Сумка идеально подходящая для 15,6-дюймовых ноутбуков а так же 15/16-дюймовых &lt;strong&gt;MacBook Pro&lt;/strong&gt;.&lt;br /&gt; Внутреннее отделение с мягкой подкладкой для ноутбука оснащено сетчатым карманом на молнии.&lt;br /&gt; Также есть внутренний передний карман для смартфонов и аксессуаров.&lt;br /&gt; Наплечный ремень (не съёмный) с регулировкой по длинне.&lt;br /&gt; &lt;strong&gt;Особенности:&lt;/strong&gt;&lt;br /&gt; Регулируемый плечевой ремень.&lt;br /&gt; Тонкая, компактная и легкая сумка.&lt;br /&gt; Внутреннее мягкое отделение для ноутбука.&lt;br /&gt; Передний карман-органайзер для смартфона и аксессуаров.&lt;/p&gt; &lt;p&gt;&lt;strong&gt;Параметры:&lt;/strong&gt;&lt;br /&gt; Артикул: BSTN-BK&lt;br /&gt; Габариты:40 x 29,5 x 8,5 см&lt;br /&gt; Отдел для ноутбука: 38 x 25 x 2,5 см&lt;br /&gt; Диагональ: MacBook Pro 16&amp;quot; / Laptop 15.6-16&amp;quot;&lt;br /&gt; Материал: Полиэстер&lt;br /&gt; Цвет: чёрная&lt;br /&gt; Вес: 0,42 кг&lt;/p&gt; </t>
  </si>
  <si>
    <t>Сумка Tucano Stria для ноутбука 15.6" (чёрная)</t>
  </si>
  <si>
    <t>BSTR15-BK</t>
  </si>
  <si>
    <t>http://www.erc.ua/i/goods/BSTR15-BK.jpg</t>
  </si>
  <si>
    <t xml:space="preserve">&lt;p&gt;Сумка &lt;strong&gt;Tucano Stria&lt;/strong&gt; &lt;strong&gt;Bag&lt;/strong&gt; для ноутбуков 15.6-16&amp;quot;.&lt;br /&gt; &lt;strong&gt;Описание товара:&lt;/strong&gt;&lt;br /&gt; Сумка Tucano для ноутбуков 15,6-16&amp;quot; из коллекции &lt;strong&gt;Stria&lt;/strong&gt;.&lt;br /&gt; Легкая и компактная сумка с внутренним карманом для ультрабуков до 15,6-16&amp;quot; включительно или MacBook Pro 15.&lt;br /&gt; В дизайне применяются классические цвета: чёрный и синий с контрастными цветными вставками.&lt;br /&gt; Передняя панель имеет внешний карман-органайзер на молнии, а на задней панели ремень для фиксации на телескопической ручке чемодана.&lt;br /&gt; Главное отделение для ноутбка имеет защиту на всех стенках в виде пенного наполнителя, а так же разделитедь который отделяют ноутбук от документов. &lt;br /&gt; Регулируемый и съемный плечевой ремень входит в комплект поставки.&lt;br /&gt; &lt;strong&gt;Параметры:&lt;/strong&gt;&lt;br /&gt; Габариты: 44 x 31 x 8,5 см&lt;br /&gt; Отделение для ноутбука: 39,3 x 26,7 x 6 см&lt;br /&gt; Цвет: Чёрный (Black)&lt;br /&gt; Материал: нейлон&lt;br /&gt; Вес: 0,56 кг&lt;/p&gt; </t>
  </si>
  <si>
    <t>Сумка Tucano Svolta для ноутбука 15.6-16" (чёрная)</t>
  </si>
  <si>
    <t>BSVO15</t>
  </si>
  <si>
    <t>http://www.erc.ua/i/goods/BSVO15.jpg</t>
  </si>
  <si>
    <t xml:space="preserve">&lt;p&gt;Компактная сумка &lt;strong&gt;Tucano SVOLTA&lt;/strong&gt; предназначена для ноутбуков с диагональю 15,6-16 дюймов .&lt;br /&gt; Дизайн с горизонтальным карманом на молнии и вертикальным швом делают сумку современной, при этом придавая строгий вид.&lt;br /&gt; &lt;strong&gt; Главное отделение&lt;/strong&gt; специально усилен, для максимальной защиты ноутбука.&lt;br /&gt; &lt;strong&gt;Передний карман&lt;/strong&gt; на молнии включает в себя органайзер из 3-х карманов:&lt;br /&gt; -для смартфона (до 5,5&amp;quot;),&lt;br /&gt; -мобильной батареи (Power Bank)&lt;br /&gt; -визитных карточек.&lt;br /&gt; Сумка также имеет съемный регулируемый наплечный ремень и ремень на тыльной стенке&lt;br /&gt; для фиксации сумки на телескопической ручке чемодана.&lt;br /&gt; &lt;strong&gt;Параметры:&lt;/strong&gt;&lt;br /&gt; Габариты: 42 х 31 х 8,5 см&lt;br /&gt; Отдел для ноутбука: 38,5 х 26,5 х 3,5 см&lt;br /&gt; Объем: 7,5 литров&lt;br /&gt; Вес: 0,56 кг&lt;br /&gt; Материал: полиэстер.&lt;br /&gt; Цвет: чёрный&lt;/p&gt; </t>
  </si>
  <si>
    <t>04202001005006002</t>
  </si>
  <si>
    <t>Сумка Dell Pro Slim Briefcase 15"</t>
  </si>
  <si>
    <t>460-BCMK</t>
  </si>
  <si>
    <t>Сумка Dell Pro Briefcase 15 (PO1520C)</t>
  </si>
  <si>
    <t>460-BCMU</t>
  </si>
  <si>
    <t>http://www.erc.ua/i/goods/460-BCMU.jpg</t>
  </si>
  <si>
    <t xml:space="preserve">&lt;p&gt;Сумка Dell Pro Briefcase 15&lt;br /&gt; Для ноутбуків до 15 дюймів&lt;br /&gt; Особливості: водонепроникний, м&amp;#39;які ручки, ремінь для візка, ручка верхнього переносу, ремінь для перенесення&lt;br /&gt; Стійкий до погоднийх умов та ударостійкий з пінопластовою подушкою EVA&lt;br /&gt; колір: чорний&lt;br /&gt; матеріал: polyester&lt;/p&gt; &lt;p&gt; &lt;/p&gt; </t>
  </si>
  <si>
    <t>Рюкзак Dell Gaming Lite Backpack 17", GM1720PE</t>
  </si>
  <si>
    <t>460-BCZB</t>
  </si>
  <si>
    <t>http://www.erc.ua/i/goods/460-BCZB.jpg</t>
  </si>
  <si>
    <t xml:space="preserve">&lt;p&gt;Завдяки водостійкому матеріалу, рюкзак Dell Gaming Lite 17 забезпечує ігровий ноутбук&lt;br /&gt; та аксесуари повністю захищеними під час подорожі.&lt;/p&gt; &lt;p&gt;Сумісність ноутбука: Призначений для ігрових ноутбуків Dell Series G. Підходить для більшості ноутбуків Dell до 17&amp;quot;&lt;br /&gt; Розміри: 31 x 17 x 46&lt;br /&gt; Вага: 550 гр&lt;br /&gt; Колір: чорний с червоним акцентом&lt;/p&gt; </t>
  </si>
  <si>
    <t>04202001002000000</t>
  </si>
  <si>
    <t>Рюкзак Dell Pro Slim Backpack 15</t>
  </si>
  <si>
    <t>460-BCMJ</t>
  </si>
  <si>
    <t>http://www.erc.ua/i/goods/460-BCMJ.jpg</t>
  </si>
  <si>
    <t xml:space="preserve">&lt;p&gt;Рюкзак Dell Pro Slim Backpack 15&lt;/p&gt; &lt;p&gt;-для ноутбуків до 15 дюймів&lt;br /&gt; -водовідштовхуюче покриття&lt;br /&gt; -легкий і зручний у пренесенні&lt;br /&gt; -регульовані ручки&lt;br /&gt; - колір: чорий&lt;/p&gt; </t>
  </si>
  <si>
    <t>Рюкзак Dell Pro Backpack 15 (PO1520P)</t>
  </si>
  <si>
    <t>460-BCMN</t>
  </si>
  <si>
    <t>http://www.erc.ua/i/goods/460-BCMN.jpg</t>
  </si>
  <si>
    <t xml:space="preserve">&lt;p&gt;Рюкзак Dell Pro Backpack 15&lt;br /&gt; Для ноутбуків до 15 дюймів&lt;br /&gt; Можливість заряджати ноутбук за допомогою спеціалізованого зарядного пристрою в передній кишені рюкзака&lt;br /&gt; Стійкий до погоднийх умов та ударостійкий з пінопластовою подушкою EVA&lt;br /&gt; колір: чорний&lt;br /&gt; матеріал: 1680D ballistic polyester&lt;/p&gt; </t>
  </si>
  <si>
    <t>Рюкзак Dell Pro Backpack 17</t>
  </si>
  <si>
    <t>460-BCMM</t>
  </si>
  <si>
    <t>http://www.erc.ua/i/goods/460-BCMM.jpg</t>
  </si>
  <si>
    <t xml:space="preserve">&lt;p&gt;Рюкзак Dell Pro Backpack 17&lt;br /&gt; Для ноутбуків до 17 дюймів&lt;br /&gt; Можливість заряджати ноутбук за допомогою спеціалізованого зарядного пристрою в передній кишені рюкзака&lt;br /&gt; Стійкий до погоднийх умов та ударостійкий з пінопластовою подушкою EVA&lt;br /&gt; колір: чорний&lt;br /&gt; матеріал: Polyester&lt;/p&gt; </t>
  </si>
  <si>
    <t>Рюкзак Dell Pro Hybrid Briefcase Backpack 15 - PO1521HB</t>
  </si>
  <si>
    <t>460-BDBJ</t>
  </si>
  <si>
    <t>Рюкзак Dell Gaming Backpack 17", GM1720PM</t>
  </si>
  <si>
    <t>460-BCYY</t>
  </si>
  <si>
    <t>http://www.erc.ua/i/goods/460-BCYY.jpg</t>
  </si>
  <si>
    <t xml:space="preserve">&lt;p&gt;Бережіть свій ігровий ноутбук в безпеці під час руху з цим рюкзаком Dell Gaming.&lt;/p&gt; &lt;p&gt;Сумісність ноутбука: Призначений для ігрових ноутбуків Dell Series G. Підходить для більшості ноутбуків Dell до 17&amp;quot;&lt;br /&gt; Розміри: 32 x 17 x 49&lt;br /&gt; Вага: 898 гр&lt;/p&gt; </t>
  </si>
  <si>
    <t>Принтер МФУ 3в1</t>
  </si>
  <si>
    <t>Xerox</t>
  </si>
  <si>
    <t>МФУ А4 ч/б Xerox WC 3025NI (Wi-Fi)</t>
  </si>
  <si>
    <t>3025V_NI</t>
  </si>
  <si>
    <t>http://www.erc.ua/i/goods/3025V_NI.jpg</t>
  </si>
  <si>
    <t>Анвар</t>
  </si>
  <si>
    <t xml:space="preserve">&lt;p&gt;Лазерное МФУ А4 (принтер, копир, сканер, факс)&lt;br /&gt; Принтер (скорость печати: 20 стр/мин; разрешение: 600 x 600 т/д (до 1200 x 1200 i.q.)&lt;br /&gt; Копир (скорость: 20 стр/мин; разрешение: 600 т/д; max кол-во копий: 99; масш.: 25-400%)&lt;br /&gt; Сканер (разрешение: 600х600 т/д, (прогр. 9600 т/д); глубина цвета: 24бит),8-bit Greyscale, Black and white, Colour, PDF/JPEG/TIFF, Scan to PC, Scan to WSD, Scan via TWAIN/WIA&lt;br /&gt; память: 128 МБ нерасширяемая&lt;br /&gt; лотки: подачи-150 л., приёма-100 л.;&lt;br /&gt; ADF 40л. плотность: 60-105 г/м2, ручная подача до 163 г/м2;&lt;br /&gt; языки управления: GDI&lt;br /&gt; ОС: Windows&amp;reg; 8; 7; Vista; XP; 2003 Server, 2008 Server; 2008R2; Mac OS; Linux&lt;br /&gt; интерфейс: USB 2.0, Wi-Fi b/g/n, 10/100Base-T Ethernet&lt;br /&gt; нагрузка: до 15 000 стр/мес;&lt;br /&gt; Тонер-картридж 106R02773 (1500 стр@5%), 106R03048 (3000 стр@5%)&lt;br /&gt; В комплекте тонер на 700 стр.&lt;br /&gt; USB кабель в комплекте&lt;/p&gt; </t>
  </si>
  <si>
    <t>08443001001005004</t>
  </si>
  <si>
    <t>МФУ А4 ч/б Xerox WC 3025BI (Wi-Fi)</t>
  </si>
  <si>
    <t>3025V_BI</t>
  </si>
  <si>
    <t>http://www.erc.ua/i/goods/3025V_BI.jpg</t>
  </si>
  <si>
    <t>Лазерное МФУ А4 (принтер, копир, сканер)&lt;br /&gt; Принтер (скорость печати: 20 стр/мин; разрешение: 600 x 600 т/д (до 1200 x 1200 i.q.)&lt;br /&gt; Копир (скорость: 20 стр/мин; разрешение: 600 т/д; max кол-во копий: 99; масш.: 25-400%)&lt;br /&gt; Сканер (разрешение: 600х600 т/д, (прогр. 9600 т/д); глубина цвета: 24бит), 8-bit Greyscale, Black and white, Colour, PDF/JPEG/TIFF, Scan to PC, Scan to WSD, Scan via TWAIN/WIA&lt;br /&gt; память: 128 МБ нерасширяемая&lt;br /&gt; лотки: подачи-150 л., приёма-100 л.;&lt;br /&gt; плотность: 60-105 г/м2, ручная подача до 163 г/м2;&lt;br /&gt; языки управления: GDI&lt;br /&gt; ОС: Windows® 8; 7; Vista; XP; 2003 Server, 2008 Server; 2008R2; Mac OS; Linux&lt;br /&gt; интерфейс: USB 2.0, Wi-Fi b/g/n&lt;br /&gt; нагрузка: до 15 000 стр/мес;&lt;br /&gt; Тонер-картридж 106R02773 (1500 стр@5%), 106R03048 (3000 стр@5%)&lt;br /&gt; В комплекте тонер на 700 стр. и кабель USB.</t>
  </si>
  <si>
    <t>08443001001005005</t>
  </si>
  <si>
    <t>МФУ А4 ч/б Xerox B225 (Wi-Fi)</t>
  </si>
  <si>
    <t>B225V_DNI</t>
  </si>
  <si>
    <t>http://www.erc.ua/i/goods/B225V_DNI.jpg</t>
  </si>
  <si>
    <t xml:space="preserve">&lt;p &gt;Ч/б лазерное МФУ А4 (принтер, копир, сканер цв.)&lt;br /&gt; Принтер (скорость печати: 34 стр/мин; разрешение: 600х600 т/д (до 2400 iq); память: 512МБ(max 512Мб), процессор 1 ГГц,&lt;br /&gt; Копир (скорость: 34 стр/мин; разрешение: оптическое 600x600dpi, max кол-во копий: 1-99; масштабирование: 25-400%).&lt;br /&gt; Сканер: разрешение: оптическое 600x600dpi (max.1200x1200dpi) , Scan to email, FTP, network or USB connected computer, Windows network folder&lt;br /&gt; Лотки: подачи-250 л., приёма-150 л.&lt;br /&gt; ADF: 50 л. стандартно.&lt;br /&gt; Дуплекс: автоматический&lt;br /&gt; Плотность бумаги: 60-105 г/м2, ручная подача 60-200 г/м2.&lt;br /&gt; Языки описания: PCL 5/6, PostScript 3&lt;br /&gt; ОС: Windows&amp;reg; 8, 8.1 Update 1, 10, 11. Windows Server&amp;reg; 2008 SP2 (32- and 64-bit), Windows Server 2008 R2 SP1, Windows Server 2012,Windows Server 2012 R2, Windows Server 2019, macOS 10.14, 10.15, 11, 12.&lt;br /&gt; Интерфейс: USB 2.0 (Type B), Wi-Fi 802.11.b/g/n, поддержка Apple AirPrint, Google Cloud Print, Mopria&lt;br /&gt; Сетевой интерфейс:станд.: Ethernet 10/100 Base TX, Hi-Speed USB 2.0 (Type B), Wireless 802.11b/g/n&lt;br /&gt; Нагрузка max: 30 000 стр/мес.&lt;br /&gt; Тонер-картридж 006R04403 (3000 стр@5%), 006R04404 (6000 стр@5%).&lt;br /&gt; Драм картридж 013R00691 (12000 стр@5%).&lt;br /&gt; В комплекте тонер-картридж на 700 стр.принт картридж на 12 000 стр&lt;br /&gt; USB кабель в комплект не входит.&lt;/p&gt; &lt;p &gt;Рекомендуем приобрести: AK-300102-030-E, 2E-W-3169m3, AK-300102-018-E, KITS-W-006&lt;/p&gt; &lt;p &gt;Дополнительная информация: &lt;a href="https://www.office.xerox.com/latest/B23BR-01E.PDF?_gl=1*168aogh*_ga*MjE2NDEwMDkyLjE2MTYxNTQ1OTM.*_ga_XBMQ3R9MZE*MTY1NTE2MTQwMy4zLjEuMTY1NTE2MTUwNC4w&amp;amp;_ga=2.73435729.296522976.1655161404-216410092.1616154593"&gt;&lt;strong&gt;Xerox&amp;reg; B230 Printer and Xerox&amp;reg; B225/B235 Multifunction Printer&lt;/strong&gt;&lt;/a&gt;&lt;/p&gt; </t>
  </si>
  <si>
    <t>08443001001005006</t>
  </si>
  <si>
    <t>МФУ А4 ч/б Xerox B305 (Wi-Fi)</t>
  </si>
  <si>
    <t>B305V_DNI</t>
  </si>
  <si>
    <t>http://www.erc.ua/i/goods/B305V_DNI.jpg</t>
  </si>
  <si>
    <t xml:space="preserve">&lt;p &gt;Ч/б лазерное МФУ А4 (принтер, копир, сканер цв)&lt;br /&gt; Принтер (скорость печати: 38 стр/мин; разрешение: 600х600 т/д (до 2400 iq); память: 512МБ(max 512Мб), процессор 1 ГГц,&lt;br /&gt; Копир (скорость: 38 стр/мин; разрешение: оптическое 600x600dpi, max кол-во копий: 1-9999; масштабирование: 25-400%).&lt;br /&gt; Сканер: разрешение: оптическое 600x600dpi, Scan to email, Front-side USB Drive, FTP, Network or USB Connected Computer, Windows Network Folder&lt;/p&gt; &lt;p &gt;Лотки: подачи-250 л (+100 л ручной лоток подачи); (опционально max 550 л)., приёма-100 л.&lt;br /&gt; ADF: 50 л. стандартно.&lt;br /&gt; Дуплекс: автоматический&lt;br /&gt; Плотность бумаги: 60-217 г/м2&lt;br /&gt; Языки описания: PostScript&amp;reg; 3 Emulation, PCL&amp;reg; 5 / PCL 6 Emulation, Direct Image&lt;br /&gt; ОС: Windows&amp;reg; 8, 8.1 Update 1, 10, 11. Windows Server&amp;reg; 2008 SP2 (32- and 64-bit), Windows Server 2008 R2 SP1, Windows Server 2012,Windows Server 2012 R2, Windows Server 2019, macOS 10.14, 10.15, 11, 12Интерфейс: Hi-Speed USB 2.0 (Type B), поддержка Apple AirPrint, Google Cloud Print, Mopria&lt;br /&gt; Сетевой интерфейс:станд.: Ethernet 10/100 Base TX, Wireless 802.11b/g/n&lt;br /&gt; Нагрузка max: 80 000 стр/мес.&lt;br /&gt; Тонер-картридж 006R04379 (3000 стр@5%), 006R04380 (8000 стр@5%), 006R04381 (20000 стр@5%)&lt;br /&gt; Драм картридж 013R00690 (40000 стр@5%).&lt;br /&gt; В комплекте тонер-картридж на 1500 стр.принт картридж на 40 000 стр&lt;br /&gt; USB кабель в комплект не входит.&lt;/p&gt; &lt;p &gt;Рекомендуем приобрести: AK-300102-030-E, 2E-W-3169m3, AK-300102-018-E, KITS-W-006&lt;/p&gt; &lt;p &gt;Дополнительная информация: &lt;a href="https://www.office.xerox.com/latest/B31SS-01U.PDF?_gl=1*1bjlou0*_ga*MjE2NDEwMDkyLjE2MTYxNTQ1OTM.*_ga_XBMQ3R9MZE*MTY1NTE2NDQ5Ny40LjEuMTY1NTE2NDUxNi4w&amp;amp;_ga=2.234465885.296522976.1655161404-216410092.1616154593"&gt;&lt;strong&gt;Xerox&lt;/strong&gt;&lt;strong&gt; B&lt;/strong&gt;&lt;strong&gt;310 and&lt;/strong&gt;&lt;strong&gt; B&lt;/strong&gt;&lt;strong&gt;305 B&lt;/strong&gt;&lt;strong&gt;315 Spec&lt;/strong&gt;&lt;strong&gt; Sheet&lt;/strong&gt;&lt;/a&gt;&lt;/p&gt; </t>
  </si>
  <si>
    <t>08443001001005007</t>
  </si>
  <si>
    <t>МФУ А4 ч/б Xerox VersaLink B405</t>
  </si>
  <si>
    <t>B405V_DN</t>
  </si>
  <si>
    <t>http://www.erc.ua/i/goods/B405V_DN.jpg</t>
  </si>
  <si>
    <t xml:space="preserve">&lt;p&gt;Ч/б лазерное МФУ А4 (принтер, копир, сканер, факс).&lt;br /&gt; На базе технологии &lt;strong&gt;Xerox ConnectKey&lt;/strong&gt;&lt;br /&gt; Возможность использования ПО &lt;strong&gt;Y Soft&lt;/strong&gt;&lt;br /&gt; Принтер: 45 стр/мин; разрешение: 1200х1200 т/д; память: &lt;strong&gt;2 Гб(стандартно),&lt;/strong&gt; процессор &lt;strong&gt;1.05 ГГц (двухядерный) &lt;/strong&gt;&lt;br /&gt; Спец режимы печати: Print from USB, Secure Print, Sample Set, Personal Print, Saved Job, Xerox&amp;reg; Earth Smart Driver Settings, Job Identification, Booklet Creation, Store and Recall Driver Settings, Bi-directional Real-time Status, Scaling, Job Monitoring, Application Defaults, Skip Blank Pages, Draft Mode&lt;br /&gt; Мобильная печать: Apple&amp;reg; AirPrint&amp;reg;4, Google Cloud Print&amp;trade; Ready, Xerox&amp;reg; Print Service and Mopria&amp;reg; Print Service Plug-ins for Android&amp;trade;&lt;br /&gt; Копир: 45 стр/мин; разрешение: 600х600 т/д; max кол-во копий: 999; масштабирование 25%- 400%&lt;br /&gt; Время выхода первой страницы: 6 секунд&lt;br /&gt; Сканер: до 53 стр/мин моно; 28 стр/мин цвет, разрешение: 600х600 т/д&lt;br /&gt; Сетевые протоколы: FTP/SMTP/SMB/SMB2&lt;br /&gt; Режимы сканирования: Scan to USB/Email/Network (FTP/SMB), Scan File Formats: PDF, PDF/A, XPS, JPEG, TIFF; Convenience Features: Scan to Home, Searchable PDF, Single/Multi-Page PDF/XPS/TIFF/Password Protected PDF;&lt;br /&gt; Факс (разрешение: 600х600; скорость передачи: 33,6 Кб/с; память: 400стр (4 Мб).&lt;br /&gt; Лотки: подачи-700 л. (max 2350 л.), приёма-250 л.&lt;br /&gt; Плотность бумаги: &lt;strong&gt;50-220 г/м2. &lt;/strong&gt;&lt;br /&gt; DADF: 60 листов.&lt;br /&gt; Дуплекс: да;&lt;br /&gt; &lt;strong&gt;Дисплей: 5&amp;rdquo; сенсорный цветной &lt;/strong&gt;&lt;br /&gt; Языки описания: PCL5e, PCL 6, PostScript 3, PDF, XPS, JPEG, HP-GL, True Adobe&lt;br /&gt; ОС: Microsoft&amp;reg; Windows&amp;reg; 7, 8, 10; Server 2000, 2003, 2008, 2008 R2, Server 2012, Mac OS&amp;reg; 10.9 и выше, Linux&amp;reg; Citrix, Redhat&amp;reg; Enterprise, IBM&amp;reg; AIX&amp;reg; 7.2, HP-UX&amp;reg; 11iv3, Oracle&amp;reg; Solaris 11.3, Fedora Core 24, SUSE&amp;reg; 13.2&lt;br /&gt; Интерфейсы: High-speed USB 3.0, сетевой Gigabit Ethernet 10/100/1000 BaseT; NFC (стандартно)&lt;br /&gt; Wi-Fi 802.11n/ Wi-Fi Direct (опционально)&lt;br /&gt; Пиковая нагрузка: до 110 000 стр/мес.&lt;br /&gt; Рекомендуемая нагрузка: до 12 000 стр/мес.&lt;br /&gt; тонер картридж 106R03581 (5.9К стр@5%), 106R03583 (13.9К стр@5%), 106R03585 (24.6К стр@5%), драм картридж 101R00554 (65К стр@5%)&lt;br /&gt; В комплекте тонер картридж (5.9К стр@5%).&lt;br /&gt; USB кабель в комплект не входит.&lt;br /&gt; Рекомендуем приобрести: 2E-W-3169m1.8, AK-300102-030-E, 2E-W-3169m3, AK-300102-018-E, AK-300102-030-S, CU1000cp1.8M-P, CU1000cp3M, F3U154bt1.8M, F3U154bt3M, F3U159B06, KITS-W-006&lt;br /&gt; Дополнительная информация: &lt;a href="http://www.office.xerox.com/latest/VB4SS-02U.PDF"&gt;http://www.office.xerox.com/latest/VB4SS-02U.PDF&lt;/a&gt;&lt;/p&gt; </t>
  </si>
  <si>
    <t>08443001001005008</t>
  </si>
  <si>
    <t>Принтер лазерный</t>
  </si>
  <si>
    <t>Принтер А4 цв. Xerox C230 (Wi-Fi)</t>
  </si>
  <si>
    <t>C230V_DNI</t>
  </si>
  <si>
    <t>http://www.erc.ua/i/goods/C230V_DNI.jpg</t>
  </si>
  <si>
    <t xml:space="preserve">&lt;p&gt;Цветной лазерный принтер А4&lt;br /&gt; Принтер (скорость печати: ч/б:22 стр/мин, цв.: 22 стр/мин; разрешение: 600х600 т/д, макс. 4800)&lt;br /&gt; Память: 256 Mb; процессор 1 MHz&lt;br /&gt; Лотки: подачи-250 л&lt;br /&gt; Плотность бумаги: 60-176 г/м2.&lt;br /&gt; Дуплекс: стандартно&lt;br /&gt; Языки описания: PCL&amp;reg; 5/6, PostScript&amp;reg; 3, PCLm; ОС: indows&amp;reg; 7 SP1, 8, 8.1 Update 1, 10. Windows Server&amp;reg; 2008 SP2 (32- and 64-bit), Windows Server 2008 R2 SP1, Windows Server 2012, Windows Server 2012 R2, Windows Server 2019, macOS 10.14, Интерфейс: USB 2.0.,&lt;br /&gt; Сетевой интерфейс: Ethernet 10/100/1000 Base TX. Wi-Fi 802.11n, Wi-Fi Direct&amp;reg;&lt;br /&gt; Нагрузка: 30 000 стр/мес (пиковая); рекомендованная нагрузка 3000 стр/мес.&lt;br /&gt; Тонер-картридж: 006R04395 (3000 стр@5%)(Bk), 006R04396 (2500 стр@5%)(С), 006R04397 (2500 стр@5%)(M), 006R04398 (2500 стр@5%)(Y).&lt;br /&gt; В комплект входят стартовые картриджи C, M, Y, Bk на 500 стр. каждый&lt;br /&gt; USB кабель в комплект не входит.&lt;br /&gt; Рекомендуем приобрести: 2E-W-3169m1.8, AK-300102-030-E, 2E-W-3169m3, AK-300102-018-E, AK-300102-030-S&lt;br /&gt; Более детальные характеристики: https://www.office.xerox.com/latest/C23BR-01U.PDF&lt;/p&gt; </t>
  </si>
  <si>
    <t>08443001001005003</t>
  </si>
  <si>
    <t>МФУ А4 цв. Xerox C235 (Wi-Fi)</t>
  </si>
  <si>
    <t>C235V_DNI</t>
  </si>
  <si>
    <t>http://www.erc.ua/i/goods/C235V_DNI.jpg</t>
  </si>
  <si>
    <t xml:space="preserve">&lt;p&gt;Цветное лазерное МФУ А4 (принтер, копир, сканер цв., факс).&lt;br /&gt; Принтер (скорость печати: ч/б:22 стр/мин, цв.: 22 стр/мин; разрешение: 600х600 т/д, макс. 4800)&lt;br /&gt; Память: 512 Mb; процессор 1 MHz&lt;br /&gt; Копир (скорость: 20 стр/мин ч/б; 20 стр/мин цв; разрешение: 600х600 т/д; max кол-во копий: 999; масштабирование: 25-400%).&lt;br /&gt; Сканер (скорость сканирования: 20 стр/мин ч/б и 20 стр/мин цв; разрешение: оптич. 600х600 т/д,&lt;br /&gt; Факс (скорость передачи: 33,6 Кб/с).&lt;br /&gt; Лотки: подачи-250 л, приёма-120 л.&lt;br /&gt; Плотность бумаги: 60-176 г/м2.&lt;br /&gt; Дуплекс: стандартно&lt;br /&gt; ADF: 50 листов.&lt;br /&gt; Языки описания: PCL&amp;reg; 5/6, PostScript&amp;reg; 3, PCLm; ОС: indows&amp;reg; 7 SP1, 8, 8.1 Update 1, 10. Windows Server&amp;reg; 2008 SP2 (32- and 64-bit), Windows Server 2008 R2 SP1, Windows Server 2012, Windows Server 2012 R2, Windows Server 2019, macOS 10.14, Интерфейс: USB 2.0.,&lt;br /&gt; Сетевой интерфейс: Ethernet 10/100/1000 Base TX. Wi-Fi 802.11n, Wi-Fi Direct&amp;reg;&lt;br /&gt; Нагрузка: 30 000 стр/мес (пиковая); рекомендованная нагрузка 3000 стр/мес.&lt;br /&gt; Тонер-картридж: 006R04395 (3000 стр@5%)(Bk), 006R04396 (2500 стр@5%)(С), 006R04397 (2500 стр@5%)(M), 006R04398 (2500 стр@5%)(Y).&lt;br /&gt; В комплект входят стартовые картриджи C, M, Y, Bk на 500 стр. каждый&lt;br /&gt; USB кабель в комплект не входит.&lt;br /&gt; Рекомендуем приобрести: 2E-W-3169m1.8, AK-300102-030-E, 2E-W-3169m3, AK-300102-018-E, AK-300102-030-S&lt;br /&gt; Более детальные характеристики: https://www.office.xerox.com/latest/C23BR-01U.PDF&lt;/p&gt; </t>
  </si>
  <si>
    <t>08443001001005009</t>
  </si>
  <si>
    <t>Принтер А4 ч/б Xerox B230 (Wi-Fi)</t>
  </si>
  <si>
    <t>B230V_DNI</t>
  </si>
  <si>
    <t>http://www.erc.ua/i/goods/B230V_DNI.jpg</t>
  </si>
  <si>
    <t xml:space="preserve">&lt;p &gt;Ч/б лазерный принтер А4&lt;br /&gt; Принтер (скорость печати: 34 стр/мин; разрешение: 600х600 т/д (до 2400 iq); память: 256МБ(max 256Мб), процессор 1 МГц&lt;/p&gt; &lt;p &gt;Лотки: подачи-250 л., приёма-150 л.&lt;br /&gt; ADF: 40 л. стандартно.&lt;br /&gt; Дуплекс: автоматический&lt;br /&gt; Плотность бумаги: 60-105 г/м2, ручная подача 60-200 г/м2.&lt;br /&gt; Языки описания: PCL 5/6, PostScript 3&lt;br /&gt; ОС: Windows&amp;reg; 8, 8.1 Update 1, 10, 11. Windows Server&amp;reg; 2008 SP2 (32- and 64-bit), Windows Server 2008 R2 SP1, Windows Server 2012,Windows Server 2012 R2, Windows Server 2019, macOS 10.14, 10.15, 11, 12.&lt;br /&gt; Интерфейс: USB 2.0, Wi-Fi 802.11.b/g/n, поддержка Apple AirPrint, Google Cloud Print, Mopria&lt;br /&gt; Сетевой интерфейс:станд.: Ethernet 10/100 Base TX&lt;br /&gt; Нагрузка max: 30 000 стр/мес.&lt;br /&gt; Тонер-картридж 006R04403 (3000 стр@5%), 006R04404 (6000 стр@5%).&lt;br /&gt; Драм картридж 013R00691 (12000 стр@5%).&lt;br /&gt; В комплекте тонер-картридж на 700 стр.принт картридж на 12 000 стр&lt;br /&gt; USB кабель в комплект не входит.&lt;/p&gt; &lt;p &gt;Рекомендуем приобрести: AK-300102-030-E, 2E-W-3169m3, AK-300102-018-E, KITS-W-006&lt;/p&gt; &lt;p &gt;Дополнительная информация: &lt;a href="https://www.office.xerox.com/latest/B23BR-01E.PDF?_gl=1*168aogh*_ga*MjE2NDEwMDkyLjE2MTYxNTQ1OTM.*_ga_XBMQ3R9MZE*MTY1NTE2MTQwMy4zLjEuMTY1NTE2MTUwNC4w&amp;amp;_ga=2.73435729.296522976.1655161404-216410092.1616154593"&gt;&lt;strong&gt;Xerox&amp;reg; B230 Printer and Xerox&amp;reg; B225/B235 Multifunction Printer&lt;/strong&gt;&lt;/a&gt;&lt;/p&gt; </t>
  </si>
  <si>
    <t>08443001001005001</t>
  </si>
  <si>
    <t>Принтер А4 ч/б Xerox B310 (Wi-Fi)</t>
  </si>
  <si>
    <t>B310V_DNI</t>
  </si>
  <si>
    <t>http://www.erc.ua/i/goods/B310V_DNI.jpg</t>
  </si>
  <si>
    <t xml:space="preserve">&lt;p&gt;Ч/б лазерный принтер А4&lt;br /&gt; Принтер (скорость печати: 40 стр/мин; разрешение: 600х600 т/д (до 2400 iq); память: 256МБ(max 256Мб), процессор 1 ГГц&lt;/p&gt; &lt;p&gt;Лотки: подачи-250 л., приёма-150 л.&lt;br /&gt; Дуплекс: автоматический&lt;br /&gt; Плотность бумаги: 60-90 г/м2, ручная подача 60-217 г/м2.&lt;br /&gt; Языки описания: PCL 5/6, PostScript 3, Direct Image&lt;br /&gt; ОС: Windows&amp;reg; 7, 8, 10, Windows Server&amp;reg; 2008, Mac OS 10.9&lt;br /&gt; Интерфейс: USB 2.0, Wi-Fi 802.11.b/g/n, поддержка Apple AirPrint, Google Cloud Print, Mopria&lt;br /&gt; Сетевой интерфейс:станд.: Ethernet 10/100 Base TX&lt;br /&gt; Нагрузка max: 80 000 стр/мес.&lt;br /&gt; Тонер-картридж 006R04379 (3000 стр@5%), 006R04380 (8000 стр@5%), 006R04381 (20000 стр@5%),&lt;br /&gt; Драм картридж 013R00690 (40000 стр@5%).&lt;br /&gt; В комплекте тонер-картридж на 2500 стр.принт картридж на 40 000 стр&lt;br /&gt; USB кабель в комплект не входит.&lt;/p&gt; &lt;p&gt;Рекомендуем приобрести: 2E-W-3169m1.8, AK-300102-030-E, 2E-W-3169m3, AK-300102-018-E,&lt;/p&gt; &lt;p&gt;Дополнительная информация: &lt;a href="https://www.office.xerox.com/latest/B31SS-01E.PDF"&gt;https://www.office.xerox.com/latest/B31SS-01E.PDF&lt;/a&gt;&lt;/p&gt; </t>
  </si>
  <si>
    <t>08443001001005002</t>
  </si>
  <si>
    <r>
      <rPr>
        <sz val="9"/>
        <color rgb="FF000000"/>
        <rFont val="Calibri"/>
      </rPr>
      <t xml:space="preserve">МФУ A3 ч/б Xerox VersaLink B7125/7130/7135 (Базовый блок/1 лоток/без стенда) </t>
    </r>
    <r>
      <rPr>
        <b/>
        <sz val="9"/>
        <color rgb="FFFF0000"/>
        <rFont val="Calibri"/>
      </rPr>
      <t>Тонeр в комплекте!</t>
    </r>
  </si>
  <si>
    <t>B7101V_D</t>
  </si>
  <si>
    <t>http://www.erc.ua/i/goods/B7101V_D.jpg</t>
  </si>
  <si>
    <t xml:space="preserve">&lt;p&gt;&lt;strong&gt;ВНИМАНИЕ!!!&lt;/strong&gt; Это БАЗОВЫЙ БЛОК!!! &lt;strong&gt;НЕ БУДЕТ РАБОТАТЬ без Инсталяционного КИТА&lt;/strong&gt; соответствующей скорости !!!&lt;br /&gt; ОБЯЗАТЕЛЬНО к заказу на выбор:&lt;br /&gt; &lt;br /&gt; 097S05185 Комплект инициализации VersaLink B7125 - 25 стр/мин А4&lt;br /&gt; 097S05190 Комплект инициализации VersaLink B7130 - 30 стр/мин А4&lt;br /&gt; 097S05191 Комплект инициализации VersaLink B7135 - 35 стр/мин А4&lt;br /&gt; &lt;br /&gt; Ч/б лазерное МФУ А3 (принтер, копир, сканер).&lt;br jquery191024913406146536687="224" /&gt; Скорость печати А4: 25/30/35 стр./мин.; разрешение: 1200*1200 dpi&lt;br /&gt; Скорость копирования А4: 25/30/35 стр./мин.; разрешение: 600*600 dpi&lt;br jquery191024913406146536687="225" /&gt; Скорость сканирования : до 80 стр./мин.; разрешение:600*600 dpi&lt;br jquery191024913406146536687="226" /&gt; Возможности сканирования: в сеть (FTP/SMB), на USB-накопитель, Scan to E-mail&lt;br jquery191024913406146536687="227" /&gt; max кол-во копий: 999; Масш: 25-400%&lt;br jquery191024913406146536687="228" /&gt; Факс: (опц.) 497K18040&lt;br jquery191024913406146536687="229" /&gt; Память: 4 Гб; HDD: опционально 320 Гб (497K23610)&lt;br jquery191024913406146536687="230" /&gt; Лотки подачи: 1*520 л. + 100 л. обходной лоток (максимум до 5140); Выходной лоток: 500 л.&lt;br jquery191024913406146536687="231" /&gt; Стенд с дополнительній лотком на 520 л. : опционально 097S04907&lt;br /&gt; Плотность бумаги,г/м2: 60-256&lt;br jquery191024913406146536687="232" /&gt; DADF: на 130 листов, однопроходное сканирование двух сторон листа&lt;br jquery191024913406146536687="233" /&gt; Дуплекс: Да&lt;br jquery191024913406146536687="234" /&gt; Интерфейс: Ethernet 10/100/1000 Base-T, USB 3.0, NFC Tap-to-Pair, Wi-Fi (опционален 497K23470)&lt;br jquery191024913406146536687="235" /&gt; Языки управления: PCL&amp;reg; 5e/PCL 6/PDF/XPS/TIFF/JPEG/HP-GL/опциональный Adobe&amp;reg; PostScript&amp;reg; 3&amp;trade;(497K23640)&lt;br jquery191024913406146536687="236" /&gt; Рекомендуемая нагрузка до :13 000 стр./мес.&lt;br jquery191024913406146536687="237" /&gt; Максимальная нагрузка: 107 000 стр/мес&lt;br jquery191024913406146536687="238" /&gt; Тонер-картридж 006R01819 (34 300 стр@ISO/IEC 19752), копи-картридж 013R00687 (80 000 стр@ISO/IEC 19752)&lt;br jquery191024913406146536687="239" /&gt; В комплекте тонер-картридж на 15500 стр., копи-картридж на 80 000 стр. @ ISO/IEC 19752&lt;br jquery191024913406146536687="240" /&gt; &lt;strong&gt;Требуется запуск сервисным инженером.&lt;/strong&gt;&lt;br /&gt; &lt;a href="http://www.xerox.ru/upload/iblock/5a9/vl-b7000-br-ru.pdf"&gt;https://www.office.xerox.com/latest/VB7BR-03U.pdf&lt;/a&gt;&lt;/p&gt; </t>
  </si>
  <si>
    <t xml:space="preserve">&lt;p&gt;Все аппараты серии поставляются в комплекте с кабелем питания, CD диском с программным обеспечением и документацией, &lt;br /&gt; стартовым тонер-картриджем емкостью 15 500. Ресурс указан в соответствии со стандартом ISO/IEC19752. &lt;br /&gt; Ресурс может изменяться в зависимости от изображения, площади заливки и режима печати.&lt;/p&gt; &lt;p&gt;Активация скорости любого из печатных модулей ниже производится одним из комплектов инициализации, &lt;br /&gt; поставляемого с инструкцией и соответствующей наклейкой с названием модели.&lt;br /&gt; 097S05185 Комплект инициализации VersaLink B7125&lt;br /&gt; 097S05190 Комплект инициализации VersaLink B7130&lt;br /&gt; 097S05191 Комплект инициализации VersaLink B7135&lt;/p&gt; &lt;p&gt;B7101V_D &amp;ndash; настольный печатный модуль.&lt;br /&gt; 1 &amp;ndash; Однопроходный дуплексный автоматический податчик оригиналов емкостью 130 листов и скоростью сканирования в цвете и ч/б до 80 изображений А4 в минуту.&lt;br /&gt; 2 &amp;ndash; Отсек для устройства считывания карт со встроенным USB-портом&lt;br /&gt; 3 &amp;ndash; Фронтальный USB-порт для печати и сканирования&lt;br /&gt; 4 &amp;ndash; Обходной лоток на 100 листов плотностью от 60 до 216 г/м&amp;sup2; и форматом от 88.9 x 98.4 мм до 297 x 431.8 мм&lt;br /&gt; 5 &amp;ndash; Стандартный лоток на 520 листов плотностью от 60 до 256 г/м&amp;sup2; и форматом от 139.7 x 182.0 мм до 297.0 x 431.8 мм&lt;/p&gt; </t>
  </si>
  <si>
    <t xml:space="preserve">&lt;p&gt;Партномер / Описание&lt;br /&gt; B7101V_D VersaLink B71XX настольный&lt;br /&gt; B7101V_S VersaLink B71XX напольный с тумбой&lt;br /&gt; B7101V_T VersaLink B71XX напольный с лотками&lt;br /&gt; 097S05185 Комплект инициализации B7125&lt;br /&gt; 097S05190 Комплект инициализации B7130&lt;br /&gt; 097S05191 Комплект инициализации B7135&lt;br /&gt; 497K23610 Жесткий диск 320 ГБ&lt;br /&gt; 497K23470 Модуль для беспроводного подключения&lt;br /&gt; 497K23640 Комплект Adobe Postscript 3 B71XX&lt;br /&gt; 497K23650 Комплект Fax Over IP Kit B71XX&lt;br /&gt; 497K22750 Замок на лотки (для напольных конф.)&lt;br /&gt; 006R01819 Тонер картридж VersaLink B71XX &lt;br /&gt; 013R00687 Картридж фоторецептора VersaLink B71XX&lt;/p&gt; </t>
  </si>
  <si>
    <t>08443003058000000</t>
  </si>
  <si>
    <t>Ресурсные узлы и материалы для печатных устройств</t>
  </si>
  <si>
    <t>Инсталляционный кит Xerox VersaLink B7125</t>
  </si>
  <si>
    <t>097S05185</t>
  </si>
  <si>
    <t>http://www.erc.ua/i/goods/097S05185.jpg</t>
  </si>
  <si>
    <t xml:space="preserve">&lt;p&gt;Инсталляционный кит Xerox VersaLink B7125&lt;br /&gt; Должен быть куплен для сервисного запуска B7101V_D&lt;/p&gt; </t>
  </si>
  <si>
    <t>04911001031000000</t>
  </si>
  <si>
    <t>Инсталляционный кит Xerox VersaLink B7130</t>
  </si>
  <si>
    <t>097S05190</t>
  </si>
  <si>
    <t>http://www.erc.ua/i/goods/097S05190.jpg</t>
  </si>
  <si>
    <t xml:space="preserve">&lt;p&gt;Инсталляционный кит Xerox VersaLink B7130&lt;br /&gt; Должен быть куплен для сервисного запуска B7101V_D&lt;/p&gt; </t>
  </si>
  <si>
    <r>
      <rPr>
        <sz val="9"/>
        <color rgb="FF000000"/>
        <rFont val="Calibri"/>
      </rPr>
      <t xml:space="preserve">МФУ A3 цв. Xerox VersaLink C7120/7125/7130 (Базовый блок/1 лоток/без стенда) </t>
    </r>
    <r>
      <rPr>
        <b/>
        <sz val="9"/>
        <color rgb="FFFF0000"/>
        <rFont val="Calibri"/>
      </rPr>
      <t>Тонeр в комплекте!</t>
    </r>
  </si>
  <si>
    <t>C7101V_D</t>
  </si>
  <si>
    <t>http://www.erc.ua/i/goods/C7101V_D.jpg</t>
  </si>
  <si>
    <t xml:space="preserve">&lt;p&gt;&lt;strong&gt;ВНИМАНИЕ!!!&lt;/strong&gt; Это БАЗОВЫЙ БЛОК!!! &lt;strong&gt;НЕ БУДЕТ РАБОТАТЬ без Инсталяционного КИТА&lt;/strong&gt; соответствующей скорости !!!&lt;br /&gt; ОБЯЗАТЕЛЬНО к заказу на выбор:&lt;br /&gt; &lt;br /&gt; 097S05201 Комплект инициализации VersaLink C7120 - 20 стр/мин А4&lt;br /&gt; 097S05202 Комплект инициализации VersaLink C7125 - 25 стр/мин А4&lt;br /&gt; 097S05197 Комплект инициализации VersaLink C7130 - 30 стр/мин А4&lt;br /&gt; &lt;br /&gt; Цветное МФУ А3 (принтер, копир, сканер).&lt;br jquery191024913406146536687="224" jquery19108165580384477703="225" /&gt; Скорость печати А4: 20/20, 25/25, 30/30 стр./мин.(моно/цв.); разрешение: 1200*2400dpi&lt;br jquery19108165580384477703="226" /&gt; Скорость копирования А4: 20/20, 25/25, 30/30 стр./мин.(моно/цв.); разрешение: 600*600 dpi&lt;br jquery191024913406146536687="225" jquery19108165580384477703="227" /&gt; Скорость сканирования : до 80 стр./мин.; разрешение:600*600 dpi&lt;br jquery191024913406146536687="226" jquery19108165580384477703="228" /&gt; Возможности сканирования: в сеть (FTP/SMB), на USB-накопитель, Scan to E-mail, Scan to Home&lt;br jquery191024913406146536687="227" jquery19108165580384477703="229" /&gt; max кол-во копий: 999; Масш: 25-400%&lt;br jquery191024913406146536687="228" jquery19108165580384477703="230" /&gt; Факс: (опц.) 497K18040&lt;br jquery191024913406146536687="229" jquery19108165580384477703="231" /&gt; Память: 4 Гб; HDD: опционально 320 Гб (497K17740)&lt;br jquery191024913406146536687="230" jquery19108165580384477703="232" /&gt; Лотки подачи: 1*520 л. + 100 л. обходной лоток (максимум до 5140); Выходной лоток: 500 л.&lt;br jquery191024913406146536687="231" jquery19108165580384477703="233" /&gt; Стенд с дополнительній лотком на 520 л. : опционально 097S04907&lt;br jquery19108165580384477703="234" /&gt; Плотность бумаги,г/м2: 60-256&lt;br jquery191024913406146536687="232" jquery19108165580384477703="235" /&gt; DADF: на 130 листов, однопроходное сканирование двух сторон листа&lt;br jquery191024913406146536687="233" jquery19108165580384477703="236" /&gt; Дуплекс: Да&lt;br jquery191024913406146536687="234" jquery19108165580384477703="237" /&gt; Интерфейс: Ethernet 10/100/1000 Base-T, USB 3.0, NFC Tap-to-Pair, Wi-Fi (опционален 497K23470)&lt;br jquery191024913406146536687="235" jquery19108165580384477703="238" /&gt; Языки управления: PCL&amp;reg; 5e/PCL 6/PDF/XPS/TIFF/JPEG/HP-GL/опциональный Adobe&amp;reg; PostScript&amp;reg; 3&amp;trade;(497K23630)&lt;br jquery191024913406146536687="236" jquery19108165580384477703="239" /&gt; Рекомендуемая нагрузка до :5 500, 6 250, 7 000 стр./мес.&lt;br jquery191024913406146536687="237" jquery19108165580384477703="240" /&gt; Максимальная нагрузка: 87 000, 107 000, 129 000 стр/мес&lt;br jquery191024913406146536687="238" jquery19108165580384477703="241" /&gt; Тонер-картриджи: 006R01828 Bk (31.3k стр@ISO), 006R01831 Y (18.5k стр@ISO), 006R01830 M (18.5k стр@ISO), 006R01829 C (18.5k стр@ISO);&lt;br /&gt; Копи-картридж: 013R00688 (Black 109k стр; Color 87k стр)&lt;br jquery191024913406146536687="239" jquery19108165580384477703="242" /&gt; &lt;br jquery1910129276933972857="237" jquery19101824119245887792="237" /&gt; Гарантийный срок: 12 месяцев&lt;br jquery1910129276933972857="238" jquery19101824119245887792="238" /&gt; Требуется запуск сервисным инженером.&lt;/p&gt; </t>
  </si>
  <si>
    <t xml:space="preserve">&lt;p&gt;Все аппараты серии поставляются в комплекте с кабелем питания, CD диском с программным обеспечением и документацией, &lt;br /&gt; стартовыми тонер-картриджами емкостью &lt;strong&gt;16 100 (черный) и 9800 (пурпурный, желтый, голубой)&lt;/strong&gt;. Ресурс указан в соответствии&lt;br /&gt; со стандартом ISO/IEC19798. Ресурс может изменяться в зависимости от изображения, площади заливки и режима печати.&lt;br /&gt; Активация скорости любого из печатных модулей ниже производится одним из комплектов инициализации, поставляемого с &lt;br /&gt; инструкцией и соответствующей наклейкой с названием модели.&lt;br /&gt; 097S05201 Комплект инициализации VersaLink C7120&lt;br /&gt; 097S05202 Комплект инициализации VersaLink C7125&lt;br /&gt; 097S05197 Комплект инициализации VersaLink C7130&lt;br /&gt; &lt;br /&gt; C7101V_D &amp;ndash; настольный печатный модуль.&lt;br /&gt; 1 &amp;ndash; Однопроходный дуплексный автоматический податчик оригиналов емкостью 130 листов и скоростью сканирования в цвете и ч/б&lt;br /&gt; до 80 изображений А4 в минуту.&lt;br /&gt; 2 &amp;ndash; Отсек для устройства считывания карт со встроенным USB-портом&lt;br /&gt; 3 &amp;ndash; Фронтальный USB-порт для печати и сканирования&lt;br /&gt; 4 &amp;ndash; Обходной лоток на 100 листов плотностью от 60 до 216 г/м&amp;sup2; и форматом от 88.9 x 98.4 мм до 297 x 431.8 мм&lt;br /&gt; 5 &amp;ndash; Стандартный лоток на 520 листов плотностью от 60 до 256 г/м&amp;sup2; и форматом от 139.7 x 182.0 мм до 297.0 x 431.8 мм&lt;br /&gt; &lt;/p&gt; </t>
  </si>
  <si>
    <t xml:space="preserve">&lt;p&gt;Партномер / BOM Описание&lt;br /&gt; C7101V_D VersaLink C71XX настольный&lt;br /&gt; C7101V_S VersaLink C71XX напольный с тумбой&lt;br /&gt; C7101V_T VersaLink C71XX напольный с лотками&lt;br /&gt; 097S05201 Комплект инициализации C7120&lt;br /&gt; 097S05202 Комплект инициализации C7125&lt;br /&gt; 097S05197 Комплект инициализации C7130&lt;br /&gt; 497K23610 Жесткий диск 320 ГБ&lt;br /&gt; 497K23470 Модуль для беспроводного подключения&lt;br /&gt; 497K23630 Комплект Adobe Postscript 3 C7100&lt;br /&gt; 497K23620 Комплект Fax Over IP Kit C7100?&lt;br /&gt; 497K22750 Замок на лотки (для напольных конф.)&lt;br /&gt; 006R01828 Черный тонер VersaLink C7120/C7125/C7130 &lt;br /&gt; 006R01829 Голубой тонер VersaLink C7120/C7125/C7130&lt;br /&gt; 006R01830 Пурпурный тонер VersaLink C7120/C7125/C7130&lt;br /&gt; 006R01831 Желтый тонер VersaLink C7120/C7125/C7130&lt;br /&gt; 013R00688 Фотобарабан VersaLink C7120/C7125/C7130&lt;/p&gt; </t>
  </si>
  <si>
    <t>08443001001005011</t>
  </si>
  <si>
    <t>Инсталляционный кит Xerox VersaLink C7120</t>
  </si>
  <si>
    <t>097S05201</t>
  </si>
  <si>
    <t>http://www.erc.ua/i/goods/097S05201.jpg</t>
  </si>
  <si>
    <t xml:space="preserve">&lt;p&gt;Инсталляционный кит Xerox VersaLink C7120&lt;br /&gt; Должен быть куплен для сервисного запуска C7101V_D или C7101V_S или C7101V_T&lt;/p&gt; </t>
  </si>
  <si>
    <t>Инсталляционный кит Xerox VersaLink C7125</t>
  </si>
  <si>
    <t>097S05202</t>
  </si>
  <si>
    <t>http://www.erc.ua/i/goods/097S05202.jpg</t>
  </si>
  <si>
    <t xml:space="preserve">&lt;p&gt;Инсталляционный кит Xerox VersaLink C7125&lt;br /&gt; Должен быть куплен для сервисного запуска C7101V_D или C7101V_S или C7101V_T&lt;/p&gt; </t>
  </si>
  <si>
    <t>Комплектующие</t>
  </si>
  <si>
    <t>Стенд с лотком 520л для Xerox VL B7025/7030/7035 C7020/7025/7030</t>
  </si>
  <si>
    <t>097S04907</t>
  </si>
  <si>
    <t>http://www.erc.ua/i/goods/097S04907.jpg</t>
  </si>
  <si>
    <t>&lt;p&gt;Для Xerox VL B7025/7030/7035 C7020/7025/7030&lt;br /&gt;Дополнительный лоток c тумбой (для настольной конфигурации)/ 520 листов/ А3/ 256 gsm&lt;/p&gt;</t>
  </si>
  <si>
    <t>08443003059000000</t>
  </si>
  <si>
    <t>Картриджи</t>
  </si>
  <si>
    <t>Тонер картридж Xerox B310 Black (20000 стр),</t>
  </si>
  <si>
    <t>006R04381</t>
  </si>
  <si>
    <t>http://www.erc.ua/i/goods/006R04381.jpg</t>
  </si>
  <si>
    <t xml:space="preserve">&lt;p&gt;Тонер картридж Xerox B310 Black (20000 стр)&lt;/p&gt; </t>
  </si>
  <si>
    <t>08443003039006001</t>
  </si>
  <si>
    <t>Тонер картридж Xerox C230/C235 Black (3000 стр),</t>
  </si>
  <si>
    <t>006R04395</t>
  </si>
  <si>
    <t>http://www.erc.ua/i/goods/006R04395.jpg</t>
  </si>
  <si>
    <t xml:space="preserve">&lt;p&gt;Тонер картридж Xerox C230/C235 Black (3000 стр)&lt;/p&gt; </t>
  </si>
  <si>
    <t>08443003039006002</t>
  </si>
  <si>
    <t>Тонер картридж Xerox C230/C235 Cyan (2500 стр),</t>
  </si>
  <si>
    <t>006R04396</t>
  </si>
  <si>
    <t>http://www.erc.ua/i/goods/006R04396.jpg</t>
  </si>
  <si>
    <t xml:space="preserve">&lt;p&gt;Тонер картридж Xerox C230/C235 Cyan (2500 стр)&lt;/p&gt; </t>
  </si>
  <si>
    <t>08443003039006003</t>
  </si>
  <si>
    <t>Тонер картридж Xerox C230/C235 Magenta (2500 стр),</t>
  </si>
  <si>
    <t>006R04397</t>
  </si>
  <si>
    <t>http://www.erc.ua/i/goods/006R04397.jpg</t>
  </si>
  <si>
    <t xml:space="preserve">&lt;p&gt;Тонер картридж Xerox C230/C235 Magenta (2500 стр)&lt;/p&gt; </t>
  </si>
  <si>
    <t>08443003039006004</t>
  </si>
  <si>
    <t>Тонер картридж Xerox C230/C235 Yellow (2500 стр),</t>
  </si>
  <si>
    <t>006R04398</t>
  </si>
  <si>
    <t>http://www.erc.ua/i/goods/006R04398.jpg</t>
  </si>
  <si>
    <t xml:space="preserve">&lt;p&gt;Тонер картридж Xerox C230/C235 Yellow (2500 стр)&lt;/p&gt; </t>
  </si>
  <si>
    <t>08443003039006005</t>
  </si>
  <si>
    <t>Тонер картридж Xerox B225/B230/B235 Black (6 000 стр),</t>
  </si>
  <si>
    <t>006R04404</t>
  </si>
  <si>
    <t>http://www.erc.ua/i/goods/006R04404.jpg</t>
  </si>
  <si>
    <t xml:space="preserve">&lt;p&gt;Тонер картридж Xerox B225/B230/B235 Black (6 000 стр)&lt;/p&gt; </t>
  </si>
  <si>
    <t>08443003039006006</t>
  </si>
  <si>
    <t>Драм картридж Xerox B225/B230/B235 Black (12 000 стр),</t>
  </si>
  <si>
    <t>013R00691</t>
  </si>
  <si>
    <t>http://www.erc.ua/i/goods/013R00691.jpg</t>
  </si>
  <si>
    <t xml:space="preserve">&lt;p&gt;Драм картридж Xerox B225/B230/B235 Black (12 000 стр)&lt;/p&gt; </t>
  </si>
  <si>
    <t>08443003034000000</t>
  </si>
  <si>
    <t>Картридж Xerox PH3020/WC3025 Black (2*1500 стр) Двойная упаковка,</t>
  </si>
  <si>
    <t>106R03048</t>
  </si>
  <si>
    <t>http://www.erc.ua/i/goods/106R03048.jpg</t>
  </si>
  <si>
    <t>3 000 стр@5% (A4) для 3020/WC3025</t>
  </si>
  <si>
    <t>08443003039006007</t>
  </si>
  <si>
    <t>Тонер картридж Xerox VL B400/405 Black (24600 стр),</t>
  </si>
  <si>
    <t>106R03585</t>
  </si>
  <si>
    <t>http://www.erc.ua/i/goods/106R03585.jpg</t>
  </si>
  <si>
    <t>~24600 стр черный картридж для Xerox VLB400/405</t>
  </si>
  <si>
    <t>08443003039006008</t>
  </si>
  <si>
    <t>Тонер картридж Xerox VL C7000 Black (10700 стр),</t>
  </si>
  <si>
    <t>106R03765</t>
  </si>
  <si>
    <t>Тонер картридж Xerox VL C7000 Yellow (10100 стр),</t>
  </si>
  <si>
    <t>106R03766</t>
  </si>
  <si>
    <t>http://www.erc.ua/i/goods/106R03766.jpg</t>
  </si>
  <si>
    <t xml:space="preserve">&lt;p&gt;Тонер картридж Xerox VL C7000 Yellow (ресурс 10100 стр)&lt;/p&gt; </t>
  </si>
  <si>
    <t>08443003039006010</t>
  </si>
  <si>
    <t>Тонер картридж Xerox VL C7000 Magenta (10100 стр),</t>
  </si>
  <si>
    <t>106R03767</t>
  </si>
  <si>
    <t>Тонер картридж Xerox VL C7000 Cyan (10100 стр),</t>
  </si>
  <si>
    <t>106R03768</t>
  </si>
  <si>
    <t>Сборник отработанного тонера Xerox C230/C235 (15500 стр),</t>
  </si>
  <si>
    <t>008R13326</t>
  </si>
  <si>
    <t>http://www.erc.ua/i/goods/008R13326.jpg</t>
  </si>
  <si>
    <t xml:space="preserve">&lt;p&gt;Сборник отработанного тонера Xerox C230/C235 (15500 стр)&lt;/p&gt; </t>
  </si>
  <si>
    <t>08443003003000000</t>
  </si>
  <si>
    <t>Копи картридж Xerox B310 Black (40000 стр),</t>
  </si>
  <si>
    <t>013R00690</t>
  </si>
  <si>
    <t>http://www.erc.ua/i/goods/013R00690.jpg</t>
  </si>
  <si>
    <t xml:space="preserve">&lt;p&gt;Копи картридж Xerox B310 Black (40000 стр)&lt;/p&gt; </t>
  </si>
  <si>
    <t>Тонер Xerox 6204/6604/6605/6705,</t>
  </si>
  <si>
    <t>006R01238</t>
  </si>
  <si>
    <t>http://www.erc.ua/i/goods/006R01238.jpg</t>
  </si>
  <si>
    <t xml:space="preserve">Ресурс: 2.1 km @5%&lt;br/&gt;&lt;br/&gt;Совместимость: 6204/6604/6605/6705&lt;br/&gt; &lt;br/&gt;&lt;br/&gt;&lt;br/&gt;&lt;br/&gt;&lt;br/&gt; </t>
  </si>
  <si>
    <t>08443003039006013</t>
  </si>
  <si>
    <t>Тонер картридж Xerox Versant 80 Black (30 000 стр),</t>
  </si>
  <si>
    <t>006R01646</t>
  </si>
  <si>
    <t>Тонер картридж Xerox Versant 80 Cyan (33 000 стр),</t>
  </si>
  <si>
    <t>006R01647</t>
  </si>
  <si>
    <t>http://www.erc.ua/i/goods/006R01647.jpg</t>
  </si>
  <si>
    <t>&lt;p&gt;Голубой тонер-картридж/ 33К стр. при 5% заполнении&lt;/p&gt;</t>
  </si>
  <si>
    <t>08443003039006015</t>
  </si>
  <si>
    <t>Тонер картридж Xerox Versant 80 Magenta (33 000 стр),</t>
  </si>
  <si>
    <t>006R01648</t>
  </si>
  <si>
    <t>http://www.erc.ua/i/goods/006R01648.jpg</t>
  </si>
  <si>
    <t>Малиновый тонер-картридж/ 31,5К стр. при 5% заполнении</t>
  </si>
  <si>
    <t>Тонер картридж Xerox Versant 80 Yellow (33 000 стр),</t>
  </si>
  <si>
    <t>006R01649</t>
  </si>
  <si>
    <t>http://www.erc.ua/i/goods/006R01649.jpg</t>
  </si>
  <si>
    <t>Желтый тонер-картридж/ 33К стр. при 5% заполнении</t>
  </si>
  <si>
    <t>Тонер картридж Xerox C60/C70 Black (30 000 стр),</t>
  </si>
  <si>
    <t>006R01659</t>
  </si>
  <si>
    <t>Тонер картридж Xerox C60/C70 Cyan (34 000 стр),</t>
  </si>
  <si>
    <t>006R01660</t>
  </si>
  <si>
    <t>08443003039006019</t>
  </si>
  <si>
    <t>Тонер картридж Xerox C60/C70 Yellow  (34 000 стр),</t>
  </si>
  <si>
    <t>006R01662</t>
  </si>
  <si>
    <t>http://www.erc.ua/i/goods/006R01662.jpg</t>
  </si>
  <si>
    <t>Желтый тонер-картридж/ 34К стр. при 5% заполнении&lt;br/&gt;&lt;br/&gt;</t>
  </si>
  <si>
    <t>08443003039006021</t>
  </si>
  <si>
    <t>Тонер картридж Xerox DC SC2020 Black (9000 стр),</t>
  </si>
  <si>
    <t>006R01693</t>
  </si>
  <si>
    <t>http://www.erc.ua/i/goods/006R01693.jpg</t>
  </si>
  <si>
    <t>Ресурс: 9 000@5%&lt;br jquery1910029346856572017465="224" /&gt;Совместимость: Xerox DC SC2020</t>
  </si>
  <si>
    <t>08443003039006022</t>
  </si>
  <si>
    <t>Тонер картридж Xerox DC SC2020 Cyan (3000 стр),</t>
  </si>
  <si>
    <t>006R01694</t>
  </si>
  <si>
    <t>http://www.erc.ua/i/goods/006R01694.jpg</t>
  </si>
  <si>
    <t>Ресурс: 3 000@5%Совместимость: Xerox DC SC2020</t>
  </si>
  <si>
    <t>08443003039006023</t>
  </si>
  <si>
    <t>Тонер картридж Xerox DC SC2020 Magenta (3000 стр),</t>
  </si>
  <si>
    <t>006R01695</t>
  </si>
  <si>
    <t>http://www.erc.ua/i/goods/006R01695.jpg</t>
  </si>
  <si>
    <t>08443003039006024</t>
  </si>
  <si>
    <t>Тонер картридж Xerox DC SC2020 Yellow (3000 стр),</t>
  </si>
  <si>
    <t>006R01696</t>
  </si>
  <si>
    <t>http://www.erc.ua/i/goods/006R01696.jpg</t>
  </si>
  <si>
    <t>08443003039006025</t>
  </si>
  <si>
    <t>Тонер картридж Xerox VL C7120/С7125/С7130 Black (31 300 стр),</t>
  </si>
  <si>
    <t>006R01828</t>
  </si>
  <si>
    <t>http://www.erc.ua/i/goods/006R01828.jpg</t>
  </si>
  <si>
    <t>08443003039006030</t>
  </si>
  <si>
    <t>Копи картридж Xerox WC5325/5330/5335 (96 000 стр),</t>
  </si>
  <si>
    <t>013R00591</t>
  </si>
  <si>
    <t>Копи картридж Xerox Color 550/560/570 C60/C70 PL C9070 Black (190000 стр),</t>
  </si>
  <si>
    <t>013R00663</t>
  </si>
  <si>
    <t>Копи картридж Xerox Color 550/560/570 C60/C70 PL C9070 Color (85000 стр),</t>
  </si>
  <si>
    <t>013R00664</t>
  </si>
  <si>
    <t>Копи картридж Xerox Versant 80 (348 000 стр),</t>
  </si>
  <si>
    <t>013R00676</t>
  </si>
  <si>
    <t>http://www.erc.ua/i/goods/013R00676.jpg</t>
  </si>
  <si>
    <t>Ресурс: 348 000 @5%&lt;br /&gt;Совместимость: Versant 80</t>
  </si>
  <si>
    <t>Копи картридж Xerox DC SC2020 (76000 стр),</t>
  </si>
  <si>
    <t>013R00677</t>
  </si>
  <si>
    <t>http://www.erc.ua/i/goods/013R00677.jpg</t>
  </si>
  <si>
    <t>Ресурс: 76 000@5% по одному на каждый цвет&lt;br jquery191006794717905833247="224" /&gt;Совместимость: Xerox DC SC2020</t>
  </si>
  <si>
    <t>Тонер картридж Xerox VL B7025/7030/7035 (31000 стр),</t>
  </si>
  <si>
    <t>106R03396</t>
  </si>
  <si>
    <t>http://www.erc.ua/i/goods/106R03396.jpg</t>
  </si>
  <si>
    <t>Ресурс: &lt;a href="mailto:31000@5%"&gt;31000@5%&lt;/a&gt; A4&lt;br /&gt;Совместимость: Xerox Versalink B7025/7030/7035</t>
  </si>
  <si>
    <t>08443003039006031</t>
  </si>
  <si>
    <t>Тонер картридж Xerox VL C7020/7025/7030 Black (23600 стр),</t>
  </si>
  <si>
    <t>106R03745</t>
  </si>
  <si>
    <t>http://www.erc.ua/i/goods/106R03745.jpg</t>
  </si>
  <si>
    <t>Ресурс: 23 600@5% A4.&lt;br/&gt;Совместимость: Xerox Versalink C7020/7025/7030</t>
  </si>
  <si>
    <t>08443003039006032</t>
  </si>
  <si>
    <t>Тонер картридж Xerox VL C7020/7025/7030 Yellow (16500 стр),</t>
  </si>
  <si>
    <t>106R03746</t>
  </si>
  <si>
    <t>http://www.erc.ua/i/goods/106R03746.jpg</t>
  </si>
  <si>
    <t>Ресурс: 16 500@5% A4.&lt;br/&gt;Совместимость: Xerox Versalink C7020/7025/7030</t>
  </si>
  <si>
    <t>08443003039006033</t>
  </si>
  <si>
    <t>Тонер картридж Xerox VL C7020/7025/7030 Magenta (16500 стр),</t>
  </si>
  <si>
    <t>106R03747</t>
  </si>
  <si>
    <t>http://www.erc.ua/i/goods/106R03747.jpg</t>
  </si>
  <si>
    <t>08443003039006034</t>
  </si>
  <si>
    <t>Тонер картридж Xerox VL C7020/7025/7030 Cyan (16500 стр),</t>
  </si>
  <si>
    <t>106R03748</t>
  </si>
  <si>
    <t>http://www.erc.ua/i/goods/106R03748.jpg</t>
  </si>
  <si>
    <t>08443003039006035</t>
  </si>
  <si>
    <t>Копи картридж Xerox VL B7025/7030/7035 (80000 стр),</t>
  </si>
  <si>
    <t>113R00779</t>
  </si>
  <si>
    <t>Копи картридж Xerox VL C7020/7025/7030 (Black 109k стр; Color 87k стр),</t>
  </si>
  <si>
    <t>113R00780</t>
  </si>
  <si>
    <t>http://www.erc.ua/i/goods/113R00780.jpg</t>
  </si>
  <si>
    <t>По 1 копи-картриджу на каждый цвет!!! .&lt;br/&gt;Ресурс: 107 000@5% A4 для Black.&lt;br/&gt;Ресурс: 87 000@5% A4 для CMY.&lt;br/&gt;Совместимость: Xerox Versalink C7020/7025/7030</t>
  </si>
  <si>
    <t>Ремень переноса для Xerox VL C7020/7025/7030 (200000 стр),</t>
  </si>
  <si>
    <t>115R00127</t>
  </si>
  <si>
    <t>http://www.erc.ua/i/goods/115R00127.jpg</t>
  </si>
  <si>
    <t>Ресурс: 200 000@5% A4.&lt;br/&gt;Совместимость: Xerox Versalink C7020/7025/7030</t>
  </si>
  <si>
    <t>08443003017000000</t>
  </si>
  <si>
    <t>Емкость для отработанного тонера Xerox VL C7020/7025/7030 (30000 стр),</t>
  </si>
  <si>
    <t>115R00128</t>
  </si>
  <si>
    <t>http://www.erc.ua/i/goods/115R00128.jpg</t>
  </si>
  <si>
    <t>Ресурс: 30 000@5% A4.&lt;br/&gt;Совместимость: Xerox Versalink C7020/7025/7030</t>
  </si>
  <si>
    <t>Pantum</t>
  </si>
  <si>
    <t>Принтер A4 Pantum  P2207</t>
  </si>
  <si>
    <t>P2207</t>
  </si>
  <si>
    <t>http://www.erc.ua/i/goods/P2207.jpg</t>
  </si>
  <si>
    <t xml:space="preserve">&lt;p&gt;Формат А4&lt;br /&gt; Скорость печати: 20 стр/мин&lt;br /&gt; Разрешение: 1200x1200 т/д (max 1200 т/д)&lt;br /&gt; Дуплекс: ручной&lt;br /&gt; Память: 64Мб&lt;br /&gt; Лотки: подачи-150 л., приёма-100 л.&lt;br /&gt; Плотность: 60-163 г/м2&lt;br /&gt; ОС: Windows: 2000/XP/Vista/7/Server 2003/ Server 2008 (32 и 64-разрядные версии)&lt;br /&gt; Интерфейс: USB 2.0&lt;br /&gt; Сетевой интерфейс: нет&lt;br /&gt; Нагрузка: max 15 000 стр/мес&lt;br /&gt; Расходные материалы: картридж PC-211EV (1600 стр@5%); заправочный комплект TN-210 (2 заправки); заправочный комплект PC-211RB (1 заправка)&lt;br /&gt; В комплект входит картридж с ресурсом до 700 стр@5%&lt;br /&gt; Цвет: черный&lt;br /&gt; Гарантийный срок: 24 мес&lt;br /&gt; USB кабель в комплекте&lt;/p&gt; </t>
  </si>
  <si>
    <t xml:space="preserve">&lt;p&gt;Комплектация:&lt;br /&gt; Принтер;&lt;br /&gt; картридж с тонером на 700 страниц;&lt;br /&gt; кабель USB-интерфейса;&lt;br /&gt; кабель питания;&lt;br /&gt; CD-ROM;&lt;br /&gt; руководство по быстрой установке&lt;/p&gt; </t>
  </si>
  <si>
    <t>08443001001000000</t>
  </si>
  <si>
    <t>Принтер A4 Pantum P2500W с Wi-Fi</t>
  </si>
  <si>
    <t>P2500W</t>
  </si>
  <si>
    <t>http://www.erc.ua/i/goods/P2500W.jpg</t>
  </si>
  <si>
    <t xml:space="preserve">&lt;p&gt;Формат А4&lt;br /&gt; Скорость печати: 22 стр/мин&lt;br /&gt; Разрешение: 1200x1200 т/д (max 1200 т/д)&lt;br /&gt; Дуплекс: ручной&lt;br /&gt; Память: 128Мб&lt;br /&gt; Лотки: подачи-150 л., приёма-100 л.&lt;br /&gt; Плотность: 60-163 г/м2&lt;br /&gt; ОС: Windows: 2000/XP/Vista/7/Server 2003/ Server 2008 (32 и 64-разрядные версии)&lt;br /&gt; Интерфейс: USB 2.0; WiFi: IEEE 802.11b/g/n&lt;br /&gt; Сетевой интерфейс: нет&lt;br /&gt; Нагрузка: max 15 000 стр/мес&lt;br /&gt; Расходные материалы: картридж PC-211EV (1600 стр@5%); заправочный комплект TN-210 (2 заправки); заправочный комплект PC-211RB (1 заправка)&lt;br /&gt; В комплект входит картридж с ресурсом до 700 стр@5%&lt;br /&gt; Цвет: черный&lt;br /&gt; Гарантийный срок: 24 мес&lt;br /&gt; USB кабель в комплекте&lt;/p&gt; </t>
  </si>
  <si>
    <t xml:space="preserve">&lt;p&gt;Комплектация:&lt;br /&gt; Принтер;&lt;br /&gt; картридж с тонером на 700 страниц;&lt;br /&gt; кабель USB-интерфейса;&lt;br /&gt; кабель питания;&lt;br /&gt; CD диск;&lt;br /&gt; руководство по быстрой установке&lt;/p&gt; </t>
  </si>
  <si>
    <t>МФУ A4 ч/б Pantum M6500</t>
  </si>
  <si>
    <t>M6500</t>
  </si>
  <si>
    <t>http://www.erc.ua/i/goods/M6500.jpg</t>
  </si>
  <si>
    <t xml:space="preserve">&lt;p&gt;Лаз. принтер + планш. копир + цв. планш. сканер формата А4&lt;br /&gt; Принтер (скорость печати: 22 стр/мин; разрешение: 1200х1200 т/д; память: 128 Мбайт. Время выхода первой страницы: менее 7,8 сек&lt;br /&gt; Копир (скорость: 22 стр/мин; разрешение: 1200х1200 т/д; max кол-во копий: 99; масштабирование: 50-400%)&lt;br /&gt; Сканер (разрешение: 1200 т/д ; глубина цвета: 24-8-1 бит)&lt;br /&gt; Лотки: подачи-150 л., приёма-100 л&lt;br /&gt; ADF: нет&lt;br /&gt; Плотность бумаги: 60-163 г/м2&lt;br /&gt; Языки описания: GDI&lt;br /&gt; ОС: Microsoft Windows Server2003/Server2008/Server2012/XP/Vista/Win7/Win8/Win8.1/Win10(32/64-розрядная версия)&lt;br /&gt; Интерфейс: USB 2.0Hi-Speed&lt;br /&gt; сетевой интерфейс: нет&lt;br /&gt; Нагрузка: max 20 000 стр/мес&lt;br /&gt; Расходные материалы: картридж PC-211EV (1600 стр@5%); заправочный комплект TN-210 (2 заправки); заправочный комплект PC-211RB (1 заправка)&lt;br /&gt; В комплект входит картридж с ресурсом до 700 стр@5%&lt;br /&gt; Цвет: черный&lt;br /&gt; Гарантийный срок: 24 мес&lt;br /&gt; USB кабель в комплекте&lt;/p&gt; &lt;p&gt;&lt;br /&gt; &lt;a href="https://erc.ua/erc-reviews/18735/vidieooghliad-laziernogho-bfp-pantum-m6500w-ta-kompliektu-dlia-pieriezapravliennia-tn-210/"&gt;https://erc.ua/erc-reviews/18735/vidieooghliad-laziernogho-bfp-pantum-m6500w-ta-kompliektu-dlia-pieriezapravliennia-tn-210/&lt;/a&gt;&lt;/p&gt; </t>
  </si>
  <si>
    <t>МФУ A4 ч/б Pantum M6500W с Wi-Fi</t>
  </si>
  <si>
    <t>M6500W</t>
  </si>
  <si>
    <t>http://www.erc.ua/i/goods/M6500W.jpg</t>
  </si>
  <si>
    <t xml:space="preserve">&lt;p&gt;Лаз. принтер + планш. копир + цв. планш. сканер формата А4&lt;br /&gt; Принтер (скорость печати: 22 стр/мин; разрешение: 1200х1200 т/д; память: 128 Мбайт&lt;br /&gt; Копир (скорость: 22 стр/мин; разрешение: 1200х1200 т/д; max кол-во копий: 99; масштабирование: 50-400%)&lt;br /&gt; Сканер (разрешение: 1200 т/д ; глубина цвета: 24-8-1 бит, Scan to E-mail, PC, FTP, iOS/Android)&lt;br /&gt; Лотки: подачи-150 л., приёма-100 л&lt;br /&gt; ADF: нет&lt;br /&gt; Плотность бумаги: 60-163 г/м2&lt;br /&gt; Языки описания: GDI&lt;br /&gt; ОС: Microsoft Windows Server2003/Server2008/Server2012/XP/Vista/Win7/Win8/Win8.1/Win10(32/64-розрядная версия)&lt;br /&gt; Интерфейс: USB 2.0Hi-Speed&lt;br /&gt; Сетевой интерфейс: WiFi: IEEE 802.11b/g/n&lt;br /&gt; Нагрузка: max 20 000 стр/мес&lt;br /&gt; Расходные материалы: картридж PC-211EV (1600 стр@5%); заправочный комплект TN-210 (2 заправки); заправочный комплект PC-211RB (1 заправка)&lt;br /&gt; В комплект входит картридж с ресурсом до 700 стр@5%&lt;br /&gt; Цвет: черный&lt;br /&gt; Гарантийный срок: 24 мес&lt;br /&gt; USB кабель в комплекте&lt;/p&gt; &lt;p&gt;&lt;a href="https://erc.ua/erc-reviews/18735/vidieooghliad-laziernogho-bfp-pantum-m6500w-ta-kompliektu-dlia-pieriezapravliennia-tn-210/" jquery19106807500083509119="241"&gt;https://erc.ua/erc-reviews/18735/vidieooghliad-laziernogho-bfp-pantum-m6500w-ta-kompliektu-dlia-pieriezapravliennia-tn-210/&lt;/a&gt;&lt;/p&gt; </t>
  </si>
  <si>
    <t>Принтер МФУ 4в1</t>
  </si>
  <si>
    <t>МФУ A4 ч/б Pantum M6607NW с Wi-Fi</t>
  </si>
  <si>
    <t>M6607NW</t>
  </si>
  <si>
    <t>http://www.erc.ua/i/goods/M6607NW.jpg</t>
  </si>
  <si>
    <t xml:space="preserve">&lt;p&gt;Лазерное МФУ А4 (принтер, копир, сканер, факс)&lt;br jquery19107764605938196945="224" /&gt; Принтер (скорость печати: 22 стр/мин; разрешение: 1200х1200 т/д; память: 256 Мб (max 256 Мб), время выхода первой копии 7,8с.)&lt;br jquery19107764605938196945="225" /&gt; Копир (скорость: 22 стр/мин; разрешение: 1200x1200 т/д; max кол-во копий: 99; масштабирование: 25-400%)&lt;br jquery19107764605938196945="226" /&gt; Сканер (разрешение: 1200х1200 т/д, глубина цвета: 48бит, to E-mail, PC, FTP)&lt;br jquery19107764605938196945="227" /&gt; Факс (скорость передачи: 33.6 Кб/с, приём в память: 650 стр., PC Fax)&lt;br jquery19107764605938196945="228" /&gt; Языки управления: GDI&lt;br jquery19107764605938196945="229" /&gt; Лотки: подачи-150л. (max 150 л.), cлот для ручной подачи-1л., приема-100л&lt;br jquery19107764605938196945="230" /&gt; ADF: 35 листов&lt;br jquery19107764605938196945="231" /&gt; Дуплекс: ручн&lt;br jquery19107764605938196945="232" /&gt; Плотность бумаги: 60-163 г/м2&lt;br jquery19107764605938196945="233" /&gt; ОС: Win Server2003/Server2008/Server2012/XP/Vista/Win7/Win8/Win8.1/Win10; Mac OS 10.7~10.12; Linux(ubuntu 12.04&amp;amp;14.04);iOS 7.0 and above;Android 4.4 and above&lt;br jquery19107764605938196945="234" /&gt; Интерфейс: USB 2.0 Hi-Speed, сетевой 10/100 BaseTX, WiFi 801.11 b/g&lt;br jquery19107764605938196945="235" /&gt; Нагрузка: max 20 000 стр/мес&lt;br jquery19109312401058776342="236" /&gt; Расходные материалы: картридж PC-211EV (1600 стр@5%); заправочный комплект TN-210 (2 заправки); заправочный комплект PC-211RB (1 заправка)&lt;br /&gt; В комплект входит картридж с ресурсом до 700 стр@5%&lt;br /&gt; Цвет: черный&lt;br /&gt; Гарантийный срок: 24 мес&lt;br /&gt; USB кабель в комплекте&lt;/p&gt; </t>
  </si>
  <si>
    <t>МФУ A4 ч/б Pantum M7100DN</t>
  </si>
  <si>
    <t>M7100DN</t>
  </si>
  <si>
    <t>http://www.erc.ua/i/goods/M7100DN.jpg</t>
  </si>
  <si>
    <t xml:space="preserve">&lt;p&gt;Лазерный принтер + планшетный копир + цветной планшетный сканер формата А4&lt;br /&gt; Принтер (скорость печати: 33 стр/мин; разрешение: 1200х1200 т/д; память: 256 Мбайт)&lt;br /&gt; Копир (скорость: 33 стр/мин; разрешение: 600х600 т/д; max кол-во копий: 99; масштабирование-400%)&lt;br /&gt; Сканер (разрешение: 1200 т/д ; сканирование на электронную почту, ПК, FTP, Thumb drive)&lt;br /&gt; Лотки: подачи-250 л., приёма-150 л&lt;br /&gt; Дуплекс: станд&lt;br /&gt; ADF: 50л&lt;br /&gt; Плотность бумаги: 60-105 г/м2, ручная подача 60-200г/м2&lt;br /&gt; Языки описания: PCL5e, PCL6&lt;br /&gt; ОС: Microsoft Windows Server2003/Server2008/Server2012/XP/Vista/7/8/10(32 и 64-разрядные версии), Mac OS X 10.6-10.12&lt;br /&gt; Интерфейс: USB 2.0Hi-Speed&lt;br /&gt; сетевой интерфейс: Ethernet 10/100 Base TX&lt;br /&gt; Нагрузка: max 60 000 стр/мес&lt;br /&gt; Расходные материалы: картридж TL-420H (3000 стр@5%), картридж TL-420X (6000 стр@5%), драм DL-420 (30 000 стр@5%), заправочный комплект TN-420H (одна заправка на 3000 стр); заправочный комплект TN-420X (две заправки на 3000 стр)&lt;br /&gt; В комплект входит картридж ресурсом до 1500 &lt;a href="mailto:стр@5%"&gt;стр@5%&lt;/a&gt;&lt;br /&gt; Гарантийный срок: 24 мес&lt;br /&gt; USB кабель в комплекте&lt;/p&gt; </t>
  </si>
  <si>
    <t>Чип совместимый для картриджа Pantum PC-210E/211EV M6500/M6607/P2200/P2207/P2500/P2507 (безлимитный)</t>
  </si>
  <si>
    <t>CHIP-PC-211EV</t>
  </si>
  <si>
    <t>http://www.erc.ua/i/goods/CHIP-PC-211EV.jpg</t>
  </si>
  <si>
    <t xml:space="preserve">&lt;p&gt;Чип для картриджа Pantum PC-210E/211EV M6500/M6607/P2200/P2207/P2500/P2507 (безлимитный)&lt;/p&gt; &lt;p&gt;Упакован в индивидуальную антистатическую упаковку с ZIP-застежкой&lt;/p&gt; </t>
  </si>
  <si>
    <t>08443003001000000</t>
  </si>
  <si>
    <t>Заправочный комплект для картриджа Pantum PC-230R/211EV M6500/M6607, P2207/2500W (1*1600стр;1тонер+1чип)</t>
  </si>
  <si>
    <t>PC-211RB</t>
  </si>
  <si>
    <t>http://www.erc.ua/i/goods/PC-211RB.jpg</t>
  </si>
  <si>
    <t xml:space="preserve">&lt;p&gt;Заправочный комплект для картриджа Pantum PC-211EV, PC-230R к МФУ M6500/M6500W/M6607NW, P2200/2207/2500W (1*1600стр; 1тонера + 1чипа)&lt;/p&gt; &lt;p &gt;&lt;a href="https://youtu.be/sRktmwrQSuE"&gt;https://youtu.be/sRktmwrQSuE&lt;/a&gt;&lt;/p&gt; &lt;p &gt;&lt;a href="https://youtu.be/vLfJUMNviLY"&gt;https://youtu.be/vLfJUMNviLY&lt;/a&gt;&lt;/p&gt; </t>
  </si>
  <si>
    <t>03707001008000000</t>
  </si>
  <si>
    <t>Заправочный комплект для картриджа Pantum PC-230R/211EV M6500/M6607, P2207/2500W (2*1600стр;2тонер+2чип)</t>
  </si>
  <si>
    <t>TN-210</t>
  </si>
  <si>
    <t>http://www.erc.ua/i/goods/TN-210.jpg</t>
  </si>
  <si>
    <t xml:space="preserve">&lt;p&gt;Заправочный комплект для картриджа Pantum PC-211EV, PC-230R к МФУ M6500/M6500W/M6607NW, P2200/2207/2500W (2*1600стр; 2тонера + 2чипа)&lt;/p&gt; &lt;p&gt;&lt;a href="http://global.pantum.com/els/wp-content/uploads/2017/07/72fa5570.mov"&gt;http://global.pantum.com/els/wp-content/uploads/2017/07/72fa5570.mov&lt;/a&gt;&lt;/p&gt; &lt;p &gt;&lt;a href="https://youtu.be/sRktmwrQSuE"&gt;https://youtu.be/sRktmwrQSuE&lt;/a&gt;&lt;/p&gt; &lt;p &gt;&lt;a href="https://youtu.be/vLfJUMNviLY"&gt;https://youtu.be/vLfJUMNviLY&lt;/a&gt;&lt;/p&gt; </t>
  </si>
  <si>
    <t xml:space="preserve">&lt;p&gt;2 банки тонера + 2 чипа&lt;/p&gt; </t>
  </si>
  <si>
    <t>03707001001000000</t>
  </si>
  <si>
    <t>Расходники - Тонер</t>
  </si>
  <si>
    <t>Заправочный комплект для картриджа Pantum TL-420H, TL-420X (3000стр; 1тонер, 1чип)</t>
  </si>
  <si>
    <t>TN-420H</t>
  </si>
  <si>
    <t>http://www.erc.ua/i/goods/TN-420H.jpg</t>
  </si>
  <si>
    <t xml:space="preserve">&lt;p&gt;Заправочный комплект для картриджа Pantum TL-420H&lt;br /&gt; M6700D/6700DW/6800FDW/7100DN/7100DW/7200FD/7200FDN/7200FDW, P3010D/P3010DW/P3300DN/P3300DW &lt;br /&gt; (1*3000стр; 1тонер + 1чип)&lt;/p&gt; &lt;p &gt;&lt;a href="https://youtu.be/lXp2lhmRULA"&gt;https://youtu.be/lXp2lhmRULA&lt;/a&gt;&lt;/p&gt; </t>
  </si>
  <si>
    <t>Заправочный комплект для картриджа Pantum TL-420H, TL-420X (2*3000стр; 2 тонера, 1чип)</t>
  </si>
  <si>
    <t>TN-420X</t>
  </si>
  <si>
    <t>http://www.erc.ua/i/goods/TN-420X.jpg</t>
  </si>
  <si>
    <t xml:space="preserve">&lt;p&gt;Заправочный комплект для картриджа Pantum TL-420H M6700D/6700DW/6800FDW/7100DN/7100DW/7200FD/7200FDN/7200FDW, P3010D/P3010DW/P3300DN/P3300DW (2*3000стр; 2тонера + 1чип)&lt;/p&gt; &lt;p &gt;&lt;a href="https://youtu.be/lXp2lhmRULA"&gt;https://youtu.be/lXp2lhmRULA&lt;/a&gt;&lt;/p&gt; </t>
  </si>
  <si>
    <t>03707001002000000</t>
  </si>
  <si>
    <t>Картриджи для лазерных монохромных устройств</t>
  </si>
  <si>
    <t>Картридж Pantum PC-211EV M6500/M6500W/M6607NW P2200/P2207/P2500W/P2507 (1 600стр)</t>
  </si>
  <si>
    <t>PC-211EV</t>
  </si>
  <si>
    <t>http://www.erc.ua/i/goods/PC-211EV.jpg</t>
  </si>
  <si>
    <t xml:space="preserve">&lt;p&gt;1600 стр@5% (A4) для Pantum МФУ M6500/M6500W и для принтера P2200/2207/2507&lt;br /&gt; Картридж с чипом / cartridge with locked chip&lt;/p&gt; &lt;p&gt; &lt;/p&gt; &lt;p&gt;Дополнительно заправочные комплекты:&lt;/p&gt; &lt;table &gt; &lt;tbody&gt; &lt;tr align="center" valign="top"&gt; &lt;td align="left" bgcolor="#ffcccc" nowrap="nowrap" width="220"&gt;&lt;a href="http://sale.common.erc/mac2/frm3.asp?TT=2&amp;amp;ss=1&amp;amp;u=71&amp;amp;v=341&amp;amp;c=303&amp;amp;subc=305&amp;amp;w='TN-210'" target="tbl0"&gt;Заправочный комплект для картриджа Pantum PC-230R /211EV M6500,P2207/2500W (2*1600стр;2тонер+2чип)&lt;/a&gt;&lt;/td&gt; &lt;td align="left" bgcolor="#ffcccc" nowrap="nowrap"&gt;&lt;a href="http://shipmentorder.sites.local.erc/Sale/SaleWareDescription/SaleWareDescription.aspx?w=TN%2D210" target="bottom"&gt;TN-210&lt;/a&gt;&lt;/td&gt; &lt;/tr&gt; &lt;tr&gt; &lt;td align="left" bgcolor="#e0e0e0" nowrap="nowrap" width="220"&gt;&lt;a href="http://sale.common.erc/mac2/frm3.asp?TT=2&amp;amp;ss=1&amp;amp;u=71&amp;amp;v=341&amp;amp;c=303&amp;amp;subc=305&amp;amp;w='PC-211RB'" target="tbl0"&gt;Заправочный комплект для картриджа Pantum PC-230R /211EV M6500,P2207/2500W (1*1600стр;1тонер+1чип)&lt;/a&gt;&lt;/td&gt; &lt;td align="left" bgcolor="#e0e0e0" nowrap="nowrap"&gt;&lt;a href="http://shipmentorder.sites.local.erc/Sale/SaleWareDescription/SaleWareDescription.aspx?w=PC%2D211RB" target="bottom"&gt;PC-211RB&lt;/a&gt;&lt;/td&gt; &lt;/tr&gt; &lt;/tbody&gt; &lt;/table&gt; &lt;p &gt; &lt;/p&gt; &lt;p &gt;&lt;a href="https://youtu.be/sRktmwrQSuE"&gt;https://youtu.be/sRktmwrQSuE&lt;/a&gt;&lt;/p&gt; &lt;p &gt;&lt;a href="https://youtu.be/vLfJUMNviLY"&gt;https://youtu.be/vLfJUMNviLY&lt;/a&gt;&lt;/p&gt; &lt;p&gt; &lt;/p&gt; </t>
  </si>
  <si>
    <t>08443003039000000</t>
  </si>
  <si>
    <t>Картридж Pantum TL-420H M6700/6800/7100/7200, P3010/3300 (3 000стр)</t>
  </si>
  <si>
    <t>TL-420H</t>
  </si>
  <si>
    <t>http://www.erc.ua/i/goods/TL-420H.jpg</t>
  </si>
  <si>
    <t xml:space="preserve">&lt;p&gt;3000 стр@5% (A4) для серии лазерных МФУ и принтеров Pantum M6700D/6700DW/6800FDW/7100DN/7100DW/7200FD/7200FDN/7200FDW, P3010D/P3010DW/P3300DN/P3300DW black&lt;/p&gt; &lt;p&gt; &lt;/p&gt; &lt;p&gt;Дополнительно заправочные комплекты:&lt;/p&gt; &lt;table &gt; &lt;tbody&gt; &lt;tr align="center" valign="top"&gt; &lt;td align="left" bgcolor="#e0e0e0" nowrap="nowrap" width="220"&gt;&lt;a href="http://sale.common.erc/mac2/frm3.asp?TT=2&amp;amp;ss=1&amp;amp;u=71&amp;amp;v=341&amp;amp;c=303&amp;amp;subc=305&amp;amp;w='TN-420H'" target="tbl0"&gt;Заправ. комплект для картриджа Pantum TL-420H, TL-420X M7100, P3010/3300 (1*3000стр; 1тонер + 1чип)&lt;/a&gt;&lt;/td&gt; &lt;td align="left" bgcolor="#e0e0e0" nowrap="nowrap"&gt;&lt;a href="http://shipmentorder.sites.local.erc/Sale/SaleWareDescription/SaleWareDescription.aspx?w=TN%2D420H" target="bottom"&gt;TN-420H&lt;/a&gt;&lt;/td&gt; &lt;/tr&gt; &lt;/tbody&gt; &lt;/table&gt; &lt;table &gt; &lt;tbody&gt; &lt;tr align="center" valign="top"&gt; &lt;td align="left" bgcolor="#e0e0e0" nowrap="nowrap" width="220"&gt;&lt;a href="http://sale.common.erc/mac2/frm3.asp?TT=2&amp;amp;ss=1&amp;amp;u=71&amp;amp;v=341&amp;amp;c=303&amp;amp;subc=305&amp;amp;w='TN-420X'" target="tbl0"&gt;Заправ. комплект для картриджа Pantum TL-420H, TL-420X M7100, P3010/3300 (2*3000стр;2тонера + 1чип)&lt;/a&gt;&lt;/td&gt; &lt;td align="left" bgcolor="#e0e0e0" nowrap="nowrap"&gt;&lt;a href="http://shipmentorder.sites.local.erc/Sale/SaleWareDescription/SaleWareDescription.aspx?w=TN%2D420X" target="bottom"&gt;TN-420X&lt;/a&gt;&lt;/td&gt; &lt;/tr&gt; &lt;/tbody&gt; &lt;/table&gt; &lt;p&gt;Видео заправки:&lt;br /&gt; &lt;a href="https://youtu.be/lXp2lhmRULA"&gt;https://youtu.be/lXp2lhmRULA&lt;/a&gt;&lt;/p&gt; &lt;p&gt; &lt;/p&gt; </t>
  </si>
  <si>
    <t>Фотобарабан совместимый для картриджа Pantum PC-210E/211EV M6500/M6607/P2200/P2207/P2500/P2507</t>
  </si>
  <si>
    <t>OPC-PC-211EV</t>
  </si>
  <si>
    <t>http://www.erc.ua/i/goods/OPC-PC-211EV.jpg</t>
  </si>
  <si>
    <t xml:space="preserve">&lt;p&gt;Фотобарабан для картриджа Pantum PC-210E/211EV M6500/M6607/P2200/P2207/P2500/P2507&lt;/p&gt; </t>
  </si>
  <si>
    <t>Драм-юнит DL-420 для Pantum M6700/6800/7100/7200/7300, P3010/3300 (30 000стр)</t>
  </si>
  <si>
    <t>DL-420</t>
  </si>
  <si>
    <t>http://www.erc.ua/i/goods/DL-420.jpg</t>
  </si>
  <si>
    <t>30 000 стр@5% (A4) для серии лазерных МФУ и принтеров Pantum M6700D/6700DW/6800FDW/7100DN/7100DW/7200FD/7200FDN/7200FDW, P3010D/P3010DW/P3300DN/P3300DW black</t>
  </si>
  <si>
    <t>Картридж Pantum TL-420X M6700/6800/7100/7200, P3010/3300 (6 000стр)</t>
  </si>
  <si>
    <t>TL-420X</t>
  </si>
  <si>
    <t>http://www.erc.ua/i/goods/TL-420X.jpg</t>
  </si>
  <si>
    <t xml:space="preserve">&lt;p&gt;6000 стр@5% (A4) для серии лазерных МФУ и принтеров Pantum M6700D/6700DW/6800FDW/7100DN/7100DW/7200FD/7200FDN/7200FDW, P3010D/P3010DW/P3300DN/P3300DW black&lt;/p&gt; </t>
  </si>
  <si>
    <t>Принтеры 3D</t>
  </si>
  <si>
    <t>XYZprinting</t>
  </si>
  <si>
    <t>Принтер 3D XYZprinting Junior 1.0</t>
  </si>
  <si>
    <t>3F1J0XEU00E</t>
  </si>
  <si>
    <t>http://www.erc.ua/i/goods/3F1J0XEU00E.jpg</t>
  </si>
  <si>
    <t>&lt;p&gt;&lt;strong&gt;Технические характеристики&lt;/strong&gt; &lt;br /&gt;Технология печати: FFF (Производство методом наплавления нитей) &lt;br /&gt;Количество печатающих головок(экструдер): 1 &lt;br /&gt;Диаметр сопла (мм): 0,4 &lt;br /&gt;Область построения,(ДхГxВ) мм: 150х150х150 &lt;br /&gt;Толщина слоя (мм): 0.1-0.4 &lt;br /&gt;Скорость печати: до 100 мм/с &lt;br /&gt;Платформа: без подогрева &lt;br /&gt;Интерфейсы: Кабель USB / SDHC карта до 32GB &lt;br /&gt;Дисплей: Да(Тип панели 2.6” FSTN LCM) &lt;br /&gt;&lt;strong&gt;Расходные материалы&lt;/strong&gt; &lt;br /&gt;Типы материалов: Пластик &lt;br /&gt;Материалы: только XYZprinting PLA(NFC)-пластик &lt;br /&gt;Диаметр нити (мм): 1,75 &lt;br /&gt;Программное обеспечение ПО для печати: XYZware &lt;br /&gt;Тип файла stl, XYZ Format (.3w) &lt;br /&gt;Поддержка операционной системы Windows 7 или выше (для ПК); Mac OS X 10.8 или выше 64 бит или выше (для Mac); Примечание: стандартный драйвер VGA в операционной системе, или видеокарте не поддерживающий OpenGL 2.1, может привести к неизвестной ошибке в XYZware. &lt;br /&gt;Требования к аппаратному обеспечению (для PC / Mac) X86 32/64 бит, совместимое ПК с 4 Гб + DRAM (для ПК); X86 64-бит, совместимая с Мак с 4 Гб + DRAM (для Maк) &lt;br /&gt;&lt;strong&gt;Габариты&lt;/strong&gt; &lt;br /&gt;Размеры продукта (ШхГхВ) (мм): 420x430x380 &lt;br /&gt;Вес с упаковкой(кг): 15 &lt;br /&gt;&lt;a href="http://eu.xyzprinting.com/eu_ru/Product/da-Vinci-1.0-Junior"&gt;http://eu.xyzprinting.com/eu_ru/Product/da-Vinci-1.0-Junior&lt;/a&gt;&lt;/p&gt;</t>
  </si>
  <si>
    <t>Картриджи для устройств 3D-печати</t>
  </si>
  <si>
    <t>Катушка с нитью 1.75мм/0.6кг PLA XYZprinting Filament для da Vinci, белый</t>
  </si>
  <si>
    <t>RFPLBXEU06G</t>
  </si>
  <si>
    <t>http://www.erc.ua/i/goods/RFPLBXEU06G.jpg</t>
  </si>
  <si>
    <t xml:space="preserve">&lt;p&gt;Катушка с нитью 1.75мм/0.6кг PLA XYZprinting Filament для da Vinci, белый&lt;br /&gt; для da Vinci 1.0 PRO 3-in-1; 1.0 Professional; 1.1 Plus; 2.0A Duo; .&lt;br /&gt; Для устройств: 3F1ASXEU01K, 3F1AWXEU00B, 3F11XXEU00A, 3F20AXEU00D&lt;/p&gt; </t>
  </si>
  <si>
    <t>03916001001000000</t>
  </si>
  <si>
    <t>Катушка с нитью 1.75мм/0.6кг PLA XYZprinting Filament для da Vinci, прозрачный синий</t>
  </si>
  <si>
    <t>RFPLBXEU05J</t>
  </si>
  <si>
    <t>http://www.erc.ua/i/goods/RFPLBXEU05J.jpg</t>
  </si>
  <si>
    <t>Катушка с нитью 1.75мм/0.6кг PLA XYZprinting Filament для da Vinci, прозрачный синий; .&lt;br/&gt;для da Vinci 1.0 PRO 3-in-1; 1.0 Professional; 1.1 Plus; 2.0A Duo; .&lt;br/&gt;Для устройств: 3F1ASXEU01K, 3F1AWXEU00B, 3F11XXEU00A, 3F20AXEU00D</t>
  </si>
  <si>
    <t>Катушка с нитью 1.75мм/0.6кг PLA XYZprinting Filament для da Vinci, прозрачный зеленый</t>
  </si>
  <si>
    <t>RFPLBXEU04A</t>
  </si>
  <si>
    <t>http://www.erc.ua/i/goods/RFPLBXEU04A.jpg</t>
  </si>
  <si>
    <t>Катушка с нитью 1.75мм/0.6кг PLA XYZprinting Filament для da Vinci, прозрачный зеленый; .&lt;br/&gt;для da Vinci 1.0 PRO 3-in-1; 1.0 Professional; 1.1 Plus; 2.0A Duo; .&lt;br/&gt;Для устройств: 3F1ASXEU01K, 3F1AWXEU00B, 3F11XXEU00A, 3F20AXEU00D</t>
  </si>
  <si>
    <t>Катушка с нитью 1.75мм/0.6кг PLA XYZprinting Filament для da Vinci, прозрачный желтый</t>
  </si>
  <si>
    <t>RFPLBXEU03B</t>
  </si>
  <si>
    <t>http://www.erc.ua/i/goods/RFPLBXEU03B.jpg</t>
  </si>
  <si>
    <t>Катушка с нитью 1.75мм/0.6кг PLA XYZprinting Filament для da Vinci, прозрачный желтый; .&lt;br/&gt;для da Vinci 1.0 PRO 3-in-1; 1.0 Professional; 1.1 Plus; 2.0A Duo; .&lt;br/&gt;Для устройств: 3F1ASXEU01K, 3F1AWXEU00B, 3F11XXEU00A, 3F20AXEU00D</t>
  </si>
  <si>
    <t>Катушка с нитью 1.75мм/0.6кг PLA XYZprinting Filament для da Vinci, прозрачный красный</t>
  </si>
  <si>
    <t>RFPLBXEU02D</t>
  </si>
  <si>
    <t>http://www.erc.ua/i/goods/RFPLBXEU02D.jpg</t>
  </si>
  <si>
    <t xml:space="preserve">&lt;p&gt;Катушка с нитью 1.75мм/0.6кг PLA XYZprinting Filament для da Vinci, прозрачный красный&lt;br /&gt; для da Vinci 1.0 PRO 3-in-1; 1.0 Professional; 1.1 Plus; 2.0A Duo; .&lt;br /&gt; Для устройств: 3F1ASXEU01K, 3F1AWXEU00B, 3F11XXEU00A, 3F20AXEU00D&lt;/p&gt; </t>
  </si>
  <si>
    <t>Катушка с нитью 1.75мм/0.6кг PLA XYZprinting Filament для da Vinci, черный</t>
  </si>
  <si>
    <t>RFPLBXEU00H</t>
  </si>
  <si>
    <t>http://www.erc.ua/i/goods/RFPLBXEU00H.jpg</t>
  </si>
  <si>
    <t>Катушка с нитью 1.75мм/0.6кг PLA XYZprinting Filament для da Vinci, черный; .&lt;br/&gt;для da Vinci 1.0 PRO 3-in-1; 1.0 Professional; 1.1 Plus; 2.0A Duo; .&lt;br/&gt;Для устройств: 3F1ASXEU01K, 3F1AWXEU00B, 3F11XXEU00A, 3F20AXEU00D</t>
  </si>
  <si>
    <t>Катушка с нитью 1.75мм/0.6кг PLA(NFC) XYZprinting Filament для Junior, miniMaker, Nano зеленый</t>
  </si>
  <si>
    <t>RFPLCXEU0LA</t>
  </si>
  <si>
    <t xml:space="preserve">&lt;p&gt;Катушка с нитью 1.75мм/0.6кг PLA(NFC) XYZprinting Filament для Junior, miniMaker, зеленый; .&lt;br /&gt; для da Vinci Junior 1.0P; da Vinci Junior 1.0w; da Vinci Junior 2.0 MIX; da Vinci miniMaker; Junior 1.0 .&lt;br /&gt; Для устройств: 3F1JPXEU00C; 3F1JWXEU00D; 3F2JWXEU00F; 3FM1XXEU00D; 3F1J0XEU00E&lt;/p&gt; </t>
  </si>
  <si>
    <t>Катушка с нитью 1.75мм/0.6кг PLA(NFC) XYZprinting Filament для Junior, miniMaker, Nano красный</t>
  </si>
  <si>
    <t>RFPLCXEU0JB</t>
  </si>
  <si>
    <t xml:space="preserve">&lt;p&gt;Катушка с нитью 1.75мм/0.6кг PLA(NFC) XYZprinting Filament для Junior, miniMaker, красный; .&lt;br /&gt; для da Vinci Junior 1.0P; da Vinci Junior 1.0w; da Vinci Junior 2.0 MIX; da Vinci miniMaker; Junior 1.0 .&lt;br /&gt; Для устройств: 3F1JPXEU00C; 3F1JWXEU00D; 3F2JWXEU00F; 3FM1XXEU00D; 3F1J0XEU00E&lt;/p&gt; </t>
  </si>
  <si>
    <t>Катушка с нитью 1.75мм/0.6кг PLA(NFC) XYZprinting Filament для Junior, miniMaker, Nano желтый</t>
  </si>
  <si>
    <t>RFPLCXEU0EC</t>
  </si>
  <si>
    <t>http://www.erc.ua/i/goods/RFPLCXEU0EC.jpg</t>
  </si>
  <si>
    <t xml:space="preserve">&lt;p&gt;Катушка с нитью 1.75мм/0.6кг PLA(NFC) XYZprinting Filament для Junior, miniMaker, желтый; .&lt;br /&gt; для da Vinci Junior 1.0P; da Vinci Junior 1.0w; da Vinci Junior 2.0 MIX; da Vinci miniMaker; Junior 1.0 .&lt;br /&gt; Для устройств: 3F1JPXEU00C; 3F1JWXEU00D; 3F2JWXEU00F; 3FM1XXEU00D; 3F1J0XEU00E&lt;/p&gt; </t>
  </si>
  <si>
    <t>Катушка с нитью 1.75мм/0.6кг PLA(NFC) XYZprinting Filament для Junior, miniMaker, Nano синий</t>
  </si>
  <si>
    <t>RFPLCXEU0DB</t>
  </si>
  <si>
    <t>http://www.erc.ua/i/goods/RFPLCXEU0DB.jpg</t>
  </si>
  <si>
    <t>Картридж с нитью 1.75мм/0.6кг PLA(NFC) XYZ printing Filament для Junior, miniMaker, синий; .&lt;br/&gt;для da Vinci Junior 1.0P; da Vinci Junior 1.0w; da Vinci Junior 2.0 MIX; da Vinci miniMaker; Junior 1.0 .&lt;br/&gt;Для устройств: 3F1JPXEU00C; 3F1JWXEU00D; 3F2JWXEU00F; 3FM1XXEU00D; 3F1J0XEU00E</t>
  </si>
  <si>
    <t>Катушка с нитью 1.75мм/0.6кг PLA(NFC) XYZprinting Filament для Junior, miniMaker, Nano черный</t>
  </si>
  <si>
    <t>RFPLCXEU01B</t>
  </si>
  <si>
    <t>http://www.erc.ua/i/goods/RFPLCXEU01B.jpg</t>
  </si>
  <si>
    <t>Картридж с нитью 1.75мм/0.6кг PLA(NFC) XYZ printing Filament для Junior, miniMaker, черный; .&lt;br/&gt;для da Vinci Junior 1.0P; da Vinci Junior 1.0w; da Vinci Junior 2.0 MIX; da Vinci miniMaker; Junior 1.0 .&lt;br/&gt;Для устройств: 3F1JPXEU00C; 3F1JWXEU00D; 3F2JWXEU00F; 3FM1XXEU00D; 3F1J0XEU00E</t>
  </si>
  <si>
    <t>Электронные книги</t>
  </si>
  <si>
    <t>PocketBook</t>
  </si>
  <si>
    <t>Электронная книга PocketBook 617, White</t>
  </si>
  <si>
    <t>PB617-D-CIS</t>
  </si>
  <si>
    <t>http://www.erc.ua/i/goods/PB617-D-CIS.jpg</t>
  </si>
  <si>
    <t>2 года</t>
  </si>
  <si>
    <t xml:space="preserve">&lt;h2&gt;Экран&lt;/h2&gt; &lt;p&gt;6-дюймовый экран E Ink Carta&amp;trade; максимально близок по оптическим характеристикам к обычной печатной странице, что гарантирует безопасность зрения.&lt;/p&gt; &lt;h2&gt;SMARTlight&lt;/h2&gt; &lt;p&gt;С функцией SMARTlight можно регулировать яркость и цветовую температуру экрана, выбирая теплый или холодный тон подсветки.&lt;/p&gt; &lt;h2&gt;Wi-Fi&lt;/h2&gt; &lt;p&gt;С Wi-Fi модулем пользователи получают быстрый доступ к фирменному книжному магазину, а также могут удобно загружать обновления ПО.&lt;/p&gt; &lt;h2&gt;Облачные сервисы&lt;/h2&gt; &lt;p&gt;Вся библиотека мгновенно синхронизируется между ридером и смартфоном или ноутбуком, благодаря PocketBook Cloud и приложению PocketBook Reader.&lt;/p&gt; &lt;h2&gt;Форматы&lt;/h2&gt; &lt;p&gt;Ридер поддерживает 19 текстовых и 4 графических формата, включая самые популярные: EPUB, FB2, MOBI, PDF, DJVU, TXT, JPEG, PNG.&lt;/p&gt; &lt;p&gt; &lt;/p&gt; &lt;table border="1" cellspacing="0" width="529"&gt; &lt;tbody&gt; &lt;tr&gt; &lt;td width="160"&gt; &lt;p&gt;&lt;strong&gt;Тип экрана&lt;/strong&gt;&lt;/p&gt; &lt;/td&gt; &lt;td width="369"&gt; &lt;p align="center"&gt;E Ink Carta&amp;trade;&lt;/p&gt; &lt;/td&gt; &lt;/tr&gt; &lt;tr&gt; &lt;td width="160"&gt; &lt;p&gt;&lt;strong&gt;Разрешение экрана&lt;/strong&gt;&lt;/p&gt; &lt;/td&gt; &lt;td width="369"&gt; &lt;p align="center"&gt;758 &amp;times; 1024&lt;/p&gt; &lt;/td&gt; &lt;/tr&gt; &lt;tr&gt; &lt;td width="160"&gt; &lt;p&gt;&lt;strong&gt;Диагональ экрана&lt;/strong&gt;&lt;/p&gt; &lt;/td&gt; &lt;td width="369"&gt; &lt;p align="center"&gt;6&amp;rdquo; (15.24 см)&lt;/p&gt; &lt;/td&gt; &lt;/tr&gt; &lt;tr&gt; &lt;td width="160"&gt; &lt;p&gt;&lt;strong&gt;DPI&lt;/strong&gt;&lt;/p&gt; &lt;/td&gt; &lt;td width="369"&gt; &lt;p align="center"&gt;212&lt;/p&gt; &lt;/td&gt; &lt;/tr&gt; &lt;tr&gt; &lt;td width="160"&gt; &lt;p&gt;&lt;strong&gt;Количество цветов&lt;/strong&gt;&lt;/p&gt; &lt;/td&gt; &lt;td width="369"&gt; &lt;p align="center"&gt;16 (градации серого)&lt;/p&gt; &lt;/td&gt; &lt;/tr&gt; &lt;tr&gt; &lt;td width="160"&gt; &lt;p&gt;&lt;strong&gt;Сенсорная панель&lt;/strong&gt;&lt;/p&gt; &lt;/td&gt; &lt;td width="369"&gt; &lt;p align="center"&gt;Емкостная (мультисенсорная)&lt;/p&gt; &lt;/td&gt; &lt;/tr&gt; &lt;tr&gt; &lt;td width="160"&gt; &lt;p&gt;&lt;strong&gt;Подсветка&lt;/strong&gt;&lt;/p&gt; &lt;/td&gt; &lt;td width="369"&gt; &lt;p align="center"&gt;Да&lt;br /&gt; (SMARTlight)&lt;/p&gt; &lt;/td&gt; &lt;/tr&gt; &lt;tr&gt; &lt;td width="160"&gt; &lt;p&gt;&lt;strong&gt;Процессор&lt;/strong&gt;&lt;/p&gt; &lt;/td&gt; &lt;td width="369"&gt; &lt;p align="center"&gt;Двухъядерный (2&amp;times;1 Ггц)&lt;/p&gt; &lt;/td&gt; &lt;/tr&gt; &lt;tr&gt; &lt;td width="160"&gt; &lt;p&gt;&lt;strong&gt;Оперативная память&lt;/strong&gt;&lt;/p&gt; &lt;/td&gt; &lt;td width="369"&gt; &lt;p align="center"&gt;512 МБ&lt;/p&gt; &lt;/td&gt; &lt;/tr&gt; &lt;tr&gt; &lt;td width="160"&gt; &lt;p&gt;&lt;strong&gt;Встроенная память&lt;/strong&gt;&lt;/p&gt; &lt;/td&gt; &lt;td width="369"&gt; &lt;p align="center"&gt;8 ГБ*&lt;/p&gt; &lt;/td&gt; &lt;/tr&gt; &lt;tr&gt; &lt;td width="160"&gt; &lt;p&gt;&lt;strong&gt;Аккумулятор&lt;/strong&gt;&lt;/p&gt; &lt;/td&gt; &lt;td width="369"&gt; &lt;p align="center"&gt;1300 мАч (литий-ионный полимерный)&lt;/p&gt; &lt;/td&gt; &lt;/tr&gt; &lt;tr&gt; &lt;td width="160"&gt; &lt;p&gt;&lt;strong&gt;Датчик обложки&lt;/strong&gt;&lt;/p&gt; &lt;/td&gt; &lt;td width="369"&gt; &lt;p align="center"&gt;Да&lt;/p&gt; &lt;/td&gt; &lt;/tr&gt; &lt;tr&gt; &lt;td width="160"&gt; &lt;p&gt;&lt;strong&gt;Wi-Fi&lt;/strong&gt;&lt;/p&gt; &lt;/td&gt; &lt;td width="369"&gt; &lt;p align="center"&gt;Да&lt;/p&gt; &lt;/td&gt; &lt;/tr&gt; &lt;tr&gt; &lt;td width="160"&gt; &lt;p&gt;&lt;strong&gt;Разъем USB&lt;/strong&gt;&lt;/p&gt; &lt;/td&gt; &lt;td width="369"&gt; &lt;p align="center"&gt;Micro-USB&lt;/p&gt; &lt;/td&gt; &lt;/tr&gt; &lt;tr&gt; &lt;td width="160"&gt; &lt;p&gt;&lt;strong&gt;Слот для карт памяти&lt;/strong&gt;&lt;/p&gt; &lt;/td&gt; &lt;td width="369"&gt; &lt;p align="center"&gt;microSD&lt;/p&gt; &lt;/td&gt; &lt;/tr&gt; &lt;tr&gt; &lt;td width="160"&gt; &lt;p&gt;&lt;strong&gt;Платформа (ОС)&lt;/strong&gt;&lt;/p&gt; &lt;/td&gt; &lt;td width="369"&gt; &lt;p align="center"&gt;Linux 3.10.65&lt;/p&gt; &lt;/td&gt; &lt;/tr&gt; &lt;tr&gt; &lt;td width="160"&gt; &lt;p&gt;&lt;strong&gt;Форматы электронных книг (без конвертации)&lt;/strong&gt;&lt;/p&gt; &lt;/td&gt; &lt;td width="369"&gt; &lt;p align="center"&gt;ACSM, CBR, CBZ, CHM, DJVU, DOC, DOCX, EPUB, EPUB(DRM), FB2, FB2.ZIP, HTM, HTML, MOBI, PDF, PDF (DRM), PRC, RTF, TXT&lt;/p&gt; &lt;/td&gt; &lt;/tr&gt; &lt;tr&gt; &lt;td width="160"&gt; &lt;p&gt;&lt;strong&gt;Форматы изображений&lt;/strong&gt;&lt;/p&gt; &lt;/td&gt; &lt;td width="369"&gt; &lt;p align="center"&gt;JPEG, BMP, PNG, TIFF&lt;/p&gt; &lt;/td&gt; &lt;/tr&gt; &lt;tr&gt; &lt;td width="160"&gt; &lt;p&gt;&lt;strong&gt;Словари&lt;/strong&gt;&lt;/p&gt; &lt;/td&gt; &lt;td width="369"&gt; &lt;p align="center"&gt;Англо-Русский (Королев), Webster&amp;#39;s 1913, Англо-русский (PocketBook), Немецко-русский (PocketBook)&lt;/p&gt; &lt;/td&gt; &lt;/tr&gt; &lt;tr&gt; &lt;td width="160"&gt; &lt;p&gt;&lt;strong&gt;Онлайн сервисы&lt;/strong&gt;&lt;/p&gt; &lt;/td&gt; &lt;td width="369"&gt; &lt;p align="center"&gt;PocketBook Cloud, ReadRate, Dropbox, Книги по email&lt;/p&gt; &lt;/td&gt; &lt;/tr&gt; &lt;tr&gt; &lt;td width="160"&gt; &lt;p&gt;&lt;strong&gt;Приложения&lt;/strong&gt;&lt;/p&gt; &lt;/td&gt; &lt;td width="369"&gt; &lt;p align="center"&gt;Библиотека, Галерея, Калькулятор, Косынка, Словарь, Судоку, Шахматы, Змейка&lt;/p&gt; &lt;/td&gt; &lt;/tr&gt; &lt;tr&gt; &lt;td width="160"&gt; &lt;p&gt;&lt;strong&gt;Размер&lt;/strong&gt;&lt;/p&gt; &lt;/td&gt; &lt;td width="369"&gt; &lt;p align="center"&gt;161,3 &amp;times; 108 &amp;times; 8 мм&lt;/p&gt; &lt;/td&gt; &lt;/tr&gt; &lt;tr&gt; &lt;td width="160"&gt; &lt;p&gt;&lt;strong&gt;Вес&lt;/strong&gt;&lt;/p&gt; &lt;/td&gt; &lt;td width="369"&gt; &lt;p align="center"&gt;155 г&lt;/p&gt; &lt;/td&gt; &lt;/tr&gt; &lt;tr&gt; &lt;td width="160"&gt; &lt;p&gt;&lt;strong&gt;Доступные цвета&lt;/strong&gt;&lt;/p&gt; &lt;/td&gt; &lt;td width="369"&gt; &lt;p align="center"&gt;Чернильно-черный, белый&lt;/p&gt; &lt;/td&gt; &lt;/tr&gt; &lt;tr&gt; &lt;td width="160"&gt; &lt;p&gt;&lt;strong&gt;Комплектация&lt;/strong&gt;&lt;/p&gt; &lt;/td&gt; &lt;td width="369"&gt; &lt;p align="center"&gt;Электронный ридер, Micro-USB кабель, краткое руководство пользователя, гарантийный талон&lt;/p&gt; &lt;/td&gt; &lt;/tr&gt; &lt;/tbody&gt; &lt;/table&gt; &lt;p&gt; &lt;/p&gt; &lt;p&gt;* Реальный объем памяти, доступной для пользователя, может варьироваться в зависимости от версии программного обеспечения и количества предустановленных программ.&lt;/p&gt; </t>
  </si>
  <si>
    <t>08471005001000000</t>
  </si>
  <si>
    <t>Электронная книга PocketBook 617, Ink Black</t>
  </si>
  <si>
    <t>PB617-P-CIS</t>
  </si>
  <si>
    <t>http://www.erc.ua/i/goods/PB617-P-CIS.jpg</t>
  </si>
  <si>
    <t>Электронная книга PocketBook 628, Ink Black</t>
  </si>
  <si>
    <t>PB628-P-CIS</t>
  </si>
  <si>
    <t>http://www.erc.ua/i/goods/PB628-P-CIS.jpg</t>
  </si>
  <si>
    <t xml:space="preserve">&lt;h2&gt;&lt;strong&gt;Эталонный ридер среднего класса 2020 года &amp;ndash; с набором флагманских опций &lt;/strong&gt;&lt;/h2&gt; &lt;p &gt;PocketBook 628 &amp;ndash; новейший ридер среднего класса образца 2020 года. По своим возможностям он вполне сравним с флагманскими моделями. Так, в PocketBook 628 реализованы подсветка с регулировкой цветовой температуры и мощный двухъядерный процессор. И это в дополнение к сенсорному экрану E Ink Carta (последнее поколение), доступу в Интернет по Wi-Fi, 20 поддерживаемым форматам книг и документов, облачному сервису PocketBook Cloud для синхронизации книг и позиций чтения со смартфоном. Все необходимое для комфортного чтения &amp;ndash; и по приятной цене.&lt;/p&gt; &lt;h2 &gt;&lt;strong&gt;Флагманские опции &amp;ndash; в модели среднего класса!&lt;/strong&gt;&lt;/h2&gt; &lt;p &gt;PocketBook 628 пришел на смену модели PocketBook 627 образца 2018 года. Новинка тоже относится к среднему классу, однако мы реализовали в ней целый ряд флагманских опций. Так, PocketBook 628 получил мощный двухъядерный процессор, такой же, как у топовых моделей семейств 632 и 740. За счет этого скорость работы выросла примерно в два раза. А еще мы наделили новинку подсветкой экрана с регулировкой цветовой температуры: свет может быть не только белым, как у PocketBook 627, но и желтым, и даже оранжевым. Теплые оттенки успокаивают зрительный аппарат и нервную систему человека, так что PocketBook 628 способен выступать своего рода &amp;laquo;снотворным&amp;raquo;! Днем можно читать с нейтральной белой подсветкой, а вот перед сном следует активировать успокаивающую желтую или оранжевую.&lt;/p&gt; &lt;p &gt;PocketBook 628 заключен в ультракомпактный корпус &amp;ndash; модель примерно на 20% меньше типичного 6-дюймового ридера. А еще &amp;ndash; на четверть легче: всего 155 граммов. Ридер запросто помещается в карман джинсов или куртки, его можно часами напролет удерживать в одной руке &amp;ndash; и она не устанет. Ну и еще один важный момент: PocketBook 628 &amp;ndash; первый с 2016 года красный ридер в нашей линейке. Впрочем, для более консервативных пользователь существует и черный вариант.&lt;/p&gt; &lt;article&gt; &lt;h2&gt;&lt;strong&gt;Масса дополнительных возможностей&lt;/strong&gt;&lt;/h2&gt; &lt;p &gt;Словари с возможностью перевода выделенного пальцем слова &amp;ndash; крайне полезный инструмент для тех, кто изучает иностранный язык, читая литературу на языке оригинала. Синхронизация книг по Dropbox и электронной почте &amp;ndash; то есть без подключения ридера к компьютеру: книги в него закачиваются по Интернету через Wi-Fi (хотя кабель, конечно, тоже поддерживается и входит в комплект поставки). А еще в PocketBook 628 есть браузер, игры и многое другое. Плюс &amp;ndash; почти полтора десятка настроек для текста: широчайшее поле экспериментов для требовательного библиофила.&lt;br /&gt; &lt;br /&gt; Сервис PocketBook Cloud позволяет синхронизировать по Интернету коллекцию книг, закладки и позиции чтения между ридером и приложениями PocketBook для чтения электронных книг, доступными для мобильных устройств под управлением iOS и Android. Начали читать книгу на PocketBook 628, продолжили на смартфоне или планшете с того места, где остановились на ридере, а затем снова вернулись к чтению на PocketBook 628. Таким образом, читать можно не только там, куда вы можете взять с собой ридер, а вообще везде. В том числе стоя в маршрутке или сидя в офисе.&lt;/p&gt; &lt;h2&gt;&lt;strong&gt;Открывает любые книги&lt;/strong&gt;&lt;/h2&gt; &lt;article&gt; &lt;p &gt;Как и все остальные ридеры компании PocketBook, модель PocketBook 628 способна открыть практически любую электронную книгу. Скачали или купили, загрузили в ридер, читаете. Поддерживаются 20 форматов, включая комиксовые CBR и CBZ, &amp;ndash; максимум среди всех ридеров любых производителей. Никакой возни с конвертерами, никаких разочарований из-за того, что ваш новенький ридер не может открыть желанную книжку.&lt;/p&gt; &lt;article&gt; &lt;h2 &gt;&lt;strong&gt;Экран E Ink &amp;ndash; полная безопасность для зрения&lt;/strong&gt;&lt;/h2&gt; &lt;p &gt;В отличие от цветных экранов смартфонов и планшетов, дисплеи E Ink визуально не отличаются от обычной бумаги. Читать с ридера можно часами напролет &amp;ndash; глаза практически не устанут, а зрение не &amp;laquo;сядет&amp;raquo; со временем.&lt;br /&gt; &lt;br /&gt; Подсветка позволяет читать даже в полной темноте &amp;ndash; под одеялом, в купе ночного поезда, на лавочке в вечернем парке. Подсветка экранов E Ink реализована по принципу фонарика, она освещает дисплей сбоку и не &amp;laquo;бьет&amp;raquo; в глаза читателя. Поэтому она совершенно не раздражает зрение. Сравните с экранами смартфонов, ноутбуков и планшетов, чья подсветка светит прямо в глаза &amp;ndash; и они начинают уставать с первых же минут чтения.&lt;br /&gt; &lt;br /&gt; Экраны E Ink совершенно не выцветают на солнце и не бликуют: можно читать в погожий летний денек, не вглядываясь в текст и не напрягая зрение. Для сравнения: цветные дисплеи планшетов, смартфонов и ноутбуков на солнце превращаются в бликующие темные прямоугольники, текст на которых практически не виден. &lt;br /&gt; &lt;br /&gt; А еще экраны E Ink крайне экономичны. Благодаря этому ридер нужно заряжать раз в полтора-два месяца при условии чтения по два-три часа в день. Для сравнения: смартфон обычно просится к розетке раз в один-два дня, планшет &amp;ndash; и того чаще.&lt;/p&gt; &lt;/article&gt; &lt;p&gt; &lt;/p&gt; &lt;/article&gt; &lt;/article&gt; &lt;p &gt;&lt;strong&gt;PocketBook 628&lt;/strong&gt;&lt;/p&gt; &lt;table border="1" cellspacing="0" width="0"&gt; &lt;tbody&gt; &lt;tr&gt; &lt;td valign="top" width="198"&gt; &lt;p &gt;&lt;strong&gt;Тип экрана&lt;/strong&gt;&lt;/p&gt; &lt;/td&gt; &lt;td valign="top" width="350"&gt; &lt;p &gt;E Ink Carta&amp;trade;&lt;/p&gt; &lt;/td&gt; &lt;/tr&gt; &lt;tr&gt; &lt;td valign="top" width="198"&gt; &lt;p &gt;&lt;strong&gt;Разрешение экрана&lt;/strong&gt;&lt;/p&gt; &lt;/td&gt; &lt;td valign="top" width="350"&gt; &lt;p &gt;758 &amp;times; 1024&lt;/p&gt; &lt;/td&gt; &lt;/tr&gt; &lt;tr&gt; &lt;td valign="top" width="198"&gt; &lt;p &gt;&lt;strong&gt;Диагональ экрана&lt;/strong&gt;&lt;/p&gt; &lt;/td&gt; &lt;td valign="top" width="350"&gt; &lt;p &gt;6&amp;rdquo; (15,24 см)&lt;/p&gt; &lt;/td&gt; &lt;/tr&gt; &lt;tr&gt; &lt;td valign="top" width="198"&gt; &lt;p &gt;&lt;strong&gt;DPI&lt;/strong&gt;&lt;/p&gt; &lt;/td&gt; &lt;td valign="top" width="350"&gt; &lt;p &gt;212&lt;/p&gt; &lt;/td&gt; &lt;/tr&gt; &lt;tr&gt; &lt;td valign="top" width="198"&gt; &lt;p &gt;&lt;strong&gt;Количество цветов&lt;/strong&gt;&lt;/p&gt; &lt;/td&gt; &lt;td valign="top" width="350"&gt; &lt;p &gt;16 (градации серого)&lt;/p&gt; &lt;/td&gt; &lt;/tr&gt; &lt;tr&gt; &lt;td valign="top" width="198"&gt; &lt;p &gt;&lt;strong&gt;Сенсорная панель&lt;/strong&gt;&lt;/p&gt; &lt;/td&gt; &lt;td valign="top" width="350"&gt; &lt;p &gt;Емкостная (мультисенсорная)&lt;/p&gt; &lt;/td&gt; &lt;/tr&gt; &lt;tr&gt; &lt;td valign="top" width="198"&gt; &lt;p &gt;&lt;strong&gt;Подсветка&lt;/strong&gt;&lt;/p&gt; &lt;/td&gt; &lt;td valign="top" width="350"&gt; &lt;p &gt;Да (SMARTlight)&lt;/p&gt; &lt;/td&gt; &lt;/tr&gt; &lt;tr&gt; &lt;td valign="top" width="198"&gt; &lt;p &gt;&lt;strong&gt;Процессор&lt;/strong&gt;&lt;/p&gt; &lt;/td&gt; &lt;td valign="top" width="350"&gt; &lt;p &gt;1 ГГц&lt;/p&gt; &lt;/td&gt; &lt;/tr&gt; &lt;tr&gt; &lt;td valign="top" width="198"&gt; &lt;p &gt;&lt;strong&gt;Оперативная память&lt;/strong&gt;&lt;/p&gt; &lt;/td&gt; &lt;td valign="top" width="350"&gt; &lt;p &gt;512 МБ&lt;/p&gt; &lt;/td&gt; &lt;/tr&gt; &lt;tr&gt; &lt;td valign="top" width="198"&gt; &lt;p &gt;&lt;strong&gt;Встроенная память&lt;/strong&gt;&lt;/p&gt; &lt;/td&gt; &lt;td valign="top" width="350"&gt; &lt;p &gt;8 ГБ*&lt;/p&gt; &lt;/td&gt; &lt;/tr&gt; &lt;tr&gt; &lt;td valign="top" width="198"&gt; &lt;p &gt;&lt;strong&gt;Аккумулятор&lt;/strong&gt;&lt;/p&gt; &lt;/td&gt; &lt;td valign="top" width="350"&gt; &lt;p &gt;1500 мАч (Li-Ion Polymer)**&lt;/p&gt; &lt;/td&gt; &lt;/tr&gt; &lt;tr&gt; &lt;td valign="top" width="198"&gt; &lt;p &gt;&lt;strong&gt;Датчик обложки&lt;/strong&gt;&lt;/p&gt; &lt;/td&gt; &lt;td valign="top" width="350"&gt; &lt;p &gt;Да&lt;/p&gt; &lt;/td&gt; &lt;/tr&gt; &lt;tr&gt; &lt;td valign="top" width="198"&gt; &lt;p &gt;&lt;strong&gt;Wi-Fi&lt;/strong&gt;&lt;/p&gt; &lt;/td&gt; &lt;td valign="top" width="350"&gt; &lt;p &gt;Да&lt;/p&gt; &lt;/td&gt; &lt;/tr&gt; &lt;tr&gt; &lt;td valign="top" width="198"&gt; &lt;p &gt;&lt;strong&gt;Разъем &lt;/strong&gt;&lt;strong&gt;USB&lt;/strong&gt;&lt;/p&gt; &lt;/td&gt; &lt;td valign="top" width="350"&gt; &lt;p &gt;Micro-USB&lt;/p&gt; &lt;/td&gt; &lt;/tr&gt; &lt;tr&gt; &lt;td valign="top" width="198"&gt; &lt;p &gt;&lt;strong&gt;Слот для карт памяти&lt;/strong&gt;&lt;/p&gt; &lt;/td&gt; &lt;td valign="top" width="350"&gt; &lt;p &gt;microSD до 32 ГБ&lt;/p&gt; &lt;/td&gt; &lt;/tr&gt; &lt;tr&gt; &lt;td valign="top" width="198"&gt; &lt;p &gt;&lt;strong&gt;Платформа (ОС)&lt;/strong&gt;&lt;/p&gt; &lt;/td&gt; &lt;td valign="top" width="350"&gt; &lt;p &gt;Linux 3.10.65&lt;/p&gt; &lt;/td&gt; &lt;/tr&gt; &lt;tr&gt; &lt;td valign="top" width="198"&gt; &lt;p &gt;&lt;strong&gt;Форматы электронных книг (без конвертации)&lt;/strong&gt;&lt;/p&gt; &lt;/td&gt; &lt;td valign="top" width="350"&gt; &lt;p &gt;ACSM, CBR, CBZ, CHM, DJVU, DOC, DOCX, EPUB, EPUB(DRM), FB2, FB2.ZIP, HTM, HTML, MOBI, PDF, PDF (DRM), PRC, RTF, TXT&lt;/p&gt; &lt;/td&gt; &lt;/tr&gt; &lt;tr&gt; &lt;td valign="top" width="198"&gt; &lt;p &gt;&lt;strong&gt;Форматы изображений&lt;/strong&gt;&lt;/p&gt; &lt;/td&gt; &lt;td valign="top" width="350"&gt; &lt;p &gt;JPEG, BMP, PNG, TIFF&lt;/p&gt; &lt;/td&gt; &lt;/tr&gt; &lt;tr&gt; &lt;td valign="top" width="198"&gt; &lt;p &gt;&lt;strong&gt;Словари&lt;/strong&gt;&lt;/p&gt; &lt;/td&gt; &lt;td valign="top" width="350"&gt; &lt;p &gt;Англо-Русский (Королев), Webster&amp;#39;s 1913, Англо-русский (PocketBook), Немецко-русский (PocketBook)&lt;/p&gt; &lt;/td&gt; &lt;/tr&gt; &lt;tr&gt; &lt;td valign="top" width="198"&gt; &lt;p &gt;&lt;strong&gt;Онлайн сервисы&lt;/strong&gt;&lt;/p&gt; &lt;/td&gt; &lt;td valign="top" width="350"&gt; &lt;p &gt;PocketBook Cloud, ReadRate, Dropbox PocketBook, Книги по email&lt;/p&gt; &lt;/td&gt; &lt;/tr&gt; &lt;tr&gt; &lt;td valign="top" width="198"&gt; &lt;p &gt;&lt;strong&gt;Приложения&lt;/strong&gt;&lt;/p&gt; &lt;/td&gt; &lt;td valign="top" width="350"&gt; &lt;p &gt;RSS News, Scribble, Библиотека, Браузер, Галерея, Заметки, Калькулятор, Книжный магазин, Косынка, Словарь, Судоку, Шахматы&lt;/p&gt; &lt;/td&gt; &lt;/tr&gt; &lt;tr&gt; &lt;td valign="top" width="198"&gt; &lt;p &gt;&lt;strong&gt;Размер&lt;/strong&gt;&lt;/p&gt; &lt;/td&gt; &lt;td valign="top" width="350"&gt; &lt;p &gt;161,3 &amp;times; 108 &amp;times; 8 мм&lt;/p&gt; &lt;/td&gt; &lt;/tr&gt; &lt;tr&gt; &lt;td valign="top" width="198"&gt; &lt;p &gt;&lt;strong&gt;Вес&lt;/strong&gt;&lt;/p&gt; &lt;/td&gt; &lt;td valign="top" width="350"&gt; &lt;p &gt;155 г&lt;/p&gt; &lt;/td&gt; &lt;/tr&gt; &lt;tr&gt; &lt;td valign="top" width="198"&gt; &lt;p &gt;&lt;strong&gt;Доступные цвета&lt;/strong&gt;&lt;/p&gt; &lt;/td&gt; &lt;td valign="top" width="350"&gt; &lt;p &gt;Чернильно-черный&lt;/p&gt; &lt;/td&gt; &lt;/tr&gt; &lt;tr&gt; &lt;td valign="top" width="198"&gt; &lt;p &gt;&lt;strong&gt;Комплектация&lt;/strong&gt;&lt;/p&gt; &lt;/td&gt; &lt;td valign="top" width="350"&gt; &lt;p &gt;Электронная книга, Micro-USB кабель, краткое руководство пользователя, гарантийный талон&lt;/p&gt; &lt;/td&gt; &lt;/tr&gt; &lt;/tbody&gt; &lt;/table&gt; &lt;p &gt;* Фактический доступный объем внутренней памяти может варьироваться в зависимости от конфигурации программного обеспечения вашего устройства.&lt;/p&gt; &lt;p &gt;** Срок службы батареи без подзарядки - до одного месяца (может варьироваться в зависимости от режима использования, подключений и настроек).&lt;/p&gt; </t>
  </si>
  <si>
    <t>Электронная книга PocketBook 628, Ruby Red</t>
  </si>
  <si>
    <t>PB628-R-CIS</t>
  </si>
  <si>
    <t>http://www.erc.ua/i/goods/PB628-R-CIS.jpg</t>
  </si>
  <si>
    <t xml:space="preserve">&lt;h2&gt;&lt;strong&gt;Эталонный ридер среднего класса 2020 года &amp;ndash; с набором флагманских опций &lt;/strong&gt;&lt;/h2&gt; &lt;p&gt;PocketBook 628 &amp;ndash; новейший ридер среднего класса образца 2020 года. По своим возможностям он вполне сравним с флагманскими моделями. Так, в PocketBook 628 реализованы подсветка с регулировкой цветовой температуры и мощный двухъядерный процессор. И это в дополнение к сенсорному экрану E Ink Carta (последнее поколение), доступу в Интернет по Wi-Fi, 20 поддерживаемым форматам книг и документов, облачному сервису PocketBook Cloud для синхронизации книг и позиций чтения со смартфоном. Все необходимое для комфортного чтения &amp;ndash; и по приятной цене.&lt;/p&gt; &lt;h2&gt;&lt;strong&gt;Флагманские опции &amp;ndash; в модели среднего класса!&lt;/strong&gt;&lt;/h2&gt; &lt;p&gt;PocketBook 628 пришел на смену модели PocketBook 627 образца 2018 года. Новинка тоже относится к среднему классу, однако мы реализовали в ней целый ряд флагманских опций. Так, PocketBook 628 получил мощный двухъядерный процессор, такой же, как у топовых моделей семейств 632 и 740. За счет этого скорость работы выросла примерно в два раза. А еще мы наделили новинку подсветкой экрана с регулировкой цветовой температуры: свет может быть не только белым, как у PocketBook 627, но и желтым, и даже оранжевым. Теплые оттенки успокаивают зрительный аппарат и нервную систему человека, так что PocketBook 628 способен выступать своего рода &amp;laquo;снотворным&amp;raquo;! Днем можно читать с нейтральной белой подсветкой, а вот перед сном следует активировать успокаивающую желтую или оранжевую.&lt;/p&gt; &lt;p&gt;PocketBook 628 заключен в ультракомпактный корпус &amp;ndash; модель примерно на 20% меньше типичного 6-дюймового ридера. А еще &amp;ndash; на четверть легче: всего 155 граммов. Ридер запросто помещается в карман джинсов или куртки, его можно часами напролет удерживать в одной руке &amp;ndash; и она не устанет. Ну и еще один важный момент: PocketBook 628 &amp;ndash; первый с 2016 года красный ридер в нашей линейке. Впрочем, для более консервативных пользователь существует и черный вариант.&lt;/p&gt; &lt;article&gt; &lt;h2&gt;&lt;strong&gt;Масса дополнительных возможностей&lt;/strong&gt;&lt;/h2&gt; &lt;p&gt;Словари с возможностью перевода выделенного пальцем слова &amp;ndash; крайне полезный инструмент для тех, кто изучает иностранный язык, читая литературу на языке оригинала. Синхронизация книг по Dropbox и электронной почте &amp;ndash; то есть без подключения ридера к компьютеру: книги в него закачиваются по Интернету через Wi-Fi (хотя кабель, конечно, тоже поддерживается и входит в комплект поставки). А еще в PocketBook 628 есть браузер, игры и многое другое. Плюс &amp;ndash; почти полтора десятка настроек для текста: широчайшее поле экспериментов для требовательного библиофила.&lt;br /&gt; &lt;br /&gt; Сервис PocketBook Cloud позволяет синхронизировать по Интернету коллекцию книг, закладки и позиции чтения между ридером и приложениями PocketBook для чтения электронных книг, доступными для мобильных устройств под управлением iOS и Android. Начали читать книгу на PocketBook 628, продолжили на смартфоне или планшете с того места, где остановились на ридере, а затем снова вернулись к чтению на PocketBook 628. Таким образом, читать можно не только там, куда вы можете взять с собой ридер, а вообще везде. В том числе стоя в маршрутке или сидя в офисе.&lt;/p&gt; &lt;h2&gt;&lt;strong&gt;Открывает любые книги&lt;/strong&gt;&lt;/h2&gt; &lt;article&gt; &lt;p&gt;Как и все остальные ридеры компании PocketBook, модель PocketBook 628 способна открыть практически любую электронную книгу. Скачали или купили, загрузили в ридер, читаете. Поддерживаются 20 форматов, включая комиксовые CBR и CBZ, &amp;ndash; максимум среди всех ридеров любых производителей. Никакой возни с конвертерами, никаких разочарований из-за того, что ваш новенький ридер не может открыть желанную книжку.&lt;/p&gt; &lt;article&gt; &lt;h2&gt;&lt;strong&gt;Экран E Ink &amp;ndash; полная безопасность для зрения&lt;/strong&gt;&lt;/h2&gt; &lt;p&gt;В отличие от цветных экранов смартфонов и планшетов, дисплеи E Ink визуально не отличаются от обычной бумаги. Читать с ридера можно часами напролет &amp;ndash; глаза практически не устанут, а зрение не &amp;laquo;сядет&amp;raquo; со временем.&lt;br /&gt; &lt;br /&gt; Подсветка позволяет читать даже в полной темноте &amp;ndash; под одеялом, в купе ночного поезда, на лавочке в вечернем парке. Подсветка экранов E Ink реализована по принципу фонарика, она освещает дисплей сбоку и не &amp;laquo;бьет&amp;raquo; в глаза читателя. Поэтому она совершенно не раздражает зрение. Сравните с экранами смартфонов, ноутбуков и планшетов, чья подсветка светит прямо в глаза &amp;ndash; и они начинают уставать с первых же минут чтения.&lt;br /&gt; &lt;br /&gt; Экраны E Ink совершенно не выцветают на солнце и не бликуют: можно читать в погожий летний денек, не вглядываясь в текст и не напрягая зрение. Для сравнения: цветные дисплеи планшетов, смартфонов и ноутбуков на солнце превращаются в бликующие темные прямоугольники, текст на которых практически не виден. &lt;br /&gt; &lt;br /&gt; А еще экраны E Ink крайне экономичны. Благодаря этому ридер нужно заряжать раз в полтора-два месяца при условии чтения по два-три часа в день. Для сравнения: смартфон обычно просится к розетке раз в один-два дня, планшет &amp;ndash; и того чаще.&lt;/p&gt; &lt;/article&gt; &lt;p&gt; &lt;/p&gt; &lt;/article&gt; &lt;/article&gt; &lt;p&gt;&lt;strong&gt;PocketBook 628&lt;/strong&gt;&lt;/p&gt; &lt;table border="1" cellspacing="0" width="0"&gt; &lt;tbody&gt; &lt;tr&gt; &lt;td valign="top" width="198"&gt; &lt;p&gt;&lt;strong&gt;Тип экрана&lt;/strong&gt;&lt;/p&gt; &lt;/td&gt; &lt;td valign="top" width="350"&gt; &lt;p&gt;E Ink Carta&amp;trade;&lt;/p&gt; &lt;/td&gt; &lt;/tr&gt; &lt;tr&gt; &lt;td valign="top" width="198"&gt; &lt;p&gt;&lt;strong&gt;Разрешение экрана&lt;/strong&gt;&lt;/p&gt; &lt;/td&gt; &lt;td valign="top" width="350"&gt; &lt;p&gt;758 &amp;times; 1024&lt;/p&gt; &lt;/td&gt; &lt;/tr&gt; &lt;tr&gt; &lt;td valign="top" width="198"&gt; &lt;p&gt;&lt;strong&gt;Диагональ экрана&lt;/strong&gt;&lt;/p&gt; &lt;/td&gt; &lt;td valign="top" width="350"&gt; &lt;p&gt;6&amp;rdquo; (15,24 см)&lt;/p&gt; &lt;/td&gt; &lt;/tr&gt; &lt;tr&gt; &lt;td valign="top" width="198"&gt; &lt;p&gt;&lt;strong&gt;DPI&lt;/strong&gt;&lt;/p&gt; &lt;/td&gt; &lt;td valign="top" width="350"&gt; &lt;p&gt;212&lt;/p&gt; &lt;/td&gt; &lt;/tr&gt; &lt;tr&gt; &lt;td valign="top" width="198"&gt; &lt;p&gt;&lt;strong&gt;Количество цветов&lt;/strong&gt;&lt;/p&gt; &lt;/td&gt; &lt;td valign="top" width="350"&gt; &lt;p&gt;16 (градации серого)&lt;/p&gt; &lt;/td&gt; &lt;/tr&gt; &lt;tr&gt; &lt;td valign="top" width="198"&gt; &lt;p&gt;&lt;strong&gt;Сенсорная панель&lt;/strong&gt;&lt;/p&gt; &lt;/td&gt; &lt;td valign="top" width="350"&gt; &lt;p&gt;Емкостная (мультисенсорная)&lt;/p&gt; &lt;/td&gt; &lt;/tr&gt; &lt;tr&gt; &lt;td valign="top" width="198"&gt; &lt;p&gt;&lt;strong&gt;Подсветка&lt;/strong&gt;&lt;/p&gt; &lt;/td&gt; &lt;td valign="top" width="350"&gt; &lt;p&gt;Да (SMARTlight)&lt;/p&gt; &lt;/td&gt; &lt;/tr&gt; &lt;tr&gt; &lt;td valign="top" width="198"&gt; &lt;p&gt;&lt;strong&gt;Процессор&lt;/strong&gt;&lt;/p&gt; &lt;/td&gt; &lt;td valign="top" width="350"&gt; &lt;p&gt;1 ГГц&lt;/p&gt; &lt;/td&gt; &lt;/tr&gt; &lt;tr&gt; &lt;td valign="top" width="198"&gt; &lt;p&gt;&lt;strong&gt;Оперативная память&lt;/strong&gt;&lt;/p&gt; &lt;/td&gt; &lt;td valign="top" width="350"&gt; &lt;p&gt;512 МБ&lt;/p&gt; &lt;/td&gt; &lt;/tr&gt; &lt;tr&gt; &lt;td valign="top" width="198"&gt; &lt;p&gt;&lt;strong&gt;Встроенная память&lt;/strong&gt;&lt;/p&gt; &lt;/td&gt; &lt;td valign="top" width="350"&gt; &lt;p&gt;8 ГБ*&lt;/p&gt; &lt;/td&gt; &lt;/tr&gt; &lt;tr&gt; &lt;td valign="top" width="198"&gt; &lt;p&gt;&lt;strong&gt;Аккумулятор&lt;/strong&gt;&lt;/p&gt; &lt;/td&gt; &lt;td valign="top" width="350"&gt; &lt;p&gt;1500 мАч (Li-Ion Polymer)**&lt;/p&gt; &lt;/td&gt; &lt;/tr&gt; &lt;tr&gt; &lt;td valign="top" width="198"&gt; &lt;p&gt;&lt;strong&gt;Датчик обложки&lt;/strong&gt;&lt;/p&gt; &lt;/td&gt; &lt;td valign="top" width="350"&gt; &lt;p&gt;Да&lt;/p&gt; &lt;/td&gt; &lt;/tr&gt; &lt;tr&gt; &lt;td valign="top" width="198"&gt; &lt;p&gt;&lt;strong&gt;Wi-Fi&lt;/strong&gt;&lt;/p&gt; &lt;/td&gt; &lt;td valign="top" width="350"&gt; &lt;p&gt;Да&lt;/p&gt; &lt;/td&gt; &lt;/tr&gt; &lt;tr&gt; &lt;td valign="top" width="198"&gt; &lt;p&gt;&lt;strong&gt;Разъем &lt;/strong&gt;&lt;strong&gt;USB&lt;/strong&gt;&lt;/p&gt; &lt;/td&gt; &lt;td valign="top" width="350"&gt; &lt;p&gt;Micro-USB&lt;/p&gt; &lt;/td&gt; &lt;/tr&gt; &lt;tr&gt; &lt;td valign="top" width="198"&gt; &lt;p&gt;&lt;strong&gt;Слот для карт памяти&lt;/strong&gt;&lt;/p&gt; &lt;/td&gt; &lt;td valign="top" width="350"&gt; &lt;p&gt;microSD до 32 ГБ&lt;/p&gt; &lt;/td&gt; &lt;/tr&gt; &lt;tr&gt; &lt;td valign="top" width="198"&gt; &lt;p&gt;&lt;strong&gt;Платформа (ОС)&lt;/strong&gt;&lt;/p&gt; &lt;/td&gt; &lt;td valign="top" width="350"&gt; &lt;p&gt;Linux 3.10.65&lt;/p&gt; &lt;/td&gt; &lt;/tr&gt; &lt;tr&gt; &lt;td valign="top" width="198"&gt; &lt;p&gt;&lt;strong&gt;Форматы электронных книг (без конвертации)&lt;/strong&gt;&lt;/p&gt; &lt;/td&gt; &lt;td valign="top" width="350"&gt; &lt;p&gt;ACSM, CBR, CBZ, CHM, DJVU, DOC, DOCX, EPUB, EPUB(DRM), FB2, FB2.ZIP, HTM, HTML, MOBI, PDF, PDF (DRM), PRC, RTF, TXT&lt;/p&gt; &lt;/td&gt; &lt;/tr&gt; &lt;tr&gt; &lt;td valign="top" width="198"&gt; &lt;p&gt;&lt;strong&gt;Форматы изображений&lt;/strong&gt;&lt;/p&gt; &lt;/td&gt; &lt;td valign="top" width="350"&gt; &lt;p&gt;JPEG, BMP, PNG, TIFF&lt;/p&gt; &lt;/td&gt; &lt;/tr&gt; &lt;tr&gt; &lt;td valign="top" width="198"&gt; &lt;p&gt;&lt;strong&gt;Словари&lt;/strong&gt;&lt;/p&gt; &lt;/td&gt; &lt;td valign="top" width="350"&gt; &lt;p&gt;Англо-Русский (Королев), Webster&amp;#39;s 1913, Англо-русский (PocketBook), Немецко-русский (PocketBook)&lt;/p&gt; &lt;/td&gt; &lt;/tr&gt; &lt;tr&gt; &lt;td valign="top" width="198"&gt; &lt;p&gt;&lt;strong&gt;Онлайн сервисы&lt;/strong&gt;&lt;/p&gt; &lt;/td&gt; &lt;td valign="top" width="350"&gt; &lt;p&gt;PocketBook Cloud, ReadRate, Dropbox PocketBook, Книги по email&lt;/p&gt; &lt;/td&gt; &lt;/tr&gt; &lt;tr&gt; &lt;td valign="top" width="198"&gt; &lt;p&gt;&lt;strong&gt;Приложения&lt;/strong&gt;&lt;/p&gt; &lt;/td&gt; &lt;td valign="top" width="350"&gt; &lt;p&gt;RSS News, Scribble, Библиотека, Браузер, Галерея, Заметки, Калькулятор, Книжный магазин, Косынка, Словарь, Судоку, Шахматы&lt;/p&gt; &lt;/td&gt; &lt;/tr&gt; &lt;tr&gt; &lt;td valign="top" width="198"&gt; &lt;p&gt;&lt;strong&gt;Размер&lt;/strong&gt;&lt;/p&gt; &lt;/td&gt; &lt;td valign="top" width="350"&gt; &lt;p&gt;161,3 &amp;times; 108 &amp;times; 8 мм&lt;/p&gt; &lt;/td&gt; &lt;/tr&gt; &lt;tr&gt; &lt;td valign="top" width="198"&gt; &lt;p&gt;&lt;strong&gt;Вес&lt;/strong&gt;&lt;/p&gt; &lt;/td&gt; &lt;td valign="top" width="350"&gt; &lt;p&gt;155 г&lt;/p&gt; &lt;/td&gt; &lt;/tr&gt; &lt;tr&gt; &lt;td valign="top" width="198"&gt; &lt;p&gt;&lt;strong&gt;Доступные цвета&lt;/strong&gt;&lt;/p&gt; &lt;/td&gt; &lt;td valign="top" width="350"&gt; &lt;p&gt;Рубиново красный&lt;/p&gt; &lt;/td&gt; &lt;/tr&gt; &lt;tr&gt; &lt;td valign="top" width="198"&gt; &lt;p&gt;&lt;strong&gt;Комплектация&lt;/strong&gt;&lt;/p&gt; &lt;/td&gt; &lt;td valign="top" width="350"&gt; &lt;p&gt;Электронная книга, Micro-USB кабель, краткое руководство пользователя, гарантийный талон&lt;/p&gt; &lt;/td&gt; &lt;/tr&gt; &lt;/tbody&gt; &lt;/table&gt; &lt;p&gt;* Фактический доступный объем внутренней памяти может варьироваться в зависимости от конфигурации программного обеспечения вашего устройства.&lt;/p&gt; &lt;p&gt;** Срок службы батареи без подзарядки - до одного месяца (может варьироваться в зависимости от режима использования, подключений и настроек).&lt;/p&gt; </t>
  </si>
  <si>
    <t>Электронная книга PocketBook 970, Mist Grey</t>
  </si>
  <si>
    <t>PB970-M-CIS</t>
  </si>
  <si>
    <t>http://www.erc.ua/i/goods/PB970-M-CIS.jpg</t>
  </si>
  <si>
    <t xml:space="preserve">&lt;h2&gt;PocketBook 970 = два с половиной (!) базовых 6-дюймовый ридера&lt;/h2&gt; &lt;p&gt;Площадь полезной поверхности экрана у PocketBook 970 в два с половиной раза больше, чем у классических 6-дюймовых ридеров, и в полтора раза &amp;ndash; чем у &amp;laquo;крупноформатных&amp;raquo; 7,8-дюймовых. Поэтому и информации на экране PocketBook 970 помещается гораздо больше &amp;ndash; при аналогичном размере шрифта. Элементы схем и графиков не придется зуммировать, в музыкальные ноты не нужно будет вглядываться, а реплики героев комиксов будут различимы в 100% случаев. Есть польза от столь крупного экрана и при чтении обычных книг &amp;ndash; придется гораздо реже перелистывать страницы!&lt;/p&gt; &lt;p&gt;Экран у PocketBook 970, само собой, с подсветкой &amp;ndash; причем с возможностью регулировки цветовой температуры. Белый, масса оттенков желтого и оранжевого &amp;ndash; можно выбрать именно тот, который вам нравится. Желтый, например, соответствует страницам старых бумажных книг &amp;ndash; и многим нравится именно такой вариант. А еще желтые и оранжевые оттенки расслабляют зрительный аппарат. Поэтому перед сном правильнее делать подсветку именно такой. Днем же можно остановиться и на белом варианте &amp;ndash; если, конечно, вы не собираетесь в скором времени вздремнуть.&lt;/p&gt; &lt;article&gt; &lt;h2&gt;Новое расположение клавиш &amp;ndash; сбоку от экрана!&lt;/h2&gt; &lt;p&gt;Кнопки для управления и перелистывания страниц находятся справа от экрана &amp;ndash; аккурат под рукой, которой вы и удерживаете ридер. Однако если устройство перевернуть вверх ногами, то кнопки окажутся слева: на радость левшам. При этом изображение на дисплее PocketBook 970 переориентируется автоматически &amp;ndash; за счет гиродатчика. А еще на корпусе модели расположен реверсивный порт USB Type-C &amp;ndash; штекер кабеля можно вставлять хоть так, хоть эдак. Время автономной работы PocketBook 970 достигает полутора месяцев без подсветки и месяца &amp;ndash; с ней.&lt;/p&gt; &lt;/article&gt; &lt;article&gt; &lt;h3&gt;Масса дополнительных возможностей&lt;/h3&gt; &lt;p&gt;Словари с возможностью перевода выделенного пальцем слова &amp;ndash; крайне полезный инструмент для тех, кто изучает иностранный язык, читая литературу на языке оригинала. Синхронизация книг по Dropbox и электронной почте &amp;ndash; то есть без подключения ридера к компьютеру: книги в него закачиваются по Интернету через Wi-Fi (хотя кабель, конечно, тоже поддерживается и входит в комплект поставки). А еще в PocketBook 970 есть браузер, игры и многое другое. Плюс &amp;ndash; почти полтора десятка настроек для текста: широчайшее поле экспериментов для требовательного библиофила.&lt;br /&gt; &lt;br /&gt; Сервис PocketBook Cloud позволяет синхронизировать по Интернету коллекцию книг, закладки и позиции чтения между ридером и приложением PocketBook Reader, доступным для мобильных устройств под управлением iOS и Android. Начали читать книгу на PocketBook 970, продолжили на смартфоне или планшете с того места, где остановились на ридере, а затем снова вернулись к чтению на PocketBook 970. Таким образом, читать можно не только там, куда вы можете взять с собой ридер, а вообще везде. В том числе стоя в маршрутке или сидя в офисе.&lt;/p&gt; &lt;/article&gt; &lt;table align="left" border="1" cellspacing="0" width="529"&gt; &lt;tbody&gt; &lt;tr&gt; &lt;td width="160"&gt; &lt;p&gt;&lt;strong&gt;Тип экрана&lt;/strong&gt;&lt;/p&gt; &lt;/td&gt; &lt;td width="369"&gt; &lt;p align="center"&gt;E Ink Carta&amp;trade;&lt;/p&gt; &lt;/td&gt; &lt;/tr&gt; &lt;tr&gt; &lt;td width="160"&gt; &lt;p&gt;&lt;strong&gt;Разрешение экрана&lt;/strong&gt;&lt;/p&gt; &lt;/td&gt; &lt;td width="369"&gt; &lt;p align="center"&gt;825 &amp;times; 1200&lt;/p&gt; &lt;/td&gt; &lt;/tr&gt; &lt;tr&gt; &lt;td width="160"&gt; &lt;p&gt;&lt;strong&gt;Диагональ экрана&lt;/strong&gt;&lt;/p&gt; &lt;/td&gt; &lt;td width="369"&gt; &lt;p align="center"&gt;9,7&amp;rdquo; (24,64 см)&lt;/p&gt; &lt;/td&gt; &lt;/tr&gt; &lt;tr&gt; &lt;td width="160"&gt; &lt;p&gt;&lt;strong&gt;DPI&lt;/strong&gt;&lt;/p&gt; &lt;/td&gt; &lt;td width="369"&gt; &lt;p align="center"&gt;150&lt;/p&gt; &lt;/td&gt; &lt;/tr&gt; &lt;tr&gt; &lt;td width="160"&gt; &lt;p&gt;&lt;strong&gt;Количество цветов&lt;/strong&gt;&lt;/p&gt; &lt;/td&gt; &lt;td width="369"&gt; &lt;p align="center"&gt;16 (градации серого)&lt;/p&gt; &lt;/td&gt; &lt;/tr&gt; &lt;tr&gt; &lt;td width="160"&gt; &lt;p&gt;&lt;strong&gt;Сенсорная панель&lt;/strong&gt;&lt;/p&gt; &lt;/td&gt; &lt;td width="369"&gt; &lt;p align="center"&gt;Емкостная (мультисенсорная)&lt;/p&gt; &lt;/td&gt; &lt;/tr&gt; &lt;tr&gt; &lt;td width="160"&gt; &lt;p&gt;&lt;strong&gt;Подсветка&lt;/strong&gt;&lt;/p&gt; &lt;/td&gt; &lt;td width="369"&gt; &lt;p align="center"&gt;Да&lt;br /&gt; (SMARTlight)&lt;/p&gt; &lt;/td&gt; &lt;/tr&gt; &lt;tr&gt; &lt;td width="160"&gt; &lt;p&gt;&lt;strong&gt;Процессор&lt;/strong&gt;&lt;/p&gt; &lt;/td&gt; &lt;td width="369"&gt; &lt;p align="center"&gt;Двухъя?дерный (2&amp;times;1 Ггц)&lt;/p&gt; &lt;/td&gt; &lt;/tr&gt; &lt;tr&gt; &lt;td width="160"&gt; &lt;p&gt;&lt;strong&gt;Оперативная память&lt;/strong&gt;&lt;/p&gt; &lt;/td&gt; &lt;td width="369"&gt; &lt;p align="center"&gt;512 МБ&lt;/p&gt; &lt;/td&gt; &lt;/tr&gt; &lt;tr&gt; &lt;td width="160"&gt; &lt;p&gt;&lt;strong&gt;Встроенная память&lt;/strong&gt;&lt;/p&gt; &lt;/td&gt; &lt;td width="369"&gt; &lt;p align="center"&gt;8 ГБ*&lt;/p&gt; &lt;/td&gt; &lt;/tr&gt; &lt;tr&gt; &lt;td width="160"&gt; &lt;p&gt;&lt;strong&gt;Аккумулятор&lt;/strong&gt;&lt;/p&gt; &lt;/td&gt; &lt;td width="369"&gt; &lt;p align="center"&gt;2200 мАч (литий-ионный полимерный)&lt;/p&gt; &lt;/td&gt; &lt;/tr&gt; &lt;tr&gt; &lt;td width="160"&gt; &lt;p&gt;&lt;strong&gt;Гиродатчик&lt;/strong&gt;&lt;/p&gt; &lt;/td&gt; &lt;td width="369"&gt; &lt;p align="center"&gt;Да&lt;/p&gt; &lt;/td&gt; &lt;/tr&gt; &lt;tr&gt; &lt;td width="160"&gt; &lt;p&gt;&lt;strong&gt;Датчик обложки&lt;/strong&gt;&lt;/p&gt; &lt;/td&gt; &lt;td width="369"&gt; &lt;p align="center"&gt;Да&lt;/p&gt; &lt;/td&gt; &lt;/tr&gt; &lt;tr&gt; &lt;td width="160"&gt; &lt;p&gt;&lt;strong&gt;Wi-Fi&lt;/strong&gt;&lt;/p&gt; &lt;/td&gt; &lt;td width="369"&gt; &lt;p align="center"&gt;Да&lt;/p&gt; &lt;/td&gt; &lt;/tr&gt; &lt;tr&gt; &lt;td width="160"&gt; &lt;p&gt;&lt;strong&gt;Разъем USB&lt;/strong&gt;&lt;/p&gt; &lt;/td&gt; &lt;td width="369"&gt; &lt;p align="center"&gt;USB Type-C&lt;/p&gt; &lt;/td&gt; &lt;/tr&gt; &lt;tr&gt; &lt;td width="160"&gt; &lt;p&gt;&lt;strong&gt;Слот для карт памяти&lt;/strong&gt;&lt;/p&gt; &lt;/td&gt; &lt;td width="369"&gt; &lt;p align="center"&gt;microSD&lt;/p&gt; &lt;/td&gt; &lt;/tr&gt; &lt;tr&gt; &lt;td width="160"&gt; &lt;p&gt;&lt;strong&gt;Платформа (ОС)&lt;/strong&gt;&lt;/p&gt; &lt;/td&gt; &lt;td width="369"&gt; &lt;p align="center"&gt;Linux 3.10.65&lt;/p&gt; &lt;/td&gt; &lt;/tr&gt; &lt;tr&gt; &lt;td width="160"&gt; &lt;p&gt;&lt;strong&gt;Форматы электронных книг (без конвертации)&lt;/strong&gt;&lt;/p&gt; &lt;/td&gt; &lt;td width="369"&gt; &lt;p align="center"&gt;ACSM, CBR, CBZ, CHM, DJVU, DOC, DOCX, EPUB, EPUB(DRM), FB2, FB2.ZIP, HTM, HTML, MOBI, PDF, PDF (DRM), PRC, RTF, TXT&lt;/p&gt; &lt;/td&gt; &lt;/tr&gt; &lt;tr&gt; &lt;td width="160"&gt; &lt;p&gt;&lt;strong&gt;Форматы изображений&lt;/strong&gt;&lt;/p&gt; &lt;/td&gt; &lt;td width="369"&gt; &lt;p align="center"&gt;JPEG, BMP, PNG, TIFF&lt;/p&gt; &lt;/td&gt; &lt;/tr&gt; &lt;tr&gt; &lt;td width="160"&gt; &lt;p&gt;&lt;strong&gt;Словари&lt;/strong&gt;&lt;/p&gt; &lt;/td&gt; &lt;td width="369"&gt; &lt;p align="center"&gt;Англо-Русский (Королев), Webster&amp;#39;s 1913, Англо-русский (PocketBook), Немецко-русский (PocketBook)&lt;/p&gt; &lt;/td&gt; &lt;/tr&gt; &lt;tr&gt; &lt;td width="160"&gt; &lt;p&gt;&lt;strong&gt;Онлайн сервисы&lt;/strong&gt;&lt;/p&gt; &lt;/td&gt; &lt;td width="369"&gt; &lt;p align="center"&gt;PocketBook Cloud, ReadRate, Dropbox PocketBook, Книги по email&lt;/p&gt; &lt;/td&gt; &lt;/tr&gt; &lt;tr&gt; &lt;td width="160"&gt; &lt;p&gt;&lt;strong&gt;Приложения&lt;/strong&gt;&lt;/p&gt; &lt;/td&gt; &lt;td width="369"&gt; &lt;p align="center"&gt;RSS News, Scribble, Библиотека, Браузер, Галерея, Заметки, Калькулятор, Книжный магазин, Косынка, Словарь, Судоку, Шахматы&lt;/p&gt; &lt;/td&gt; &lt;/tr&gt; &lt;tr&gt; &lt;td width="160"&gt; &lt;p&gt;&lt;strong&gt;Размер&lt;/strong&gt;&lt;/p&gt; &lt;/td&gt; &lt;td width="369"&gt; &lt;p align="center"&gt;236,2 &amp;times; 173 &amp;times; 7,9 мм&lt;/p&gt; &lt;/td&gt; &lt;/tr&gt; &lt;tr&gt; &lt;td width="160"&gt; &lt;p&gt;&lt;strong&gt;Вес&lt;/strong&gt;&lt;/p&gt; &lt;/td&gt; &lt;td width="369"&gt; &lt;p align="center"&gt;369 г&lt;/p&gt; &lt;/td&gt; &lt;/tr&gt; &lt;tr&gt; &lt;td width="160"&gt; &lt;p&gt;&lt;strong&gt;Доступные цвета&lt;/strong&gt;&lt;/p&gt; &lt;/td&gt; &lt;td width="369"&gt; &lt;p align="center"&gt;Дымчатый серый&lt;/p&gt; &lt;/td&gt; &lt;/tr&gt; &lt;tr&gt; &lt;td width="160"&gt; &lt;p&gt;&lt;strong&gt;Комплектация&lt;/strong&gt;&lt;/p&gt; &lt;/td&gt; &lt;td width="369"&gt; &lt;p align="center"&gt;Электронная книга, USB Type-C кабель, краткое руководство пользователя, гарантийный талон&lt;/p&gt; &lt;/td&gt; &lt;/tr&gt; &lt;/tbody&gt; &lt;/table&gt; &lt;p &gt; &lt;/p&gt; &lt;p &gt; &lt;/p&gt; &lt;p &gt; &lt;/p&gt; &lt;p &gt; &lt;/p&gt; &lt;p &gt; &lt;/p&gt; &lt;p &gt; &lt;/p&gt; &lt;p &gt; &lt;/p&gt; &lt;p &gt; &lt;/p&gt; &lt;p &gt; &lt;/p&gt; &lt;p &gt; &lt;/p&gt; &lt;p &gt; &lt;/p&gt; &lt;p &gt; &lt;/p&gt; &lt;p &gt; &lt;/p&gt; &lt;p &gt; &lt;/p&gt; &lt;p &gt; &lt;/p&gt; &lt;p &gt; &lt;/p&gt; &lt;p &gt; &lt;/p&gt; &lt;p &gt; &lt;/p&gt; &lt;p &gt; &lt;/p&gt; &lt;p &gt; &lt;/p&gt; &lt;p &gt; &lt;/p&gt; &lt;p &gt; &lt;/p&gt; &lt;p &gt; &lt;/p&gt; &lt;p &gt; &lt;/p&gt; &lt;p &gt; &lt;/p&gt; &lt;p &gt; &lt;/p&gt; &lt;p &gt; &lt;/p&gt; &lt;p &gt; &lt;/p&gt; &lt;p &gt; &lt;/p&gt; &lt;p &gt; &lt;/p&gt; &lt;p &gt; &lt;/p&gt; &lt;p &gt; &lt;/p&gt; &lt;p &gt; &lt;/p&gt; &lt;p &gt; &lt;/p&gt; </t>
  </si>
  <si>
    <t>Электронная книга PocketBook 606, Black</t>
  </si>
  <si>
    <t>PB606-E-CIS</t>
  </si>
  <si>
    <t>http://www.erc.ua/i/goods/PB606-E-CIS.jpg</t>
  </si>
  <si>
    <t xml:space="preserve">&lt;p&gt;PocketBook представляет новый ридер начального уровня с 6-ти дюймовым HD экраном последнего поколения E-Ink Carta.&lt;/p&gt; &lt;p&gt;Легкий в использовании и доступный ридер, обладает всеми преимуществами технологии E-Ink, и идеально подходит читателям которые ценят простоту и комфорт.&lt;/p&gt; &lt;p&gt; &lt;/p&gt; &lt;table border="1" cellspacing="0" width="521"&gt; &lt;tbody&gt; &lt;tr&gt; &lt;td valign="top" width="171"&gt; &lt;p &gt;&lt;strong&gt;Тип экрана&lt;/strong&gt;&lt;/p&gt; &lt;/td&gt; &lt;td valign="top" width="171"&gt; &lt;p &gt;E Ink Carta&amp;trade;&lt;/p&gt; &lt;/td&gt; &lt;/tr&gt; &lt;tr&gt; &lt;td valign="top" width="171"&gt; &lt;p &gt;&lt;strong&gt;Разрешение экрана&lt;/strong&gt;&lt;/p&gt; &lt;/td&gt; &lt;td valign="top" width="171"&gt; &lt;p &gt;758 &amp;times;1024&lt;/p&gt; &lt;/td&gt; &lt;/tr&gt; &lt;tr&gt; &lt;td valign="top" width="171"&gt; &lt;p &gt;&lt;strong&gt;Диагональ экрана&lt;/strong&gt;&lt;/p&gt; &lt;/td&gt; &lt;td valign="top" width="171"&gt; &lt;p &gt;6&amp;rdquo; (15,24 см)&lt;/p&gt; &lt;/td&gt; &lt;/tr&gt; &lt;tr&gt; &lt;td valign="top" width="171"&gt; &lt;p &gt;&lt;strong&gt;DPI&lt;/strong&gt;&lt;/p&gt; &lt;/td&gt; &lt;td valign="top" width="171"&gt; &lt;p &gt;212&lt;/p&gt; &lt;/td&gt; &lt;/tr&gt; &lt;tr&gt; &lt;td valign="top" width="171"&gt; &lt;p &gt;&lt;strong&gt;Количество цветов&lt;/strong&gt;&lt;/p&gt; &lt;/td&gt; &lt;td valign="top" width="171"&gt; &lt;p &gt;16 (градации серого)&lt;/p&gt; &lt;/td&gt; &lt;/tr&gt; &lt;tr&gt; &lt;td valign="top" width="171"&gt; &lt;p &gt;&lt;strong&gt;Процессор&lt;/strong&gt;&lt;/p&gt; &lt;/td&gt; &lt;td valign="top" width="171"&gt; &lt;p &gt;1 ГГц&lt;/p&gt; &lt;/td&gt; &lt;/tr&gt; &lt;tr&gt; &lt;td valign="top" width="171"&gt; &lt;p &gt;&lt;strong&gt;Оперативная память&lt;/strong&gt;&lt;/p&gt; &lt;/td&gt; &lt;td valign="top" width="171"&gt; &lt;p &gt;256 МБ&lt;/p&gt; &lt;/td&gt; &lt;/tr&gt; &lt;tr&gt; &lt;td valign="top" width="171"&gt; &lt;p &gt;&lt;strong&gt;Встроенная память&lt;/strong&gt;&lt;/p&gt; &lt;/td&gt; &lt;td valign="top" width="171"&gt; &lt;p &gt;8 ГБ*&lt;/p&gt; &lt;/td&gt; &lt;/tr&gt; &lt;tr&gt; &lt;td valign="top" width="171"&gt; &lt;p &gt;&lt;strong&gt;Аккумулятор&lt;/strong&gt;&lt;/p&gt; &lt;/td&gt; &lt;td valign="top" width="171"&gt; &lt;p &gt;800 mAh (Li-Ion Polymer)**&lt;/p&gt; &lt;/td&gt; &lt;/tr&gt; &lt;tr&gt; &lt;td valign="top" width="171"&gt; &lt;p &gt;&lt;strong&gt;Разъем USB&lt;/strong&gt;&lt;/p&gt; &lt;/td&gt; &lt;td valign="top" width="171"&gt; &lt;p &gt;Micro-USB&lt;/p&gt; &lt;/td&gt; &lt;/tr&gt; &lt;tr&gt; &lt;td valign="top" width="171"&gt; &lt;p &gt;&lt;strong&gt;Слот для карт памяти&lt;/strong&gt;&lt;/p&gt; &lt;/td&gt; &lt;td valign="top" width="171"&gt; &lt;p &gt;microSD до 32 ГБ&lt;/p&gt; &lt;/td&gt; &lt;/tr&gt; &lt;tr&gt; &lt;td valign="top" width="171"&gt; &lt;p &gt;&lt;strong&gt;Форматы электронных книг (без конвертации)&lt;/strong&gt;&lt;/p&gt; &lt;/td&gt; &lt;td valign="top" width="171"&gt; &lt;p &gt;CHM, DJVU, DOC, DOCX, EPUB, EPUB(DRM), FB2, FB2.ZIP, HTM, HTML, MOBI, PDF, PDF (DRM), PRC, RTF, TXT&lt;/p&gt; &lt;/td&gt; &lt;/tr&gt; &lt;tr&gt; &lt;td valign="top" width="171"&gt; &lt;p &gt;&lt;strong&gt;Форматы изображений&lt;/strong&gt;&lt;/p&gt; &lt;/td&gt; &lt;td valign="top" width="171"&gt; &lt;p &gt;JPEG, BMP, PNG, TIFF&lt;/p&gt; &lt;/td&gt; &lt;/tr&gt; &lt;tr&gt; &lt;td valign="top" width="171"&gt; &lt;p &gt;&lt;strong&gt;Словари&lt;/strong&gt;&lt;/p&gt; &lt;/td&gt; &lt;td valign="top" width="171"&gt; &lt;p &gt;Англо-Русский (Королев), Webster&amp;#39;s 1913, Англо-русский (PocketBook), Немецко-русский (PocketBook)&lt;/p&gt; &lt;/td&gt; &lt;/tr&gt; &lt;tr&gt; &lt;td valign="top" width="171"&gt; &lt;p &gt;&lt;strong&gt;Приложения&lt;/strong&gt;&lt;/p&gt; &lt;/td&gt; &lt;td valign="top" width="171"&gt; &lt;p &gt;Библиотека, Галерея, Калькулятор, Косынка, Словарь, Судоку, Шахматы, Змейка&lt;/p&gt; &lt;/td&gt; &lt;/tr&gt; &lt;tr&gt; &lt;td valign="top" width="171"&gt; &lt;p &gt;&lt;strong&gt;Размер&lt;/strong&gt;&lt;/p&gt; &lt;/td&gt; &lt;td valign="top" width="171"&gt; &lt;p &gt;161,3 &amp;times;108 &amp;times;8 мм&lt;/p&gt; &lt;/td&gt; &lt;/tr&gt; &lt;tr&gt; &lt;td valign="top" width="171"&gt; &lt;p &gt;&lt;strong&gt;Вес&lt;/strong&gt;&lt;/p&gt; &lt;/td&gt; &lt;td valign="top" width="171"&gt; &lt;p &gt;155 г&lt;/p&gt; &lt;/td&gt; &lt;/tr&gt; &lt;tr&gt; &lt;td valign="top" width="171"&gt; &lt;p &gt;&lt;strong&gt;Доступные цвета&lt;/strong&gt;&lt;/p&gt; &lt;/td&gt; &lt;td valign="top" width="171"&gt; &lt;p &gt;Черный, белый&lt;/p&gt; &lt;/td&gt; &lt;/tr&gt; &lt;tr&gt; &lt;td valign="top" width="171"&gt; &lt;p &gt;&lt;strong&gt;Комплектация&lt;/strong&gt;&lt;/p&gt; &lt;/td&gt; &lt;td valign="top" width="171"&gt; &lt;p &gt;Электронная книга, Micro-USB кабель, краткое руководство пользователя, гарантийный талон&lt;/p&gt; &lt;/td&gt; &lt;/tr&gt; &lt;/tbody&gt; &lt;/table&gt; </t>
  </si>
  <si>
    <t>Электронная книга PocketBook 740 Pro, Metallic Grey</t>
  </si>
  <si>
    <t>PB740-2-J-CIS</t>
  </si>
  <si>
    <t>http://www.erc.ua/i/goods/PB740-2-J-CIS.jpg</t>
  </si>
  <si>
    <t xml:space="preserve">&lt;p &gt;&lt;strong&gt;Pocketbook InkPad 3 Pro&lt;/strong&gt;&lt;/p&gt; &lt;p &gt;PocketBook InkPad 3 Pro это премиальный 7,8-дюймовый электронный ридер с интеллектуальной подсветкой SMARTlight, защитой от воды и мощным двухъядерным процессором. Элегантный дизайн, HDэкран и высокая скорость работы -все это превращает ридерв настоящего профи мира электронного чтения. &lt;/p&gt; &lt;p &gt;PocketBook InkPad 3 Pro был создан, чтобы обеспечить абсолютный комфорт и уникальный пользовательский опыт тем, кто влюблен в чтение. Ридер оснащен дисплеем последнего поколения E Ink Carta&lt;sup&gt;TM&lt;/sup&gt; с диагональю 7,8 дюймов, HD разрешением (1404 х 1872 пикселей) и 300 DPI. Четкий шрифт и контрастная электронная страница гарантируют легкое и приятное чтение, без усталости глаз. Такой экран дает все те ощущения, которые мы так ценим, читая благородную бумажную книгу. Вместе с тем, целый набор современных функций ридера позволяет максимально расширить границы возможного.&lt;/p&gt; &lt;p &gt;Технология SMARTlight предлагает оптимальный вариант интенсивности и цветовой температуры освещения экрана, учитывая время суток и биоритмы человека. PocketBook InkPad 3 Pro дает новую возможность создавать шаблоны изменения подсветки в течении дня. Удобная шкала настройки отображает 24 часа, и позволяет легко и быстро установить яркость и цветовую температуру на любое время суток, в зависимости от личных предпочтений. Пользователь может создавать неограниченное количество таких суточных шаблонов подсветки, присваивать им имена, и переключаться с одного варианта на другой, в зависимости от планов на день.&lt;/p&gt; &lt;p &gt; &lt;/p&gt; &lt;p &gt;Производительный двухъядерный процессор (2 &amp;times; 1 ГГц) и 1 ГБ оперативной памяти гарантируют безупречно плавное перелистывание страниц, быструю реакцию и стабильную работу любого приложения. С 16 ГБ встроенной памяти и слотом для карт microSD (до 32 ГБ) электронный ридер может хранить цифровую библиотеку пользователя из более чем 2000 книг. Читать их можно без конвертации в 17 популярных книжных форматах, как и просматривать любые файлы в таких графических форматах, как JPEG, BMP, PNG и TIFF.&lt;/p&gt; &lt;p &gt; &lt;/p&gt; &lt;p &gt;PocketBook InkPad 3 Pro содержит 500 предустановленных бесплатных электронных книг на 10 языках. Благодаря встроенному Wi-Fi и простым в использовании сервисами Dropbox, Книги по e-mail и PocketBook Sync пользователь может мгновенно загрузить любой контент, не подключая ридер к ПК. Традиционно PocketBook InkPad 3 имеет предустановленные словари для чтения на иностранных языках, и дает широкие возможности создания закладок и заметок.&lt;/p&gt; &lt;p &gt; &lt;/p&gt; &lt;p &gt;Большой размер и рекордно низкий вес (всего 215 грамм) делают PocketBook InkPad 3 Pro отличным компаньоном для безупречно комфортного чтения в любых обстоятельствах &amp;ndash; дома и в офисе, на открытом воздухе и в путешествиях. Устройство с размерами 195 x 136,5 мм имеет толщину всего 8 мм. На передней панели расположены эргономичные кнопки, которые можно использовать, как и сенсорный экран, для управления устройством.&lt;/p&gt; &lt;p &gt; &lt;/p&gt; &lt;table border="1" cellspacing="0" width="525"&gt; &lt;tbody&gt; &lt;tr&gt; &lt;td valign="top" width="187"&gt; &lt;p &gt;&lt;strong&gt;Тип экрана&lt;/strong&gt;&lt;/p&gt; &lt;/td&gt; &lt;td valign="top" width="187"&gt; &lt;p &gt;E Ink Carta&amp;trade;&lt;/p&gt; &lt;/td&gt; &lt;/tr&gt; &lt;tr&gt; &lt;td valign="top" width="187"&gt; &lt;p &gt;&lt;strong&gt;Разрешение экрана&lt;/strong&gt;&lt;/p&gt; &lt;/td&gt; &lt;td valign="top" width="187"&gt; &lt;p &gt;1404 &amp;times;1872&lt;/p&gt; &lt;/td&gt; &lt;/tr&gt; &lt;tr&gt; &lt;td valign="top" width="187"&gt; &lt;p &gt;&lt;strong&gt;Диагональ экрана&lt;/strong&gt;&lt;/p&gt; &lt;/td&gt; &lt;td valign="top" width="187"&gt; &lt;p &gt;7,8&amp;#39;&amp;#39; (19,8 см.)&lt;/p&gt; &lt;/td&gt; &lt;/tr&gt; &lt;tr&gt; &lt;td valign="top" width="187"&gt; &lt;p &gt;&lt;strong&gt;DPI&lt;/strong&gt;&lt;/p&gt; &lt;/td&gt; &lt;td valign="top" width="187"&gt; &lt;p &gt;300&lt;/p&gt; &lt;/td&gt; &lt;/tr&gt; &lt;tr&gt; &lt;td valign="top" width="187"&gt; &lt;p &gt;&lt;strong&gt;Количество цветов&lt;/strong&gt;&lt;/p&gt; &lt;/td&gt; &lt;td valign="top" width="187"&gt; &lt;p &gt;16 (градации серого)&lt;/p&gt; &lt;/td&gt; &lt;/tr&gt; &lt;tr&gt; &lt;td valign="top" width="187"&gt; &lt;p &gt;&lt;strong&gt;Сенсорная панель&lt;/strong&gt;&lt;/p&gt; &lt;/td&gt; &lt;td valign="top" width="187"&gt; &lt;p &gt;Емкостная (мультисенсорная)&lt;/p&gt; &lt;/td&gt; &lt;/tr&gt; &lt;tr&gt; &lt;td valign="top" width="187"&gt; &lt;p &gt;&lt;strong&gt;Подсветка&lt;/strong&gt;&lt;/p&gt; &lt;/td&gt; &lt;td valign="top" width="187"&gt; &lt;p &gt;Да (SMARTlight)&lt;/p&gt; &lt;/td&gt; &lt;/tr&gt; &lt;tr&gt; &lt;td valign="top" width="187"&gt; &lt;p &gt;&lt;strong&gt;Процессор&lt;/strong&gt;&lt;/p&gt; &lt;/td&gt; &lt;td valign="top" width="187"&gt; &lt;p &gt;Dual core (2&amp;times;1 Ггц)&lt;/p&gt; &lt;/td&gt; &lt;/tr&gt; &lt;tr&gt; &lt;td valign="top" width="187"&gt; &lt;p &gt;&lt;strong&gt;Оперативнаяпамять&lt;/strong&gt;&lt;/p&gt; &lt;/td&gt; &lt;td valign="top" width="187"&gt; &lt;p &gt;1 ГБ&lt;/p&gt; &lt;/td&gt; &lt;/tr&gt; &lt;tr&gt; &lt;td valign="top" width="187"&gt; &lt;p &gt;&lt;strong&gt;Встроеннаяпамять*&lt;/strong&gt;&lt;/p&gt; &lt;/td&gt; &lt;td valign="top" width="187"&gt; &lt;p &gt;16 ГБ&lt;/p&gt; &lt;/td&gt; &lt;/tr&gt; &lt;tr&gt; &lt;td valign="top" width="187"&gt; &lt;p &gt;&lt;strong&gt;Аккумулятор&lt;/strong&gt;&lt;/p&gt; &lt;/td&gt; &lt;td valign="top" width="187"&gt; &lt;p &gt;1900 мАч** (Li-Ion Polymer)&lt;/p&gt; &lt;/td&gt; &lt;/tr&gt; &lt;tr&gt; &lt;td valign="top" width="187"&gt; &lt;p &gt;&lt;strong&gt;Гиродатчик&lt;/strong&gt;&lt;/p&gt; &lt;/td&gt; &lt;td valign="top" width="187"&gt; &lt;p &gt;Да&lt;/p&gt; &lt;/td&gt; &lt;/tr&gt; &lt;tr&gt; &lt;td valign="top" width="187"&gt; &lt;p &gt;&lt;strong&gt;Датчик обложки&lt;/strong&gt;&lt;/p&gt; &lt;/td&gt; &lt;td valign="top" width="187"&gt; &lt;p &gt;Да&lt;/p&gt; &lt;/td&gt; &lt;/tr&gt; &lt;tr&gt; &lt;td valign="top" width="187"&gt; &lt;p &gt;&lt;strong&gt;Wi-Fi&lt;/strong&gt;&lt;/p&gt; &lt;/td&gt; &lt;td valign="top" width="187"&gt; &lt;p &gt;Да&lt;/p&gt; &lt;/td&gt; &lt;/tr&gt; &lt;tr&gt; &lt;td valign="top" width="187"&gt; &lt;p &gt;&lt;strong&gt;РазъемUSB&lt;/strong&gt;&lt;/p&gt; &lt;/td&gt; &lt;td valign="top" width="187"&gt; &lt;p &gt;Micro-USB&lt;/p&gt; &lt;/td&gt; &lt;/tr&gt; &lt;tr&gt; &lt;td valign="top" width="187"&gt; &lt;p &gt;&lt;strong&gt;Платформа (ОС)&lt;/strong&gt;&lt;/p&gt; &lt;/td&gt; &lt;td valign="top" width="187"&gt; &lt;p &gt;Linux 3.10.65&lt;/p&gt; &lt;/td&gt; &lt;/tr&gt; &lt;tr&gt; &lt;td valign="top" width="187"&gt; &lt;p &gt;&lt;strong&gt;Форматы электронных книг (без конвертации)&lt;/strong&gt;&lt;/p&gt; &lt;/td&gt; &lt;td valign="top" width="187"&gt; &lt;p &gt;ACSM, CBR, CBZ, CHM, DJVU, DOC, DOCX, EPUB, EPUB(DRM), FB2, FB2.ZIP, HTM, HTML, MOBI, PDF, PDF (DRM), PRC, RTF, TXT&lt;/p&gt; &lt;/td&gt; &lt;/tr&gt; &lt;tr&gt; &lt;td valign="top" width="187"&gt; &lt;p &gt;&lt;strong&gt;Форматы изображений&lt;/strong&gt;&lt;/p&gt; &lt;/td&gt; &lt;td valign="top" width="187"&gt; &lt;p &gt;JPEG, BMP, PNG, TIFF&lt;/p&gt; &lt;/td&gt; &lt;/tr&gt; &lt;tr&gt; &lt;td valign="top" width="187"&gt; &lt;p &gt;&lt;strong&gt;Словари&lt;/strong&gt;&lt;/p&gt; &lt;/td&gt; &lt;td valign="top" width="187"&gt; &lt;p &gt;Англо-Русский (Королев), Webster&amp;#39;s 1913, Англо-русский (PocketBook), Немецко-русский (PocketBook)&lt;/p&gt; &lt;/td&gt; &lt;/tr&gt; &lt;tr&gt; &lt;td valign="top" width="187"&gt; &lt;p &gt;&lt;strong&gt;Онлайн сервисы&lt;/strong&gt;&lt;/p&gt; &lt;/td&gt; &lt;td valign="top" width="187"&gt; &lt;p &gt;PocketBook Cloud, ReadRate, Dropbox, Книги по email&lt;/p&gt; &lt;/td&gt; &lt;/tr&gt; &lt;tr&gt; &lt;td valign="top" width="187"&gt; &lt;p &gt;&lt;strong&gt;Приложения&lt;/strong&gt;&lt;/p&gt; &lt;/td&gt; &lt;td valign="top" width="187"&gt; &lt;p &gt;RSS News, Scribble, Библиотека, Браузер, Галерея, Заметки, Калькулятор, Книжный магазин, Косынка, Словарь, Судоку, Шахматы&lt;/p&gt; &lt;/td&gt; &lt;/tr&gt; &lt;tr&gt; &lt;td valign="top" width="187"&gt; &lt;p &gt;&lt;strong&gt;Размер&lt;/strong&gt;&lt;/p&gt; &lt;/td&gt; &lt;td valign="top" width="187"&gt; &lt;p &gt;195 x 136,5 x 8 мм.&lt;/p&gt; &lt;/td&gt; &lt;/tr&gt; &lt;tr&gt; &lt;td valign="top" width="187"&gt; &lt;p &gt;&lt;strong&gt;Вес&lt;/strong&gt;&lt;/p&gt; &lt;/td&gt; &lt;td valign="top" width="187"&gt; &lt;p &gt;225 гр.&lt;/p&gt; &lt;/td&gt; &lt;/tr&gt; &lt;tr&gt; &lt;td valign="top" width="187"&gt; &lt;p &gt;&lt;strong&gt;Доступные цвета&lt;/strong&gt;&lt;/p&gt; &lt;/td&gt; &lt;td valign="top" width="187"&gt; &lt;p &gt;Серый металлик, лазурный&lt;/p&gt; &lt;/td&gt; &lt;/tr&gt; &lt;tr&gt; &lt;td valign="top" width="187"&gt; &lt;p &gt;&lt;strong&gt;Защита от воды&lt;/strong&gt;&lt;/p&gt; &lt;/td&gt; &lt;td valign="top" width="187"&gt; &lt;p &gt;Да (IPX8)&lt;/p&gt; &lt;/td&gt; &lt;/tr&gt; &lt;tr&gt; &lt;td valign="top" width="187"&gt; &lt;p &gt;&lt;strong&gt;Комплектация&lt;/strong&gt;&lt;/p&gt; &lt;/td&gt; &lt;td valign="top" width="187"&gt; &lt;p &gt;Электронная книга, Micro-USB кабель, защитная обложка, краткое руководство пользователя, гарантийный талон&lt;/p&gt; &lt;/td&gt; &lt;/tr&gt; &lt;/tbody&gt; &lt;/table&gt; &lt;p&gt;* Реальный объем памяти, доступной для пользователя, может варьироваться в зависимости от версии программного обеспечения и количества предустановленных программ.&lt;/p&gt; &lt;p&gt;** До 1-го месяца работы от заряда батарей (реальное время работы батареи от одного заряда может варьироваться в зависимости от режима использования и выбранных настроек).&lt;/p&gt; &lt;p&gt; &lt;/p&gt; </t>
  </si>
  <si>
    <t xml:space="preserve">&lt;p&gt;Электронная книга, Micro-USB кабель, защитная обложка, краткое руководство пользователя, гарантийный талон&lt;/p&gt; </t>
  </si>
  <si>
    <t>Электронная книга PocketBook 740 Color, Moon Silver</t>
  </si>
  <si>
    <t>PB741-N-CIS</t>
  </si>
  <si>
    <t>http://www.erc.ua/i/goods/PB741-N-CIS.jpg</t>
  </si>
  <si>
    <t xml:space="preserve">&lt;p &gt;&lt;strong&gt;Цветной экран &lt;/strong&gt;&lt;strong&gt;E &lt;/strong&gt;&lt;strong&gt;Ink &lt;/strong&gt;&lt;strong&gt;new &lt;/strong&gt;&lt;strong&gt;Kaleido&amp;trade; &amp;ndash; следующий шаг в развитии электронного чтения&lt;/strong&gt;&lt;/p&gt; &lt;p &gt;PocketBook 740 Color &amp;ndash; первый в своем роде ридер, оснащенный новейшим цветным экраном с диагональю 7,8 дюйма. E Ink new Kaleido &amp;trade; &amp;ndash; это усовершенствованная технология ePaper E Ink Print Color, являющаяся следующим шагом на пути к удобному и безопасному чтению в цвете.&lt;/p&gt; &lt;p &gt;Благодаря изменению узора цветового фильтра, повышается яркость и насыщенность цветов, а фон страницы становится белее. Данная технология обеспечивает максимальный уровень комфорта при чтении цветного контента на безопасном для глаз E Ink экране.&lt;/p&gt; &lt;p &gt;В то же время инновационный экран E Ink new Kaleido &amp;trade; сохранил все уникальные свойства технологии E Ink: он абсолютно безопасен для зрения, не бликует на солнце и чрезвычайно энергоэффективен. При этом, четкость черно-белого текста остается безупречной благодаря высокому разрешению экрана (1404x1872) и 300 DPI.&lt;/p&gt; &lt;p &gt;&lt;strong&gt;Подсветка экрана для комфортного чтения где и когда угодно&lt;/strong&gt;&lt;/p&gt; &lt;p &gt;Безопасная для глаз подсветка экрана обеспечивает пользователям максимальную свободу чтения с PocketBook 740 Color при любом освещении и в любое время суток.&lt;/p&gt; &lt;p &gt;Кроме того, подсветка выполняет еще одну важную функцию во всех ридерах с цветным экраном. Технология E Ink new Kaleido&amp;trade; использует сочетание монохромной панели и цветного фильтра, что придает электронной странице холодный оттенок. Использование подсветки даже на минимальном уровне яркости помогает оптимизировать оптические характеристики экрана.&lt;/p&gt; &lt;p &gt;&lt;strong&gt;Bluetooth, аудио, &lt;/strong&gt;&lt;strong&gt;Text-&lt;/strong&gt;&lt;strong&gt;to-&lt;/strong&gt;&lt;strong&gt;Speech: уйма вариантов для любителей аудиокниг&lt;/strong&gt;&lt;/p&gt; &lt;p &gt;PocketBook 740 Color воспроизводит файлы в 6 популярных аудиоформатах (M4A, M4B, OGG, OGG.ZIP, MP3, MP3.ZIP), что является отличной новостью для пользователей, которые любят не только читать книги, но и слушать их. Отдельного внимания заслуживает функция Text-to-Speech, благодаря которой любой текстовый файл может быть озвучен на одном из 16 доступных языков. А благодаря технологии Bluetooth, ридер можно подключать к беспроводным наушникам или аудиосистеме в автомобиле, и наслаждаться аудиокнигами нон-стоп.&lt;/p&gt; &lt;p &gt;&lt;strong&gt;Поддержка 23 форматов, слот для карты памяти&lt;/strong&gt;&lt;/p&gt; &lt;p &gt;Не считая аудиоформатов, устройство способно открывать файлы в 23 самых популярных форматах: 19 книжных и 4 графических. Это гарантирует комфортное чтение практически любого контента без необходимости конвертации: книги, журналы, учебники, нон-фикшн, профессиональная литература, комиксы и т. д.&lt;/p&gt; &lt;p &gt;Ридер также может похвастаться 16 ГБ встроенной памяти и слотом для карт microSD, объемом до 32 ГБ. Таким образом, в устройстве хватит места для внушительной библиотеки и аудиотеки. Еще одно преимущество данной модели &amp;ndash; наличие разъема USB Type C (стандарт USB 2.0) для зарядки и подключения наушников через прилагаемый аудиоадаптер на 3,5-мм.&lt;/p&gt; &lt;p &gt;&lt;strong&gt;Легкий и элегантный электронный ридер&lt;/strong&gt;&lt;/p&gt; &lt;p &gt;Несмотря на большой экран, PocketBook 740 Color весит всего 225 г, что делает его одним из самых легких 7,8-дюймовых ридеров в мире. Так что устройству всегда найдется место в сумке или рюкзаке для ежедневных поездок по городу. Кроме того, PocketBook 740 Color выделяется необычайно стильным дизайном и привлекательным цветом Moon Silver, которые превращают гаджет в настоящее произведение искусства.&lt;/p&gt; &lt;p&gt; &lt;/p&gt; &lt;table border="1" cellspacing="0" width="548"&gt; &lt;tbody&gt; &lt;tr&gt; &lt;td width="188"&gt; &lt;p &gt;&lt;strong&gt;Тип экрана&lt;/strong&gt;&lt;/p&gt; &lt;/td&gt; &lt;td width="359"&gt; &lt;p align="center" &gt;E Ink new Kaleido&amp;trade;&lt;/p&gt; &lt;/td&gt; &lt;/tr&gt; &lt;tr&gt; &lt;td width="188"&gt; &lt;p &gt;&lt;strong&gt;Разрешение экрана&lt;/strong&gt;&lt;/p&gt; &lt;/td&gt; &lt;td width="359"&gt; &lt;p align="center" &gt;1404 &amp;times; 1872 (градации серого)&lt;br /&gt; 468 &amp;times; 624 (цвет)&lt;/p&gt; &lt;/td&gt; &lt;/tr&gt; &lt;tr&gt; &lt;td width="188"&gt; &lt;p &gt;&lt;strong&gt;Диагональ экрана&lt;/strong&gt;&lt;/p&gt; &lt;/td&gt; &lt;td width="359"&gt; &lt;p align="center" &gt;7,8&amp;#39;&amp;#39; (19,8 см.)&lt;/p&gt; &lt;/td&gt; &lt;/tr&gt; &lt;tr&gt; &lt;td width="188"&gt; &lt;p &gt;&lt;strong&gt;DPI&lt;/strong&gt;&lt;/p&gt; &lt;/td&gt; &lt;td width="359"&gt; &lt;p align="center" &gt;300 (градации серого)&lt;br /&gt; 100 (цвет)&lt;/p&gt; &lt;/td&gt; &lt;/tr&gt; &lt;tr&gt; &lt;td width="188"&gt; &lt;p &gt;&lt;strong&gt;Количество цветов&lt;/strong&gt;&lt;/p&gt; &lt;/td&gt; &lt;td width="359"&gt; &lt;p align="center" &gt;16 (градации серого)&lt;br /&gt; 4096 (цвет)&lt;/p&gt; &lt;/td&gt; &lt;/tr&gt; &lt;tr&gt; &lt;td width="188"&gt; &lt;p &gt;&lt;strong&gt;Сенсорная панель&lt;/strong&gt;&lt;/p&gt; &lt;/td&gt; &lt;td width="359"&gt; &lt;p align="center" &gt;Емкостная (мультисенсорная)&lt;/p&gt; &lt;/td&gt; &lt;/tr&gt; &lt;tr&gt; &lt;td width="188"&gt; &lt;p &gt;&lt;strong&gt;Подсветка&lt;/strong&gt;&lt;/p&gt; &lt;/td&gt; &lt;td width="359"&gt; &lt;p align="center" &gt;Да&lt;/p&gt; &lt;/td&gt; &lt;/tr&gt; &lt;tr&gt; &lt;td width="188"&gt; &lt;p &gt;&lt;strong&gt;Процессор&lt;/strong&gt;&lt;/p&gt; &lt;/td&gt; &lt;td width="359"&gt; &lt;p align="center" &gt;Dual core (2&amp;times;1 Ггц)&lt;/p&gt; &lt;/td&gt; &lt;/tr&gt; &lt;tr&gt; &lt;td width="188"&gt; &lt;p &gt;&lt;strong&gt;Оперативная память&lt;/strong&gt;&lt;/p&gt; &lt;/td&gt; &lt;td width="359"&gt; &lt;p align="center" &gt;1 ГБ&lt;/p&gt; &lt;/td&gt; &lt;/tr&gt; &lt;tr&gt; &lt;td width="188"&gt; &lt;p &gt;&lt;strong&gt;Встроенная память&lt;/strong&gt;&lt;/p&gt; &lt;/td&gt; &lt;td width="359"&gt; &lt;p align="center" &gt;16 ГБ*&lt;/p&gt; &lt;/td&gt; &lt;/tr&gt; &lt;tr&gt; &lt;td width="188"&gt; &lt;p &gt;&lt;strong&gt;Аккумулятор&lt;/strong&gt;&lt;/p&gt; &lt;/td&gt; &lt;td width="359"&gt; &lt;p align="center" &gt;2900 mAh (Li-Ion Polymer)&lt;/p&gt; &lt;/td&gt; &lt;/tr&gt; &lt;tr&gt; &lt;td width="188"&gt; &lt;p &gt;&lt;strong&gt;Гиродатчик&lt;/strong&gt;&lt;/p&gt; &lt;/td&gt; &lt;td width="359"&gt; &lt;p align="center" &gt;Да&lt;/p&gt; &lt;/td&gt; &lt;/tr&gt; &lt;tr&gt; &lt;td width="188"&gt; &lt;p &gt;&lt;strong&gt;Датчик обложки&lt;/strong&gt;&lt;/p&gt; &lt;/td&gt; &lt;td width="359"&gt; &lt;p align="center" &gt;Да&lt;/p&gt; &lt;/td&gt; &lt;/tr&gt; &lt;tr&gt; &lt;td width="188"&gt; &lt;p &gt;&lt;strong&gt;Wi-Fi&lt;/strong&gt;&lt;/p&gt; &lt;/td&gt; &lt;td width="359"&gt; &lt;p align="center" &gt;Да&lt;/p&gt; &lt;/td&gt; &lt;/tr&gt; &lt;tr&gt; &lt;td width="188"&gt; &lt;p &gt;&lt;strong&gt;Bluetooth&lt;/strong&gt;&lt;/p&gt; &lt;/td&gt; &lt;td width="359"&gt; &lt;p align="center" &gt;Yes&lt;/p&gt; &lt;/td&gt; &lt;/tr&gt; &lt;tr&gt; &lt;td width="188"&gt; &lt;p &gt;&lt;strong&gt;Разъем USB&lt;/strong&gt;&lt;/p&gt; &lt;/td&gt; &lt;td width="359"&gt; &lt;p align="center" &gt;USB Type-C&lt;/p&gt; &lt;/td&gt; &lt;/tr&gt; &lt;tr&gt; &lt;td width="188"&gt; &lt;p &gt;&lt;strong&gt;Слот для карт памяти&lt;/strong&gt;&lt;/p&gt; &lt;/td&gt; &lt;td width="359"&gt; &lt;p align="center" &gt;microSD до 32 ГБ&lt;/p&gt; &lt;/td&gt; &lt;/tr&gt; &lt;tr&gt; &lt;td width="188"&gt; &lt;p &gt;&lt;strong&gt;Платформа (ОС)&lt;/strong&gt;&lt;/p&gt; &lt;/td&gt; &lt;td width="359"&gt; &lt;p align="center" &gt;Linux 3.10.65&lt;/p&gt; &lt;/td&gt; &lt;/tr&gt; &lt;tr&gt; &lt;td width="188"&gt; &lt;p &gt;&lt;strong&gt;Форматы электронных книг (без конвертации)&lt;/strong&gt;&lt;/p&gt; &lt;/td&gt; &lt;td width="359"&gt; &lt;p align="center" &gt;ACSM, CBR, CBZ, CHM, DJVU, DOC, DOCX, EPUB, EPUB(DRM), FB2, FB2.ZIP, HTM, HTML, MOBI, PDF, PDF (DRM), PRC, RTF, TXT&lt;/p&gt; &lt;/td&gt; &lt;/tr&gt; &lt;tr&gt; &lt;td width="188"&gt; &lt;p &gt;&lt;strong&gt;Форматы изображений&lt;/strong&gt;&lt;/p&gt; &lt;/td&gt; &lt;td width="359"&gt; &lt;p align="center" &gt;JPEG, BMP, PNG, TIFF&lt;/p&gt; &lt;/td&gt; &lt;/tr&gt; &lt;tr&gt; &lt;td width="188"&gt; &lt;p &gt;&lt;strong&gt;Форматы аудио&lt;/strong&gt;&lt;/p&gt; &lt;/td&gt; &lt;td width="359"&gt; &lt;p align="center" &gt;MP3, OGG (через USB Type-C адаптер и Bluetooth)&lt;/p&gt; &lt;/td&gt; &lt;/tr&gt; &lt;tr&gt; &lt;td width="188"&gt; &lt;p &gt;&lt;strong&gt;Форматы аудио книг&lt;/strong&gt;&lt;/p&gt; &lt;/td&gt; &lt;td width="359"&gt; &lt;p align="center" &gt;M4A, M4B, OGG, OGG.ZIP, MP3, MP3.ZIP (через USB Type-C адаптер и Bluetooth)&lt;/p&gt; &lt;/td&gt; &lt;/tr&gt; &lt;tr&gt; &lt;td width="188"&gt; &lt;p &gt;&lt;strong&gt;Озвучивание текста голосом&lt;/strong&gt;&lt;/p&gt; &lt;/td&gt; &lt;td width="359"&gt; &lt;p align="center" &gt;&lt;strong&gt;Russian&lt;/strong&gt; (15 additional languages available for free download on pocketbook.ch)&lt;/p&gt; &lt;/td&gt; &lt;/tr&gt; &lt;tr&gt; &lt;td width="188"&gt; &lt;p &gt;&lt;strong&gt;Словари&lt;/strong&gt;&lt;/p&gt; &lt;/td&gt; &lt;td width="359"&gt; &lt;p align="center" &gt;Англо-Русский (Королев), Webster&amp;#39;s 1913, Англо-русский (PocketBook), Немецко-русский (PocketBook)&lt;/p&gt; &lt;/td&gt; &lt;/tr&gt; &lt;tr&gt; &lt;td width="188"&gt; &lt;p &gt;&lt;strong&gt;Онлайн сервисы&lt;/strong&gt;&lt;/p&gt; &lt;/td&gt; &lt;td width="359"&gt; &lt;p align="center" &gt;PocketBook Cloud, ReadRate, Dropbox PocketBook, Книги по email&lt;/p&gt; &lt;/td&gt; &lt;/tr&gt; &lt;tr&gt; &lt;td width="188"&gt; &lt;p &gt;&lt;strong&gt;Приложения&lt;/strong&gt;&lt;/p&gt; &lt;/td&gt; &lt;td width="359"&gt; &lt;p align="center" &gt;RSS News, Scribble, Библиотека, Браузер, Галерея, Калькулятор, Книжный магазин, Косынка, Словарь, Судоку, Шахматы, Заметки&lt;/p&gt; &lt;/td&gt; &lt;/tr&gt; &lt;tr&gt; &lt;td width="188"&gt; &lt;p &gt;&lt;strong&gt;Размер&lt;/strong&gt;&lt;/p&gt; &lt;/td&gt; &lt;td width="359"&gt; &lt;p align="center" &gt;195 x 136,5 x 8 мм.&lt;/p&gt; &lt;/td&gt; &lt;/tr&gt; &lt;tr&gt; &lt;td width="188"&gt; &lt;p &gt;&lt;strong&gt;Вес&lt;/strong&gt;&lt;/p&gt; &lt;/td&gt; &lt;td width="359"&gt; &lt;p align="center" &gt;225 г&lt;/p&gt; &lt;/td&gt; &lt;/tr&gt; &lt;tr&gt; &lt;td width="188"&gt; &lt;p &gt;&lt;strong&gt;Доступные цвета&lt;/strong&gt;&lt;/p&gt; &lt;/td&gt; &lt;td width="359"&gt; &lt;p align="center" &gt;Лунное серебро (Moon Silver)&lt;/p&gt; &lt;/td&gt; &lt;/tr&gt; &lt;tr&gt; &lt;td width="188"&gt; &lt;p &gt;&lt;strong&gt;Комплектация&lt;/strong&gt;&lt;/p&gt; &lt;/td&gt; &lt;td width="359"&gt; &lt;p align="center" &gt;Электронная книга, USB Type-C кабель, USB Type-C аудио адаптер, краткое руководство пользователя, гарантийные обязательства&lt;/p&gt; &lt;/td&gt; &lt;/tr&gt; &lt;/tbody&gt; &lt;/table&gt; &lt;p &gt; &lt;/p&gt; &lt;p &gt;* Реальный объем памяти, доступной для пользователя, может варьироваться в зависимости от версии программного обеспечения и количества предустановленных программ.&lt;/p&gt; </t>
  </si>
  <si>
    <t>PB740-3-J-CIS</t>
  </si>
  <si>
    <t>http://www.erc.ua/i/goods/PB740-3-J-CIS.jpg</t>
  </si>
  <si>
    <t xml:space="preserve">&lt;p &gt;&lt;strong&gt;Pocketbook InkPad 3 Pro (BT + mini Jack)&lt;/strong&gt;&lt;/p&gt; &lt;p &gt;PocketBook InkPad 3 Pro это премиальный 7,8-дюймовый электронный ридер с интеллектуальной подсветкой SMARTlight, защитой от воды и мощным двухъядерным процессором. Элегантный дизайн, HDэкран и высокая скорость работы -все это превращает ридерв настоящего профи мира электронного чтения. &lt;/p&gt; &lt;p &gt;PocketBook InkPad 3 Pro был создан, чтобы обеспечить абсолютный комфорт и уникальный пользовательский опыт тем, кто влюблен в чтение. Ридер оснащен дисплеем последнего поколения E Ink Carta&lt;sup&gt;TM&lt;/sup&gt; с диагональю 7,8 дюймов, HD разрешением (1404 х 1872 пикселей) и 300 DPI. Четкий шрифт и контрастная электронная страница гарантируют легкое и приятное чтение, без усталости глаз. Такой экран дает все те ощущения, которые мы так ценим, читая благородную бумажную книгу. Вместе с тем, целый набор современных функций ридера позволяет максимально расширить границы возможного.&lt;/p&gt; &lt;p &gt;Технология SMARTlight предлагает оптимальный вариант интенсивности и цветовой температуры освещения экрана, учитывая время суток и биоритмы человека. PocketBook InkPad 3 Pro дает новую возможность создавать шаблоны изменения подсветки в течении дня. Удобная шкала настройки отображает 24 часа, и позволяет легко и быстро установить яркость и цветовую температуру на любое время суток, в зависимости от личных предпочтений. Пользователь может создавать неограниченное количество таких суточных шаблонов подсветки, присваивать им имена, и переключаться с одного варианта на другой, в зависимости от планов на день.&lt;/p&gt; &lt;p &gt; &lt;/p&gt; &lt;p &gt;Производительный двухъядерный процессор (2 &amp;times; 1 ГГц) и 1 ГБ оперативной памяти гарантируют безупречно плавное перелистывание страниц, быструю реакцию и стабильную работу любого приложения. С 16 ГБ встроенной памяти и слотом для карт microSD (до 32 ГБ) электронный ридер может хранить цифровую библиотеку пользователя из более чем 2000 книг. Читать их можно без конвертации в 17 популярных книжных форматах, как и просматривать любые файлы в таких графических форматах, как JPEG, BMP, PNG и TIFF.&lt;/p&gt; &lt;p &gt; &lt;/p&gt; &lt;p &gt;PocketBook InkPad 3 Pro содержит 500 предустановленных бесплатных электронных книг на 10 языках. Благодаря встроенному Wi-Fi и простым в использовании сервисами Dropbox, Книги по e-mail и PocketBook Sync пользователь может мгновенно загрузить любой контент, не подключая ридер к ПК. Традиционно PocketBook InkPad 3 имеет предустановленные словари для чтения на иностранных языках, и дает широкие возможности создания закладок и заметок.&lt;/p&gt; &lt;p &gt; &lt;/p&gt; &lt;p &gt;Большой размер и рекордно низкий вес (всего 215 грамм) делают PocketBook InkPad 3 Pro отличным компаньоном для безупречно комфортного чтения в любых обстоятельствах &amp;ndash; дома и в офисе, на открытом воздухе и в путешествиях. Устройство с размерами 195 x 136,5 мм имеет толщину всего 8 мм. На передней панели расположены эргономичные кнопки, которые можно использовать, как и сенсорный экран, для управления устройством.&lt;/p&gt; &lt;p &gt; &lt;/p&gt; &lt;p align="center" &gt;&lt;strong&gt;PocketBook 740 Pro (SKU PB740-3-J-CIS)&lt;/strong&gt;&lt;/p&gt; &lt;table border="1" cellspacing="0" width="605"&gt; &lt;tbody&gt; &lt;tr&gt; &lt;td width="208"&gt; &lt;p &gt;&lt;strong&gt;Тип экрана&lt;/strong&gt;&lt;/p&gt; &lt;/td&gt; &lt;td width="397"&gt; &lt;p align="center" &gt;E Ink Carta&amp;trade;&lt;/p&gt; &lt;/td&gt; &lt;/tr&gt; &lt;tr&gt; &lt;td width="208"&gt; &lt;p &gt;&lt;strong&gt;Разрешение экрана&lt;/strong&gt;&lt;/p&gt; &lt;/td&gt; &lt;td width="397"&gt; &lt;p align="center" &gt;1404 &amp;times;1872&lt;/p&gt; &lt;/td&gt; &lt;/tr&gt; &lt;tr&gt; &lt;td width="208"&gt; &lt;p &gt;&lt;strong&gt;Диагональ экрана&lt;/strong&gt;&lt;/p&gt; &lt;/td&gt; &lt;td width="397"&gt; &lt;p align="center" &gt;7,8&amp;#39;&amp;#39; (19,8 см.)&lt;/p&gt; &lt;/td&gt; &lt;/tr&gt; &lt;tr&gt; &lt;td width="208"&gt; &lt;p &gt;&lt;strong&gt;DPI&lt;/strong&gt;&lt;/p&gt; &lt;/td&gt; &lt;td width="397"&gt; &lt;p align="center" &gt;300&lt;/p&gt; &lt;/td&gt; &lt;/tr&gt; &lt;tr&gt; &lt;td width="208"&gt; &lt;p &gt;&lt;strong&gt;Количество цветов&lt;/strong&gt;&lt;/p&gt; &lt;/td&gt; &lt;td width="397"&gt; &lt;p align="center" &gt;16 (градации серого)&lt;/p&gt; &lt;/td&gt; &lt;/tr&gt; &lt;tr&gt; &lt;td width="208"&gt; &lt;p &gt;&lt;strong&gt;Сенсорная панель&lt;/strong&gt;&lt;/p&gt; &lt;/td&gt; &lt;td width="397"&gt; &lt;p align="center" &gt;Емкостная (мультисенсорная)&lt;/p&gt; &lt;/td&gt; &lt;/tr&gt; &lt;tr&gt; &lt;td width="208"&gt; &lt;p &gt;&lt;strong&gt;Подсветка&lt;/strong&gt;&lt;/p&gt; &lt;/td&gt; &lt;td width="397"&gt; &lt;p align="center" &gt;Да (SMARTlight)&lt;/p&gt; &lt;/td&gt; &lt;/tr&gt; &lt;tr&gt; &lt;td width="208"&gt; &lt;p &gt;&lt;strong&gt;Процессор&lt;/strong&gt;&lt;/p&gt; &lt;/td&gt; &lt;td width="397"&gt; &lt;p align="center" &gt;Dual core (2&amp;times;1 Ггц)&lt;/p&gt; &lt;/td&gt; &lt;/tr&gt; &lt;tr&gt; &lt;td width="208"&gt; &lt;p &gt;&lt;strong&gt;Оперативная память&lt;/strong&gt;&lt;/p&gt; &lt;/td&gt; &lt;td width="397"&gt; &lt;p align="center" &gt;1 ГБ&lt;/p&gt; &lt;/td&gt; &lt;/tr&gt; &lt;tr&gt; &lt;td width="208"&gt; &lt;p &gt;&lt;strong&gt;Встроенная память*&lt;/strong&gt;&lt;/p&gt; &lt;/td&gt; &lt;td width="397"&gt; &lt;p align="center" &gt;16 ГБ&lt;/p&gt; &lt;/td&gt; &lt;/tr&gt; &lt;tr&gt; &lt;td width="208"&gt; &lt;p &gt;&lt;strong&gt;Аккумулятор&lt;/strong&gt;&lt;/p&gt; &lt;/td&gt; &lt;td width="397"&gt; &lt;p align="center" &gt;1900 мАч** (Li-Ion Polymer)&lt;/p&gt; &lt;/td&gt; &lt;/tr&gt; &lt;tr&gt; &lt;td width="208"&gt; &lt;p &gt;&lt;strong&gt;Гиродатчик&lt;/strong&gt;&lt;/p&gt; &lt;/td&gt; &lt;td width="397"&gt; &lt;p align="center" &gt;Да&lt;/p&gt; &lt;/td&gt; &lt;/tr&gt; &lt;tr&gt; &lt;td width="208"&gt; &lt;p &gt;&lt;strong&gt;Датчик обложки&lt;/strong&gt;&lt;/p&gt; &lt;/td&gt; &lt;td width="397"&gt; &lt;p align="center" &gt;Да&lt;/p&gt; &lt;/td&gt; &lt;/tr&gt; &lt;tr&gt; &lt;td width="208"&gt; &lt;p &gt;&lt;strong&gt;Wi-Fi&lt;/strong&gt;&lt;/p&gt; &lt;/td&gt; &lt;td width="397"&gt; &lt;p align="center" &gt;Да&lt;/p&gt; &lt;/td&gt; &lt;/tr&gt; &lt;tr&gt; &lt;td width="208"&gt; &lt;p &gt;&lt;strong&gt;Bluetooth&lt;/strong&gt;&lt;/p&gt; &lt;/td&gt; &lt;td width="397"&gt; &lt;p align="center" &gt;Да&lt;/p&gt; &lt;/td&gt; &lt;/tr&gt; &lt;tr&gt; &lt;td width="208"&gt; &lt;p &gt;&lt;strong&gt;Разъем USB&lt;/strong&gt;&lt;/p&gt; &lt;/td&gt; &lt;td width="397"&gt; &lt;p align="center" &gt;Micro-USB&lt;/p&gt; &lt;/td&gt; &lt;/tr&gt; &lt;tr&gt; &lt;td width="208"&gt; &lt;p &gt;&lt;strong&gt;Слот для карт памяти&lt;/strong&gt;&lt;/p&gt; &lt;/td&gt; &lt;td nowrap="nowrap" valign="bottom" width="397"&gt; &lt;p align="center" &gt;Нет&lt;/p&gt; &lt;/td&gt; &lt;/tr&gt; &lt;tr&gt; &lt;td width="208"&gt; &lt;p &gt;&lt;strong&gt;Платформа (ОС)&lt;/strong&gt;&lt;/p&gt; &lt;/td&gt; &lt;td width="397"&gt; &lt;p align="center" &gt;Linux 3.10.65&lt;/p&gt; &lt;/td&gt; &lt;/tr&gt; &lt;tr&gt; &lt;td width="208"&gt; &lt;p &gt;&lt;strong&gt;Форматы электронных книг (без конвертации)&lt;/strong&gt;&lt;/p&gt; &lt;/td&gt; &lt;td width="397"&gt; &lt;p align="center" &gt;ACSM, CBR, CBZ, CHM, DJVU, DOC, DOCX, EPUB, EPUB(DRM), FB2, FB2.ZIP, HTM, HTML, MOBI, PDF, PDF (DRM), PRC, RTF, TXT&lt;/p&gt; &lt;/td&gt; &lt;/tr&gt; &lt;tr&gt; &lt;td width="208"&gt; &lt;p &gt;&lt;strong&gt;Форматы изображений&lt;/strong&gt;&lt;/p&gt; &lt;/td&gt; &lt;td width="397"&gt; &lt;p align="center" &gt;JPEG, BMP, PNG, TIFF&lt;/p&gt; &lt;/td&gt; &lt;/tr&gt; &lt;tr&gt; &lt;td width="208"&gt; &lt;p &gt;&lt;strong&gt;Форматы аудио&lt;/strong&gt;&lt;/p&gt; &lt;/td&gt; &lt;td width="397"&gt; &lt;p align="center" &gt;MP3, OGG (через USB адаптер и Bluetooth)&lt;/p&gt; &lt;/td&gt; &lt;/tr&gt; &lt;tr&gt; &lt;td width="208"&gt; &lt;p &gt;&lt;strong&gt;Форматы аудио книг&lt;/strong&gt;&lt;/p&gt; &lt;/td&gt; &lt;td width="397"&gt; &lt;p align="center" &gt;M4A, M4B, OGG, OGG.ZIP, MP3, MP3.ZIP (через USB адаптер и Bluetooth)&lt;/p&gt; &lt;/td&gt; &lt;/tr&gt; &lt;tr&gt; &lt;td width="208"&gt; &lt;p &gt;&lt;strong&gt;Озвучивание текста голосом&lt;/strong&gt;&lt;/p&gt; &lt;/td&gt; &lt;td width="397"&gt; &lt;p align="center" &gt;Английский, Русский (14 дополнительных языков для бесплатной загрузки доступны на pocketbook.ch)&lt;/p&gt; &lt;/td&gt; &lt;/tr&gt; &lt;tr&gt; &lt;td width="208"&gt; &lt;p &gt;&lt;strong&gt;Словари&lt;/strong&gt;&lt;/p&gt; &lt;/td&gt; &lt;td width="397"&gt; &lt;p align="center" &gt;Англо-Русский (Королев), Webster&amp;#39;s 1913, Англо-русский (PocketBook), Немецко-русский (PocketBook)&lt;/p&gt; &lt;/td&gt; &lt;/tr&gt; &lt;tr&gt; &lt;td width="208"&gt; &lt;p &gt;&lt;strong&gt;Онлайн сервисы&lt;/strong&gt;&lt;/p&gt; &lt;/td&gt; &lt;td width="397"&gt; &lt;p align="center" &gt;PocketBook Cloud, ReadRate, Dropbox, Книги по email&lt;/p&gt; &lt;/td&gt; &lt;/tr&gt; &lt;tr&gt; &lt;td width="208"&gt; &lt;p &gt;&lt;strong&gt;Приложения&lt;/strong&gt;&lt;/p&gt; &lt;/td&gt; &lt;td width="397"&gt; &lt;p align="center" &gt;RSS News, Scribble, Аудио книги, Браузер, Галерея, Заметки, Калькулятор, Книжный магазин, Косынка, Музыкальный плеер, Словарь, Судоку, Шахматы&lt;/p&gt; &lt;/td&gt; &lt;/tr&gt; &lt;tr&gt; &lt;td width="208"&gt; &lt;p &gt;&lt;strong&gt;Размер&lt;/strong&gt;&lt;/p&gt; &lt;/td&gt; &lt;td nowrap="nowrap" valign="bottom" width="397"&gt; &lt;p align="center" &gt;195 x 136,5 x 8 мм&lt;/p&gt; &lt;/td&gt; &lt;/tr&gt; &lt;tr&gt; &lt;td width="208"&gt; &lt;p &gt;&lt;strong&gt;Вес&lt;/strong&gt;&lt;/p&gt; &lt;/td&gt; &lt;td nowrap="nowrap" valign="bottom" width="397"&gt; &lt;p align="center" &gt;225 г&lt;/p&gt; &lt;/td&gt; &lt;/tr&gt; &lt;tr&gt; &lt;td width="208"&gt; &lt;p &gt;&lt;strong&gt;Доступные цвета&lt;/strong&gt;&lt;/p&gt; &lt;/td&gt; &lt;td nowrap="nowrap" valign="bottom" width="397"&gt; &lt;p align="center" &gt;Серый металлик&lt;/p&gt; &lt;/td&gt; &lt;/tr&gt; &lt;tr&gt; &lt;td width="208"&gt; &lt;p &gt;&lt;strong&gt;Защита от воды&lt;/strong&gt;&lt;/p&gt; &lt;/td&gt; &lt;td nowrap="nowrap" valign="bottom" width="397"&gt; &lt;p align="center" &gt;Да (IPX8)&lt;/p&gt; &lt;/td&gt; &lt;/tr&gt; &lt;tr&gt; &lt;td width="208"&gt; &lt;p &gt;&lt;strong&gt;Комплектация&lt;/strong&gt;&lt;/p&gt; &lt;/td&gt; &lt;td valign="bottom" width="397"&gt; &lt;p align="center" &gt;Электронная книга, Micro-USB кабель, аудио адаптер Micro USB, защитная обложка, краткое руководство пользователя, гарантийный талон&lt;/p&gt; &lt;/td&gt; &lt;/tr&gt; &lt;/tbody&gt; &lt;/table&gt; &lt;p &gt; &lt;/p&gt; &lt;p &gt;** Реальный объем памяти, доступной для пользователя, может варьироваться в зависимости от версии программного обеспечения и количества предустановленных программ.&lt;/p&gt; &lt;p&gt; &lt;/p&gt; </t>
  </si>
  <si>
    <t>Электронная книга PocketBook X, Metallic grey</t>
  </si>
  <si>
    <t>PB1040-J-CIS</t>
  </si>
  <si>
    <t>http://www.erc.ua/i/goods/PB1040-J-CIS.jpg</t>
  </si>
  <si>
    <t xml:space="preserve">&lt;h2 &gt;PocketBook X Долгожданный ридер с большим 10,3-дюймовым экраном и аудио&lt;/h2&gt; &lt;p &gt;Огромный экран нового PocketBook X обеспечит ни с чем не сравнимые впечатления, что бы вы ни читали: электронную книгу, газету, журнал, комиксы или профессиональную литературу. Помимо умной подсветки SMARTlight, новый ридер также оснащен Bluetooth, а его вес составляет всего 300 г.&lt;/p&gt; &lt;h2 &gt;&lt;strong&gt;Расширяйте горизонты чтения с 10,3-дюймовым экраном&lt;/strong&gt;&lt;/h2&gt; &lt;p &gt;Ридер PocketBook X оснащен 10.3-дюймовым HD экраном с разрешением 1404 &amp;times; 1872, что делает его идеальным устройством для чтения любого контента: книг, цифровых версий газет и журналов, комиксов, научных публикаций и даже музыкальных нот. С PocketBook X пользователь может видеть еще больше текста на одной странице, не жертвуя размером шрифта. Кроме того, не забывайте, что технология E Ink Carta&amp;trade; делает оптические характеристики экрана практически идентичными обычной бумажной странице.&lt;/p&gt; &lt;h2 &gt;Умная подсветка и множество книжный форматов&lt;/h2&gt; &lt;p &gt;PocketBook X предназначен для активного использования в любое время дня и ночи. Технология SMARTlight обеспечивает максимальный комфорт чтения при любом освещении, автоматически регулируя яркость и цветовую температуру экрана. Поменять яркость и цветовой тон можно даже не отрываясь от страницы: нужно просто провести пальцем по боковой части дисплея. Пользователи могут также сохранять свои шаблоны настроек экрана, чтобы активировать их в определенных условиях. Кроме того, PocketBook X продолжает воплощать философию полной свободы чтения, и это отражено в каждой детали. Ридер поддерживает 19 книжных, 4 графических (JPEG, BMP, PNG и TIFF) и 3 аудио формата (MP3, M4B и OGG).&lt;/p&gt; &lt;h2 &gt;Мощный, экономный, функциональный!&lt;/h2&gt; &lt;p &gt;Благодаря современному двухъядерному процессору, PocketBook X легко и быстро справляется с любой задачей. Устройство питает аккумулятор емкостью в 2000 мАч, обеспечивая до 1 месяца полноценной работы без подзарядки. Эффективность PocketBook X повышается также благодаря датчику обложки: ридер автоматически переходит в спящий режим после закрытия защитной крышки.&lt;/p&gt; &lt;p &gt;В устройстве используется USB Type-C (стандарт USB 2.0) как для зарядки, так и для подключения наушников через прилагаемый 3,5-мм аудиоадаптер. Благодаря 32 ГБ встроенной памяти, PocketBook X может хранить до 15 000 книг без иллюстраций в формате EPUB. Даже загружая PDF-файлы журналов и газет, а также комиксы в форматах CBR и CBZ, хранилище ридера способно вмещать около 10 000 файлов (фактическое количество контента зависит от размера и качества каждого загруженного файла). Кроме того, у вас будет предостаточно места для хранения любимой коллекции аудиокниг на электронном ридере.&lt;/p&gt; &lt;p &gt;PocketBook X является частью глобальной экосистемы PocketBook. Используя сервис PocketBook Cloud, вы можете загружать книги в ридер, переносить отдельные файлы или всю свою библиотеку на смартфон и любые другие устройства, синхронизировать позиции чтения, закладки и заметки.&lt;/p&gt; &lt;h2 &gt;Аудиокниги и музыка на вашем PocketBook&lt;/h2&gt; &lt;p &gt;Прослушивание аудиокниг имеет ряд неоспоримых преимуществ перед традиционным чтением. Одна из них &amp;ndash; возможность выполнять несколько задач во время прослушивания книги (вплоть до вождения авто!). PocketBook X оснащен Bluetooth, а также воспроизводит аудиокниги и другие аудиофайлы в форматах MP3, M4B и OGG. Это означает, что вы можете слушать музыку, не отрываясь от чтения любимого романа. Text-to-Speech &amp;ndash; это еще одна функция, которая придется по душе любителям слушать книги.&lt;/p&gt; &lt;h2 &gt;Масса дополнительных возможностей&lt;/h2&gt; &lt;p &gt;В мега-ридере PocketBook X есть словари с возможностью перевода любого выделенного в книге слова &amp;ndash; крайне полезная функция для тех, изучает иностранный язык, читая литературу на языке оригинала.&lt;/p&gt; &lt;p &gt;Загружать книги в память ридера можно не подключая устройство к компьютеру: файлы можно скидывать по Wi-Fi, через &amp;laquo;облако&amp;raquo; Dropbox или Email (хотя кабель, конечно, тоже поддерживается и входит в комплект поставки).&lt;/p&gt; &lt;p &gt;А еще в PocketBook Х есть браузер, игры и многое другое. Плюс &amp;ndash; почти полтора десятка настроек для текста: широчайшее поле экспериментов для требовательного библиофила.&lt;/p&gt; &lt;p &gt;Сервис PocketBook Cloud позволяет синхронизировать по Интернету коллекцию книг, закладки и позиции чтения между ридером и смартфонами с iOS и Android. Начали читать книгу на PocketBook Х, продолжили на смартфоне с того места, где остановились на ридере, а затем снова вернулись к чтению на PocketBook Х. Таким образом, читать можно не только там, куда вы можете взять с собой ридер, а вообще везде. В том числе стоя в маршрутке или сидя в офисе.&lt;/p&gt; &lt;table border="1" cellspacing="0" width="503"&gt; &lt;tbody&gt; &lt;tr&gt; &lt;td valign="top" width="187"&gt; &lt;p &gt;&lt;strong&gt;Тип экрана&lt;/strong&gt;&lt;/p&gt; &lt;/td&gt; &lt;td valign="top" width="187"&gt; &lt;p &gt;E Ink Carta&amp;trade;&lt;/p&gt; &lt;/td&gt; &lt;/tr&gt; &lt;tr&gt; &lt;td valign="top" width="187"&gt; &lt;p &gt;&lt;strong&gt;Разрешениеэкрана&lt;/strong&gt;&lt;/p&gt; &lt;/td&gt; &lt;td valign="top" width="187"&gt; &lt;p &gt;1404 &amp;times;1872&lt;/p&gt; &lt;/td&gt; &lt;/tr&gt; &lt;tr&gt; &lt;td valign="top" width="187"&gt; &lt;p &gt;&lt;strong&gt;Диагональэкрана&lt;/strong&gt;&lt;/p&gt; &lt;/td&gt; &lt;td valign="top" width="187"&gt; &lt;p &gt;10.3&amp;#39;&amp;#39; (26.12 см. )&lt;/p&gt; &lt;/td&gt; &lt;/tr&gt; &lt;tr&gt; &lt;td valign="top" width="187"&gt; &lt;p &gt;&lt;strong&gt;DPI&lt;/strong&gt;&lt;/p&gt; &lt;/td&gt; &lt;td valign="top" width="187"&gt; &lt;p &gt;227&lt;/p&gt; &lt;/td&gt; &lt;/tr&gt; &lt;tr&gt; &lt;td valign="top" width="187"&gt; &lt;p &gt;&lt;strong&gt;Количествоцветов&lt;/strong&gt;&lt;/p&gt; &lt;/td&gt; &lt;td valign="top" width="187"&gt; &lt;p &gt;16 (градациисерого)&lt;/p&gt; &lt;/td&gt; &lt;/tr&gt; &lt;tr&gt; &lt;td valign="top" width="187"&gt; &lt;p &gt;&lt;strong&gt;Сенсорная панель&lt;/strong&gt;&lt;/p&gt; &lt;/td&gt; &lt;td valign="top" width="187"&gt; &lt;p &gt;Емкостная(мультисенсорная)&lt;/p&gt; &lt;/td&gt; &lt;/tr&gt; &lt;tr&gt; &lt;td valign="top" width="187"&gt; &lt;p &gt;&lt;strong&gt;Подсветка&lt;/strong&gt;&lt;/p&gt; &lt;/td&gt; &lt;td valign="top" width="187"&gt; &lt;p &gt;Да (SMARTlight)&lt;/p&gt; &lt;/td&gt; &lt;/tr&gt; &lt;tr&gt; &lt;td valign="top" width="187"&gt; &lt;p &gt;&lt;strong&gt;Процессор&lt;/strong&gt;&lt;/p&gt; &lt;/td&gt; &lt;td valign="top" width="187"&gt; &lt;p &gt;Dual core (2&amp;times;1 Ггц)&lt;/p&gt; &lt;/td&gt; &lt;/tr&gt; &lt;tr&gt; &lt;td valign="top" width="187"&gt; &lt;p &gt;&lt;strong&gt;Оперативная память&lt;/strong&gt;&lt;/p&gt; &lt;/td&gt; &lt;td valign="top" width="187"&gt; &lt;p &gt;1 ГБ&lt;/p&gt; &lt;/td&gt; &lt;/tr&gt; &lt;tr&gt; &lt;td valign="top" width="187"&gt; &lt;p &gt;&lt;strong&gt;Встроеннаяпамять*&lt;/strong&gt;&lt;/p&gt; &lt;/td&gt; &lt;td valign="top" width="187"&gt; &lt;p &gt;32 ГБ&lt;/p&gt; &lt;/td&gt; &lt;/tr&gt; &lt;tr&gt; &lt;td valign="top" width="187"&gt; &lt;p &gt;&lt;strong&gt;Аккумулятор&lt;/strong&gt;&lt;/p&gt; &lt;/td&gt; &lt;td valign="top" width="187"&gt; &lt;p &gt;2000 мАч** (Li-Ion Polymer)&lt;/p&gt; &lt;/td&gt; &lt;/tr&gt; &lt;tr&gt; &lt;td valign="top" width="187"&gt; &lt;p &gt;&lt;strong&gt;Гиродатчик&lt;/strong&gt;&lt;/p&gt; &lt;/td&gt; &lt;td valign="top" width="187"&gt; &lt;p &gt;Да&lt;/p&gt; &lt;/td&gt; &lt;/tr&gt; &lt;tr&gt; &lt;td valign="top" width="187"&gt; &lt;p &gt;&lt;strong&gt;Датчик обложки&lt;/strong&gt;&lt;/p&gt; &lt;/td&gt; &lt;td valign="top" width="187"&gt; &lt;p &gt;Да&lt;/p&gt; &lt;/td&gt; &lt;/tr&gt; &lt;tr&gt; &lt;td valign="top" width="187"&gt; &lt;p &gt;&lt;strong&gt;Wi-Fi&lt;/strong&gt;&lt;/p&gt; &lt;/td&gt; &lt;td valign="top" width="187"&gt; &lt;p &gt;Да&lt;/p&gt; &lt;/td&gt; &lt;/tr&gt; &lt;tr&gt; &lt;td valign="top" width="187"&gt; &lt;p &gt;&lt;strong&gt;Bluetooth&lt;/strong&gt;&lt;/p&gt; &lt;/td&gt; &lt;td valign="top" width="187"&gt; &lt;p &gt;Yes&lt;/p&gt; &lt;/td&gt; &lt;/tr&gt; &lt;tr&gt; &lt;td valign="top" width="187"&gt; &lt;p &gt;&lt;strong&gt;Разъем USB&lt;/strong&gt;&lt;/p&gt; &lt;/td&gt; &lt;td valign="top" width="187"&gt; &lt;p &gt;USB Type C&lt;/p&gt; &lt;/td&gt; &lt;/tr&gt; &lt;tr&gt; &lt;td valign="top" width="187"&gt; &lt;p &gt;&lt;strong&gt;Платформа (ОС)&lt;/strong&gt;&lt;/p&gt; &lt;/td&gt; &lt;td valign="top" width="187"&gt; &lt;p &gt;Linux 3.10.65&lt;/p&gt; &lt;/td&gt; &lt;/tr&gt; &lt;tr&gt; &lt;td valign="top" width="187"&gt; &lt;p &gt;&lt;strong&gt;Форматы электронных книг(без конвертации)&lt;/strong&gt;&lt;/p&gt; &lt;/td&gt; &lt;td valign="top" width="187"&gt; &lt;p &gt;ACSM, CBR, CBZ, CHM, DJVU, DOC, DOCX, EPUB, EPUB(DRM), FB2, FB2.ZIP, HTM, HTML, MOBI, PDF, PDF (DRM), PRC, RTF, TXT&lt;/p&gt; &lt;/td&gt; &lt;/tr&gt; &lt;tr&gt; &lt;td valign="top" width="187"&gt; &lt;p &gt;&lt;strong&gt;Форматы изображений&lt;/strong&gt;&lt;/p&gt; &lt;/td&gt; &lt;td valign="top" width="187"&gt; &lt;p &gt;JPEG, BMP, PNG, TIFF&lt;/p&gt; &lt;/td&gt; &lt;/tr&gt; &lt;tr&gt; &lt;td valign="top" width="187"&gt; &lt;p &gt;&lt;strong&gt;Форматы аудио&lt;/strong&gt;&lt;/p&gt; &lt;/td&gt; &lt;td valign="top" width="187"&gt; &lt;p &gt;MP3, OGG (через USB адаптер и Bluetooth)&lt;/p&gt; &lt;/td&gt; &lt;/tr&gt; &lt;tr&gt; &lt;td valign="top" width="187"&gt; &lt;p &gt;&lt;strong&gt;Форматы аудио книг&lt;/strong&gt;&lt;/p&gt; &lt;/td&gt; &lt;td valign="top" width="187"&gt; &lt;p &gt;MP3, M4B (через USB адаптер и Bluetooth)&lt;/p&gt; &lt;/td&gt; &lt;/tr&gt; &lt;tr&gt; &lt;td valign="top" width="187"&gt; &lt;p &gt;&lt;strong&gt;Озвучивание текста голосом&lt;/strong&gt;&lt;/p&gt; &lt;/td&gt; &lt;td valign="top" width="187"&gt; &lt;p &gt;Russian (15 additional languages available for free download on pocketbook.ch)&lt;/p&gt; &lt;/td&gt; &lt;/tr&gt; &lt;tr&gt; &lt;td valign="top" width="187"&gt; &lt;p &gt;&lt;strong&gt;Словари&lt;/strong&gt;&lt;/p&gt; &lt;/td&gt; &lt;td valign="top" width="187"&gt; &lt;p &gt;Англо-Русский (Королев), Webster&amp;#39;s1913, Англо-русский (PocketBook), Немецко-русский (PocketBook)&lt;/p&gt; &lt;/td&gt; &lt;/tr&gt; &lt;tr&gt; &lt;td valign="top" width="187"&gt; &lt;p &gt;&lt;strong&gt;Онлайн сервисы&lt;/strong&gt;&lt;/p&gt; &lt;/td&gt; &lt;td valign="top" width="187"&gt; &lt;p &gt;PocketBook Cloud, ReadRate, Dropbox, Книги по email&lt;/p&gt; &lt;/td&gt; &lt;/tr&gt; &lt;tr&gt; &lt;td valign="top" width="187"&gt; &lt;p &gt;&lt;strong&gt;Приложения&lt;/strong&gt;&lt;/p&gt; &lt;/td&gt; &lt;td valign="top" width="187"&gt; &lt;p &gt;RSS News, Scribble, Аудио книги, Браузер, Галерея, Заметки, Калькулятор, Книжный магазин, Косынка, Музыкальный плеер, Словарь, Судоку, Шахматы&lt;/p&gt; &lt;/td&gt; &lt;/tr&gt; &lt;tr&gt; &lt;td valign="top" width="187"&gt; &lt;p &gt;&lt;strong&gt;Размер&lt;/strong&gt;&lt;/p&gt; &lt;/td&gt; &lt;td valign="top" width="187"&gt; &lt;p &gt;249 х 173,4 х 7,7-4,5 мм.&lt;/p&gt; &lt;/td&gt; &lt;/tr&gt; &lt;tr&gt; &lt;td valign="top" width="187"&gt; &lt;p &gt;&lt;strong&gt;Вес&lt;/strong&gt;&lt;/p&gt; &lt;/td&gt; &lt;td valign="top" width="187"&gt; &lt;p &gt;300 гр.&lt;/p&gt; &lt;/td&gt; &lt;/tr&gt; &lt;tr&gt; &lt;td valign="top" width="187"&gt; &lt;p &gt;&lt;strong&gt;Доступные цвета&lt;/strong&gt;&lt;/p&gt; &lt;/td&gt; &lt;td valign="top" width="187"&gt; &lt;p &gt;Серый металлик&lt;/p&gt; &lt;/td&gt; &lt;/tr&gt; &lt;tr&gt; &lt;td valign="top" width="187"&gt; &lt;p &gt;&lt;strong&gt;Защита от воды&lt;/strong&gt;&lt;/p&gt; &lt;/td&gt; &lt;td valign="top" width="187"&gt; &lt;p &gt;Нет&lt;/p&gt; &lt;/td&gt; &lt;/tr&gt; &lt;tr&gt; &lt;td valign="top" width="187"&gt; &lt;p &gt;&lt;strong&gt;Комплектация&lt;/strong&gt;&lt;/p&gt; &lt;/td&gt; &lt;td valign="top" width="187"&gt; &lt;p &gt;Электронная книга, USB Type-C кабель, USB Type-C аудио адаптер, краткое руководство пользователя, гарантийный талон&lt;/p&gt; &lt;/td&gt; &lt;/tr&gt; &lt;/tbody&gt; &lt;/table&gt; &lt;p&gt;* Реальный объем памяти, доступной для пользователя, может варьироваться в зависимости от версии программного обеспечения и количества предустановленных программ.&lt;/p&gt; &lt;p&gt;** До 1-го месяца работы от заряда батарей (реальное время работы батареи от одного заряда может варьироваться в зависимости от режима использования и выбранных настроек).&lt;/p&gt; &lt;p&gt; &lt;/p&gt; </t>
  </si>
  <si>
    <t>Электронная книга PocketBook 616, Black</t>
  </si>
  <si>
    <t>PB616-H-CIS</t>
  </si>
  <si>
    <t>http://www.erc.ua/i/goods/PB616-H-CIS.jpg</t>
  </si>
  <si>
    <t xml:space="preserve">&lt;p align="center" &gt;&lt;strong&gt;PocketBook 616 &amp;ndash; просто быть в тренде&lt;/strong&gt;&lt;/p&gt; &lt;p &gt;С новым &lt;strong&gt;PocketBook 616&lt;/strong&gt; комфорт чтения в движении выходит на новый уровень. Реализованный в новом утонченном дизайне компактный ридер размером всего 161,3 &amp;times; 108 &amp;times; 8 мм легко поместится в кармане джинсов и даже самой маленькой женской сумочке.&lt;/p&gt; &lt;p &gt;&lt;strong&gt;PocketBook 616&lt;/strong&gt; оснащен экраном E Ink Carta&amp;trade; с HD разрешением (1024 &amp;times; 758), что обеспечивает безопасность и комфорт для глаз даже после часов непрерывного чтения. Светодиодная подсветка позволяет наслаждаться захватывающими сюжетами электронных книг даже при тусклом освещении.&lt;/p&gt; &lt;p &gt;Новый &lt;strong&gt;PocketBook 616&lt;/strong&gt; воплощает легкость и простоту во всех смыслах. Он получил эргономичные кнопки для простого управления. Вес всего 155 г делает ридер одним из самых легких на рынке, а благодаря интуитивно понятному интерфейсу, управлять устройством сможет даже ребенок.&lt;/p&gt; &lt;p &gt;С 8 ГБ встроенной памяти и возможностью ее расширения, благодаря слоту для microSD карт (до 32 ГБ), ридер может стать целой библиотекой в кармане, которая вместит до 3000 книг. Ридер традиционно поддерживает без конвертации 17 книжных и 4 графических формата, таких как JPEG, BMP, PNG, TIFF. Предустановленные словари сделают чтение книг на английском и немецком языках простым и приятным.&lt;/p&gt; &lt;p &gt;Ридер также оснащен датчиком обложки, благодаря чему позволяет использовать интеллектуальную &amp;laquo;функцию сна&amp;raquo; и экономить заряд батареи с одной из обложек PocketBook, совместимой с этой конкретной моделью.&lt;/p&gt; &lt;p &gt;Устройство выполнено в привлекательном обсидиановом черном цвете.&lt;/p&gt; &lt;p &gt; &lt;/p&gt; &lt;table border="1" cellspacing="0" width="692"&gt; &lt;tbody&gt; &lt;tr height="20"&gt; &lt;td height="20" width="215"&gt;&lt;strong&gt;Свойство&lt;/strong&gt;&lt;/td&gt; &lt;td width="477"&gt;&lt;strong&gt;Значение&lt;/strong&gt;&lt;/td&gt; &lt;/tr&gt; &lt;tr height="20"&gt; &lt;td height="20" width="215"&gt;Тип экрана &lt;/td&gt; &lt;td width="477"&gt;E Ink Carta&amp;trade;&lt;/td&gt; &lt;/tr&gt; &lt;tr height="20"&gt; &lt;td height="20" width="215"&gt;Разрешение экрана &lt;/td&gt; &lt;td width="477"&gt;758 &amp;times; 1024&lt;/td&gt; &lt;/tr&gt; &lt;tr height="20"&gt; &lt;td height="20" width="215"&gt;Диагональ экрана &lt;/td&gt; &lt;td width="477"&gt;6&amp;rdquo; (15,24 см.) DPI 212&lt;/td&gt; &lt;/tr&gt; &lt;tr height="20"&gt; &lt;td height="20" width="215"&gt;Количество цветов &lt;/td&gt; &lt;td width="477"&gt;16 (градации серого)&lt;/td&gt; &lt;/tr&gt; &lt;tr height="20"&gt; &lt;td height="20" width="215"&gt;Подсветка &lt;/td&gt; &lt;td width="477"&gt;Да&lt;/td&gt; &lt;/tr&gt; &lt;tr height="20"&gt; &lt;td height="20" width="215"&gt;Процессор &lt;/td&gt; &lt;td width="477"&gt;1 ГГц&lt;/td&gt; &lt;/tr&gt; &lt;tr height="20"&gt; &lt;td height="20" width="215"&gt;Оперативная память &lt;/td&gt; &lt;td width="477"&gt;256 МБ&lt;/td&gt; &lt;/tr&gt; &lt;tr height="20"&gt; &lt;td height="20" width="215"&gt;Встроенная память &lt;/td&gt; &lt;td width="477"&gt;8 ГБ*&lt;/td&gt; &lt;/tr&gt; &lt;tr height="20"&gt; &lt;td height="20" width="215"&gt;Аккумулятор &lt;/td&gt; &lt;td width="477"&gt;1300 mAh** (Li-Ion Polymer)&lt;/td&gt; &lt;/tr&gt; &lt;tr height="20"&gt; &lt;td height="20" width="215"&gt;Датчик обложки &lt;/td&gt; &lt;td width="477"&gt;Да&lt;/td&gt; &lt;/tr&gt; &lt;tr height="20"&gt; &lt;td height="20" width="215"&gt;Разъем USB &lt;/td&gt; &lt;td width="477"&gt;Micro-USB&lt;/td&gt; &lt;/tr&gt; &lt;tr height="20"&gt; &lt;td height="20" width="215"&gt;Слот для карт памяти &lt;/td&gt; &lt;td width="477"&gt;microSD до 32 ГБ&lt;/td&gt; &lt;/tr&gt; &lt;tr height="20"&gt; &lt;td height="20" width="215"&gt;Платформа (ОС) &lt;/td&gt; &lt;td width="477"&gt;Linux 3.0.35&lt;/td&gt; &lt;/tr&gt; &lt;tr height="40"&gt; &lt;td height="40" width="215"&gt;Форматы электронных книг (без конвертации)&lt;/td&gt; &lt;td width="477"&gt;PDF, PDF(DRM), EPUB, EPUB(DRM), DJVU, FB2, FB2.ZIP, DOC, DOCX, RTF, PRC, TXT, CHM, HTM, HTML, MOBI&lt;/td&gt; &lt;/tr&gt; &lt;tr height="20"&gt; &lt;td height="20" width="215"&gt;Форматы изображений &lt;/td&gt; &lt;td width="477"&gt;JPEG, BMP, PNG, TIFF&lt;/td&gt; &lt;/tr&gt; &lt;tr height="40"&gt; &lt;td height="40" width="215"&gt;Словари &lt;/td&gt; &lt;td width="477"&gt;Англо-Русский (Королев), Webster&amp;#39;s 1913, Англо-русский (PocketBook), Немецко-русский (PocketBook)&lt;/td&gt; &lt;/tr&gt; &lt;tr height="40"&gt; &lt;td height="40" width="215"&gt;Приложения &lt;/td&gt; &lt;td width="477"&gt;Библиотека, Галерея, Калькулятор, Косынка, Словарь,Судоку, Шахматы, Змейка&lt;/td&gt; &lt;/tr&gt; &lt;tr height="20"&gt; &lt;td height="20" width="215"&gt;Размер &lt;/td&gt; &lt;td width="477"&gt;161,3 &amp;times; 108 &amp;times; 8 мм.&lt;/td&gt; &lt;/tr&gt; &lt;tr height="20"&gt; &lt;td height="20" width="215"&gt;Вес &lt;/td&gt; &lt;td width="477"&gt;155 гр.&lt;/td&gt; &lt;/tr&gt; &lt;tr height="20"&gt; &lt;td height="20" width="215"&gt;Цвет&lt;/td&gt; &lt;td width="477"&gt;Обсидиановый черный&lt;/td&gt; &lt;/tr&gt; &lt;tr height="40"&gt; &lt;td height="40" width="215"&gt;Комплектация &lt;/td&gt; &lt;td width="477"&gt;Электронная книга, Micro-USB кабель, краткое руководство пользователя, гарантийный талон&lt;/td&gt; &lt;/tr&gt; &lt;/tbody&gt; &lt;colgroup&gt; &lt;col width="215" /&gt; &lt;col width="477" /&gt; &lt;/colgroup&gt; &lt;/table&gt; </t>
  </si>
  <si>
    <t>Электронная книга PocketBook 627, Black</t>
  </si>
  <si>
    <t>PB627-H-CIS</t>
  </si>
  <si>
    <t>http://www.erc.ua/i/goods/PB627-H-CIS.jpg</t>
  </si>
  <si>
    <t xml:space="preserve">&lt;p align="center" &gt;&lt;strong&gt;PocketBook &lt;/strong&gt;&lt;strong&gt;Touch &lt;/strong&gt;&lt;strong&gt;Lux 4 &amp;ndash; комфорт чтения в режиме 24/7&lt;/strong&gt;&lt;/p&gt; &lt;p &gt;Благодаря набору современных функций и исключительно компактным размерам &lt;strong&gt;PocketBook &lt;/strong&gt;&lt;strong&gt;Touch &lt;/strong&gt;&lt;strong&gt;Lux 4&lt;/strong&gt; создан для увлеченных читателей, которые используют любую возможность, чтобы скрасить будни увлекательной книгой. Храните до 3000 электронных книг в суперлегком устройстве, делайте заметки и закладки, удобно просматривайте сноски, мгновенно переводите незнакомые слова, и конечно, оцените достоинства E Ink экрана последнего поколения.&lt;/p&gt; &lt;p &gt;PocketBook Touch Lux 4 оснащен емкостным мультисенсорным дисплеем E Ink Carta&amp;trade; с HD разрешением (1024 &amp;times; 758). Встроенная светодиодная подсветка, обеспечивает круглосуточный комфорт чтения в любых условиях освещения.&lt;/p&gt; &lt;p &gt;Благодаря новому уникальному дизайну, &lt;strong&gt;PocketBook &lt;/strong&gt;&lt;strong&gt;Touch &lt;/strong&gt;&lt;strong&gt;Lux 4&lt;/strong&gt; придётся по душе требовательным к стилю пользователям. Все элементы ридера подчеркивают элегантность друг друга, и гармонично сливаются в одно целое. Устройство представлено в элегантном обсидиановом черном цвете.&lt;/p&gt; &lt;p &gt;При весе всего 155 г и супер компактных размерах 161,3 &amp;times; 108 &amp;times; 8 мм, устройство легко поместится в кармане джинсов и даже самой миниатюрной дамской сумочке. Традиционно, ридер оснащен эргономичными кнопками для тех, кто предпочитает управлять устройством вручную.&lt;/p&gt; &lt;p &gt;Увеличенная оперативная память 512 МБ и процессор мощностью 1 ГГц гарантируют быстрый отклик всех сервисов и приложений. 8 ГБ встроенной памяти и слот для карт microSD (до 32 ГБ), дают пользователю возможность хранить до 3000 электронных книг в карманной цифровой библиотеке.&lt;/p&gt; &lt;p &gt;&lt;strong&gt;PocketBook &lt;/strong&gt;&lt;strong&gt;Touch &lt;/strong&gt;&lt;strong&gt;Lux 4&lt;/strong&gt; поддерживает 17 форматов книг без конвертирования и 4 графических формата, таких как JPEG, BMP, PNG, TIFF. Закачать контент на ридер можно просто и быстро, без подключения к ПК, благодаря встроенному Wi-Fi и сервисами PocketBook Cloud, Dropbox PocketBook и Send-to-PocketBook. Используя предустановленные словари, читать книги на иностранных языках просто и комфортно &amp;ndash; узнать значение незнакомого слова можно мгновенно, не теряя времени на онлайн сервисы для перевода или листание бумажного словаря.&lt;/p&gt; &lt;table border="1" cellspacing="0" width="692"&gt; &lt;tbody&gt; &lt;tr height="20"&gt; &lt;td height="20" width="215"&gt;&lt;strong&gt;Свойство&lt;/strong&gt;&lt;/td&gt; &lt;td width="477"&gt;&lt;strong&gt;Значение&lt;/strong&gt;&lt;/td&gt; &lt;/tr&gt; &lt;tr height="20"&gt; &lt;td height="20"&gt;Тип экранаE &lt;/td&gt; &lt;td width="477"&gt;Ink Carta&amp;trade;&lt;/td&gt; &lt;/tr&gt; &lt;tr height="20"&gt; &lt;td height="20"&gt;Разрешение экрана&lt;/td&gt; &lt;td width="477"&gt;758 &amp;times; 1024&lt;/td&gt; &lt;/tr&gt; &lt;tr height="20"&gt; &lt;td height="20"&gt;Диагональ экрана&lt;/td&gt; &lt;td width="477"&gt;6&amp;rdquo; (15,24 см.)DPI212&lt;/td&gt; &lt;/tr&gt; &lt;tr height="20"&gt; &lt;td height="20"&gt;Количество цветов&lt;/td&gt; &lt;td width="477"&gt;16 (градации серого)&lt;/td&gt; &lt;/tr&gt; &lt;tr height="20"&gt; &lt;td height="20"&gt;Сенсорная панель&lt;/td&gt; &lt;td width="477"&gt;Емкостная (мультисенсорная)&lt;/td&gt; &lt;/tr&gt; &lt;tr height="20"&gt; &lt;td height="20"&gt;Подсветка&lt;/td&gt; &lt;td width="477"&gt;Да&lt;/td&gt; &lt;/tr&gt; &lt;tr height="20"&gt; &lt;td height="20"&gt;Процессор&lt;/td&gt; &lt;td width="477"&gt;1 ГГц&lt;/td&gt; &lt;/tr&gt; &lt;tr height="20"&gt; &lt;td height="20"&gt;Оперативная память&lt;/td&gt; &lt;td width="477"&gt;512 МБ&lt;/td&gt; &lt;/tr&gt; &lt;tr height="20"&gt; &lt;td height="20"&gt;Встроенная память&lt;/td&gt; &lt;td width="477"&gt;8 ГБ*&lt;/td&gt; &lt;/tr&gt; &lt;tr height="20"&gt; &lt;td height="20"&gt;Аккумулятор&lt;/td&gt; &lt;td width="477"&gt;1500 мАч** (Li-Ion Polymer)&lt;/td&gt; &lt;/tr&gt; &lt;tr height="20"&gt; &lt;td height="20"&gt;Датчик обложки&lt;/td&gt; &lt;td width="477"&gt;Да&lt;/td&gt; &lt;/tr&gt; &lt;tr height="20"&gt; &lt;td height="20"&gt;Wi-Fi&lt;/td&gt; &lt;td width="477"&gt;Да&lt;/td&gt; &lt;/tr&gt; &lt;tr height="20"&gt; &lt;td height="20"&gt;Разъем USB&lt;/td&gt; &lt;td width="477"&gt;Micro-USB&lt;/td&gt; &lt;/tr&gt; &lt;tr height="20"&gt; &lt;td height="20"&gt;Слот для карт памяти&lt;/td&gt; &lt;td width="477"&gt;microSD до 32 ГБ&lt;/td&gt; &lt;/tr&gt; &lt;tr height="20"&gt; &lt;td height="20"&gt;Платформа &lt;/td&gt; &lt;td width="477"&gt;(ОС)Linux 3.0.35&lt;/td&gt; &lt;/tr&gt; &lt;tr height="40"&gt; &lt;td height="40" width="215"&gt;Форматы электронных книг (без конвертации)&lt;/td&gt; &lt;td width="477"&gt;PDF, PDF(DRM), EPUB, EPUB(DRM), DJVU, FB2, FB2.ZIP, DOC, DOCX, RTF, PRC, TXT, CHM, HTM, HTML, MOBI, ACSM&lt;/td&gt; &lt;/tr&gt; &lt;tr height="20"&gt; &lt;td height="20"&gt;Форматы изображений&lt;/td&gt; &lt;td width="477"&gt;JPEG, BMP, PNG, TIFF&lt;/td&gt; &lt;/tr&gt; &lt;tr height="40"&gt; &lt;td height="40"&gt;Словари&lt;/td&gt; &lt;td width="477"&gt;Англо-Русский (Королев), Webster&amp;#39;s 1913, Англо-русский (PocketBook), Немецко-русский (PocketBook)&lt;/td&gt; &lt;/tr&gt; &lt;tr height="20"&gt; &lt;td height="20"&gt;Онлайн сервисы&lt;/td&gt; &lt;td width="477"&gt;PocketBook Cloud, ReadRate, Dropbox PocketBook, Книги по email&lt;/td&gt; &lt;/tr&gt; &lt;tr height="60"&gt; &lt;td height="60"&gt;Приложения&lt;/td&gt; &lt;td width="477"&gt;RSS News, Scribble, Библиотека, Браузер, Галерея, Заметки, Калькулятор, Книжный магазин, Косынка, Словарь, Судоку, Шахматы&lt;/td&gt; &lt;/tr&gt; &lt;tr height="20"&gt; &lt;td height="20"&gt;Размер&lt;/td&gt; &lt;td width="477"&gt;161,3 &amp;times; 108 &amp;times; 8 мм.Вес155 гр. &lt;/td&gt; &lt;/tr&gt; &lt;tr height="20"&gt; &lt;td height="20"&gt;Доступные цвета&lt;/td&gt; &lt;td width="477"&gt;Обсидиановый черный&lt;/td&gt; &lt;/tr&gt; &lt;tr height="40"&gt; &lt;td height="40"&gt;Комплектация&lt;/td&gt; &lt;td width="477"&gt;Электронная книга, Micro-USB кабель, краткое руководство пользователя, гарантийный талон&lt;/td&gt; &lt;/tr&gt; &lt;/tbody&gt; &lt;colgroup&gt; &lt;col width="215" /&gt; &lt;col width="477" /&gt; &lt;/colgroup&gt; &lt;/table&gt; &lt;p &gt; &lt;/p&gt; </t>
  </si>
  <si>
    <t>Электронная книга PocketBook 627 Touch Lux 4 Limited Edition, Matte Gold</t>
  </si>
  <si>
    <t>PB627-G-GE-CIS</t>
  </si>
  <si>
    <t>http://www.erc.ua/i/goods/PB627-G-GE-CIS.jpg</t>
  </si>
  <si>
    <t xml:space="preserve">&lt;p align="center"&gt;&lt;strong&gt;PocketBook &lt;/strong&gt;&lt;strong&gt;Touch Lux 4 Limited Edition &lt;/strong&gt;&lt;/p&gt; &lt;p align="center"&gt;Эксклюзивный 6-дюймовый ридер в подарочной упаковке с обложкой в комплекте&lt;/p&gt; &lt;p&gt;PocketBook 627 Limited Edition &amp;ndash; специальная версия хитового ридера среднего класса. Она выполнена в нежно-золотом цвете и комплектуется качественной обложкой. Все это &amp;ndash; и ридер, и обложка &amp;ndash; поставляются в красивой подарочной упаковке из дорогого картона черного цвета.&lt;/p&gt; &lt;p&gt;Благодаря набору современных функций и исключительно компактным размерам &lt;strong&gt;PocketBook &lt;/strong&gt;&lt;strong&gt;Touch &lt;/strong&gt;&lt;strong&gt;Lux 4 LE&lt;/strong&gt; создан для увлеченных читателей, которые используют любую возможность, чтобы скрасить будни увлекательной книгой. Храните до 3000 электронных книг в суперлегком устройстве, делайте заметки и закладки, удобно просматривайте сноски, мгновенно переводите незнакомые слова, и конечно, оцените достоинства E Ink экрана последнего поколения.&lt;/p&gt; &lt;p&gt;PocketBook Touch Lux 4 LE оснащен емкостным мультисенсорным дисплеем E Ink Carta&amp;trade; с HD разрешением (1024 &amp;times; 758). Встроенная светодиодная подсветка, обеспечивает круглосуточный комфорт чтения в любых условиях освещения.&lt;/p&gt; &lt;p&gt;Благодаря новому уникальному дизайну, &lt;strong&gt;PocketBook &lt;/strong&gt;&lt;strong&gt;Touch &lt;/strong&gt;&lt;strong&gt;Lux 4 LE&lt;/strong&gt; придётся по душе требовательным к стилю пользователям. Все элементы ридера подчеркивают элегантность друг друга, и гармонично сливаются в одно целое. Устройство представлено в элегантном обсидиановом черном цвете.&lt;/p&gt; &lt;p&gt;При весе всего 155 г и супер компактных размерах 161,3 &amp;times; 108 &amp;times; 8 мм, устройство легко поместится в кармане джинсов и даже самой миниатюрной дамской сумочке. Традиционно, ридер оснащен эргономичными кнопками для тех, кто предпочитает управлять устройством вручную.&lt;/p&gt; &lt;p&gt;Увеличенная оперативная память 512 МБ и процессор мощностью 1 ГГц гарантируют быстрый отклик всех сервисов и приложений. 8 ГБ встроенной памяти и слот для карт microSD (до 32 ГБ), дают пользователю возможность хранить до 3000 электронных книг в карманной цифровой библиотеке.&lt;/p&gt; &lt;p&gt;&lt;strong&gt;PocketBook &lt;/strong&gt;&lt;strong&gt;Touch &lt;/strong&gt;&lt;strong&gt;Lux 4 LE&lt;/strong&gt; поддерживает 17 форматов книг без конвертирования и 4 графических формата, таких как JPEG, BMP, PNG, TIFF. Закачать контент на ридер можно просто и быстро, без подключения к ПК, благодаря встроенному Wi-Fi и сервисами PocketBook Cloud, Dropbox PocketBook и Send-to-PocketBook. Используя предустановленные словари, читать книги на иностранных языках просто и комфортно &amp;ndash; узнать значение незнакомого слова можно мгновенно, не теряя времени на онлайн сервисы для перевода или листание бумажного словаря.&lt;/p&gt; &lt;table border="1" cellspacing="0" width="692"&gt; &lt;tbody&gt; &lt;tr height="20"&gt; &lt;td height="20" width="215"&gt;&lt;strong&gt;Свойство&lt;/strong&gt;&lt;/td&gt; &lt;td width="477"&gt;&lt;strong&gt;Значение&lt;/strong&gt;&lt;/td&gt; &lt;/tr&gt; &lt;tr height="20"&gt; &lt;td height="20"&gt;Тип экранаE &lt;/td&gt; &lt;td width="477"&gt;Ink Carta&amp;trade;&lt;/td&gt; &lt;/tr&gt; &lt;tr height="20"&gt; &lt;td height="20"&gt;Разрешение экрана&lt;/td&gt; &lt;td width="477"&gt;758 &amp;times; 1024&lt;/td&gt; &lt;/tr&gt; &lt;tr height="20"&gt; &lt;td height="20"&gt;Диагональ экрана&lt;/td&gt; &lt;td width="477"&gt;6&amp;rdquo; (15,24 см.)DPI212&lt;/td&gt; &lt;/tr&gt; &lt;tr height="20"&gt; &lt;td height="20"&gt;Количество цветов&lt;/td&gt; &lt;td width="477"&gt;16 (градации серого)&lt;/td&gt; &lt;/tr&gt; &lt;tr height="20"&gt; &lt;td height="20"&gt;Сенсорная панель&lt;/td&gt; &lt;td width="477"&gt;Емкостная (мультисенсорная)&lt;/td&gt; &lt;/tr&gt; &lt;tr height="20"&gt; &lt;td height="20"&gt;Подсветка&lt;/td&gt; &lt;td width="477"&gt;Да&lt;/td&gt; &lt;/tr&gt; &lt;tr height="20"&gt; &lt;td height="20"&gt;Процессор&lt;/td&gt; &lt;td width="477"&gt;1 ГГц&lt;/td&gt; &lt;/tr&gt; &lt;tr height="20"&gt; &lt;td height="20"&gt;Оперативная память&lt;/td&gt; &lt;td width="477"&gt;512 МБ&lt;/td&gt; &lt;/tr&gt; &lt;tr height="20"&gt; &lt;td height="20"&gt;Встроенная память&lt;/td&gt; &lt;td width="477"&gt;8 ГБ*&lt;/td&gt; &lt;/tr&gt; &lt;tr height="20"&gt; &lt;td height="20"&gt;Аккумулятор&lt;/td&gt; &lt;td width="477"&gt;1500 мАч** (Li-Ion Polymer)&lt;/td&gt; &lt;/tr&gt; &lt;tr height="20"&gt; &lt;td height="20"&gt;Датчик обложки&lt;/td&gt; &lt;td width="477"&gt;Да&lt;/td&gt; &lt;/tr&gt; &lt;tr height="20"&gt; &lt;td height="20"&gt;Wi-Fi&lt;/td&gt; &lt;td width="477"&gt;Да&lt;/td&gt; &lt;/tr&gt; &lt;tr height="20"&gt; &lt;td height="20"&gt;Разъем USB&lt;/td&gt; &lt;td width="477"&gt;Micro-USB&lt;/td&gt; &lt;/tr&gt; &lt;tr height="20"&gt; &lt;td height="20"&gt;Слот для карт памяти&lt;/td&gt; &lt;td width="477"&gt;microSD до 32 ГБ&lt;/td&gt; &lt;/tr&gt; &lt;tr height="20"&gt; &lt;td height="20"&gt;Платформа &lt;/td&gt; &lt;td width="477"&gt;(ОС)Linux 3.0.35&lt;/td&gt; &lt;/tr&gt; &lt;tr height="40"&gt; &lt;td height="40" width="215"&gt;Форматы электронных книг (без конвертации)&lt;/td&gt; &lt;td width="477"&gt;PDF, PDF(DRM), EPUB, EPUB(DRM), DJVU, FB2, FB2.ZIP, DOC, DOCX, RTF, PRC, TXT, CHM, HTM, HTML, MOBI, ACSM&lt;/td&gt; &lt;/tr&gt; &lt;tr height="20"&gt; &lt;td height="20"&gt;Форматы изображений&lt;/td&gt; &lt;td width="477"&gt;JPEG, BMP, PNG, TIFF&lt;/td&gt; &lt;/tr&gt; &lt;tr height="40"&gt; &lt;td height="40"&gt;Словари&lt;/td&gt; &lt;td width="477"&gt;Англо-Русский (Королев), Webster&amp;#39;s 1913, Англо-русский (PocketBook), Немецко-русский (PocketBook)&lt;/td&gt; &lt;/tr&gt; &lt;tr height="20"&gt; &lt;td height="20"&gt;Онлайн сервисы&lt;/td&gt; &lt;td width="477"&gt;PocketBook Cloud, ReadRate, Dropbox PocketBook, Книги по email&lt;/td&gt; &lt;/tr&gt; &lt;tr height="60"&gt; &lt;td height="60"&gt;Приложения&lt;/td&gt; &lt;td width="477"&gt;RSS News, Scribble, Библиотека, Браузер, Галерея, Заметки, Калькулятор, Книжный магазин, Косынка, Словарь, Судоку, Шахматы&lt;/td&gt; &lt;/tr&gt; &lt;tr height="20"&gt; &lt;td height="20"&gt;Размер&lt;/td&gt; &lt;td width="477"&gt;161,3 &amp;times; 108 &amp;times; 8 мм.Вес155 гр. &lt;/td&gt; &lt;/tr&gt; &lt;tr height="20"&gt; &lt;td height="20"&gt;Доступные цвета&lt;/td&gt; &lt;td width="477"&gt;Матово золотой&lt;/td&gt; &lt;/tr&gt; &lt;tr height="40"&gt; &lt;td height="40"&gt;Комплектация&lt;/td&gt; &lt;td width="477"&gt; &lt;p&gt;Электронная книга, Micro-USB кабель, защитная обложка, краткое руководство пользователя, гарантийный талон&lt;/p&gt; &lt;/td&gt; &lt;/tr&gt; &lt;/tbody&gt; &lt;/table&gt; &lt;p&gt;* Реальный объем памяти, доступной для пользователя, может варьироваться в зависимости от версии программного обеспечения и количества предустановленных программ.&lt;/p&gt; &lt;p&gt;** До 1-го месяца работы от заряда батарей (реальное время работы батареи от одного заряда может варьироваться в зависимости от режима использования и выбранных настроек).&lt;/p&gt; &lt;p&gt; &lt;/p&gt; </t>
  </si>
  <si>
    <t>Электронная книга PocketBook 632 Touch HD3, Copper</t>
  </si>
  <si>
    <t>PB632-K-CIS</t>
  </si>
  <si>
    <t>http://www.erc.ua/i/goods/PB632-K-CIS.jpg</t>
  </si>
  <si>
    <t xml:space="preserve">&lt;p align="center" &gt;&lt;strong&gt;Новый PocketBook &lt;/strong&gt;&lt;strong&gt;Touch &lt;/strong&gt;&lt;strong&gt;HD 3 &amp;ndash; &amp;laquo;премьер лига&amp;raquo; электронного чтения&lt;/strong&gt;&lt;/p&gt; &lt;p align="center" &gt;&lt;em&gt;PocketBook представляет сверхлегкий PocketBook &lt;/em&gt;&lt;em&gt;Touch &lt;/em&gt;&lt;em&gt;HD 3 оснащенный мультисенсорным экраном E Ink Carta&amp;trade; с HD разрешением, интеллектуальной подсветкой SMARTlight, и защищенный от воды нано-технологией HZO Protection&amp;trade;.&lt;/em&gt;&lt;/p&gt; &lt;p &gt;Используя новейшие технологии, PocketBook Touch HD 3 расширяет границы возможного для увлеченных читателей во всем мире.&lt;/p&gt; &lt;p &gt;Новый ридер защищен от воды благодаря HZO Protection&amp;trade; &amp;ndash; технологии защиты электронных устройств от вредного воздействия воды. Это значит, что PocketBook Touch HD 3 дает полную свободу и безопасность при чтении на пляже, принимая ванну, и даже под проливным дождем.&lt;/p&gt; &lt;p &gt;Нано-покрытие надежно защищает внутренние компоненты устройства от потенциального повреждения, вызванного воздействием влаги или жидкостей. Согласно международной классификации PocketBook Touch HD 3 имеет уровень защиты IPx7. Это означает, что устройство может быть погружено в пресную воду на глубину до 1 метра на срок до 30 минут, без каких-либо нежелательных последствий.&lt;/p&gt; &lt;p &gt;Устройство оснащено мультисенсорным экраном E Ink Carta&amp;trade; с HD разрешением (1072 х 1448, 300 DPI), который гарантирует высокий контраст электронной страницы, и создает реалистичный эффект чтения качественной бумажной книги.&lt;/p&gt; &lt;p &gt;Технология SMARTlight обеспечивает мягкий баланс света для гармоничного чтения днем и ночью. При этом, благодаря специальной настройке, регулировать можно не только яркость, но и цветовую температуру подсветки. Автоматический режим SMARTlight установлен по умолчанию, и работает в зависимости от времени суток, с учетом биоритмов человека. Для тех, кто предпочитает управлять подсветкой вручную &amp;ndash; мануальный режим.&lt;/p&gt; &lt;p &gt;Нет необходимости прерывать чтение, чтобы изменить уровень яркости или цветовую температуру &amp;ndash; SMARTlight можно регулировать, оставаясь на странице электронной книги. Для этого нужно просто провести сверху вниз по левой или правой части сенсорного экрана. Кроме того, пользователь имеет возможность создавать неограниченное количество автоматических шаблонов SMARTlight, чтобы затем быстро и удобно переключать их.&lt;/p&gt; &lt;p &gt;Новый уникальный продуктовый дизайн позволил создать революционно компактное и легкое устройство. Весом всего 155 г и размером 161,3 &amp;times; 108 &amp;times; 8 мм, ридер легко помещается в стандартном кармане джинсов и даже самой маленькой дамской сумочке.&lt;/p&gt; &lt;p &gt;С увеличенной внутренней памятью в 16 ГБ пользователь может хранить в два раза больше книг. PocketBook Touch HD 3 поддерживает 17 популярных форматов книг без конвертации, а также 4 графических формата (JPEG, BMP, PNG, TIFF).&lt;/p&gt; &lt;p &gt;Двухъядерный процессор (2 &amp;times; 1 ГГц) обеспечивает быстрый отклик всех приложений и сервисов. Благодаря встроенному Wi-Fi и функциям Dropbox PocketBook и Send-to-PocketBook, загружать электронный контент на устройство можно быстро и легко, без подключения к ПК. Используя предустановленные словари, узнать значение незнакомого слова на иностранном языке можно мгновенно, не теряя времени на онлайн сервисы для перевода или листание бумажного словаря.&lt;/p&gt; &lt;p&gt;Благодаря встроенной функции автоматического поворота изображения, пользователь может выбрать наиболее удобную ориентацию ридера &amp;ndash; в вертикальном или горизонтальном положении. Датчик обложки позволяет использовать &amp;laquo;функцию сна&amp;raquo; и экономить заряд батареи с помощью обложек PocketBook, совместимых с этой конкретной моделью.&lt;/p&gt; &lt;table border="1" cellspacing="0" width="0"&gt; &lt;tbody&gt; &lt;tr&gt; &lt;td&gt; &lt;p &gt;&lt;strong&gt;Тип экрана&lt;/strong&gt;&lt;/p&gt; &lt;/td&gt; &lt;td width="382"&gt; &lt;p align="center" &gt;E Ink Carta&amp;trade;&lt;/p&gt; &lt;/td&gt; &lt;/tr&gt; &lt;tr&gt; &lt;td&gt; &lt;p &gt;&lt;strong&gt;Разрешение экрана&lt;/strong&gt;&lt;/p&gt; &lt;/td&gt; &lt;td width="382"&gt; &lt;p align="center" &gt;1072 &amp;times; 1448&lt;/p&gt; &lt;/td&gt; &lt;/tr&gt; &lt;tr&gt; &lt;td&gt; &lt;p &gt;&lt;strong&gt;Диагональ экрана&lt;/strong&gt;&lt;/p&gt; &lt;/td&gt; &lt;td width="382"&gt; &lt;p align="center" &gt;6&amp;rdquo; (15,24 см)&lt;/p&gt; &lt;/td&gt; &lt;/tr&gt; &lt;tr&gt; &lt;td&gt; &lt;p &gt;&lt;strong&gt;DPI&lt;/strong&gt;&lt;/p&gt; &lt;/td&gt; &lt;td width="382"&gt; &lt;p align="center" &gt;300&lt;/p&gt; &lt;/td&gt; &lt;/tr&gt; &lt;tr&gt; &lt;td&gt; &lt;p &gt;&lt;strong&gt;Количество цветов&lt;/strong&gt;&lt;/p&gt; &lt;/td&gt; &lt;td width="382"&gt; &lt;p align="center" &gt;16 (градации серого)&lt;/p&gt; &lt;/td&gt; &lt;/tr&gt; &lt;tr&gt; &lt;td&gt; &lt;p &gt;&lt;strong&gt;Сенсорная панель&lt;/strong&gt;&lt;/p&gt; &lt;/td&gt; &lt;td width="382"&gt; &lt;p align="center" &gt;Емкостная (мультисенсорная)&lt;/p&gt; &lt;/td&gt; &lt;/tr&gt; &lt;tr&gt; &lt;td&gt; &lt;p &gt;&lt;strong&gt;Подсветка&lt;/strong&gt;&lt;/p&gt; &lt;/td&gt; &lt;td width="382"&gt; &lt;p align="center" &gt;Да&lt;br /&gt; (SMARTlight)&lt;/p&gt; &lt;/td&gt; &lt;/tr&gt; &lt;tr&gt; &lt;td&gt; &lt;p &gt;&lt;strong&gt;Защита от воды&lt;/strong&gt;&lt;/p&gt; &lt;/td&gt; &lt;td width="382"&gt; &lt;p align="center" &gt;HZO Protection&amp;trade; (IPx7)&lt;/p&gt; &lt;/td&gt; &lt;/tr&gt; &lt;tr&gt; &lt;td&gt; &lt;p &gt;&lt;strong&gt;Процессор&lt;/strong&gt;&lt;/p&gt; &lt;/td&gt; &lt;td width="382"&gt; &lt;p align="center" &gt;Dual core (2&amp;times;1 Ггц)&lt;/p&gt; &lt;/td&gt; &lt;/tr&gt; &lt;tr&gt; &lt;td&gt; &lt;p &gt;&lt;strong&gt;Оперативная память&lt;/strong&gt;&lt;/p&gt; &lt;/td&gt; &lt;td width="382"&gt; &lt;p align="center" &gt;512МБ&lt;/p&gt; &lt;/td&gt; &lt;/tr&gt; &lt;tr&gt; &lt;td&gt; &lt;p &gt;&lt;strong&gt;Встроенная память&lt;/strong&gt;&lt;/p&gt; &lt;/td&gt; &lt;td width="382"&gt; &lt;p align="center" &gt;16 ГБ*&lt;/p&gt; &lt;/td&gt; &lt;/tr&gt; &lt;tr&gt; &lt;td&gt; &lt;p &gt;&lt;strong&gt;Аккумулятор&lt;/strong&gt;&lt;/p&gt; &lt;/td&gt; &lt;td width="382"&gt; &lt;p align="center" &gt;1500 мАч** (Li-Ion Polymer)&lt;/p&gt; &lt;/td&gt; &lt;/tr&gt; &lt;tr&gt; &lt;td&gt; &lt;p &gt;&lt;strong&gt;Гиродатчик&lt;/strong&gt;&lt;/p&gt; &lt;/td&gt; &lt;td width="382"&gt; &lt;p align="center" &gt;Да&lt;/p&gt; &lt;/td&gt; &lt;/tr&gt; &lt;tr&gt; &lt;td&gt; &lt;p &gt;&lt;strong&gt;Датчик обложки&lt;/strong&gt;&lt;/p&gt; &lt;/td&gt; &lt;td width="382"&gt; &lt;p align="center" &gt;Да&lt;/p&gt; &lt;/td&gt; &lt;/tr&gt; &lt;tr&gt; &lt;td&gt; &lt;p &gt;&lt;strong&gt;Wi-Fi&lt;/strong&gt;&lt;/p&gt; &lt;/td&gt; &lt;td width="382"&gt; &lt;p align="center" &gt;Да&lt;/p&gt; &lt;/td&gt; &lt;/tr&gt; &lt;tr&gt; &lt;td&gt; &lt;p &gt;&lt;strong&gt;Разъем USB&lt;/strong&gt;&lt;/p&gt; &lt;/td&gt; &lt;td width="382"&gt; &lt;p align="center" &gt;Micro-USB&lt;/p&gt; &lt;/td&gt; &lt;/tr&gt; &lt;tr&gt; &lt;td&gt; &lt;p &gt;&lt;strong&gt;Платформа (ОС)&lt;/strong&gt;&lt;/p&gt; &lt;/td&gt; &lt;td width="382"&gt; &lt;p align="center" &gt;Linux 3.0.35&lt;/p&gt; &lt;/td&gt; &lt;/tr&gt; &lt;tr&gt; &lt;td&gt; &lt;p &gt;&lt;strong&gt;Форматы электронных книг (без конвертации)&lt;/strong&gt;&lt;/p&gt; &lt;/td&gt; &lt;td width="382"&gt; &lt;p &gt;PDF, PDF(DRM), EPUB, EPUB(DRM), DJVU, FB2, FB2.ZIP, DOC, DOCX, RTF, PRC, TXT, CHM, HTM, HTML, MOBI, ACSM&lt;/p&gt; &lt;/td&gt; &lt;/tr&gt; &lt;tr&gt; &lt;td&gt; &lt;p &gt;&lt;strong&gt;Форматы изображений&lt;/strong&gt;&lt;/p&gt; &lt;/td&gt; &lt;td width="382"&gt; &lt;p align="center" &gt;JPEG, BMP, PNG, TIFF&lt;/p&gt; &lt;/td&gt; &lt;/tr&gt; &lt;tr&gt; &lt;td&gt; &lt;p &gt;&lt;strong&gt;Словари&lt;/strong&gt;&lt;/p&gt; &lt;/td&gt; &lt;td width="382"&gt; &lt;p align="center" &gt;Англо-Русский (Королев), Webster&amp;#39;s 1913, Англо-русский (PocketBook), Немецко-русский (PocketBook)&lt;/p&gt; &lt;/td&gt; &lt;/tr&gt; &lt;tr&gt; &lt;td&gt; &lt;p &gt;&lt;strong&gt;Онлайн сервисы&lt;/strong&gt;&lt;/p&gt; &lt;/td&gt; &lt;td width="382"&gt; &lt;p align="center" &gt;PocketBook Cloud, ReadRate, Dropbox PocketBook, Книги по email&lt;/p&gt; &lt;/td&gt; &lt;/tr&gt; &lt;tr&gt; &lt;td&gt; &lt;p &gt;&lt;strong&gt;Приложения&lt;/strong&gt;&lt;/p&gt; &lt;/td&gt; &lt;td width="382"&gt; &lt;p align="center" &gt;RSS News, Scribble, Библиотека, Браузер, Галерея, Калькулятор, Книжный магазин, Косынка, Словарь, Судоку, Шахматы, Заметки&lt;/p&gt; &lt;/td&gt; &lt;/tr&gt; &lt;tr&gt; &lt;td&gt; &lt;p &gt;&lt;strong&gt;Размер&lt;/strong&gt;&lt;/p&gt; &lt;/td&gt; &lt;td width="382"&gt; &lt;p align="center" &gt;161,3 &amp;times; 108 &amp;times; 8 мм&lt;/p&gt; &lt;/td&gt; &lt;/tr&gt; &lt;tr&gt; &lt;td&gt; &lt;p &gt;&lt;strong&gt;Вес&lt;/strong&gt;&lt;/p&gt; &lt;/td&gt; &lt;td width="382"&gt; &lt;p align="center" &gt;155 г&lt;/p&gt; &lt;/td&gt; &lt;/tr&gt; &lt;tr&gt; &lt;td&gt; &lt;p &gt;&lt;strong&gt;Доступные цвета&lt;/strong&gt;&lt;/p&gt; &lt;/td&gt; &lt;td width="382"&gt; &lt;p align="center" &gt;Медный (Spicy Copper)&lt;/p&gt; &lt;/td&gt; &lt;/tr&gt; &lt;tr&gt; &lt;td&gt; &lt;p &gt;&lt;strong&gt;Комплектация&lt;/strong&gt;&lt;/p&gt; &lt;/td&gt; &lt;td width="382"&gt; &lt;p align="center" &gt;Электронная книга, Micro-USB кабель, краткое руководство пользователя, гарантийный талон&lt;/p&gt; &lt;/td&gt; &lt;/tr&gt; &lt;/tbody&gt; &lt;/table&gt; &lt;p &gt; &lt;/p&gt; &lt;p &gt;* Реальный объем памяти, доступной для пользователя, может варьироваться в зависимости от версии программного обеспечения и количества предустановленных программ.&lt;/p&gt; &lt;p &gt;** До 1-го месяца работы от заряда батарей (реальное время работы батареи от одного заряда может варьироваться в зависимости от режима использования и выбранных настроек).&lt;/p&gt; &lt;p&gt; &lt;/p&gt; </t>
  </si>
  <si>
    <t>Электронная книга PocketBook 633 Color, Moon Silver</t>
  </si>
  <si>
    <t>PB633-N-CIS</t>
  </si>
  <si>
    <t>http://www.erc.ua/i/goods/PB633-N-CIS.jpg</t>
  </si>
  <si>
    <t xml:space="preserve">&lt;article&gt; &lt;h2 &gt;Уникальный 6-дюймовый ридер. Уникальный, потому что ЦВЕТНОЙ&lt;/h2&gt; &lt;p content="PocketBook 633 Color – уникальная 6-дюймовая модель с цветным экраном E Ink. Все остальные ридеры оснащены черно-белыми дисплеями, а этот – цветным. И он такой первый на российском рынке! При этом цветной экран модели 633 Color абсолютно безопасен для зрения, отлично ведет себя на солнце и крайне экономичен: он сохранил все ключевые преимущества классических монохромных дисплеев E Ink. Литература с картинками, детская и взрослая, интернет в цвете, бизнес-издания с графиками и диаграммами – для всего этого PocketBook 633 Color подходит идеально. А еще он умеет проигрывать музыку и превращать текстовые литературные произведения в аудиокниги! " itemprop="description" &gt;PocketBook 633 Color &amp;ndash; уникальная 6-дюймовая модель с цветным экраном E Ink. Все остальные ридеры оснащены черно-белыми дисплеями, а этот &amp;ndash; цветным. И он такой первый на украинском рынке! При этом цветной экран модели 633 Color абсолютно безопасен для зрения, отлично ведет себя на солнце и крайне экономичен: он сохранил все ключевые преимущества классических монохромных дисплеев E Ink. Литература с картинками, детская и взрослая, интернет в цвете, бизнес-издания с графиками и диаграммами &amp;ndash; для всего этого PocketBook 633 Color подходит идеально. А еще он умеет проигрывать музыку и превращать текстовые литературные произведения в аудиокниги!&lt;/p&gt; &lt;h2 &gt;Невероятно, но факт: ридер с цветным экраном!&lt;/h2&gt; &lt;p &gt;Нет, мы не стали выпускать ридеры с вредными для глаз дисплеями &amp;ndash; как у смартфонов и планшетов. PocketBook 633 Color получил 6-дюймовый цветной экран E Ink Kaleido &amp;ndash; такой же приятный и безвредный для зрения, как и обычные черно-белые дисплеи на &amp;laquo;электронных чернилах&amp;raquo;. При этом экран PocketBook 633 Color может отображать более четырех тысяч оттенков, а значит &amp;ndash; на нем гораздо удобнее и приятнее изучать книги и документы с иллюстрациями: детские сказки, учебники, биологические атласы, географические карты, журналы и комиксы... Да любые произведения с картинками! PocketBook 633 Color &amp;ndash; первый ридер с экраном E Ink Kaleido на украинском рынке. Однако это уже второй цветной покетбук: ранее, в 2013 году, именно наша компания выпустила первый в мире ридер с цветным экраном E Ink Triton 2 и подсветкой &amp;ndash; модель PocketBook 801 Color Lux. Так что новинка фактически является наследником легендарного 801-го. Однако она гораздо изящнее, удобнее, компактнее и функциональнее &amp;ndash; все же речь идет о новейшей модели 2020 года!&lt;/p&gt; &lt;p &gt;PocketBook 633 Color заключен в ультракомпактный корпус &amp;ndash; модель примерно на 20% меньше типичного 6-дюймового ридера. А еще &amp;ndash; на четверть легче: всего 160 граммов. Ридер запросто помещается в карман джинсов или куртки, его можно часами напролет удерживать в одной руке &amp;ndash; и она не устанет. При этом в PocketBook 633 Color предусмотрено сразу два варианта управления: с помощью сенсорного экрана и с помощью клавиш.&lt;/p&gt; &lt;h2 &gt;А еще этот ридер умеет... петь и разговаривать!&lt;/h2&gt; &lt;p &gt;В PocketBook 633 Color есть MP3-плеер, предназначенный для прослушивания музыки и аудиокниг в наушниках или колонках. Подключать их можно как с помощью провода, так и по Bluetooth. Болеет того, PocketBook 633 Color умеет читать книги вслух: записываете в память литературное произведение (например, в формате FB2), нажимаете на виртуальную клавишу &amp;ndash; и &amp;laquo;обитающие&amp;raquo; в ридере дикторы с мужскими и женскими голосами превращают текстовую книгу в... аудиокнигу!&lt;/p&gt; &lt;article&gt; &lt;h2 &gt;Масса дополнительных возможностей&lt;/h2&gt; &lt;p &gt;PocketBook 633 Color подходит не только для чтения &amp;ndash; с его помощью можно и аудиокниги слушать, и музыку, и даже иностранные языки изучать. В ридере есть набор словарей: выделил пальцем незнакомое слово &amp;ndash; и сразу же увидел перевод. Ну а если в предустановленном наборе нет подходящего словарика, вы можете установить свой.&lt;br /&gt; &lt;br /&gt; Хотите выйти в интернет? Пожалуйста: в PocketBook 633 Color предусмотрен быстрый браузер, читайте книги, новости и статьи в онлайне.&lt;br /&gt; &lt;br /&gt; Не любите кабели? Книги можно передавать в PocketBook 633 Color беспроводным способом: через Dropbox или электронную почту, а еще их можно покупать в магазине BookLand.com &amp;ndash; там есть более трех миллионов произведений на 17 языках.&lt;br /&gt; &lt;br /&gt; Также в PocketBook 633 Color предусмотрены игры, масса настроек для текста, фотоальбом, приложение для рисования и, конечно, PocketBook Cloud &amp;ndash; на букшеринговый сервис для синхронизации библиотеки и позиций чтения с устройствами на iOS и Android. Разумеется, читать со смартфонов и планшетов мы не рекомендуем. Но иногда случается так, что ничего другого под рукой нет, ведь покетбук остался дома... Вот тут-то PocketBook Cloud и пригодится: можно немножко почитать на смартфоне, начав ровно с того места, где вы закончили чтение на ридере. Главное &amp;ndash; поскорее вернуться на PocketBook. Ведь он создан именно для литературных наслаждений и максимально нежен с вашими глазами!&lt;/p&gt; &lt;/article&gt; &lt;article&gt; &lt;h2 &gt;20 форматов книг &amp;ndash; включая самые редкие&lt;/h2&gt; &lt;p &gt;PocketBook 633 Color способен открыть практически любую книгу или документ &amp;ndash; от таблицы в формате DOC до финансового отчета в PDF объемом в полгигабайта. Комиксы в CBR и CBZ, сканы в DJVU, книги в FB2 &amp;ndash; покетбуку под силу всё. Вам совершенно точно не придется искать книгу в каком-то конкретном формате, потому что &amp;laquo;ридер открывает только его&amp;raquo;. В сумме PocketBook 633 Color, как и другие модели нашей компании, умеет работать с 20 форматами. И это &amp;ndash; рекорд для рынка!&lt;/p&gt; &lt;article&gt; &lt;h2 &gt;Экран E Ink: безопасность для зрения и два месяца без розетки&lt;/h2&gt; &lt;p &gt;Экран E Ink ощущается глазами как самая обычная бумага &amp;ndash; и не оказывает на них никакого отрицательного влияния. Это важнейшее отличие ридеров от смартфонов и планшетов, читать с которых крайне нежелательно и даже опасно для зрения.&lt;br /&gt; &lt;br /&gt; Цветной экран E Ink Kaleido, что используется в PocketBook 633 Color, можно сравнить с цветным бумажным журналом. Глазу он очень приятен, отображает тысячи оттенков, но &amp;ndash; совершенно безвреден. В этом &amp;ndash; истинная магия покетбуков!&lt;br /&gt; &lt;br /&gt; PocketBook 633 Color необходимо заряжать не реже раза в месяц &amp;ndash; и снова благодаря экрану E Ink. Такие дисплеи крайне экономичны и позволяют доводить показатели автономной работы ридеров до фантастического уровня. Причем месяц &amp;ndash; это далеко не предел: все зависит от того, как часто и как долго вы читаете, используете ли Wi-Fi, какую яркость подсветки выбираете. Если читать по паре часов в день со средней яркостью света, можно дотянуть и до двух месяцев!&lt;br /&gt; &lt;br /&gt; А еще экраны E Ink отлично ведут себя на солнце &amp;ndash; никаких бликов, никаких выцветаний и прочих неприятных эффектов. Даже под прямыми лучами покетбуки демонстрируют максимально контрастный черный текст на максимально светлом фоне. Это &amp;laquo;контрольный выстрел&amp;raquo; в сторону обычных цветных экранов тех же смартфонов: первый &amp;ndash; безвредность для зрения, второй &amp;ndash; невероятное время автономной работы, третий, как раз контрольный, &amp;ndash; идеальное поведение на солнце.&lt;/p&gt; &lt;/article&gt; &lt;/article&gt; &lt;/article&gt; &lt;p &gt; &lt;/p&gt; &lt;p &gt;&lt;strong&gt;PocketBook 633 Color&lt;/strong&gt;&lt;/p&gt; &lt;table border="1" cellspacing="0" width="0"&gt; &lt;tbody&gt; &lt;tr&gt; &lt;td valign="top" width="198"&gt; &lt;p &gt;&lt;strong&gt;Тип экрана&lt;/strong&gt;&lt;/p&gt; &lt;/td&gt; &lt;td valign="top" width="378"&gt; &lt;p &gt;E Ink Kaleido&amp;trade;&lt;/p&gt; &lt;/td&gt; &lt;/tr&gt; &lt;tr&gt; &lt;td valign="top" width="198"&gt; &lt;p &gt;&lt;strong&gt;Разрешение экрана&lt;/strong&gt;&lt;/p&gt; &lt;/td&gt; &lt;td valign="top" width="378"&gt; &lt;p &gt;1072 &amp;times; 1448 (градации серого)&lt;/p&gt; &lt;/td&gt; &lt;/tr&gt; &lt;tr&gt; &lt;td valign="top" width="198"&gt; &lt;p &gt;&lt;strong&gt;Диагональ экрана&lt;/strong&gt;&lt;/p&gt; &lt;/td&gt; &lt;td valign="top" width="378"&gt; &lt;p &gt;6&amp;rdquo; (15,24 см)&lt;/p&gt; &lt;/td&gt; &lt;/tr&gt; &lt;tr&gt; &lt;td valign="top" width="198"&gt; &lt;p &gt;&lt;strong&gt;DPI&lt;/strong&gt;&lt;/p&gt; &lt;/td&gt; &lt;td valign="top" width="378"&gt; &lt;p &gt;300 (градации серого)&lt;/p&gt; &lt;/td&gt; &lt;/tr&gt; &lt;tr&gt; &lt;td valign="top" width="198"&gt; &lt;p &gt;&lt;strong&gt;Количество цветов&lt;/strong&gt;&lt;/p&gt; &lt;/td&gt; &lt;td valign="top" width="378"&gt; &lt;p &gt;16 (градации серого)&lt;br /&gt; 4096 (цвет)&lt;/p&gt; &lt;/td&gt; &lt;/tr&gt; &lt;tr&gt; &lt;td valign="top" width="198"&gt; &lt;p &gt;&lt;strong&gt;Сенсорная панель&lt;/strong&gt;&lt;/p&gt; &lt;/td&gt; &lt;td valign="top" width="378"&gt; &lt;p &gt;Емкостная (мультисенсорная)&lt;/p&gt; &lt;/td&gt; &lt;/tr&gt; &lt;tr&gt; &lt;td valign="top" width="198"&gt; &lt;p &gt;&lt;strong&gt;Подсветка&lt;/strong&gt;&lt;/p&gt; &lt;/td&gt; &lt;td valign="top" width="378"&gt; &lt;p &gt;Да&lt;/p&gt; &lt;/td&gt; &lt;/tr&gt; &lt;tr&gt; &lt;td valign="top" width="198"&gt; &lt;p &gt;&lt;strong&gt;Процессор&lt;/strong&gt;&lt;/p&gt; &lt;/td&gt; &lt;td valign="top" width="378"&gt; &lt;p &gt;Dual core (2&amp;times;1 Ггц)&lt;/p&gt; &lt;/td&gt; &lt;/tr&gt; &lt;tr&gt; &lt;td valign="top" width="198"&gt; &lt;p &gt;&lt;strong&gt;Оперативная память&lt;/strong&gt;&lt;/p&gt; &lt;/td&gt; &lt;td valign="top" width="378"&gt; &lt;p &gt;1 ГБ&lt;/p&gt; &lt;/td&gt; &lt;/tr&gt; &lt;tr&gt; &lt;td valign="top" width="198"&gt; &lt;p &gt;&lt;strong&gt;Встроенная память&lt;/strong&gt;&lt;/p&gt; &lt;/td&gt; &lt;td valign="top" width="378"&gt; &lt;p &gt;16 ГБ*&lt;/p&gt; &lt;/td&gt; &lt;/tr&gt; &lt;tr&gt; &lt;td valign="top" width="198"&gt; &lt;p &gt;&lt;strong&gt;Аккумулятор&lt;/strong&gt;&lt;/p&gt; &lt;/td&gt; &lt;td valign="top" width="378"&gt; &lt;p &gt;1900 mAh (Li-Ion Polymer)**&lt;/p&gt; &lt;/td&gt; &lt;/tr&gt; &lt;tr&gt; &lt;td valign="top" width="198"&gt; &lt;p &gt;&lt;strong&gt;Гиродатчик&lt;/strong&gt;&lt;/p&gt; &lt;/td&gt; &lt;td valign="top" width="378"&gt; &lt;p &gt;Да&lt;/p&gt; &lt;/td&gt; &lt;/tr&gt; &lt;tr&gt; &lt;td valign="top" width="198"&gt; &lt;p &gt;&lt;strong&gt;Датчик обложки&lt;/strong&gt;&lt;/p&gt; &lt;/td&gt; &lt;td valign="top" width="378"&gt; &lt;p &gt;Да&lt;/p&gt; &lt;/td&gt; &lt;/tr&gt; &lt;tr&gt; &lt;td valign="top" width="198"&gt; &lt;p &gt;&lt;strong&gt;Wi-Fi&lt;/strong&gt;&lt;/p&gt; &lt;/td&gt; &lt;td valign="top" width="378"&gt; &lt;p &gt;Да&lt;/p&gt; &lt;/td&gt; &lt;/tr&gt; &lt;tr&gt; &lt;td valign="top" width="198"&gt; &lt;p &gt;&lt;strong&gt;Bluetooth&lt;/strong&gt;&lt;/p&gt; &lt;/td&gt; &lt;td valign="top" width="378"&gt; &lt;p &gt;Да&lt;/p&gt; &lt;/td&gt; &lt;/tr&gt; &lt;tr&gt; &lt;td valign="top" width="198"&gt; &lt;p &gt;&lt;strong&gt;Разъем USB&lt;/strong&gt;&lt;/p&gt; &lt;/td&gt; &lt;td valign="top" width="378"&gt; &lt;p &gt;Micro-USB&lt;/p&gt; &lt;/td&gt; &lt;/tr&gt; &lt;tr&gt; &lt;td valign="top" width="198"&gt; &lt;p &gt;&lt;strong&gt;Слот для карт памяти&lt;/strong&gt;&lt;/p&gt; &lt;/td&gt; &lt;td valign="top" width="378"&gt; &lt;p &gt;microSD до 32 ГБ&lt;/p&gt; &lt;/td&gt; &lt;/tr&gt; &lt;tr&gt; &lt;td valign="top" width="198"&gt; &lt;p &gt;&lt;strong&gt;Форматы электронных книг (без конвертации)&lt;/strong&gt;&lt;/p&gt; &lt;/td&gt; &lt;td valign="top" width="378"&gt; &lt;p &gt;ACSM, CBR, CBZ, CHM, DJVU, DOC, DOCX, EPUB, EPUB(DRM), FB2, FB2.ZIP, HTM, HTML, MOBI, PDF, PDF (DRM), PRC, RTF, TXT&lt;/p&gt; &lt;/td&gt; &lt;/tr&gt; &lt;tr&gt; &lt;td valign="top" width="198"&gt; &lt;p &gt;&lt;strong&gt;Форматы изображений&lt;/strong&gt;&lt;/p&gt; &lt;/td&gt; &lt;td valign="top" width="378"&gt; &lt;p &gt;JPEG, BMP, PNG, TIFF&lt;/p&gt; &lt;/td&gt; &lt;/tr&gt; &lt;tr&gt; &lt;td valign="top" width="198"&gt; &lt;p &gt;&lt;strong&gt;Форматы аудио&lt;/strong&gt;&lt;/p&gt; &lt;/td&gt; &lt;td valign="top" width="378"&gt; &lt;p &gt;MP3, OGG (через USB адаптер и Bluetooth)&lt;/p&gt; &lt;/td&gt; &lt;/tr&gt; &lt;tr&gt; &lt;td valign="top" width="198"&gt; &lt;p &gt;&lt;strong&gt;Форматы аудио книг&lt;/strong&gt;&lt;/p&gt; &lt;/td&gt; &lt;td valign="top" width="378"&gt; &lt;p &gt;M4A, M4B, OGG, OGG.ZIP, MP3, MP3.ZIP (через USB адаптер и Bluetooth)&lt;/p&gt; &lt;/td&gt; &lt;/tr&gt; &lt;tr&gt; &lt;td valign="top" width="198"&gt; &lt;p &gt;&lt;strong&gt;Озвучивание текста голосом&lt;/strong&gt;&lt;/p&gt; &lt;/td&gt; &lt;td valign="top" width="378"&gt; &lt;p &gt;&lt;strong&gt;Russian&lt;/strong&gt; (15 additional languages available for free download on pocketbook.ch)&lt;/p&gt; &lt;/td&gt; &lt;/tr&gt; &lt;tr&gt; &lt;td valign="top" width="198"&gt; &lt;p &gt;&lt;strong&gt;Словари&lt;/strong&gt;&lt;/p&gt; &lt;/td&gt; &lt;td valign="top" width="378"&gt; &lt;p &gt;Англо-Русский (Королев), Webster&amp;#39;s 1913, Англо-русский (PocketBook), Немецко-русский (PocketBook)&lt;/p&gt; &lt;/td&gt; &lt;/tr&gt; &lt;tr&gt; &lt;td valign="top" width="198"&gt; &lt;p &gt;&lt;strong&gt;Онлайн сервисы&lt;/strong&gt;&lt;/p&gt; &lt;/td&gt; &lt;td valign="top" width="378"&gt; &lt;p &gt;PocketBook Cloud, ReadRate, Dropbox PocketBook, Книги по email&lt;/p&gt; &lt;/td&gt; &lt;/tr&gt; &lt;tr&gt; &lt;td valign="top" width="198"&gt; &lt;p &gt;&lt;strong&gt;Приложения&lt;/strong&gt;&lt;/p&gt; &lt;/td&gt; &lt;td valign="top" width="378"&gt; &lt;p &gt;RSS News, Scribble, Библиотека, Браузер, Галерея, Калькулятор, Книжный магазин, Косынка, Словарь, Судоку, Шахматы, Заметки&lt;/p&gt; &lt;/td&gt; &lt;/tr&gt; &lt;tr&gt; &lt;td valign="top" width="198"&gt; &lt;p &gt;&lt;strong&gt;Размер&lt;/strong&gt;&lt;/p&gt; &lt;/td&gt; &lt;td valign="top" width="378"&gt; &lt;p &gt;161,3 &amp;times; 108 &amp;times; 8 мм&lt;/p&gt; &lt;/td&gt; &lt;/tr&gt; &lt;tr&gt; &lt;td valign="top" width="198"&gt; &lt;p &gt;&lt;strong&gt;Вес&lt;/strong&gt;&lt;/p&gt; &lt;/td&gt; &lt;td valign="top" width="378"&gt; &lt;p &gt;160 г&lt;/p&gt; &lt;/td&gt; &lt;/tr&gt; &lt;tr&gt; &lt;td valign="top" width="198"&gt; &lt;p &gt;&lt;strong&gt;Доступные цвета&lt;/strong&gt;&lt;/p&gt; &lt;/td&gt; &lt;td valign="top" width="378"&gt; &lt;p &gt;Лунное серебро&lt;/p&gt; &lt;/td&gt; &lt;/tr&gt; &lt;tr&gt; &lt;td valign="top" width="198"&gt; &lt;p &gt;&lt;strong&gt;Комплектация&lt;/strong&gt;&lt;/p&gt; &lt;/td&gt; &lt;td valign="top" width="378"&gt; &lt;p &gt;Электронная книга, Micro-USB кабель, аудио адаптер Micro USB, краткое руководство пользователя, гарантийный талон&lt;/p&gt; &lt;/td&gt; &lt;/tr&gt; &lt;/tbody&gt; &lt;/table&gt; &lt;p &gt; &lt;/p&gt; &lt;p &gt;* Фактический доступный объем внутренней памяти может варьироваться в зависимости от конфигурации программного обеспечения вашего устройства.&lt;/p&gt; &lt;p &gt;** Срок службы батареи без подзарядки - до одного месяца (может варьироваться в зависимости от режима использования, подключений и настроек).&lt;/p&gt; </t>
  </si>
  <si>
    <t>Чехлы для электронных книг</t>
  </si>
  <si>
    <t>Обложка Pocketbook Shell для Touch HD 3 PB632, Black Stripes</t>
  </si>
  <si>
    <t>HPUC-632-B-S</t>
  </si>
  <si>
    <t>http://www.erc.ua/i/goods/HPUC-632-B-S.jpg</t>
  </si>
  <si>
    <t>Стильная и практичная обложка PocketBook Shell предназначена для вашей электронной кинги PocketBook.&lt;br/&gt;Электронный ридер прочно закреплен в ударопрочной жесткой оболочке.&lt;br/&gt;Передняя крышка обеспечивает защиту экрана.&lt;br/&gt;Таким образом, Shell Cover надежно защищает как заднюю, так и боковую сторону и экран E-Reader.&lt;br/&gt;Встроенные магниты предотвращают случайное открытие защитного чехла.&lt;br/&gt;Обложки PocketBook Shell изготовлены из высококачественного, долговечного и приятного на ощупь материала.&lt;br/&gt;</t>
  </si>
  <si>
    <t>04202002001000000</t>
  </si>
  <si>
    <t>Обложка Pocketbook Shell для PB616/PB627/PB632, Grey</t>
  </si>
  <si>
    <t>WPUC-627-S-GY</t>
  </si>
  <si>
    <t>http://www.erc.ua/i/goods/WPUC-627-S-GY.jpg</t>
  </si>
  <si>
    <t>Чехол PocketBook Origami 740 Shell O series, dark grey</t>
  </si>
  <si>
    <t>HN-SLO-PU-740-DG-CIS</t>
  </si>
  <si>
    <t>http://www.erc.ua/i/goods/HN-SLO-PU-740-DG-CIS.jpg</t>
  </si>
  <si>
    <t xml:space="preserve">&lt;p&gt;Чехол-книжка для PocketBook 740 с покрытием Soft-Touch. Чехол легко превращается в подставку, обеспечивая оптимальные условия для чтения книг под комфортным для этого углом. Кейс-бампер имеет покрытие Soft-Touch и обеспечивает приятные тактильные ощущения, кажется, что чехол-книжка слегка бархатистый и очень мягкий. Этот чехол надёжно защитит Ваш ридер и придаст ему изысканный внешний вид.&lt;br /&gt; Ридер прочно фиксируется внутри пластикового кейса-бампера, который до мельчайших подробностей учитывает конструкцию устройства. Обложка поддерживает интеллектуальную &amp;laquo;функцию сна&amp;raquo;, благодаря чему позволят существенно экономить заряд батареи. Закрытая обложка, автоматически и почти мгновенно вводит устройство в спящий режим, а при открытии &amp;ndash; ридер снова активизируется.&lt;/p&gt; &lt;ul&gt; &lt;li&gt;PocketBook 740&lt;/li&gt; &lt;li&gt;PocketBook 740 Pro&lt;/li&gt; &lt;li&gt;PocketBook 740 Color&lt;/li&gt; &lt;/ul&gt; </t>
  </si>
  <si>
    <t>Чехол PocketBook Origami U6XX Shell O series, dark grey</t>
  </si>
  <si>
    <t>HN-SLO-PU-U6XX-DG-CIS</t>
  </si>
  <si>
    <t>http://www.erc.ua/i/goods/HN-SLO-PU-U6XX-DG-CIS.jpg</t>
  </si>
  <si>
    <t xml:space="preserve">&lt;p&gt;Чехол-книжка для PocketBook 6&amp;quot; с покрытием Soft-Touch. Чехол легко превращается в подставку, обеспечивая оптимальные условия для чтения книг под комфортным для этого углом. Кейс-бампер имеет покрытие Soft-Touch и обеспечивает приятные тактильные ощущения, кажется, что чехол-книжка слегка бархатистый и очень мягкий. Этот чехол надёжно защитит Ваш ридер и придаст ему изысканный внешний вид. Ридер прочно фиксируется внутри пластикового кейса-бампера, который до мельчайших подробностей учитывает конструкцию устройства. Обложка поддерживает интеллектуальную &amp;laquo;функцию сна&amp;raquo;, благодаря чему позволят существенно экономить заряд батареи. Закрытая обложка, автоматически и почти мгновенно вводит устройство в спящий режим, а при открытии &amp;ndash; ридер снова активизируется.&lt;br /&gt; &lt;br /&gt; Совместимые устройства PocketBook:&lt;/p&gt; &lt;ul&gt; &lt;li&gt;PocketBook 606 | 616&lt;/li&gt; &lt;li&gt;PocketBook 627 | 628&lt;/li&gt; &lt;li&gt;PocketBook 632 | 632 Plus | 632 Aqua&lt;/li&gt; &lt;li&gt;PocketBook 633 Color&lt;/li&gt; &lt;/ul&gt; </t>
  </si>
  <si>
    <t>03926999202000000</t>
  </si>
  <si>
    <t>Чехол PocketBook Origami U6XX Shell O series, light grey</t>
  </si>
  <si>
    <t>HN-SLO-PU-U6XX-LG-CIS</t>
  </si>
  <si>
    <t>http://www.erc.ua/i/goods/HN-SLO-PU-U6XX-LG-CIS.jpg</t>
  </si>
  <si>
    <t>Графические планшеты</t>
  </si>
  <si>
    <t>HUION</t>
  </si>
  <si>
    <t>Графический планшет Huion H430P USB Black</t>
  </si>
  <si>
    <t>H430P_HUION</t>
  </si>
  <si>
    <t>http://www.erc.ua/i/goods/H430P_HUION.jpg</t>
  </si>
  <si>
    <t xml:space="preserve">&lt;h2&gt;Один планшет &amp;ndash; множество возможностей для самовыражения.&lt;/h2&gt; &lt;h3&gt;Очаровательный дизайн.&lt;/h3&gt; &lt;p&gt;Планшет H430P с минимальной толщиной 6,3 мм весит столько же, сколько мобильный телефон, что обеспечивает Вам больше удобства и меньше утомляемости, когда Вы рисуете или, например, играете в osu!.&lt;/p&gt; &lt;h3&gt;Если Ваша работа говорит за себя, не прерывайте ее.&lt;/h3&gt; &lt;p&gt;4096 уровней чувствительности к давлению не только позволяют отображать линии плавно и точно, но и изменять их, оказывая разное давление на перо. Выражайте свои идеи максимально точно вместе с Inspiroy H430P.&lt;/p&gt; &lt;h3&gt;Красота в каждой детали.&lt;/h3&gt; &lt;p&gt;Разрешение пера 5080LPI обеспечивает точную реакцию на малейший штрих, проведенный пером. Высококачественную визуализацию гарантирует естественность и плавность создаваемых линий, а точность в воспроизведении позволяет сохранить авторский стиль даже в самых малозаметных деталях.&lt;/p&gt; &lt;h3&gt;Красота в каждой детали.&lt;/h3&gt; &lt;p&gt;Разрешение пера 5080LPI обеспечивает точную реакцию на малейший штрих, проведенный пером. Высококачественную визуализацию гарантирует естественность и плавность создаваемых линий, а точность в воспроизведении позволяет сохранить авторский стиль даже в самых малозаметных деталях.&lt;/p&gt; &lt;table border="1" cellspacing="0" width="1127"&gt; &lt;tbody&gt; &lt;tr height="40"&gt; &lt;td height="40" width="308"&gt; Название &lt;/td&gt; &lt;td width="819"&gt;&lt;br /&gt; Inspiroy H430P &lt;/td&gt; &lt;/tr&gt; &lt;tr height="20"&gt; &lt;td height="20"&gt;Модель&lt;/td&gt; &lt;td&gt;H430P &lt;/td&gt; &lt;/tr&gt; &lt;tr height="20"&gt; &lt;td height="20"&gt;Цвет дисплея&lt;/td&gt; &lt;td&gt;Черный&lt;/td&gt; &lt;/tr&gt; &lt;tr height="20"&gt; &lt;td height="20"&gt;Рабочая область (PC)&lt;/td&gt; &lt;td&gt;121.9 x 76.2 мм&lt;/td&gt; &lt;/tr&gt; &lt;tr height="20"&gt; &lt;td height="20"&gt;Рабочая область (для Android)&lt;/td&gt; &lt;td&gt;47.6 x 76.2 мм&lt;/td&gt; &lt;/tr&gt; &lt;tr height="20"&gt; &lt;td height="20"&gt;Технология пера&lt;/td&gt; &lt;td&gt;Батарея без электромагнитного резонанса&lt;/td&gt; &lt;/tr&gt; &lt;tr height="20"&gt; &lt;td height="20"&gt;Разрешение пера&lt;/td&gt; &lt;td&gt;5080 LPI&lt;/td&gt; &lt;/tr&gt; &lt;tr height="20"&gt; &lt;td height="20"&gt;Уровни давления пера&lt;/td&gt; &lt;td&gt;4096&lt;/td&gt; &lt;/tr&gt; &lt;tr height="20"&gt; &lt;td height="20"&gt;Минимальная высота чтения&lt;/td&gt; &lt;td&gt;10мм&lt;/td&gt; &lt;/tr&gt; &lt;tr height="20"&gt; &lt;td height="20"&gt;Скорость отклика&lt;/td&gt; &lt;td&gt;233&lt;/td&gt; &lt;/tr&gt; &lt;tr height="20"&gt; &lt;td height="20"&gt;Распознавание наклона&lt;/td&gt; &lt;td&gt;&amp;plusmn;60&amp;deg;&lt;/td&gt; &lt;/tr&gt; &lt;tr height="20"&gt; &lt;td height="20"&gt;Цифровая ручка&lt;/td&gt; &lt;td&gt;PW100&lt;/td&gt; &lt;/tr&gt; &lt;tr height="20"&gt; &lt;td height="20"&gt;Видеоинтерфейс&lt;/td&gt; &lt;td&gt;Micro USB &lt;/td&gt; &lt;/tr&gt; &lt;tr height="20"&gt; &lt;td height="20"&gt;Поддержка ОС&lt;/td&gt; &lt;td&gt;Windows 7 или позднее, MacOS 10.12 или позднее, Android 6.0 или позднее&lt;/td&gt; &lt;/tr&gt; &lt;tr height="20"&gt; &lt;td height="20"&gt;Размеры&lt;/td&gt; &lt;td width="819"&gt;187 x 140 x 8 мм&lt;/td&gt; &lt;/tr&gt; &lt;tr height="20"&gt; &lt;td height="20"&gt;Вес&lt;/td&gt; &lt;td&gt;0.135 кг&lt;/td&gt; &lt;/tr&gt; &lt;tr height="20"&gt; &lt;td height="20"&gt;Комплект&lt;/td&gt; &lt;td&gt;Графический планшет, стилус, кабель Micro USB, наконечники пера x 8, зажим для наконечника пера, краткое руководство&lt;/td&gt; &lt;/tr&gt; &lt;/tbody&gt; &lt;colgroup&gt; &lt;col width="308" /&gt; &lt;col width="819" /&gt; &lt;/colgroup&gt; &lt;/table&gt; </t>
  </si>
  <si>
    <t>08471006001000000</t>
  </si>
  <si>
    <t>Графический планшет Huion H420 ,Black</t>
  </si>
  <si>
    <t>H420</t>
  </si>
  <si>
    <t>http://www.erc.ua/i/goods/H420.jpg</t>
  </si>
  <si>
    <t xml:space="preserve">&lt;p &gt;Благодаря компактности и небольшому весу вы сможете брать его с собой куда угодно, чтобы выполнять свою работу. Рисуйте, создавайте наброски, редактируйте файлы, вводите цифровую подпись и многое другое.&lt;/p&gt; &lt;p &gt; &lt;/p&gt; &lt;p &gt;Три экспресс-клавиши (закрыть, сохранить и вернуться) настраиваются, что делает вашу работу проще и эффективнее.&lt;/p&gt; &lt;p &gt; &lt;/p&gt; &lt;p &gt;&lt;strong&gt;Аккумуляторная ручка&lt;/strong&gt;&lt;/p&gt; &lt;p &gt;Специально разработанное цифровое перо HUION позволяет рисовать и писать естественно и удобно, как на настоящей бумаге. Его кнопки можно перепрограммировать для выполнения определенных функций, вы можете прокручивать документы и веб-страницы, просто нажимая среднюю кнопку цифрового пера над рабочей областью планшета.&lt;/p&gt; &lt;p &gt; &lt;/p&gt; &lt;table border="1" cellspacing="0" width="726"&gt; &lt;tbody&gt; &lt;tr height="19"&gt; &lt;td align="left" height="19" width="260"&gt;Рабочая область&lt;/td&gt; &lt;td align="left" width="466"&gt;106 &amp;times; 64.6 mm&lt;/td&gt; &lt;/tr&gt; &lt;tr height="19"&gt; &lt;td align="left" height="19" width="260"&gt;Цифровая ручка&lt;/td&gt; &lt;td align="left" width="466"&gt;PEN68&lt;/td&gt; &lt;/tr&gt; &lt;tr height="19"&gt; &lt;td align="left" height="19" width="260"&gt;Технология пера&lt;/td&gt; &lt;td align="left" width="466"&gt;Активный электромагнитный резонанс. Элемент питания AAA.&lt;/td&gt; &lt;/tr&gt; &lt;tr height="19"&gt; &lt;td align="left" height="19" width="260"&gt;Разрешение пера&lt;/td&gt; &lt;td align="left" width="466"&gt;4000 LPI&lt;/td&gt; &lt;/tr&gt; &lt;tr height="19"&gt; &lt;td align="left" height="19" width="260"&gt;Уровни давления пера&lt;/td&gt; &lt;td width="466"&gt;2048&lt;/td&gt; &lt;/tr&gt; &lt;tr height="19"&gt; &lt;td align="left" height="19" width="260"&gt;Минимальная высота чтения&lt;/td&gt; &lt;td width="466"&gt;12мм&lt;/td&gt; &lt;/tr&gt; &lt;tr height="19"&gt; &lt;td align="left" height="19"&gt;Кол. настраиваемых экспресс программ&lt;/td&gt; &lt;td align="left" width="466"&gt;`3 P&lt;/td&gt; &lt;/tr&gt; &lt;tr height="19"&gt; &lt;td align="left" height="19" width="260"&gt;Подключение&lt;/td&gt; &lt;td align="left" width="466"&gt;Mini USB&lt;/td&gt; &lt;/tr&gt; &lt;tr height="19"&gt; &lt;td align="left" height="19" width="260"&gt;Поддержка ОС&lt;/td&gt; &lt;td align="left" width="466"&gt;Windows 7, MacOS 10.8 или позднее&lt;/td&gt; &lt;/tr&gt; &lt;tr height="19"&gt; &lt;td align="left" height="19" width="260"&gt;Размер устройства&lt;/td&gt; &lt;td align="left" width="466"&gt;176 x 111 x 7.5 mm&lt;/td&gt; &lt;/tr&gt; &lt;tr height="19"&gt; &lt;td align="left" height="19" width="260"&gt;Вес&lt;/td&gt; &lt;td align="left" width="466"&gt;167 г&lt;/td&gt; &lt;/tr&gt; &lt;/tbody&gt; &lt;colgroup&gt; &lt;col width="260" /&gt; &lt;col width="466" /&gt; &lt;/colgroup&gt; &lt;/table&gt; </t>
  </si>
  <si>
    <t>Графический планшет Huion Inspiroy RTE-100 Black</t>
  </si>
  <si>
    <t>RTE-100</t>
  </si>
  <si>
    <t>http://www.erc.ua/i/goods/RTE-100.jpg</t>
  </si>
  <si>
    <t xml:space="preserve">&lt;p &gt;Цифровой рисунок становится более естественным.&lt;/p&gt; &lt;p &gt;Планшет RTE-100 использует полностью закрытую панель с печатной точечной сеткой, позволяя легко определять рабочую зону. Кроме того, панель планшета прекрасно имитирует текстуру бумаги, обеспечивая естественное и удобное рисование ручкой на бумаге.&lt;/p&gt; &lt;p &gt; &lt;/p&gt; &lt;p &gt;Вдохновение в ваших руках.&lt;/p&gt; &lt;p &gt;PW400(без батарейная ручка), которая имеет новый внешний вид и оснащена тонким и крепким наконечником, обеспечивает более стабильное и аутентичное рисование. Она также имеет 8192 уровень чувствительности к давлению, разрешение пера 5080 LPI и функцию наклона &amp;plusmn;60&amp;deg;, чтобы сделать штрих пера более естественными и точными.&lt;/p&gt; &lt;p &gt; &lt;/p&gt; &lt;p &gt;Достаточно удобно, чтобы брать его куда угодно.&lt;/p&gt; &lt;p &gt;Благодаря толщине всего 6,3 мм и легкому весу 150 г.,RTE-100 можно легко носить с собой. Также, планшет оснащен прочной петлей, она удобно подходит для фиксации пера и безопасной транспортировки устройства.&lt;/p&gt; &lt;p &gt; &lt;/p&gt; &lt;table border="1" cellspacing="0" width="443"&gt; &lt;colgroup&gt; &lt;col width="205" /&gt; &lt;col width="238" /&gt; &lt;/colgroup&gt; &lt;tbody&gt; &lt;tr height="20"&gt; &lt;td align="left" height="20" width="205"&gt;Название&lt;/td&gt; &lt;td align="left" width="238"&gt;Inspiroy RTE-100&lt;/td&gt; &lt;/tr&gt; &lt;tr height="20"&gt; &lt;td align="left" height="20"&gt;Модель&lt;/td&gt; &lt;td align="left" &gt;RTE-100&lt;/td&gt; &lt;/tr&gt; &lt;tr height="20"&gt; &lt;td align="left" height="20"&gt;Цвет&lt;/td&gt; &lt;td align="left" &gt;Cosmo Black&lt;/td&gt; &lt;/tr&gt; &lt;tr height="20"&gt; &lt;td align="left" height="20"&gt;Технология пера&lt;/td&gt; &lt;td align="left" &gt;Без батареи EMR&lt;/td&gt; &lt;/tr&gt; &lt;tr height="20"&gt; &lt;td align="left" height="20"&gt;Программируемые клавиши&lt;/td&gt; &lt;td &gt;4&lt;/td&gt; &lt;/tr&gt; &lt;tr height="20"&gt; &lt;td align="left" height="20"&gt;Функциональные клавиши&lt;/td&gt; &lt;td align="left" &gt; - -&lt;/td&gt; &lt;/tr&gt; &lt;tr height="20"&gt; &lt;td align="left" height="20"&gt;Рабочая зона (режим ПК)&lt;/td&gt; &lt;td align="left" &gt;121.9 x 76.2mm&lt;/td&gt; &lt;/tr&gt; &lt;tr height="20"&gt; &lt;td align="left" height="20"&gt;Рабочая зона (режим Android)&lt;/td&gt; &lt;td align="left" &gt;51 x 102mm&lt;/td&gt; &lt;/tr&gt; &lt;tr height="20"&gt; &lt;td align="left" height="20"&gt;Уровни давления&lt;/td&gt; &lt;td align="left" &gt;8192 Levels&lt;/td&gt; &lt;/tr&gt; &lt;tr height="20"&gt; &lt;td align="left" height="20"&gt;Разрешение пера&lt;/td&gt; &lt;td align="left" &gt;5080 LPI&lt;/td&gt; &lt;/tr&gt; &lt;tr height="20"&gt; &lt;td align="left" height="20"&gt;Скорость отклика&lt;/td&gt; &lt;td align="left" &gt;300PPS&lt;/td&gt; &lt;/tr&gt; &lt;tr height="20"&gt; &lt;td align="left" height="20"&gt;Высота чтения&lt;/td&gt; &lt;td align="left" &gt;10 mm&lt;/td&gt; &lt;/tr&gt; &lt;tr height="20"&gt; &lt;td align="left" height="20"&gt;Распознавание наклона&lt;/td&gt; &lt;td align="left" &gt;&amp;plusmn;60&amp;deg;&lt;/td&gt; &lt;/tr&gt; &lt;tr height="20"&gt; &lt;td align="left" height="20"&gt;Беспроводное подключение&lt;/td&gt; &lt;td align="left" &gt; - -&lt;/td&gt; &lt;/tr&gt; &lt;tr height="20"&gt; &lt;td align="left" height="20"&gt;Расстояние связи&lt;/td&gt; &lt;td align="left" &gt; - -&lt;/td&gt; &lt;/tr&gt; &lt;tr height="20"&gt; &lt;td align="left" height="20"&gt;Емкость аккумулятора&lt;/td&gt; &lt;td align="left" &gt; - -&lt;/td&gt; &lt;/tr&gt; &lt;tr height="20"&gt; &lt;td align="left" height="20"&gt;Потребление энергии&lt;/td&gt; &lt;td align="left" &gt; - -&lt;/td&gt; &lt;/tr&gt; &lt;tr height="20"&gt; &lt;td align="left" height="20"&gt;Время зарядки&lt;/td&gt; &lt;td align="left" &gt; - -&lt;/td&gt; &lt;/tr&gt; &lt;tr height="20"&gt; &lt;td align="left" height="20"&gt;Время ожидания&lt;/td&gt; &lt;td align="left" &gt; - -&lt;/td&gt; &lt;/tr&gt; &lt;tr height="20"&gt; &lt;td align="left" height="20"&gt;Интерфейс&lt;/td&gt; &lt;td align="left" &gt;Micro USB&lt;/td&gt; &lt;/tr&gt; &lt;tr height="20"&gt; &lt;td align="left" height="20"&gt;Поддержка ОС&lt;/td&gt; &lt;td align="left" &gt;Windows 7 or later, macOS 10.12, or later Android 6.0&lt;/td&gt; &lt;/tr&gt; &lt;tr height="20"&gt; &lt;td align="left" height="20"&gt;Размер&lt;/td&gt; &lt;td align="left" &gt;185.7 x 138.2 x 6.3mm&lt;/td&gt; &lt;/tr&gt; &lt;tr height="20"&gt; &lt;td align="left" height="20"&gt;Вес&lt;/td&gt; &lt;td align="left" &gt;150g&lt;/td&gt; &lt;/tr&gt; &lt;tr height="20"&gt; &lt;td align="left" height="20"&gt;Комплектация&lt;/td&gt; &lt;td align="left" &gt;Планшет, перо, кабель USB-C, держатель для пера, адаптер OTG, наконечники для пера x 10, краткое руководство пользователя.&lt;/td&gt; &lt;/tr&gt; &lt;/tbody&gt; &lt;/table&gt; </t>
  </si>
  <si>
    <t>Графический планшет Huion Inspiroy RTS-300 Black</t>
  </si>
  <si>
    <t>RTS-300</t>
  </si>
  <si>
    <t>http://www.erc.ua/i/goods/RTS-300.jpg</t>
  </si>
  <si>
    <t xml:space="preserve">&lt;p &gt;Цифровой рисунок становится более естественным.&lt;/p&gt; &lt;p &gt;Планшет RTS-300 использует полностью закрытую панель с печатной точечной сеткой, позволяя легко определять рабочую зону. Кроме того, панель планшета прекрасно имитирует текстуру бумаги, обеспечивая естественное и удобное рисование ручкой на бумаге.&lt;/p&gt; &lt;p &gt; &lt;/p&gt; &lt;p &gt;Вдохновение в ваших руках.&lt;/p&gt; &lt;p &gt;PW400(без батарейная ручка), которая имеет новый внешний вид и оснащена тонким и крепким наконечником, обеспечивает более стабильное и аутентичное рисование. Она также имеет 8192 уровень чувствительности к давлению, разрешение пера 5080 LPI и функцию наклона &amp;plusmn;60&amp;deg;, чтобы сделать штрих пера более естественными и точными.&lt;/p&gt; &lt;p &gt; &lt;/p&gt; &lt;p &gt;Достаточно удобно, чтобы брать его куда угодно.&lt;/p&gt; &lt;p &gt;Благодаря толщине всего 8,35 мм и легкому весу 229 г.,RTS-300 можно легко носить с собой. Также, планшет оснащен прочной петлей, она удобно подходит для фиксации пера и безопасной транспортировки устройства.&lt;/p&gt; &lt;p &gt; &lt;/p&gt; &lt;table border="1" cellspacing="0" width="443"&gt; &lt;colgroup&gt; &lt;col width="205" /&gt; &lt;col width="238" /&gt; &lt;/colgroup&gt; &lt;tbody&gt; &lt;tr height="20"&gt; &lt;td align="left" height="20" width="205"&gt;Название&lt;/td&gt; &lt;td align="left" width="238"&gt;Inspiroy RTS-300&lt;/td&gt; &lt;/tr&gt; &lt;tr height="20"&gt; &lt;td align="left" height="20"&gt;Модель&lt;/td&gt; &lt;td align="left" &gt;RTS-300&lt;/td&gt; &lt;/tr&gt; &lt;tr height="20"&gt; &lt;td align="left" height="20"&gt;Цвет&lt;/td&gt; &lt;td align="left" &gt;Cosmo Balck&lt;/td&gt; &lt;/tr&gt; &lt;tr height="20"&gt; &lt;td align="left" height="20"&gt;Технология пера&lt;/td&gt; &lt;td align="left" &gt;Без батареи EMR&lt;/td&gt; &lt;/tr&gt; &lt;tr height="20"&gt; &lt;td align="left" height="20"&gt;Программируемые клавиши&lt;/td&gt; &lt;td &gt;6&lt;/td&gt; &lt;/tr&gt; &lt;tr height="20"&gt; &lt;td align="left" height="20"&gt;Функциональные клавиши&lt;/td&gt; &lt;td align="left" &gt; - -&lt;/td&gt; &lt;/tr&gt; &lt;tr height="20"&gt; &lt;td align="left" height="20"&gt;Рабочая зона (режим ПК)&lt;/td&gt; &lt;td align="left" &gt;160 x 100 mm (6.3 x 3.9inch)&lt;/td&gt; &lt;/tr&gt; &lt;tr height="20"&gt; &lt;td align="left" height="20"&gt;Рабочая зона (режим Android)&lt;/td&gt; &lt;td align="left" &gt;56.3 x 100 mm&lt;/td&gt; &lt;/tr&gt; &lt;tr height="20"&gt; &lt;td align="left" height="20"&gt;Уровни давления&lt;/td&gt; &lt;td align="left" &gt;8192 Levels&lt;/td&gt; &lt;/tr&gt; &lt;tr height="20"&gt; &lt;td align="left" height="20"&gt;Разрешение пера&lt;/td&gt; &lt;td align="left" &gt;5080 LPI&lt;/td&gt; &lt;/tr&gt; &lt;tr height="20"&gt; &lt;td align="left" height="20"&gt;Скорость отклика&lt;/td&gt; &lt;td align="left" &gt;300PPS&lt;/td&gt; &lt;/tr&gt; &lt;tr height="20"&gt; &lt;td align="left" height="20"&gt;Высота чтения&lt;/td&gt; &lt;td align="left" &gt;10 mm&lt;/td&gt; &lt;/tr&gt; &lt;tr height="20"&gt; &lt;td align="left" height="20"&gt;Распознавание наклона&lt;/td&gt; &lt;td align="left" &gt;&amp;plusmn;60&amp;deg;&lt;/td&gt; &lt;/tr&gt; &lt;tr height="20"&gt; &lt;td align="left" height="20"&gt;Беспроводное подключение&lt;/td&gt; &lt;td align="left" &gt; - -&lt;/td&gt; &lt;/tr&gt; &lt;tr height="20"&gt; &lt;td align="left" height="20"&gt;Расстояние связи&lt;/td&gt; &lt;td align="left" &gt; - -&lt;/td&gt; &lt;/tr&gt; &lt;tr height="20"&gt; &lt;td align="left" height="20"&gt;Емкость аккумулятора&lt;/td&gt; &lt;td align="left" &gt; - -&lt;/td&gt; &lt;/tr&gt; &lt;tr height="20"&gt; &lt;td align="left" height="20"&gt;Потребление энергии&lt;/td&gt; &lt;td align="left" &gt; - -&lt;/td&gt; &lt;/tr&gt; &lt;tr height="20"&gt; &lt;td align="left" height="20"&gt;Время зарядки&lt;/td&gt; &lt;td align="left" &gt; - -&lt;/td&gt; &lt;/tr&gt; &lt;tr height="20"&gt; &lt;td align="left" height="20"&gt;Время ожидания&lt;/td&gt; &lt;td align="left" &gt; - -&lt;/td&gt; &lt;/tr&gt; &lt;tr height="20"&gt; &lt;td align="left" height="20"&gt;Интерфейс&lt;/td&gt; &lt;td align="left" &gt;USB-C&lt;/td&gt; &lt;/tr&gt; &lt;tr height="20"&gt; &lt;td align="left" height="20"&gt;Поддержка ОС&lt;/td&gt; &lt;td align="left" &gt;Windows 7 or later, macOS 10.12, or later Android 6.0&lt;/td&gt; &lt;/tr&gt; &lt;tr height="20"&gt; &lt;td align="left" height="20"&gt;Размер&lt;/td&gt; &lt;td align="left" &gt;200 x 163 x 8.35 mm&lt;/td&gt; &lt;/tr&gt; &lt;tr height="20"&gt; &lt;td align="left" height="20"&gt;Вес&lt;/td&gt; &lt;td align="left" &gt;229g&lt;/td&gt; &lt;/tr&gt; &lt;tr height="20"&gt; &lt;td align="left" height="20"&gt;Комплектация&lt;/td&gt; &lt;td align="left" &gt;Планшет, перо, кабель USB-C, держатель для пера, адаптер OTG, наконечники для пера x 10, краткое руководство пользователя.&lt;/td&gt; &lt;/tr&gt; &lt;/tbody&gt; &lt;/table&gt; </t>
  </si>
  <si>
    <t>Графический планшет Huion HS64 ,Black</t>
  </si>
  <si>
    <t>HS64</t>
  </si>
  <si>
    <t>http://www.erc.ua/i/goods/HS64.jpg</t>
  </si>
  <si>
    <t xml:space="preserve">&lt;p &gt;&lt;strong&gt;Лучший опыт рисования.&lt;/strong&gt;&lt;/p&gt; &lt;p &gt;Повышенная чувствительность к давлению с 8192 уровнем обеспечивает более точную и эффективную передачу движения и давления, прикладываемого к наконечнику пера.&lt;/p&gt; &lt;p &gt;&lt;strong&gt;Шедевры раскрывается в деталях.&lt;/strong&gt;&lt;/p&gt; &lt;p &gt;Разрешение пера 5080LPI позволяет вам свободно выражать свои мысли и уделять больше внимания деталям. Чем выше значение, тем более детальная модификация может быть реализована в ваших работах.&lt;/p&gt; &lt;p &gt;&lt;strong&gt;Свободный всплеск творчества.&lt;/strong&gt;&lt;/p&gt; &lt;p &gt;Скорость 233PPS сводит к минимуму появление запаздывающих или ломаных линий, независимо от того, как быстро вы рисуете. Выражайте себя свободно с помощью плавных, быстрых штрихов и тонких деталей.&lt;/p&gt; &lt;p &gt;&lt;strong&gt;Творите без перерыва.&lt;/strong&gt;&lt;/p&gt; &lt;p &gt;Чувствительное к давлению цифровое перо без батарейки обеспечивает удобство рисования. Отсутствие необходимости в батарее и подзарядке позволяет творить без перебоев.&lt;/p&gt; &lt;table border="1" cellspacing="0" width="580"&gt; &lt;tbody&gt; &lt;tr height="19"&gt; &lt;td align="left" height="19" width="260"&gt;Рабочая область&lt;/td&gt; &lt;td align="left" width="320"&gt;160 x 102mm&lt;/td&gt; &lt;/tr&gt; &lt;tr height="19"&gt; &lt;td align="left" height="19" width="260"&gt;Цифровая ручка&lt;/td&gt; &lt;td align="left" width="320"&gt;PW100&lt;/td&gt; &lt;/tr&gt; &lt;tr height="19"&gt; &lt;td align="left" height="19" width="260"&gt;Технология пера&lt;/td&gt; &lt;td align="left" width="320"&gt;Без батареи&lt;/td&gt; &lt;/tr&gt; &lt;tr height="19"&gt; &lt;td align="left" height="19" width="260"&gt;Разрешение пера&lt;/td&gt; &lt;td align="left" width="320"&gt;5080 LPI&lt;/td&gt; &lt;/tr&gt; &lt;tr height="19"&gt; &lt;td align="left" height="19" width="260"&gt;Уровни давления пера&lt;/td&gt; &lt;td width="320"&gt;233PPS &lt;/td&gt; &lt;/tr&gt; &lt;tr height="19"&gt; &lt;td align="left" height="19" width="260"&gt;Минимальная высота чтения&lt;/td&gt; &lt;td width="320"&gt;10мм&lt;/td&gt; &lt;/tr&gt; &lt;tr height="19"&gt; &lt;td align="left" height="19"&gt;Кол. настраиваемых экспресс программ&lt;/td&gt; &lt;td align="left" width="320"&gt;`4 P&lt;/td&gt; &lt;/tr&gt; &lt;tr height="19"&gt; &lt;td align="left" height="19" width="260"&gt;Подключение&lt;/td&gt; &lt;td align="left" width="320"&gt;Micro USB&lt;/td&gt; &lt;/tr&gt; &lt;tr height="19"&gt; &lt;td align="left" height="19" width="260"&gt;Поддержка ОС&lt;/td&gt; &lt;td align="left" width="320"&gt;Windows 7, MacOS 10.12, Android 6.0 или позднее&lt;/td&gt; &lt;/tr&gt; &lt;tr height="19"&gt; &lt;td align="left" height="19" width="260"&gt;Размер устройства&lt;/td&gt; &lt;td align="left" width="320"&gt;200 x 166 x 8mm&lt;/td&gt; &lt;/tr&gt; &lt;tr height="19"&gt; &lt;td align="left" height="19" width="260"&gt;Вес&lt;/td&gt; &lt;td align="left" width="320"&gt;258 г&lt;/td&gt; &lt;/tr&gt; &lt;/tbody&gt; &lt;colgroup&gt; &lt;col width="260" /&gt; &lt;col width="320" /&gt; &lt;/colgroup&gt; &lt;/table&gt; </t>
  </si>
  <si>
    <t>Графический планшет Huion H640P USB Black</t>
  </si>
  <si>
    <t>H640P_HUION</t>
  </si>
  <si>
    <t>http://www.erc.ua/i/goods/H640P_HUION.jpg</t>
  </si>
  <si>
    <t xml:space="preserve">&lt;h2&gt;Закройте глаза, чтобы лучше видеть.&lt;/h2&gt; &lt;h3&gt;Надежный и компактный планшет для реализации Ваших идей.&lt;/h3&gt; &lt;p&gt;Дайте волю своей творческой энергии на планшете с рабочим пространством 6,3 &amp;times; 3,9 дюйма.&lt;/p&gt; &lt;h3&gt;Ультратонкий планшет, который хочется носить с собой.&lt;/h3&gt; &lt;p&gt;Толщина 8 мм и применение технологии полного ламинирования делают планшет более удобным для переноски, а технология электромагнитного резонанса, благодаря которой планшет может работать без батареи, позволяет Вам создавать шедевры в любое время и в любом месте. Вдохновение не терпит отлагательств!&lt;/p&gt; &lt;h3&gt;Энергия в каждом штрихе.&lt;/h3&gt; &lt;p&gt;8192 уровня чувствительности к нажатию обеспечивают четкую визуализацию линий различной формы, а давление с разными усилиями контролируется плавно и легко. Можете быть уверены в идеальном отображении каждой детали.&lt;/p&gt; &lt;h3&gt;Безупречность каждого пикселя.&lt;/h3&gt; &lt;p&gt;Чувствительная высота 10 мм, точность &amp;plusmn; 0,3 мм и разрешение пера 5080LPI служат для обеспечения идеального отображения каждого пикселя, содержащегося в создаваемых Вами линиях.&lt;/p&gt; &lt;table border="1" cellspacing="0" width="1127"&gt; &lt;tbody&gt; &lt;tr height="20"&gt; &lt;td height="20" width="308"&gt; Название &lt;/td&gt; &lt;td width="819"&gt;Inspiroy H640P &lt;/td&gt; &lt;/tr&gt; &lt;tr height="20"&gt; &lt;td height="20"&gt;Модель&lt;/td&gt; &lt;td&gt;H640P &lt;/td&gt; &lt;/tr&gt; &lt;tr height="20"&gt; &lt;td height="20"&gt;Цвет дисплея&lt;/td&gt; &lt;td&gt;Черный&lt;/td&gt; &lt;/tr&gt; &lt;tr height="20"&gt; &lt;td height="20"&gt;Рабочая область (PC)&lt;/td&gt; &lt;td&gt;160 x 100 мм&lt;/td&gt; &lt;/tr&gt; &lt;tr height="20"&gt; &lt;td height="20"&gt;Рабочая область (для Android)&lt;/td&gt; &lt;td&gt;62.5 x 100 мм&lt;/td&gt; &lt;/tr&gt; &lt;tr height="20"&gt; &lt;td height="20"&gt;Технология пера&lt;/td&gt; &lt;td&gt;Батарея без электромагнитного резонанса&lt;/td&gt; &lt;/tr&gt; &lt;tr height="20"&gt; &lt;td height="20"&gt;Разрешение пера&lt;/td&gt; &lt;td&gt;5080 LPI&lt;/td&gt; &lt;/tr&gt; &lt;tr height="20"&gt; &lt;td height="20"&gt;Уровни давления пера&lt;/td&gt; &lt;td&gt;8192&lt;/td&gt; &lt;/tr&gt; &lt;tr height="20"&gt; &lt;td height="20"&gt;Минимальная высота чтения&lt;/td&gt; &lt;td&gt;10мм&lt;/td&gt; &lt;/tr&gt; &lt;tr height="20"&gt; &lt;td height="20"&gt;Скорость отклика&lt;/td&gt; &lt;td&gt;233&lt;/td&gt; &lt;/tr&gt; &lt;tr height="20"&gt; &lt;td height="20"&gt;Распознавание наклона&lt;/td&gt; &lt;td&gt;&amp;plusmn;60&amp;deg;&lt;/td&gt; &lt;/tr&gt; &lt;tr height="20"&gt; &lt;td height="20"&gt;Цифровая ручка&lt;/td&gt; &lt;td&gt;PW100&lt;/td&gt; &lt;/tr&gt; &lt;tr height="20"&gt; &lt;td height="20"&gt;Видеоинтерфейс&lt;/td&gt; &lt;td&gt;Micro USB &lt;/td&gt; &lt;/tr&gt; &lt;tr height="20"&gt; &lt;td height="20"&gt;Поддержка ОС&lt;/td&gt; &lt;td&gt;Windows 7 или позднее, MacOS 10.12 или позднее, Android 6.0 или позднее&lt;/td&gt; &lt;/tr&gt; &lt;tr height="20"&gt; &lt;td height="20"&gt;Размеры&lt;/td&gt; &lt;td width="819"&gt;260 x 147.7 x 8 мм&lt;/td&gt; &lt;/tr&gt; &lt;tr height="20"&gt; &lt;td height="20"&gt;Вес&lt;/td&gt; &lt;td&gt;0.277 кг&lt;/td&gt; &lt;/tr&gt; &lt;tr height="20"&gt; &lt;td height="20"&gt;Комплект&lt;/td&gt; &lt;td&gt;Планшет Inspiroy H640P, стилус PW100, кабель Micro USB, держатель ручки PH03, наконечники пера x 8, краткое руководство&lt;/td&gt; &lt;/tr&gt; &lt;/tbody&gt; &lt;colgroup&gt; &lt;col width="308" /&gt; &lt;col width="819" /&gt; &lt;/colgroup&gt; &lt;/table&gt; </t>
  </si>
  <si>
    <t>Графический планшет Huion H580X Black</t>
  </si>
  <si>
    <t>H580X</t>
  </si>
  <si>
    <t>http://www.erc.ua/i/goods/H580X.jpg</t>
  </si>
  <si>
    <t xml:space="preserve">&lt;p &gt;Онлайн-обучение станет более естественным&lt;/p&gt; &lt;p &gt;Inspiroy H580X совместим с различными операционными системами, такими как ChromeOS, macOS и Windows, для удобного электронного обучения и онлайн-совещаний. Он также оснащен 8 клавишами быстрого доступа, которые можно легко использовать в классе или на собраниях.&lt;/p&gt; &lt;p &gt; &lt;/p&gt; &lt;p &gt;Упрощение конструкции для большего комфорта&lt;/p&gt; &lt;p &gt;Эргономичная область упора для рук с узкой рамкой и закругленные углы гарантируют, что руки не устанут после продолжительного написания заметок в PowerPoint. Кроме того, 8 сочетаний клавиш можно настроить как общие функции, такие как отключение звука, запуск/остановка демонстрации экрана, запуск/остановка записи и т. д.&lt;/p&gt; &lt;p &gt; &lt;/p&gt; &lt;p &gt;Бумажная поверхность&lt;/p&gt; &lt;p &gt;Матовая поверхность Inspiroy H580X обеспечивает естественное ощущения рисования ручкой на бумаге.&lt;/p&gt; &lt;p &gt; &lt;/p&gt; &lt;p &gt;Вдохновение в своих руках&lt;/p&gt; &lt;p &gt;Inspiroy H580X также подходит для начинающих изучать рисунок и дизайн: стандартная чувствительность к давлению 8192 и разрешение 5080LPI без батарейного пера PW100 достаточны для удовлетворения большинства требований художника к дизайну, рисованию и творчеству. Перо оснащено функцией наклона &amp;plusmn; 60 &amp;deg;, что делает его более похожим на настоящую ручку.&lt;/p&gt; &lt;p &gt; &lt;/p&gt; &lt;p &gt;Поддерживаются четыре операционные системы&lt;/p&gt; &lt;p &gt;Inspiroy H580X совместим с несколькими операционными системами, такими как Windows, macOS и ChromeOS, поэтому вы можете без проблем использовать его практически на любом ноутбуке или настольном компьютере. Кроме того, H580X также поддерживает Android-телефон или планшет для удобного использования в любом месте.&lt;/p&gt; &lt;p &gt; &lt;/p&gt; &lt;table border="1" cellspacing="0" width="631"&gt; &lt;tbody&gt; &lt;tr height="20"&gt; &lt;td align="left" height="20" width="175"&gt;Наименование товара&lt;/td&gt; &lt;td align="left" width="456"&gt;Inspiroy H580X&lt;/td&gt; &lt;/tr&gt; &lt;tr height="20"&gt; &lt;td align="left" height="20" &gt;Модель продукта&lt;/td&gt; &lt;td align="left" &gt;H580X&lt;/td&gt; &lt;/tr&gt; &lt;tr height="20"&gt; &lt;td align="left" height="20" &gt;Цвет&lt;/td&gt; &lt;td align="left" &gt;Черный&lt;/td&gt; &lt;/tr&gt; &lt;tr height="20"&gt; &lt;td align="left" height="20" &gt;Технология пера&lt;/td&gt; &lt;td align="left" &gt; Без батарейки, электромагнитный резонанс &lt;/td&gt; &lt;/tr&gt; &lt;tr height="20"&gt; &lt;td align="left" height="20" &gt;Программируемые клавиши&lt;/td&gt; &lt;td align="left" &gt;8 Programmable Press Keys&lt;/td&gt; &lt;/tr&gt; &lt;tr height="20"&gt; &lt;td align="left" height="20" &gt;Рабочая зона (режим ПК)&lt;/td&gt; &lt;td align="left" &gt;203.2 x 127mm (8 x 5inch)&lt;/td&gt; &lt;/tr&gt; &lt;tr height="20"&gt; &lt;td align="left" height="20" &gt;Рабочая зона (режим Android)&lt;/td&gt; &lt;td align="left" &gt;127 x 63.5mm (18:9)&lt;/td&gt; &lt;/tr&gt; &lt;tr height="20"&gt; &lt;td align="left" height="20" &gt;Уровни давления&lt;/td&gt; &lt;td align="left" &gt;8192 Levels&lt;/td&gt; &lt;/tr&gt; &lt;tr height="20"&gt; &lt;td align="left" height="20" &gt;Разрешение пера&lt;/td&gt; &lt;td align="left" &gt;5080 LPI&lt;/td&gt; &lt;/tr&gt; &lt;tr height="20"&gt; &lt;td align="left" height="20" &gt;Скорость отклика&lt;/td&gt; &lt;td align="left" &gt;&amp;gt;220PPS&lt;/td&gt; &lt;/tr&gt; &lt;tr height="20"&gt; &lt;td align="left" height="20" &gt;Высота чтения&lt;/td&gt; &lt;td align="left" &gt;10mm&lt;/td&gt; &lt;/tr&gt; &lt;tr height="20"&gt; &lt;td align="left" height="20" &gt;Распознавание наклона&lt;/td&gt; &lt;td align="left" &gt;&amp;plusmn;60&amp;deg;&lt;/td&gt; &lt;/tr&gt; &lt;tr height="20"&gt; &lt;td align="left" height="20" &gt;Интерфейс&lt;/td&gt; &lt;td align="left" &gt;USB-C&lt;/td&gt; &lt;/tr&gt; &lt;tr height="20"&gt; &lt;td align="left" height="20" &gt;Поддержка ОС&lt;/td&gt; &lt;td align="left" &gt;Windows 7 or later, macOS 10.12 or later, ChromeOS 88 or later, Android 6.0 or later&lt;/td&gt; &lt;/tr&gt; &lt;tr height="20"&gt; &lt;td align="left" height="20" &gt;Габариты&lt;/td&gt; &lt;td align="left" &gt;276.7 x 170.6 x 8mm&lt;/td&gt; &lt;/tr&gt; &lt;tr height="20"&gt; &lt;td align="left" height="20" &gt;Вес&lt;/td&gt; &lt;td align="left" &gt;343g&lt;/td&gt; &lt;/tr&gt; &lt;tr height="20"&gt; &lt;td align="left" height="20" &gt;Комплектация&lt;/td&gt; &lt;td align="left" &gt;Графический планшет Inspiroy H580X, перо PW100 без батареи, кабель USB-C, адаптер USB-C, 8 наконечников для пера, держатель для пера PH03, краткое руководство пользователя &lt;/td&gt; &lt;/tr&gt; &lt;/tbody&gt; &lt;colgroup&gt; &lt;col width="175" /&gt; &lt;col width="456" /&gt; &lt;/colgroup&gt; &lt;/table&gt; </t>
  </si>
  <si>
    <t>Графический планшет Huion Inspiroy RTM-500 Black</t>
  </si>
  <si>
    <t>RTM-500</t>
  </si>
  <si>
    <t>http://www.erc.ua/i/goods/RTM-500.jpg</t>
  </si>
  <si>
    <t xml:space="preserve">&lt;p &gt;Цифровой рисунок становится более естественным.&lt;/p&gt; &lt;p &gt;Планшет RTM-500 использует полностью закрытую панель с печатной точечной сеткой, позволяя легко определять рабочую зону. Кроме того, панель планшета прекрасно имитирует текстуру бумаги, обеспечивая естественное и удобное рисование ручкой на бумаге.&lt;/p&gt; &lt;p &gt; &lt;/p&gt; &lt;p &gt;Вдохновение в ваших руках.&lt;/p&gt; &lt;p &gt;PW400(без батарейная ручка), которая имеет новый внешний вид и оснащена тонким и крепким наконечником, обеспечивает более стабильное и аутентичное рисование. Она также имеет 8192 уровень чувствительности к давлению, разрешение пера 5080 LPI и функцию наклона &amp;plusmn;60&amp;deg;, чтобы сделать штрих пера более естественными и точными.&lt;/p&gt; &lt;p &gt; &lt;/p&gt; &lt;p &gt;Достаточно удобно, чтобы брать его куда угодно.&lt;/p&gt; &lt;p &gt;Благодаря толщине всего 8,4 мм и легкому весу 415 г., RTM-500 можно легко носить с собой. Также, планшет оснащен прочной петлей, она удобно подходит для фиксации пера и безопасной транспортировки устройства.&lt;/p&gt; &lt;p &gt; &lt;/p&gt; &lt;table border="1" cellspacing="0" width="443"&gt; &lt;colgroup&gt; &lt;col width="205" /&gt; &lt;col width="238" /&gt; &lt;/colgroup&gt; &lt;tbody&gt; &lt;tr height="20"&gt; &lt;td align="left" height="20" width="205"&gt;Название&lt;/td&gt; &lt;td align="left" width="238"&gt;Inspiroy RTM-500&lt;/td&gt; &lt;/tr&gt; &lt;tr height="20"&gt; &lt;td align="left" height="20"&gt;Модель&lt;/td&gt; &lt;td align="left" &gt;RTM-500&lt;/td&gt; &lt;/tr&gt; &lt;tr height="20"&gt; &lt;td align="left" height="20"&gt;Цвет&lt;/td&gt; &lt;td align="left" &gt;Cosmo Balck&lt;/td&gt; &lt;/tr&gt; &lt;tr height="20"&gt; &lt;td align="left" height="20"&gt;Технология пера&lt;/td&gt; &lt;td align="left" &gt;Без батареи EMR&lt;/td&gt; &lt;/tr&gt; &lt;tr height="20"&gt; &lt;td align="left" height="20"&gt;Программируемые клавиши&lt;/td&gt; &lt;td &gt;4&lt;/td&gt; &lt;/tr&gt; &lt;tr height="20"&gt; &lt;td align="left" height="20"&gt;Функциональные клавиши&lt;/td&gt; &lt;td align="left" &gt;Touch Bar&lt;/td&gt; &lt;/tr&gt; &lt;tr height="20"&gt; &lt;td align="left" height="20"&gt;Рабочая зона (режим ПК)&lt;/td&gt; &lt;td align="left" &gt;221 x 138 mm (8.7 x 5.4 inch)&lt;/td&gt; &lt;/tr&gt; &lt;tr height="20"&gt; &lt;td align="left" height="20"&gt;Рабочая зона (режим Android)&lt;/td&gt; &lt;td align="left" &gt;77.6 x 138mm&lt;/td&gt; &lt;/tr&gt; &lt;tr height="20"&gt; &lt;td align="left" height="20"&gt;Уровни давления&lt;/td&gt; &lt;td align="left" &gt;8192 Levels&lt;/td&gt; &lt;/tr&gt; &lt;tr height="20"&gt; &lt;td align="left" height="20"&gt;Разрешение пера&lt;/td&gt; &lt;td align="left" &gt;5080 LPI&lt;/td&gt; &lt;/tr&gt; &lt;tr height="20"&gt; &lt;td align="left" height="20"&gt;Скорость отклика&lt;/td&gt; &lt;td align="left" &gt;300PPS&lt;/td&gt; &lt;/tr&gt; &lt;tr height="20"&gt; &lt;td align="left" height="20"&gt;Высота чтения&lt;/td&gt; &lt;td align="left" &gt;10 mm&lt;/td&gt; &lt;/tr&gt; &lt;tr height="20"&gt; &lt;td align="left" height="20"&gt;Распознавание наклона&lt;/td&gt; &lt;td align="left" &gt;&amp;plusmn;60&amp;deg;&lt;/td&gt; &lt;/tr&gt; &lt;tr height="20"&gt; &lt;td align="left" height="20"&gt;Беспроводное подключение&lt;/td&gt; &lt;td align="left" &gt; - -&lt;/td&gt; &lt;/tr&gt; &lt;tr height="20"&gt; &lt;td align="left" height="20"&gt;Расстояние связи&lt;/td&gt; &lt;td align="left" &gt; - -&lt;/td&gt; &lt;/tr&gt; &lt;tr height="20"&gt; &lt;td align="left" height="20"&gt;Емкость аккумулятора&lt;/td&gt; &lt;td align="left" &gt; - -&lt;/td&gt; &lt;/tr&gt; &lt;tr height="20"&gt; &lt;td align="left" height="20"&gt;Потребление энергии&lt;/td&gt; &lt;td align="left" &gt; - -&lt;/td&gt; &lt;/tr&gt; &lt;tr height="20"&gt; &lt;td align="left" height="20"&gt;Время зарядки&lt;/td&gt; &lt;td align="left" &gt; - -&lt;/td&gt; &lt;/tr&gt; &lt;tr height="20"&gt; &lt;td align="left" height="20"&gt;Время ожидания&lt;/td&gt; &lt;td align="left" &gt; - -&lt;/td&gt; &lt;/tr&gt; &lt;tr height="20"&gt; &lt;td align="left" height="20"&gt;Интерфейс&lt;/td&gt; &lt;td align="left" &gt;USB-C&lt;/td&gt; &lt;/tr&gt; &lt;tr height="20"&gt; &lt;td align="left" height="20"&gt;Поддержка ОС&lt;/td&gt; &lt;td align="left" &gt;Windows 7 or later, macOS 10.12, or later Android 6.0&lt;/td&gt; &lt;/tr&gt; &lt;tr height="20"&gt; &lt;td align="left" height="20"&gt;Размер&lt;/td&gt; &lt;td align="left" &gt;288.3 x 178.2 x 8.4 mm&lt;/td&gt; &lt;/tr&gt; &lt;tr height="20"&gt; &lt;td align="left" height="20"&gt;Вес&lt;/td&gt; &lt;td align="left" &gt;415g&lt;/td&gt; &lt;/tr&gt; &lt;tr height="20"&gt; &lt;td align="left" height="20"&gt;Комплектация&lt;/td&gt; &lt;td align="left" &gt;Планшет, перо, кабель USB-C, держатель для пера, адаптер OTG, наконечники для пера x 10, краткое руководство пользователя.&lt;/td&gt; &lt;/tr&gt; &lt;/tbody&gt; &lt;/table&gt; </t>
  </si>
  <si>
    <t>Графический планшет Huion Inspiroy RTP-700 Black</t>
  </si>
  <si>
    <t>RTP-700</t>
  </si>
  <si>
    <t>http://www.erc.ua/i/goods/RTP-700.jpg</t>
  </si>
  <si>
    <t xml:space="preserve">&lt;p &gt;&lt;strong&gt;Цифровой рисунок становится более естественным.&lt;/strong&gt;&lt;/p&gt; &lt;p &gt;Планшет RTP-700 использует полностью закрытую панель с печатной точечной сеткой, позволяя легко определять рабочую зону. Кроме того, панель планшета прекрасно имитирует текстуру бумаги, обеспечивая естественное и удобное рисование ручкой на бумаге.&lt;/p&gt; &lt;p &gt; &lt;/p&gt; &lt;p &gt;&lt;strong&gt;Вдохновение в ваших руках.&lt;/strong&gt;&lt;/p&gt; &lt;p &gt;PW400(без батарейная ручка), которая имеет новый внешний вид и оснащена тонким и крепким наконечником, обеспечивает более стабильное и аутентичное рисование. Она также имеет 8192 уровень чувствительности к давлению, разрешение пера 5080 LPI и функцию наклона &amp;plusmn;60&amp;deg;, чтобы сделать штрих пера более естественными и точными.&lt;/p&gt; &lt;p &gt; &lt;/p&gt; &lt;p &gt;&lt;strong&gt;Достаточно удобно, чтобы брать его куда угодно.&lt;/strong&gt;&lt;/p&gt; &lt;p &gt;Благодаря толщине всего 8,5 мм и легкому весу 637 г., RTP-700 можно легко носить с собой. Также, планшет оснащен прочной петлей, она удобно подходит для фиксации пера и безопасной транспортировки устройства.&lt;/p&gt; &lt;p &gt; &lt;/p&gt; &lt;table border="1" cellspacing="0" width="443"&gt; &lt;colgroup&gt; &lt;col width="205" /&gt; &lt;col width="238" /&gt; &lt;/colgroup&gt; &lt;tbody&gt; &lt;tr height="20"&gt; &lt;td align="left" height="20" width="205"&gt;Название&lt;/td&gt; &lt;td align="left" width="238"&gt;Inspiroy RTP-700&lt;/td&gt; &lt;/tr&gt; &lt;tr height="20"&gt; &lt;td align="left" height="20"&gt;Модель&lt;/td&gt; &lt;td align="left" &gt;RTP-700&lt;/td&gt; &lt;/tr&gt; &lt;tr height="20"&gt; &lt;td align="left" height="20"&gt;Цвет&lt;/td&gt; &lt;td align="left" &gt;Cosmo Black&lt;/td&gt; &lt;/tr&gt; &lt;tr height="20"&gt; &lt;td align="left" height="20"&gt;Технология пера&lt;/td&gt; &lt;td align="left" &gt;Без батареи EMR&lt;/td&gt; &lt;/tr&gt; &lt;tr height="20"&gt; &lt;td align="left" height="20"&gt;Программируемые клавиши&lt;/td&gt; &lt;td &gt;6&lt;/td&gt; &lt;/tr&gt; &lt;tr height="20"&gt; &lt;td align="left" height="20"&gt;Функциональные клавиши&lt;/td&gt; &lt;td align="left" &gt;Touch Bar&lt;/td&gt; &lt;/tr&gt; &lt;tr height="20"&gt; &lt;td align="left" height="20"&gt;Рабочая зона (режим ПК)&lt;/td&gt; &lt;td align="left" &gt; - - &lt;/td&gt; &lt;/tr&gt; &lt;tr height="20"&gt; &lt;td align="left" height="20"&gt;Рабочая зона (режим Android)&lt;/td&gt; &lt;td align="left" &gt;279.4 x 174.6 mm (11 x 6.875 inch)&lt;/td&gt; &lt;/tr&gt; &lt;tr height="20"&gt; &lt;td align="left" height="20"&gt;Уровни давления&lt;/td&gt; &lt;td align="left" &gt;98.2 x 174.6 mm&lt;/td&gt; &lt;/tr&gt; &lt;tr height="20"&gt; &lt;td align="left" height="20"&gt;Разрешение пера&lt;/td&gt; &lt;td align="left" &gt;8192 Levels&lt;/td&gt; &lt;/tr&gt; &lt;tr height="20"&gt; &lt;td align="left" height="20"&gt;Скорость отклика&lt;/td&gt; &lt;td align="left" &gt;5080 LPI&lt;/td&gt; &lt;/tr&gt; &lt;tr height="20"&gt; &lt;td align="left" height="20"&gt;Высота чтения&lt;/td&gt; &lt;td align="left" &gt;300PPS&lt;/td&gt; &lt;/tr&gt; &lt;tr height="20"&gt; &lt;td align="left" height="20"&gt;Распознавание наклона&lt;/td&gt; &lt;td align="left" &gt;10 mm&lt;/td&gt; &lt;/tr&gt; &lt;tr height="20"&gt; &lt;td align="left" height="20"&gt;Беспроводное подключение&lt;/td&gt; &lt;td align="left" &gt;&amp;plusmn;60&amp;deg;&lt;/td&gt; &lt;/tr&gt; &lt;tr height="20"&gt; &lt;td align="left" height="20"&gt;Расстояние связи&lt;/td&gt; &lt;td align="left" &gt; - -&lt;/td&gt; &lt;/tr&gt; &lt;tr height="20"&gt; &lt;td align="left" height="20"&gt;Емкость аккумулятора&lt;/td&gt; &lt;td align="left" &gt; - -&lt;/td&gt; &lt;/tr&gt; &lt;tr height="20"&gt; &lt;td align="left" height="20"&gt;Потребление энергии&lt;/td&gt; &lt;td align="left" &gt; - -&lt;/td&gt; &lt;/tr&gt; &lt;tr height="20"&gt; &lt;td align="left" height="20"&gt;Время зарядки&lt;/td&gt; &lt;td align="left" &gt; - -&lt;/td&gt; &lt;/tr&gt; &lt;tr height="20"&gt; &lt;td align="left" height="20"&gt;Время ожидания&lt;/td&gt; &lt;td align="left" &gt; - -&lt;/td&gt; &lt;/tr&gt; &lt;tr height="20"&gt; &lt;td align="left" height="20"&gt;Интерфейс&lt;/td&gt; &lt;td align="left" &gt; - -&lt;/td&gt; &lt;/tr&gt; &lt;tr height="20"&gt; &lt;td align="left" height="20"&gt;Поддержка ОС&lt;/td&gt; &lt;td align="left" &gt;USB-C&lt;/td&gt; &lt;/tr&gt; &lt;tr height="20"&gt; &lt;td align="left" height="20"&gt;Размер&lt;/td&gt; &lt;td align="left" &gt;Windows 7 or later, macOS 10.12, or later Android 6.0&lt;/td&gt; &lt;/tr&gt; &lt;tr height="20"&gt; &lt;td align="left" height="20"&gt;Вес&lt;/td&gt; &lt;td align="left" &gt;345.6 x 214.8 x 8.5 mm&lt;/td&gt; &lt;/tr&gt; &lt;tr height="20"&gt; &lt;td align="left" height="20"&gt;Комплектация&lt;/td&gt; &lt;td align="left" &gt;637g&lt;/td&gt; &lt;/tr&gt; &lt;tr height="20"&gt; &lt;td height="20"&gt; &lt;/td&gt; &lt;td align="left" &gt;Планшет, перо, кабель USB-C, держатель для пера, адаптер OTG, наконечники для пера x 10, краткое руководство пользователя.&lt;/td&gt; &lt;/tr&gt; &lt;/tbody&gt; &lt;/table&gt; </t>
  </si>
  <si>
    <t>Графический планшет Huion H610X Black</t>
  </si>
  <si>
    <t>H610X</t>
  </si>
  <si>
    <t>http://www.erc.ua/i/goods/H610X.jpg</t>
  </si>
  <si>
    <t xml:space="preserve">&lt;p &gt;Дайте волю новим ідеям&lt;/p&gt; &lt;p &gt;Надійний, ефективний та потужний. Inspiroy H610X надаэ вам достатню робочу площу для створення ваших робіт. Незалежно від того, чи займаєтесь малюванням, моделюванням, графічним дизайном або ігровим дизайном, H610X допоможе бути більш продуктивним.&lt;/p&gt; &lt;p &gt; &lt;/p&gt; &lt;p &gt;Популярний вибір серед митців&lt;/p&gt; &lt;p &gt;Inspiroy H610X оснащений оптимальною робочою зоною 10&amp;times;6,25, яка популярна серед багатьох художників, оскільки її розмір відповідає екрану більшості ноутбуків. Ви також можете використовувати клавіші на лівій стороні для підвищення продуктивності.&lt;/p&gt; &lt;p &gt; &lt;/p&gt; &lt;p &gt;Мінімалістична конструкція для більшого комфорту&lt;/p&gt; &lt;p &gt;Ергономічна частина упору для рук із вузькою рамкою та закруглені кути гарантують, що руки не втомляться після тривалого написання нотаток у PowerPoint. Крім того, 8 клавіш можна налаштувати як загальні функції, такі як відключення звуку, запуск/зупинка демонстрації екрана, запуск/зупинка запису і т.д.&lt;/p&gt; &lt;p &gt; &lt;/p&gt; &lt;p &gt;Паперова поверхня&lt;/p&gt; &lt;p &gt;Матова поверхня Inspiroy H610X забезпечує природне відчуття малювання ручкою на папері.&lt;/p&gt; &lt;p &gt; &lt;/p&gt; &lt;p &gt;Підтримують чотири операційні системи&lt;/p&gt; &lt;p &gt;Inspiroy H610X сумісний з декількома операційними системами, такими як Windows, MacOS і ChromeOS, тому ви можете без проблем використовувати його практично на будь-якому ноутбуці або настільному комп&amp;#39;ютері. Крім того, H610X також підтримує Android телефон або планшет для зручного використання в будь-якому місці.&lt;/p&gt; &lt;table border="1" cellspacing="0" width="631"&gt; &lt;tbody&gt; &lt;tr height="20"&gt; &lt;td align="left" height="20" width="175"&gt;Найменування товару&lt;/td&gt; &lt;td align="left" width="456"&gt;Inspiroy H610X&lt;/td&gt; &lt;/tr&gt; &lt;tr height="20"&gt; &lt;td align="left" height="20"&gt;Модель продукту&lt;/td&gt; &lt;td align="left"&gt;H610X&lt;/td&gt; &lt;/tr&gt; &lt;tr height="20"&gt; &lt;td align="left" height="20"&gt;Колір&lt;/td&gt; &lt;td align="left"&gt;Чорний&lt;/td&gt; &lt;/tr&gt; &lt;tr height="20"&gt; &lt;td align="left" height="20"&gt;Технологія пера&lt;/td&gt; &lt;td align="left"&gt;Без батарейки, електромагнітний резонанс &lt;/td&gt; &lt;/tr&gt; &lt;tr height="20"&gt; &lt;td align="left" height="20"&gt;Програмовані клавіші&lt;/td&gt; &lt;td align="left"&gt;8 Programmable Press Keys&lt;/td&gt; &lt;/tr&gt; &lt;tr height="20"&gt; &lt;td align="left" height="20"&gt;Робоча зона (режим ПК)&lt;/td&gt; &lt;td align="left"&gt;254 x 158.8mm (10 x 6.25inch)&lt;/td&gt; &lt;/tr&gt; &lt;tr height="20"&gt; &lt;td align="left" height="20"&gt;Робоча зона (режим Android)&lt;/td&gt; &lt;td align="left"&gt;158.8 x 79.4mm (18:9)&lt;/td&gt; &lt;/tr&gt; &lt;tr height="20"&gt; &lt;td align="left" height="20"&gt;Рівень тиску&lt;/td&gt; &lt;td align="left"&gt;8192 Levels&lt;/td&gt; &lt;/tr&gt; &lt;tr height="20"&gt; &lt;td align="left" height="20"&gt;Дозвіл пера&lt;/td&gt; &lt;td align="left"&gt;5080 LPI&lt;/td&gt; &lt;/tr&gt; &lt;tr height="20"&gt; &lt;td align="left" height="20"&gt;Швидкість відгуку&lt;/td&gt; &lt;td align="left"&gt;&amp;gt;220PPS&lt;/td&gt; &lt;/tr&gt; &lt;tr height="20"&gt; &lt;td align="left" height="20"&gt;Висота читання&lt;/td&gt; &lt;td align="left"&gt;10mm&lt;/td&gt; &lt;/tr&gt; &lt;tr height="20"&gt; &lt;td align="left" height="20"&gt;Розпізнавання нахилу&lt;/td&gt; &lt;td align="left"&gt;&amp;plusmn;60&amp;deg;&lt;/td&gt; &lt;/tr&gt; &lt;tr height="20"&gt; &lt;td align="left" height="20"&gt;Інтерфейс&lt;/td&gt; &lt;td align="left"&gt;USB-C&lt;/td&gt; &lt;/tr&gt; &lt;tr height="20"&gt; &lt;td align="left" height="20"&gt;Підтримка ОС&lt;/td&gt; &lt;td align="left"&gt;Windows 7 or later, macOS 10.12 or later, ChromeOS 88 or later, Android 6.0 or later&lt;/td&gt; &lt;/tr&gt; &lt;tr height="20"&gt; &lt;td align="left" height="20"&gt;Габарити&lt;/td&gt; &lt;td align="left"&gt;324.5 x 205.6 x 8mm&lt;/td&gt; &lt;/tr&gt; &lt;tr height="20"&gt; &lt;td align="left" height="20"&gt;Вага&lt;/td&gt; &lt;td align="left"&gt;515g&lt;/td&gt; &lt;/tr&gt; &lt;tr height="20"&gt; &lt;td align="left" height="20"&gt;Комплектація&lt;/td&gt; &lt;td align="left"&gt;Графічний планшет Inspiroy H610X, перо PW100 без батареї, кабель USB-C, адаптер USB-C, 8 наконечників для пера, тримач для пера PH03, короткий посібник користувача &lt;/td&gt; &lt;/tr&gt; &lt;/tbody&gt; &lt;colgroup&gt; &lt;col width="175" /&gt; &lt;col width="456" /&gt; &lt;/colgroup&gt; &lt;/table&gt; </t>
  </si>
  <si>
    <t>Графический планшет Huion H950P USB Black</t>
  </si>
  <si>
    <t>H950P_HUION</t>
  </si>
  <si>
    <t>http://www.erc.ua/i/goods/H950P_HUION.jpg</t>
  </si>
  <si>
    <t xml:space="preserve">&lt;h3&gt;Компактный планшет для Вашей работы.&lt;/h3&gt; &lt;p&gt;Только взяв в руки графический планшет H950P с рабочим пространством 8,7 х 5,4 дюйма, Вы сразу почувствуете, что данное устройство создано, чтобы облегчить Вашу работу и приносить удовольствие от творческого процесса.&lt;/p&gt; &lt;h3&gt;Ультратонкий планшет, который хочется носить с собой.&lt;/h3&gt; &lt;p&gt;Толщина 8 мм и применение технологии полного ламинирования делают планшет более удобным для переноски, а технология электромагнитного резонанса, благодаря которой планшет может работать без батареи, позволяет Вам создавать шедевры в любое время и в любом месте. Вдохновение не терпит отлагательств!&lt;/p&gt; &lt;h3&gt;Энергия в каждом штрихе.&lt;/h3&gt; &lt;p&gt;8192 уровня чувствительности к нажатию обеспечивают четкую визуализацию линий различной формы, а давление с разными усилиями контролируется плавно и легко. Можете быть уверены в идеальном отображении каждой детали.&lt;/p&gt; &lt;h3&gt;Изысканность в каждой детали.&lt;/h3&gt; &lt;p&gt;Чувствительная высота 10 мм, точность &amp;plusmn; 0,3 мм и разрешение пера 5080LPI служат для обеспечения безупречного отображения каждого пикселя, содержащегося в создаваемых Вами линиях.&lt;/p&gt; &lt;table border="1" cellspacing="0" width="1127"&gt; &lt;tbody&gt; &lt;tr height="20"&gt; &lt;td height="20" width="308"&gt; Название &lt;/td&gt; &lt;td width="819"&gt;Inspiroy H950P &lt;/td&gt; &lt;/tr&gt; &lt;tr height="20"&gt; &lt;td height="20"&gt;Модель&lt;/td&gt; &lt;td&gt;H950P &lt;/td&gt; &lt;/tr&gt; &lt;tr height="20"&gt; &lt;td height="20"&gt;Цвет дисплея&lt;/td&gt; &lt;td&gt;Черный&lt;/td&gt; &lt;/tr&gt; &lt;tr height="40"&gt; &lt;td height="40"&gt;Рабочая область (PC)&lt;/td&gt; &lt;td width="819"&gt;&lt;br /&gt; 221 x 138 мм&lt;/td&gt; &lt;/tr&gt; &lt;tr height="40"&gt; &lt;td height="40"&gt;Рабочая область (для Android)&lt;/td&gt; &lt;td width="819"&gt;&lt;br /&gt; 86.3 x 138 мм&lt;/td&gt; &lt;/tr&gt; &lt;tr height="20"&gt; &lt;td height="20"&gt;Технология пера&lt;/td&gt; &lt;td&gt;Батарея без электромагнитного резонанса&lt;/td&gt; &lt;/tr&gt; &lt;tr height="20"&gt; &lt;td height="20"&gt;Разрешение пера&lt;/td&gt; &lt;td&gt;5080 LPI&lt;/td&gt; &lt;/tr&gt; &lt;tr height="20"&gt; &lt;td height="20"&gt;Уровни давления пера&lt;/td&gt; &lt;td&gt;8192&lt;/td&gt; &lt;/tr&gt; &lt;tr height="20"&gt; &lt;td height="20"&gt;Минимальная высота чтения&lt;/td&gt; &lt;td&gt;10мм&lt;/td&gt; &lt;/tr&gt; &lt;tr height="20"&gt; &lt;td height="20"&gt;Скорость отклика&lt;/td&gt; &lt;td&gt;233&lt;/td&gt; &lt;/tr&gt; &lt;tr height="20"&gt; &lt;td height="20"&gt;Распознавание наклона&lt;/td&gt; &lt;td&gt;&amp;plusmn;60&amp;deg;&lt;/td&gt; &lt;/tr&gt; &lt;tr height="20"&gt; &lt;td height="20"&gt;Цифровая ручка&lt;/td&gt; &lt;td&gt;PW100&lt;/td&gt; &lt;/tr&gt; &lt;tr height="20"&gt; &lt;td height="20"&gt;Видеоинтерфейс&lt;/td&gt; &lt;td&gt;Micro USB &lt;/td&gt; &lt;/tr&gt; &lt;tr height="20"&gt; &lt;td height="20"&gt;Поддержка ОС&lt;/td&gt; &lt;td&gt;Windows 7 или позднее, MacOS 10.12 или позднее, Android 6.0 или позднее&lt;/td&gt; &lt;/tr&gt; &lt;tr height="20"&gt; &lt;td height="20"&gt;Размеры&lt;/td&gt; &lt;td width="819"&gt;320.8 x 188.8 x 8 мм&lt;/td&gt; &lt;/tr&gt; &lt;tr height="20"&gt; &lt;td height="20"&gt;Вес&lt;/td&gt; &lt;td&gt;0.497 кг&lt;/td&gt; &lt;/tr&gt; &lt;tr height="20"&gt; &lt;td height="20"&gt;Комплект&lt;/td&gt; &lt;td&gt;Планшет Inspiroy H950P , стилус PW100, кабель Micro USB, держатель ручки PH03, наконечники пера x 8, краткое руководство&lt;/td&gt; &lt;/tr&gt; &lt;/tbody&gt; &lt;colgroup&gt; &lt;col width="308" /&gt; &lt;col width="819" /&gt; &lt;/colgroup&gt; &lt;/table&gt; </t>
  </si>
  <si>
    <t>Графический планшет Huion HS610 USB Black</t>
  </si>
  <si>
    <t>HS610_HUION</t>
  </si>
  <si>
    <t>http://www.erc.ua/i/goods/HS610_HUION.jpg</t>
  </si>
  <si>
    <t xml:space="preserve">&lt;h3&gt;Создавайте свои произведения прямо &amp;laquo;на ходу&amp;raquo;.&lt;/h3&gt; &lt;p&gt;Графический планшет HS610 с технологией EMR (без батареи).&lt;/p&gt; &lt;h3&gt;Выведите свое творчество за пределы четырех стен.&lt;/h3&gt; &lt;p&gt;Интуитивно понятный в управлении планшет HS610 поддерживает соединение с мобильным телефоном через адаптер с технологией OTG, что позволяет рисовать в любое время и в любом месте. Теперь Вы можете выйти на пленэр с планшетом. Шишкину и Левитану такое даже присниться не могло!&lt;/p&gt; &lt;h3&gt;Все создано для удовлетворения Ваших нужд.&lt;/h3&gt; &lt;p&gt;Графический планшет HS610 изготовлен из легких и прочных материалов, имеет толщину всего 8 мм и вес 600 г. Рабочее пространство, спроектированное по закону золотого сечения, обеспечит Вам приятные впечатления от рисования.&lt;/p&gt; &lt;h3&gt;Никогда еще творческий процесс не был таким оптимизированным.&lt;/h3&gt; &lt;p&gt;Цифровое перо PW100, разработанное с использованием технологии EMR (электромагнитного резонанса), работает без батареи и не требует зарядки, что обеспечивает большую свободу в рабочем процессе и позволяет Вам больше сосредоточиться на творчестве.&lt;/p&gt; &lt;table border="1" cellspacing="0" width="1127"&gt; &lt;tbody&gt; &lt;tr height="20"&gt; &lt;td height="20" width="308"&gt; Название &lt;/td&gt; &lt;td width="819"&gt;Huion HS610 &lt;/td&gt; &lt;/tr&gt; &lt;tr height="20"&gt; &lt;td height="20"&gt;Модель&lt;/td&gt; &lt;td&gt;HS610 &lt;/td&gt; &lt;/tr&gt; &lt;tr height="20"&gt; &lt;td height="20"&gt;Цвет дисплея&lt;/td&gt; &lt;td&gt;Черный&lt;/td&gt; &lt;/tr&gt; &lt;tr height="40"&gt; &lt;td height="40"&gt;Рабочая область (PC)&lt;/td&gt; &lt;td width="819"&gt;&lt;br /&gt; 254 x 158.8 мм&lt;/td&gt; &lt;/tr&gt; &lt;tr height="40"&gt; &lt;td height="40"&gt;Рабочая область (для Android)&lt;/td&gt; &lt;td width="819"&gt;&lt;br /&gt; 99.3 x 158.8 мм&lt;/td&gt; &lt;/tr&gt; &lt;tr height="20"&gt; &lt;td height="20"&gt;Технология пера&lt;/td&gt; &lt;td&gt;Батарея без электромагнитного резонанса&lt;/td&gt; &lt;/tr&gt; &lt;tr height="20"&gt; &lt;td height="20"&gt;Разрешение пера&lt;/td&gt; &lt;td&gt;5080 LPI&lt;/td&gt; &lt;/tr&gt; &lt;tr height="20"&gt; &lt;td height="20"&gt;Уровни давления пера&lt;/td&gt; &lt;td&gt;8192&lt;/td&gt; &lt;/tr&gt; &lt;tr height="20"&gt; &lt;td height="20"&gt;Минимальная высота чтения&lt;/td&gt; &lt;td&gt;10мм&lt;/td&gt; &lt;/tr&gt; &lt;tr height="20"&gt; &lt;td height="20"&gt;Скорость отклика&lt;/td&gt; &lt;td&gt;266&lt;/td&gt; &lt;/tr&gt; &lt;tr height="20"&gt; &lt;td height="20"&gt;Распознавание наклона&lt;/td&gt; &lt;td&gt;&amp;plusmn;60&amp;deg;&lt;/td&gt; &lt;/tr&gt; &lt;tr height="20"&gt; &lt;td height="20"&gt;Цифровая ручка&lt;/td&gt; &lt;td&gt;PW100&lt;/td&gt; &lt;/tr&gt; &lt;tr height="20"&gt; &lt;td height="20"&gt;Видеоинтерфейс&lt;/td&gt; &lt;td&gt;Micro USB &lt;/td&gt; &lt;/tr&gt; &lt;tr height="20"&gt; &lt;td height="20"&gt;Поддержка ОС&lt;/td&gt; &lt;td&gt;Windows 7 или позднее, MacOS 10.12 или позднее, Android 6.0 или позднее&lt;/td&gt; &lt;/tr&gt; &lt;tr height="20"&gt; &lt;td height="20"&gt;Размеры&lt;/td&gt; &lt;td width="819"&gt;350 x 211.8 x 8 мм&lt;/td&gt; &lt;/tr&gt; &lt;tr height="20"&gt; &lt;td height="20"&gt;Вес&lt;/td&gt; &lt;td&gt;0.6 кг&lt;/td&gt; &lt;/tr&gt; &lt;tr height="20"&gt; &lt;td height="20"&gt;Комплект&lt;/td&gt; &lt;td&gt;Планшет HS610 , стилус PW100, кабель Micro USB, держатель ручки PH03, наконечники пера x 8, краткое руководство&lt;/td&gt; &lt;/tr&gt; &lt;/tbody&gt; &lt;colgroup&gt; &lt;col width="308" /&gt; &lt;col width="819" /&gt; &lt;/colgroup&gt; &lt;/table&gt; </t>
  </si>
  <si>
    <t>Графический планшет Huion H1060P USB Black</t>
  </si>
  <si>
    <t>H1060P_HUION</t>
  </si>
  <si>
    <t>http://www.erc.ua/i/goods/H1060P_HUION.jpg</t>
  </si>
  <si>
    <t xml:space="preserve">&lt;h2&gt;Расширенные возможности для творчества.&lt;/h2&gt; &lt;p&gt;Откройте для себя графический планшет с размером экрана 10 &amp;times; 6,25 дюйма. 10-миллиметровый ультратонкий планшет разработан в лучших традициях минимализма, что делает его более привлекательным для пользователей, ценящих компактность и функциональность.&lt;/p&gt; &lt;h2&gt;Нет покровителей надежнее, чем Ваши способности вместе с нашими возможностями.&lt;/h2&gt; &lt;p&gt;Благодаря подвижному наконечнику обеспечивается более тонкая визуализация 8192 уровней чувствительности к давлению. Каждый штрих отображается максимально точно, что позволяет по-настоящему раскрыться Вашим художественным навыкам.&lt;/p&gt; &lt;h2&gt;Линии никогда не отстают от Вашего вдохновения.&lt;/h2&gt; &lt;p&gt;Частота отклика 233PPS обеспечивает создание плавных линий без каких-либо задержек. Каждый штрих, выходящий из-под пера, неотрывно следует потоку Вашего вдохновения. Наивысшее наслаждение &amp;ndash; увидеть в реальности то, что еще вчера было только в Вашем воображении.&lt;/p&gt; &lt;h2&gt;У шедевра есть причина.&lt;/h2&gt; &lt;p&gt;Разрешение пера 5080LPI обеспечивает высококачественную визуализацию создаваемых Вами линий, а точность в воспроизведении позволяет сохранить авторский стиль даже в самых малозаметных деталях.&lt;/p&gt; &lt;table border="1" cellspacing="0" width="1256"&gt; &lt;tbody&gt; &lt;tr height="20"&gt; &lt;td height="20" width="308"&gt; Название &lt;/td&gt; &lt;td width="948"&gt;Inspiroy H1060P &lt;/td&gt; &lt;/tr&gt; &lt;tr height="20"&gt; &lt;td height="20"&gt;Модель&lt;/td&gt; &lt;td&gt;H1060P &lt;/td&gt; &lt;/tr&gt; &lt;tr height="20"&gt; &lt;td height="20"&gt;Цвет дисплея&lt;/td&gt; &lt;td&gt;Черный&lt;/td&gt; &lt;/tr&gt; &lt;tr height="20"&gt; &lt;td height="20"&gt;Рабочая область (PC)&lt;/td&gt; &lt;td&gt;254 x 158.8 мм&lt;/td&gt; &lt;/tr&gt; &lt;tr height="20"&gt; &lt;td height="20"&gt;Рабочая область (для Android)&lt;/td&gt; &lt;td&gt;99.3 x 158.8 мм&lt;/td&gt; &lt;/tr&gt; &lt;tr height="20"&gt; &lt;td height="20"&gt;Технология пера&lt;/td&gt; &lt;td&gt;Батарея без электромагнитного резонанса&lt;/td&gt; &lt;/tr&gt; &lt;tr height="20"&gt; &lt;td height="20"&gt;Разрешение пера&lt;/td&gt; &lt;td&gt;5080 LPI&lt;/td&gt; &lt;/tr&gt; &lt;tr height="20"&gt; &lt;td height="20"&gt;Уровни давления пера&lt;/td&gt; &lt;td&gt;8192&lt;/td&gt; &lt;/tr&gt; &lt;tr height="20"&gt; &lt;td height="20"&gt;Минимальная высота чтения&lt;/td&gt; &lt;td&gt;10мм&lt;/td&gt; &lt;/tr&gt; &lt;tr height="20"&gt; &lt;td height="20"&gt;Скорость отклика&lt;/td&gt; &lt;td&gt;233&lt;/td&gt; &lt;/tr&gt; &lt;tr height="20"&gt; &lt;td height="20"&gt;Распознавание наклона&lt;/td&gt; &lt;td&gt;&amp;plusmn;60&amp;deg;&lt;/td&gt; &lt;/tr&gt; &lt;tr height="20"&gt; &lt;td height="20"&gt;Цифровая ручка&lt;/td&gt; &lt;td&gt;PW100&lt;/td&gt; &lt;/tr&gt; &lt;tr height="20"&gt; &lt;td height="20"&gt;Видеоинтерфейс&lt;/td&gt; &lt;td&gt;Micro USB &lt;/td&gt; &lt;/tr&gt; &lt;tr height="20"&gt; &lt;td height="20"&gt;Поддержка ОС&lt;/td&gt; &lt;td&gt;Windows 7 или позднее, MacOS 10.12 или позднее, Android 6.0 или позднее&lt;/td&gt; &lt;/tr&gt; &lt;tr height="20"&gt; &lt;td height="20"&gt;Размеры&lt;/td&gt; &lt;td width="948"&gt;360 x 240 x 10 мм&lt;/td&gt; &lt;/tr&gt; &lt;tr height="20"&gt; &lt;td height="20"&gt;Вес&lt;/td&gt; &lt;td&gt;0.77 кг&lt;/td&gt; &lt;/tr&gt; &lt;tr height="20"&gt; &lt;td height="20"&gt;Комплект&lt;/td&gt; &lt;td&gt;Планшет Inspiroy H1060P, стилус PW100, кабель Micro USB, держатель ручки PH03, наконечники пера x 8, адаптер USB x 2, краткое руководство&lt;/td&gt; &lt;/tr&gt; &lt;/tbody&gt; &lt;colgroup&gt; &lt;col width="308" /&gt; &lt;col width="948" /&gt; &lt;/colgroup&gt; &lt;/table&gt; </t>
  </si>
  <si>
    <t>Графический планшет Huion H320M USB Quartz black</t>
  </si>
  <si>
    <t>H320MQB</t>
  </si>
  <si>
    <t>http://www.erc.ua/i/goods/H320MQB.jpg</t>
  </si>
  <si>
    <t xml:space="preserve">&lt;p &gt;&lt;strong&gt;Ваш идеальный компаньон. &lt;/strong&gt;&lt;/p&gt; &lt;p &gt;Inspiroy Ink H320M с новым оригинальным дизайном имеет двойное назначение, что позволит вам проявить креативность на перьевом планшете, а также выразить свои творческие идеи или делать заметки на обратной стороне устройства. &lt;/p&gt; &lt;p &gt;&lt;strong&gt;Удобный инструмент для рисования. &lt;/strong&gt;&lt;/p&gt; &lt;p &gt;Разработанный для максимальной производительности, H320M имеет утонченный дизайн и легкий вес (450 грамм), его толщина составляет всего 9 мм., что делает устройство максимально мобильным и удобным в эксплуатации. &lt;/p&gt; &lt;p &gt;&lt;strong&gt;Больше креатива. &lt;/strong&gt;&lt;/p&gt; &lt;p &gt;Графический планшет доступен в двух цветах: стильный кораллово-красный и классический черный цвет. H320M поможет вам усовершенствовать свой стиль и подчеркнет вашу индивидуальность.&lt;/p&gt; &lt;p &gt;&lt;strong&gt;LCD планшет. &lt;/strong&gt; &lt;/p&gt; &lt;p &gt;Переверните H320M и рисуйте на ЖК-планшете, который разработанный с использованием технологии E-paper. Нажмите кнопку &amp;laquo;Очистить все&amp;raquo; на панели, чтобы создать новую заметку, нарисовать быстрый скетч или записать важную информацию.&lt;/p&gt; &lt;p &gt; &lt;/p&gt; &lt;table border="1" cellspacing="0" width="981"&gt; &lt;tbody&gt; &lt;tr height="19"&gt; &lt;td height="19" width="586"&gt;Рабочая область&lt;/td&gt; &lt;td width="395"&gt;228,6 x 142,9 мм&lt;/td&gt; &lt;/tr&gt; &lt;tr height="19"&gt; &lt;td height="19" width="586"&gt;Рабочая область LCD&lt;/td&gt; &lt;td width="395"&gt;259,2 x 157.4 мм&lt;/td&gt; &lt;/tr&gt; &lt;tr height="19"&gt; &lt;td height="19" width="586"&gt;Технология пера&lt;/td&gt; &lt;td width="395"&gt;Без батареи, поддреживает область LCD&lt;/td&gt; &lt;/tr&gt; &lt;tr height="19"&gt; &lt;td height="19" width="586"&gt;Разрешение пера&lt;/td&gt; &lt;td width="395"&gt;5080 LPI&lt;/td&gt; &lt;/tr&gt; &lt;tr height="19"&gt; &lt;td height="19" width="586"&gt;Уровни давления пера&lt;/td&gt; &lt;td width="395"&gt;8192&lt;/td&gt; &lt;/tr&gt; &lt;tr height="19"&gt; &lt;td height="19" width="586"&gt;Минимальная высота чтения&lt;/td&gt; &lt;td width="395"&gt;10мм&lt;/td&gt; &lt;/tr&gt; &lt;tr height="19"&gt; &lt;td height="19" width="586"&gt;Скорость отклика&lt;/td&gt; &lt;td width="395"&gt;220&lt;/td&gt; &lt;/tr&gt; &lt;tr height="34"&gt; &lt;td height="34" width="586"&gt;Распознавание наклона&lt;/td&gt; &lt;td width="395"&gt;&amp;plusmn;60&amp;deg;&lt;/td&gt; &lt;/tr&gt; &lt;tr height="19"&gt; &lt;td height="19" width="586"&gt;Цифровая ручка&lt;/td&gt; &lt;td width="395"&gt;PW100&lt;/td&gt; &lt;/tr&gt; &lt;tr height="19"&gt; &lt;td height="19" width="586"&gt;Видеоинтерфейс&lt;/td&gt; &lt;td width="395"&gt;Micro USB &lt;/td&gt; &lt;/tr&gt; &lt;tr height="38"&gt; &lt;td height="38" width="586"&gt;Поддержка ОС&lt;/td&gt; &lt;td width="395"&gt;Windows 7 или позднее, MacOS 10.12 или позднее, Android 6.0 или позднее&lt;/td&gt; &lt;/tr&gt; &lt;tr height="19"&gt; &lt;td height="19" width="586"&gt;Вес&lt;/td&gt; &lt;td width="395"&gt;0.45 кг&lt;/td&gt; &lt;/tr&gt; &lt;/tbody&gt; &lt;colgroup&gt; &lt;col width="586" /&gt; &lt;col width="395" /&gt; &lt;/colgroup&gt; &lt;/table&gt; </t>
  </si>
  <si>
    <t>Графический планшет Huion Inspiroy Ink H320M, Coral red</t>
  </si>
  <si>
    <t>H320MCR</t>
  </si>
  <si>
    <t>http://www.erc.ua/i/goods/H320MCR.jpg</t>
  </si>
  <si>
    <t xml:space="preserve">&lt;p&gt;&lt;strong&gt;Ваш идеальный компаньон. &lt;/strong&gt;&lt;/p&gt; &lt;p&gt;Inspiroy Ink H320M с новым оригинальным дизайном имеет двойное назначение, что позволит вам проявить креативность на перьевом планшете, а также выразить свои творческие идеи или делать заметки на обратной стороне устройства. &lt;/p&gt; &lt;p&gt;&lt;strong&gt;Удобный инструмент для рисования. &lt;/strong&gt;&lt;/p&gt; &lt;p&gt;Разработанный для максимальной производительности, H320M имеет утонченный дизайн и легкий вес (450 грамм), его толщина составляет всего 9 мм., что делает устройство максимально мобильным и удобным в эксплуатации. &lt;/p&gt; &lt;p&gt;&lt;strong&gt;Больше креатива. &lt;/strong&gt;&lt;/p&gt; &lt;p&gt;Графический планшет доступен в двух цветах: стильный кораллово-красный и классический черный цвет. H320M поможет вам усовершенствовать свой стиль и подчеркнет вашу индивидуальность.&lt;/p&gt; &lt;p&gt;&lt;strong&gt;LCD планшет. &lt;/strong&gt; &lt;/p&gt; &lt;p&gt;Переверните H320M и рисуйте на ЖК-планшете, который разработанный с использованием технологии E-paper. Нажмите кнопку &amp;laquo;Очистить все&amp;raquo; на панели, чтобы создать новую заметку, нарисовать быстрый скетч или записать важную информацию.&lt;/p&gt; &lt;p&gt; &lt;/p&gt; &lt;table border="1" cellspacing="0" width="981"&gt; &lt;tbody&gt; &lt;tr height="19"&gt; &lt;td height="19" width="586"&gt;Рабочая область&lt;/td&gt; &lt;td width="395"&gt;228,6 x 142,9 мм&lt;/td&gt; &lt;/tr&gt; &lt;tr height="19"&gt; &lt;td height="19" width="586"&gt;Рабочая область LCD&lt;/td&gt; &lt;td width="395"&gt;259,2 x 157.4 мм&lt;/td&gt; &lt;/tr&gt; &lt;tr height="19"&gt; &lt;td height="19" width="586"&gt;Технология пера&lt;/td&gt; &lt;td width="395"&gt;Без батареи, поддреживает область LCD&lt;/td&gt; &lt;/tr&gt; &lt;tr height="19"&gt; &lt;td height="19" width="586"&gt;Разрешение пера&lt;/td&gt; &lt;td width="395"&gt;5080 LPI&lt;/td&gt; &lt;/tr&gt; &lt;tr height="19"&gt; &lt;td height="19" width="586"&gt;Уровни давления пера&lt;/td&gt; &lt;td width="395"&gt;8192&lt;/td&gt; &lt;/tr&gt; &lt;tr height="19"&gt; &lt;td height="19" width="586"&gt;Минимальная высота чтения&lt;/td&gt; &lt;td width="395"&gt;10мм&lt;/td&gt; &lt;/tr&gt; &lt;tr height="19"&gt; &lt;td height="19" width="586"&gt;Скорость отклика&lt;/td&gt; &lt;td width="395"&gt;220&lt;/td&gt; &lt;/tr&gt; &lt;tr height="34"&gt; &lt;td height="34" width="586"&gt;Распознавание наклона&lt;/td&gt; &lt;td width="395"&gt;&amp;plusmn;60&amp;deg;&lt;/td&gt; &lt;/tr&gt; &lt;tr height="19"&gt; &lt;td height="19" width="586"&gt;Цифровая ручка&lt;/td&gt; &lt;td width="395"&gt;PW100&lt;/td&gt; &lt;/tr&gt; &lt;tr height="19"&gt; &lt;td height="19" width="586"&gt;Видеоинтерфейс&lt;/td&gt; &lt;td width="395"&gt;Micro USB &lt;/td&gt; &lt;/tr&gt; &lt;tr height="38"&gt; &lt;td height="38" width="586"&gt;Поддержка ОС&lt;/td&gt; &lt;td width="395"&gt;Windows 7 или позднее, MacOS 10.12 или позднее, Android 6.0 или позднее&lt;/td&gt; &lt;/tr&gt; &lt;tr height="19"&gt; &lt;td height="19" width="586"&gt;Вес&lt;/td&gt; &lt;td width="395"&gt;0.45 кг&lt;/td&gt; &lt;/tr&gt; &lt;/tbody&gt; &lt;colgroup&gt; &lt;col width="586" /&gt; &lt;col width="395" /&gt; &lt;/colgroup&gt; &lt;/table&gt; </t>
  </si>
  <si>
    <t>Графический планшет Huion HS611 Coral red</t>
  </si>
  <si>
    <t>HS611CR_HUION</t>
  </si>
  <si>
    <t>http://www.erc.ua/i/goods/HS611CR_HUION.jpg</t>
  </si>
  <si>
    <t xml:space="preserve">&lt;h3 data-animation="fadeInUp"&gt;Цвета создают неповторимость.&lt;/h3&gt; &lt;p data-animation="fadeInUpDl"&gt;В отличии от других графических планшетов, Huion HS611 доступен в трёх цветовых решениях:&lt;br /&gt; коралловый красный, звёздный синий и космический серый, это делает планшет не только более&lt;br /&gt; привлекательным, но также предлагает выбор пользователям, предпочитающим индивидуальность.&lt;/p&gt; &lt;table border="1" cellpadding="1" cellspacing="1" width="500"&gt; &lt;tbody&gt; &lt;tr&gt; &lt;td&gt; &lt;p &gt;Коралловый красный&lt;/p&gt; &lt;/td&gt; &lt;td &gt;Звёздный синий&lt;/td&gt; &lt;td&gt; &lt;p &gt;Космический серый&lt;/p&gt; &lt;/td&gt; &lt;/tr&gt; &lt;tr&gt; &lt;td&gt; &lt;p &gt;Как цвет года Pantone 2019,&lt;br /&gt; кораллово-красный яркий и&lt;br /&gt; мягкий цвет, который подстегнёт&lt;br /&gt; идейный потенциал.&lt;/p&gt; &lt;/td&gt; &lt;td &gt;Звёздно синий, как соединение&lt;br /&gt; синего и черного, создает&lt;br /&gt; атмосферу спокойствия&lt;br /&gt; и расслабленности.&lt;/td&gt; &lt;td&gt; &lt;p &gt;Космический серый сплетает&lt;br /&gt; загадочность с изысканностью,&lt;br /&gt; формируя чувство&lt;br /&gt; профессионализма.&lt;/p&gt; &lt;/td&gt; &lt;/tr&gt; &lt;/tbody&gt; &lt;/table&gt; &lt;h3 data-animation="fadeInUp"&gt;Ваш мастер музыки.&lt;/h3&gt; &lt;p data-animation="fadeInUpDl"&gt;Медиа панель HS611 позволяет управлять фоновой музыкой и свободно&lt;br /&gt; переключаться между программами, не прерывая рабочий процесс и&lt;br /&gt; создавая обволакивающую рабочую атмосферу.&lt;/p&gt; &lt;table border="1" cellspacing="0" width="1127"&gt; &lt;tbody&gt; &lt;tr height="40"&gt; &lt;td height="40" width="308"&gt; Название &lt;/td&gt; &lt;td width="819"&gt;&lt;br /&gt; Huion HS611 &lt;/td&gt; &lt;/tr&gt; &lt;tr height="20"&gt; &lt;td height="20"&gt;Модель&lt;/td&gt; &lt;td&gt;HS611 &lt;/td&gt; &lt;/tr&gt; &lt;tr height="20"&gt; &lt;td height="20"&gt;Цвет дисплея&lt;/td&gt; &lt;td&gt;Кораловый&lt;/td&gt; &lt;/tr&gt; &lt;tr height="20"&gt; &lt;td height="20"&gt;Рабочая область (PC)&lt;/td&gt; &lt;td width="819"&gt;258.4 x 161.5 мм&lt;/td&gt; &lt;/tr&gt; &lt;tr height="20"&gt; &lt;td height="20"&gt;Рабочая область (для Android)&lt;/td&gt; &lt;td width="819"&gt;90.1 x 161.5 мм&lt;/td&gt; &lt;/tr&gt; &lt;tr height="20"&gt; &lt;td height="20"&gt;Технология пера&lt;/td&gt; &lt;td&gt;Батарея без электромагнитного резонанса&lt;/td&gt; &lt;/tr&gt; &lt;tr height="20"&gt; &lt;td height="20"&gt;Разрешение пера&lt;/td&gt; &lt;td&gt;5080 LPI&lt;/td&gt; &lt;/tr&gt; &lt;tr height="20"&gt; &lt;td height="20"&gt;Уровни давления пера&lt;/td&gt; &lt;td&gt;8192&lt;/td&gt; &lt;/tr&gt; &lt;tr height="20"&gt; &lt;td height="20"&gt;Минимальная высота чтения&lt;/td&gt; &lt;td&gt;10мм&lt;/td&gt; &lt;/tr&gt; &lt;tr height="20"&gt; &lt;td height="20"&gt;Скорость отклика&lt;/td&gt; &lt;td&gt;266&lt;/td&gt; &lt;/tr&gt; &lt;tr height="20"&gt; &lt;td height="20"&gt;Распознавание наклона&lt;/td&gt; &lt;td&gt;&amp;plusmn;60&amp;deg;&lt;/td&gt; &lt;/tr&gt; &lt;tr height="20"&gt; &lt;td height="20"&gt;Цифровая ручка&lt;/td&gt; &lt;td&gt;PW500&lt;/td&gt; &lt;/tr&gt; &lt;tr height="20"&gt; &lt;td height="20"&gt;Видеоинтерфейс&lt;/td&gt; &lt;td&gt;USB-C &lt;/td&gt; &lt;/tr&gt; &lt;tr height="20"&gt; &lt;td height="20"&gt;Поддержка ОС&lt;/td&gt; &lt;td&gt;Windows 7 или позднее, MacOS 10.12 или позднее, Android 6.0 или позднее&lt;/td&gt; &lt;/tr&gt; &lt;tr height="20"&gt; &lt;td height="20"&gt;Размеры&lt;/td&gt; &lt;td width="819"&gt;350 x 211.8 x 8 мм&lt;/td&gt; &lt;/tr&gt; &lt;tr height="20"&gt; &lt;td height="20"&gt;Вес&lt;/td&gt; &lt;td&gt;0.6 кг&lt;/td&gt; &lt;/tr&gt; &lt;tr height="20"&gt; &lt;td height="20"&gt;Комплект&lt;/td&gt; &lt;td&gt;Планшет HS611 , стилус PW500, кабель USB-C , держатель ручки PH03, наконечники пера x 8, краткое руководство&lt;/td&gt; &lt;/tr&gt; &lt;/tbody&gt; &lt;colgroup&gt; &lt;col width="308" /&gt; &lt;col width="819" /&gt; &lt;/colgroup&gt; &lt;/table&gt; </t>
  </si>
  <si>
    <t>Графический планшет Huion HS611 USB Space Grey</t>
  </si>
  <si>
    <t>HS611SG_HUION</t>
  </si>
  <si>
    <t>http://www.erc.ua/i/goods/HS611SG_HUION.jpg</t>
  </si>
  <si>
    <t xml:space="preserve">&lt;p &gt;&lt;strong&gt;Получите вдохновение с помощью мультимедийных клавиш&lt;/strong&gt;&lt;/p&gt; &lt;p &gt;HS611 - первый графический планшет, оснащенный мультимедийными клавишами, которые позволяют управлять фоновой музыкой, а также переключать программы прямо на вашем устройстве.&lt;/p&gt; &lt;p &gt;&lt;strong&gt;Используйте ярлыки для повышения эффективности&lt;/strong&gt;&lt;/p&gt; &lt;p &gt;Настройте сенсорную полосу и 10 нажимаемых клавиш на свой любимый ярлык, что упростит рабочий процесс, а также повысит производительность работы.&lt;/p&gt; &lt;p &gt;&lt;strong&gt;Ручка без батареи&lt;/strong&gt;&lt;/p&gt; &lt;p &gt;Лучшее в отрасли распознавание наклона &amp;plusmn; 60 &amp;deg; и 8192 уровня чувствительности к давлению позволяют точно отображать каждую линию при добавлении различных штрихов.&lt;/p&gt; &lt;p &gt;&lt;strong&gt;Подключите Android &lt;/strong&gt;&lt;/p&gt; &lt;p &gt;Type-C позволяет быстро подключить устройство, не теряя времени и сил. Кроме того, вы можете работать на устройствах Android без установки дополнительного ПО.&lt;/p&gt; &lt;table border="1" cellspacing="0" width="613"&gt; &lt;tbody&gt; &lt;tr height="19"&gt; &lt;td align="left" height="19" width="260"&gt;Рабочая область&lt;/td&gt; &lt;td align="left" width="353"&gt;258.4 x 161.5mm&lt;/td&gt; &lt;/tr&gt; &lt;tr height="19"&gt; &lt;td align="left" height="19" width="260"&gt;Цифровая ручка&lt;/td&gt; &lt;td align="left" width="353"&gt;PW500&lt;/td&gt; &lt;/tr&gt; &lt;tr height="19"&gt; &lt;td align="left" height="19" width="260"&gt;Технология пера&lt;/td&gt; &lt;td align="left" width="353"&gt;Без батареи&lt;/td&gt; &lt;/tr&gt; &lt;tr height="19"&gt; &lt;td align="left" height="19" width="260"&gt;Разрешение пера&lt;/td&gt; &lt;td align="left" width="353"&gt;5080 LPI&lt;/td&gt; &lt;/tr&gt; &lt;tr height="19"&gt; &lt;td align="left" height="19" width="260"&gt;Уровни давления пера&lt;/td&gt; &lt;td width="353"&gt;8192&lt;/td&gt; &lt;/tr&gt; &lt;tr height="19"&gt; &lt;td align="left" height="19" width="260"&gt;Распознавание наклона&lt;/td&gt; &lt;td align="left" width="353"&gt;&amp;plusmn;60&amp;deg;&lt;/td&gt; &lt;/tr&gt; &lt;tr height="19"&gt; &lt;td align="left" height="19" width="260"&gt;Минимальная высота чтения&lt;/td&gt; &lt;td width="353"&gt;10мм&lt;/td&gt; &lt;/tr&gt; &lt;tr height="19"&gt; &lt;td align="left" height="19" width="260"&gt;Скорость отклика&lt;/td&gt; &lt;td width="353"&gt;233PPS&lt;/td&gt; &lt;/tr&gt; &lt;tr height="19"&gt; &lt;td align="left" height="19"&gt;Кол. настраиваемых экспресс программ&lt;/td&gt; &lt;td align="left" width="353"&gt;10 P / 8 S&lt;/td&gt; &lt;/tr&gt; &lt;tr height="19"&gt; &lt;td align="left" height="19" width="260"&gt;Подключение&lt;/td&gt; &lt;td align="left" width="353"&gt;USB-C&lt;/td&gt; &lt;/tr&gt; &lt;tr height="19"&gt; &lt;td align="left" height="19" width="260"&gt;Поддержка ОС&lt;/td&gt; &lt;td align="left" width="353"&gt;Windows 7, MacOS 10.12, Android 6.0 или позднее&lt;/td&gt; &lt;/tr&gt; &lt;tr height="19"&gt; &lt;td align="left" height="19" width="260"&gt;Размер устройства&lt;/td&gt; &lt;td align="left" width="353"&gt;333.4 x 218.4 x 7.3mm&lt;/td&gt; &lt;/tr&gt; &lt;tr height="19"&gt; &lt;td align="left" height="19" width="260"&gt;Вес&lt;/td&gt; &lt;td align="left" width="353"&gt;550 г&lt;/td&gt; &lt;/tr&gt; &lt;/tbody&gt; &lt;colgroup&gt; &lt;col width="260" /&gt; &lt;col width="353" /&gt; &lt;/colgroup&gt; &lt;/table&gt; </t>
  </si>
  <si>
    <t>Графический планшет Huion H1161 ,Black</t>
  </si>
  <si>
    <t>H1161</t>
  </si>
  <si>
    <t>http://www.erc.ua/i/goods/H1161.jpg</t>
  </si>
  <si>
    <t xml:space="preserve">&lt;p &gt;&lt;strong&gt;Гладкое и естественное перо.&lt;/strong&gt;&lt;/p&gt; &lt;p &gt;Графический планшет H1161 со скоростью 220 кадров в секунду и 8192 уровнем чувствительности к нажатию обеспечивает плавные и тонкие линии.&lt;/p&gt; &lt;p &gt; &lt;/p&gt; &lt;p &gt;&lt;strong&gt;Ручка, разработана для более высокой эффективности.&lt;/strong&gt;&lt;/p&gt; &lt;p &gt;Цифровое перо PW100, не требующее батареек и всегда готово к работе.&lt;/p&gt; &lt;p &gt; &lt;/p&gt; &lt;p &gt;&lt;strong&gt;Работайте быстрее и проще.&lt;/strong&gt;&lt;/p&gt; &lt;p &gt;Запрограммируйте 10 жестких и 16 программных клавиш на ярлыки ваших любимых приложений.&lt;/p&gt; &lt;p &gt; &lt;/p&gt; &lt;p &gt;&lt;strong&gt;Совместимость.&lt;/strong&gt;&lt;/p&gt; &lt;p &gt;Графический планшет H1161 совместим не только с Windows и Mac OS, но и с Android. Используйте с популярные приложения Photoshop, Paint Tool Sai, Illustrator, Sketchbook Pro, Medibang Paint Pro.&lt;/p&gt; &lt;p &gt; &lt;/p&gt; &lt;table border="1" cellspacing="0" width="613"&gt; &lt;tbody&gt; &lt;tr height="19"&gt; &lt;td align="left" height="19" width="260"&gt;Рабочая область&lt;/td&gt; &lt;td align="left" width="353"&gt;279.4 x 174.6 mm&lt;/td&gt; &lt;/tr&gt; &lt;tr height="19"&gt; &lt;td align="left" height="19" width="260"&gt;Цифровая ручка&lt;/td&gt; &lt;td align="left" width="353"&gt;PW100&lt;/td&gt; &lt;/tr&gt; &lt;tr height="19"&gt; &lt;td align="left" height="19" width="260"&gt;Технология пера&lt;/td&gt; &lt;td align="left" width="353"&gt;Без батареи&lt;/td&gt; &lt;/tr&gt; &lt;tr height="19"&gt; &lt;td align="left" height="19" width="260"&gt;Разрешение пера&lt;/td&gt; &lt;td align="left" width="353"&gt;5080 LPI&lt;/td&gt; &lt;/tr&gt; &lt;tr height="19"&gt; &lt;td align="left" height="19" width="260"&gt;Уровни давления пера&lt;/td&gt; &lt;td width="353"&gt;8192&lt;/td&gt; &lt;/tr&gt; &lt;tr height="19"&gt; &lt;td align="left" height="19" width="260"&gt;Распознавание наклона&lt;/td&gt; &lt;td align="left" width="353"&gt;&amp;plusmn;60&amp;deg;&lt;/td&gt; &lt;/tr&gt; &lt;tr height="19"&gt; &lt;td align="left" height="19" width="260"&gt;Минимальная высота чтения&lt;/td&gt; &lt;td width="353"&gt;10мм&lt;/td&gt; &lt;/tr&gt; &lt;tr height="19"&gt; &lt;td align="left" height="19" width="260"&gt;Скорость отклика&lt;/td&gt; &lt;td width="353"&gt;220PPS&lt;/td&gt; &lt;/tr&gt; &lt;tr height="19"&gt; &lt;td align="left" height="19"&gt;Кол. настраиваемых экспресс программ&lt;/td&gt; &lt;td align="left" width="353"&gt;10 P / 16 S&lt;/td&gt; &lt;/tr&gt; &lt;tr height="19"&gt; &lt;td align="left" height="19" width="260"&gt;Подключение&lt;/td&gt; &lt;td align="left" width="353"&gt;USB-C&lt;/td&gt; &lt;/tr&gt; &lt;tr height="38"&gt; &lt;td align="left" height="38" width="260"&gt;Поддержка ОС&lt;/td&gt; &lt;td align="left" width="353"&gt;Windows 7, MacOS 10.12, Android 6.0 или позднее&lt;/td&gt; &lt;/tr&gt; &lt;tr height="19"&gt; &lt;td align="left" height="19" width="260"&gt;Размер устройства&lt;/td&gt; &lt;td align="left" width="353"&gt;372.5 &amp;times; 221.4mm &amp;times; 8mm&lt;/td&gt; &lt;/tr&gt; &lt;tr height="19"&gt; &lt;td align="left" height="19" width="260"&gt;Вес&lt;/td&gt; &lt;td align="left" width="353"&gt;570 г&lt;/td&gt; &lt;/tr&gt; &lt;/tbody&gt; &lt;colgroup&gt; &lt;col width="260" /&gt; &lt;col width="353" /&gt; &lt;/colgroup&gt; &lt;/table&gt; </t>
  </si>
  <si>
    <t>Графический планшет Huion Q620M</t>
  </si>
  <si>
    <t>Q620M_HUION</t>
  </si>
  <si>
    <t>http://www.erc.ua/i/goods/Q620M_HUION.jpg</t>
  </si>
  <si>
    <t xml:space="preserve">&lt;h3 data-animation="fadeInUpDl"&gt;Многофункциональный контроллер дарит безграничные возможности.&lt;/h3&gt; &lt;p&gt;Контроллер сделает рабочий процесс более легким и эффективным.&lt;/p&gt; &lt;h3 data-animation="fadeInUp"&gt;Откройте для себя новый творческий путь.&lt;/h3&gt; &lt;p&gt;Круглый контроллер предлагает пользователям быстрый доступ к креативности и совместим с протоколом радиального контроллера для Windows. Функции контроллера можно запрограммировать на драйвере по умолчанию. При выборе &amp;laquo;Использовать Windows Radial&amp;quot; через драйвер активируются функции Windows Radial. Длительное нажатие в центре круглого контроллера активирует меню инструментов. С помощью контроллера пользователи могут отрегулировать размер кисти, выбрать цвет, прокрутить страницы и т.д.&lt;/p&gt; &lt;h3 data-animation="fadeInUp"&gt;Многофункциональные светодиодные индикаторы.&lt;/h3&gt; &lt;p&gt;8 экспресс-клавиш оснащены встроенными светодиодными индикаторами, которые могут показывать оставшийся уровень заряда батареи и уровень энергопотребления в режиме реального времени, а также сигнализировать о низком заряде батареи. Во время зарядки графического планшета 8 светодиодных лампочек загораются одна за другой, последовательно выключаясь при отключении устройства от источника питания.&lt;/p&gt; &lt;h3 data-animation="fadeInUp"&gt;Для прихода вдохновения взгляните на мир под другим углом.&lt;/h3&gt; &lt;p&gt;Поддержка наклона &amp;plusmn;60&amp;deg; создана для лучшей имитации рисования цифровым пером как карандашом, что позволяет ощутить естественность процесса. Также при наклоне пера доступны функции оттенения создаваемых линий.&lt;/p&gt; &lt;h3 data-animation="fadeInUp"&gt;Превосходное время автономной работы.&lt;/h3&gt; &lt;p&gt;Inspiroy Dial может заряжаться через провод 5V 500mA или 5В 5V 1A. После 1,2-часовой быстрой зарядке кабелем 5В 1А устройство полностью зарядится для 20 часов использования.&lt;/p&gt; &lt;table border="1" cellspacing="0" width="1127"&gt; &lt;tbody&gt; &lt;tr height="20"&gt; &lt;td height="20" width="308"&gt;Название&lt;/td&gt; &lt;td width="819"&gt;Inspiroy Dial &lt;/td&gt; &lt;/tr&gt; &lt;tr height="20"&gt; &lt;td height="20"&gt;Модель&lt;/td&gt; &lt;td&gt;Q620M &lt;/td&gt; &lt;/tr&gt; &lt;tr height="20"&gt; &lt;td height="20"&gt;Цвет дисплея&lt;/td&gt; &lt;td&gt;Черный&lt;/td&gt; &lt;/tr&gt; &lt;tr height="20"&gt; &lt;td height="20"&gt;Рабочая область (PC)&lt;/td&gt; &lt;td width="819"&gt;266.7 &amp;times; 166.7 мм&lt;/td&gt; &lt;/tr&gt; &lt;tr height="20"&gt; &lt;td height="20"&gt;Рабочая область (для Android)&lt;/td&gt; &lt;td width="819"&gt;104.2 &amp;times; 166.7&lt;/td&gt; &lt;/tr&gt; &lt;tr height="20"&gt; &lt;td height="20"&gt;Технология пера&lt;/td&gt; &lt;td&gt;Батарея без электромагнитного резонанса&lt;/td&gt; &lt;/tr&gt; &lt;tr height="20"&gt; &lt;td height="20"&gt;Разрешение пера&lt;/td&gt; &lt;td&gt;5080 LPI&lt;/td&gt; &lt;/tr&gt; &lt;tr height="20"&gt; &lt;td height="20"&gt;Уровни давления пера&lt;/td&gt; &lt;td&gt;8192&lt;/td&gt; &lt;/tr&gt; &lt;tr height="20"&gt; &lt;td height="20"&gt;Минимальная высота чтения&lt;/td&gt; &lt;td&gt;10мм&lt;/td&gt; &lt;/tr&gt; &lt;tr height="20"&gt; &lt;td height="20"&gt;Скорость отклика&lt;/td&gt; &lt;td&gt;266&lt;/td&gt; &lt;/tr&gt; &lt;tr height="20"&gt; &lt;td height="20"&gt;Распознавание наклона&lt;/td&gt; &lt;td&gt;&amp;plusmn;60&amp;deg;&lt;/td&gt; &lt;/tr&gt; &lt;tr height="20"&gt; &lt;td height="20"&gt;Цифровая ручка&lt;/td&gt; &lt;td&gt;PW500&lt;/td&gt; &lt;/tr&gt; &lt;tr height="20"&gt; &lt;td height="20"&gt;Беспроводной интерфейс&lt;/td&gt; &lt;td&gt;USB 2.4 G (10-15 метров дистанция работы)&lt;/td&gt; &lt;/tr&gt; &lt;tr height="20"&gt; &lt;td height="20"&gt;Видеоинтерфейс&lt;/td&gt; &lt;td&gt; USB-C &lt;/td&gt; &lt;/tr&gt; &lt;tr height="20"&gt; &lt;td height="20"&gt;Батарея&lt;/td&gt; &lt;td&gt;1100mAh &lt;/td&gt; &lt;/tr&gt; &lt;tr height="20"&gt; &lt;td height="20"&gt;Время зарядки&lt;/td&gt; &lt;td&gt;Приблизительно 3 часов&lt;/td&gt; &lt;/tr&gt; &lt;tr height="20"&gt; &lt;td height="20"&gt;Поддержка ОС&lt;/td&gt; &lt;td&gt;Windows 7 или позднее, MacOS 10.12 или позднее, Android 6.0 или позднее&lt;/td&gt; &lt;/tr&gt; &lt;tr height="20"&gt; &lt;td height="20"&gt;Размеры&lt;/td&gt; &lt;td width="819"&gt;375.5 &amp;times; 220.4 &amp;times; 8 мм&lt;/td&gt; &lt;/tr&gt; &lt;tr height="20"&gt; &lt;td height="20"&gt;Вес&lt;/td&gt; &lt;td&gt;0.66 кг&lt;/td&gt; &lt;/tr&gt; &lt;tr height="20"&gt; &lt;td height="20"&gt;Комплект&lt;/td&gt; &lt;td&gt;Планшет Inspiroy Dial Q620M, стилус PW500, беспроводной приемник, кабель USB-C, держатель ручки PH05, наконечники для ручек PN05 x 10, зажим для наконечников, USB-адаптер x 2, краткое руководство&lt;/td&gt; &lt;/tr&gt; &lt;/tbody&gt; &lt;colgroup&gt; &lt;col width="308" /&gt; &lt;col width="819" /&gt; &lt;/colgroup&gt; &lt;/table&gt; &lt;p&gt; &lt;/p&gt; </t>
  </si>
  <si>
    <t>Графический планшет Huion Q11k V2</t>
  </si>
  <si>
    <t>Q11KV2_HUION</t>
  </si>
  <si>
    <t>http://www.erc.ua/i/goods/Q11KV2_HUION.jpg</t>
  </si>
  <si>
    <t xml:space="preserve">&lt;h2&gt;Правильный размер для Вашего творчества.&lt;/h2&gt; &lt;p&gt;Область размером 11 &amp;times; 6,875 дюйма мгновенно реагирует на любые движения пера, неотрывно следующего за Вашим творческим порывом, обеспечивая достаточный простор для освобождения потока Вашего вдохновения. Пожалуй, творчество вместе с графическими планшетами Huion &amp;ndash; одно из наивысших наслаждений.&lt;/p&gt; &lt;h2&gt;Постоянство линий &amp;ndash; постоянство вдохновения.&lt;/h2&gt; &lt;p&gt;Технология высокоскоростного определения траектории, применяемая в Q11K V2, позволяет планшету мгновенно реагировать на каждое движение пера. Частота отклика 266PPS обеспечивает постоянный поток вдохновения и динамичный темп работы.&lt;/p&gt; &lt;h2&gt;Реалистичные линии различной формы.&lt;/h2&gt; &lt;p&gt;Законченные произведения или даже единственная линия, созданные с помощью цифрового пера PW500, являются естественными и живыми, что обеспечивается 8192 уровнями чувствительности к давлению. Портреты, пейзажи, 3D-графика, анимация &amp;ndash; всё это не позволяет усомниться в своей реальности.&lt;/p&gt; &lt;h2&gt;Единство традиций и технологий.&lt;/h2&gt; &lt;p&gt;Цифровое перо PW500 с поддержкой наклона &amp;plusmn; 60 &amp;deg; обеспечивает мгновенную обратную связь на любое движение пера, создавая такое же ощущение, как при рисовании на бумаге.&lt;/p&gt; &lt;h2&gt;Безупречность каждого штриха.&lt;/h2&gt; &lt;p&gt;Разрешение пера 5080LPI обеспечивает плавный и точный ввод линий, что не только оживляет всё изображение, но и позволяет продемонстрировать Ваши выдающиеся художественные навыки. Ваш талант больше не нуждается в представлении.&lt;/p&gt; &lt;h2&gt;30 часов автономной работы.&lt;/h2&gt; &lt;p&gt;Полностью заряженная батарея может поддерживать Ваш творческий процесс, необремененный проводами, в течение 30 часов. Аккумуляторная технология, разработанная Huion, поддерживает возможность заряжать устройство через USB.&lt;/p&gt; &lt;table border="1" cellspacing="0" width="1127"&gt; &lt;tbody&gt; &lt;tr height="40"&gt; &lt;td height="40" width="308"&gt;Название&lt;/td&gt; &lt;td width="819"&gt;&lt;br /&gt; Inspiroy Q11K V2 &lt;/td&gt; &lt;/tr&gt; &lt;tr height="20"&gt; &lt;td height="20"&gt;Модель&lt;/td&gt; &lt;td&gt;Q11K V2 &lt;/td&gt; &lt;/tr&gt; &lt;tr height="20"&gt; &lt;td height="20"&gt;Цвет дисплея&lt;/td&gt; &lt;td&gt;Черный&lt;/td&gt; &lt;/tr&gt; &lt;tr height="20"&gt; &lt;td height="20"&gt;Рабочая область (PC)&lt;/td&gt; &lt;td width="819"&gt;279.4 x 174.6 мм&lt;/td&gt; &lt;/tr&gt; &lt;tr height="20"&gt; &lt;td height="20"&gt;Рабочая область (для Android)&lt;/td&gt; &lt;td width="819"&gt;-&lt;/td&gt; &lt;/tr&gt; &lt;tr height="20"&gt; &lt;td height="20"&gt;Технология пера&lt;/td&gt; &lt;td&gt;Батарея без электромагнитного резонанса&lt;/td&gt; &lt;/tr&gt; &lt;tr height="20"&gt; &lt;td height="20"&gt;Разрешение пера&lt;/td&gt; &lt;td&gt;5080 LPI&lt;/td&gt; &lt;/tr&gt; &lt;tr height="20"&gt; &lt;td height="20"&gt;Уровни давления пера&lt;/td&gt; &lt;td&gt;8192&lt;/td&gt; &lt;/tr&gt; &lt;tr height="20"&gt; &lt;td height="20"&gt;Минимальная высота чтения&lt;/td&gt; &lt;td&gt;10мм&lt;/td&gt; &lt;/tr&gt; &lt;tr height="20"&gt; &lt;td height="20"&gt;Скорость отклика&lt;/td&gt; &lt;td&gt;266&lt;/td&gt; &lt;/tr&gt; &lt;tr height="20"&gt; &lt;td height="20"&gt;Распознавание наклона&lt;/td&gt; &lt;td&gt;&amp;plusmn;60&amp;deg;&lt;/td&gt; &lt;/tr&gt; &lt;tr height="20"&gt; &lt;td height="20"&gt;Цифровая ручка&lt;/td&gt; &lt;td&gt;PW500&lt;/td&gt; &lt;/tr&gt; &lt;tr height="20"&gt; &lt;td height="20"&gt;Беспроводной интерфейс&lt;/td&gt; &lt;td&gt; &lt;/td&gt; &lt;/tr&gt; &lt;tr height="20"&gt; &lt;td height="20"&gt;Видеоинтерфейс&lt;/td&gt; &lt;td&gt;USB 2.4 G (10-15 метров дистанция работы), Micro USB&lt;/td&gt; &lt;/tr&gt; &lt;tr height="20"&gt; &lt;td height="20"&gt;Батарея&lt;/td&gt; &lt;td&gt;2500mAh &lt;/td&gt; &lt;/tr&gt; &lt;tr height="20"&gt; &lt;td height="20"&gt;Время зарядки&lt;/td&gt; &lt;td&gt;Приблизительно 7 часов&lt;/td&gt; &lt;/tr&gt; &lt;tr height="20"&gt; &lt;td height="20"&gt;Поддержка ОС&lt;/td&gt; &lt;td&gt;Windows 7 или позднее, MacOS 10.12 или позднее, Android 6.0 или позднее&lt;/td&gt; &lt;/tr&gt; &lt;tr height="20"&gt; &lt;td height="20"&gt;Размеры&lt;/td&gt; &lt;td width="819"&gt;390 x 223 x 11 мм&lt;/td&gt; &lt;/tr&gt; &lt;tr height="20"&gt; &lt;td height="20"&gt;Вес&lt;/td&gt; &lt;td&gt;0.88 кг&lt;/td&gt; &lt;/tr&gt; &lt;tr height="20"&gt; &lt;td height="20"&gt;Комплект&lt;/td&gt; &lt;td&gt;Планшет Inspiroy Q11K V2, стиkec PW500 , беспроводной приемник, кабель Micro USB, держатель ручки, наконечники пера x 10, зажим для наконечника, краткое руководство&lt;/td&gt; &lt;/tr&gt; &lt;/tbody&gt; &lt;colgroup&gt; &lt;col width="308" /&gt; &lt;col width="819" /&gt; &lt;/colgroup&gt; &lt;/table&gt; </t>
  </si>
  <si>
    <t>Графический планшет Huion WH1409 V2 Black</t>
  </si>
  <si>
    <t>WH1409V2_HUION</t>
  </si>
  <si>
    <t>http://www.erc.ua/i/goods/WH1409V2_HUION.jpg</t>
  </si>
  <si>
    <t xml:space="preserve">&lt;h1&gt;Теперь еще больше простора для Ваших творческих идей.&lt;/h1&gt; &lt;h3&gt;Больше пространства для Вашего креатива.&lt;/h3&gt; &lt;p&gt;Графический планшет WH1409 V2 без батареи может похвастаться рабочей областью 13,8 &amp;times; 8,6 дюйма, обеспечивающий необъятный простор для Вашего творчества. Выходите за рамки привычного вместе с самой большой в мире рабочей поверхностью графического планшета!&lt;/p&gt; &lt;h3&gt;Свой цвет для каждого показателя.&lt;/h3&gt; &lt;p&gt;Смарт-индикаторы WH1409 (8192) созданы для того, чтобы Вы могли лучше понимать состояние устройства и, следовательно, хорошо подготовить планшет к предстоящим творческим работам.&lt;/p&gt; &lt;h3&gt;Чудо в каждом штрихе.&lt;/h3&gt; &lt;p&gt;8192 уровня чувствительности к давлению помогают поднять Ваше творение на новую высоту, так как каждая линия отображается более изящно и с высокой точностью. Авторский замысел раскрывается в каждой детали.&lt;/p&gt; &lt;h3&gt;Когда вдохновение переплетается с творчеством.&lt;/h3&gt; &lt;p&gt;Частота отклика 233PPS обеспечивает мгновенную обратную связь на любое движение пера, что обеспечивает безупречный ввод линий без каких-либо задержек и снижения точности. Можете быть уверены в высоком качестве исполнения Ваших работ.&lt;/p&gt; &lt;table border="1" cellspacing="0" width="1127"&gt; &lt;tbody&gt; &lt;tr height="20"&gt; &lt;td height="20" width="308"&gt;Название&lt;/td&gt; &lt;td width="819"&gt;Inspiroy WH1409 V2 &lt;/td&gt; &lt;/tr&gt; &lt;tr height="20"&gt; &lt;td height="20"&gt;Модель&lt;/td&gt; &lt;td&gt;WH1409 V2 &lt;/td&gt; &lt;/tr&gt; &lt;tr height="20"&gt; &lt;td height="20"&gt;Цвет дисплея&lt;/td&gt; &lt;td&gt;Черный&lt;/td&gt; &lt;/tr&gt; &lt;tr height="20"&gt; &lt;td height="20"&gt;Рабочая область (PC)&lt;/td&gt; &lt;td width="819"&gt;350 x 218 мм&lt;/td&gt; &lt;/tr&gt; &lt;tr height="20"&gt; &lt;td height="20"&gt;Рабочая область (для Android)&lt;/td&gt; &lt;td width="819"&gt;-&lt;/td&gt; &lt;/tr&gt; &lt;tr height="20"&gt; &lt;td height="20"&gt;Технология пера&lt;/td&gt; &lt;td&gt;Батарея без электромагнитного резонанса&lt;/td&gt; &lt;/tr&gt; &lt;tr height="20"&gt; &lt;td height="20"&gt;Разрешение пера&lt;/td&gt; &lt;td&gt;5080 LPI&lt;/td&gt; &lt;/tr&gt; &lt;tr height="20"&gt; &lt;td height="20"&gt;Уровни давления пера&lt;/td&gt; &lt;td&gt;8192&lt;/td&gt; &lt;/tr&gt; &lt;tr height="20"&gt; &lt;td height="20"&gt;Минимальная высота чтения&lt;/td&gt; &lt;td&gt;10мм&lt;/td&gt; &lt;/tr&gt; &lt;tr height="20"&gt; &lt;td height="20"&gt;Скорость отклика&lt;/td&gt; &lt;td&gt;266&lt;/td&gt; &lt;/tr&gt; &lt;tr height="20"&gt; &lt;td height="20"&gt;Распознавание наклона&lt;/td&gt; &lt;td&gt;&amp;plusmn;60&amp;deg;&lt;/td&gt; &lt;/tr&gt; &lt;tr height="20"&gt; &lt;td height="20"&gt;Цифровая ручка&lt;/td&gt; &lt;td&gt;PW500&lt;/td&gt; &lt;/tr&gt; &lt;tr height="20"&gt; &lt;td height="20"&gt;Беспроводной интерфейс&lt;/td&gt; &lt;td&gt;USB 2.4 G (10-15 метров дистанция работы)&lt;/td&gt; &lt;/tr&gt; &lt;tr height="20"&gt; &lt;td height="20"&gt;Видеоинтерфейс&lt;/td&gt; &lt;td&gt;Micro USB &lt;/td&gt; &lt;/tr&gt; &lt;tr height="20"&gt; &lt;td height="20"&gt;Батарея&lt;/td&gt; &lt;td&gt;2000 mAh &lt;/td&gt; &lt;/tr&gt; &lt;tr height="20"&gt; &lt;td height="20"&gt;Время зарядки&lt;/td&gt; &lt;td&gt;Приблизительно 6 часов&lt;/td&gt; &lt;/tr&gt; &lt;tr height="20"&gt; &lt;td height="20"&gt;Поддержка ОС&lt;/td&gt; &lt;td&gt;Windows 7 или позднее, MacOS 10.12 или позднее, Android 6.0 или позднее&lt;/td&gt; &lt;/tr&gt; &lt;tr height="20"&gt; &lt;td height="20"&gt;Размеры&lt;/td&gt; &lt;td width="819"&gt;456 x 266 x 16 мм&lt;/td&gt; &lt;/tr&gt; &lt;tr height="20"&gt; &lt;td height="20"&gt;Вес&lt;/td&gt; &lt;td&gt;1.1 кг&lt;/td&gt; &lt;/tr&gt; &lt;tr height="20"&gt; &lt;td height="20"&gt;Комплект&lt;/td&gt; &lt;td&gt;Планшет Inspiroy WH1409 V2, стилус PW500, беспроводной приемник, кабель Micro USB, держатель ручки PH05, наконечники пера x 10, зажим для наконечника пера, краткое руководство&lt;/td&gt; &lt;/tr&gt; &lt;/tbody&gt; &lt;colgroup&gt; &lt;col width="308" /&gt; &lt;col width="819" /&gt; &lt;/colgroup&gt; &lt;/table&gt; </t>
  </si>
  <si>
    <t>Графический планшет Huion Kamvas 13, Cosmo Black</t>
  </si>
  <si>
    <t>GS1331CB</t>
  </si>
  <si>
    <t>http://www.erc.ua/i/goods/GS1331CB.jpg</t>
  </si>
  <si>
    <t xml:space="preserve">&lt;p &gt;&lt;strong&gt;Впечатляет с первого взгляда. &lt;/strong&gt;&lt;/p&gt; &lt;p &gt;Креативный Kamvas 13 с привлекательным внешним видом доступен в цвете Cosmo Black. Cosmo Black - цвет, который всегда ассоциируется с таинственным и чарующим небом, пробудит в вас ощущение бесконечности и зажжет вашу внутреннюю креативность. &lt;/p&gt; &lt;p &gt;&lt;strong&gt;Достаточно легкий для максимального удобства. &lt;/strong&gt; &lt;/p&gt; &lt;p &gt;Kamvas 13 имеет ультратонкий корпус 11,8 мм и весит всего 980 г, что делает его удобным для переноски и позволяет без проблем рисовать даже на улице. &lt;/p&gt; &lt;p &gt;&lt;strong&gt;Великолепно, потрясающе и реалистично. &lt;/strong&gt; &lt;/p&gt; &lt;p &gt;Экран Full HD IPS с углом обзора 178&amp;deg; и очень широкой цветовой гаммой 120% sRGB обеспечит вам живые изображения с яркими цветами и деталями. &lt;/p&gt; &lt;p &gt;&lt;strong&gt;Превратите вдохновение в реальность. Обновленная технология PenTech 3.0. &lt;/strong&gt; &lt;/p&gt; &lt;p&gt;Модернизированная технология стилуса позволяет более чувствительно реагировать на приложенное давление и максимально органично отображать ввод линий. Ручка без батареек PW517 оптимизирована с помощью высокочувствительного и стабильного пера для обеспечения более реалистичного рисования, как при использовании обычной шариковой ручки.&lt;/p&gt; &lt;table border="1" cellspacing="0" width="682"&gt; &lt;tbody&gt; &lt;tr height="19"&gt; &lt;td height="19" width="404"&gt;Рабочая область&lt;/td&gt; &lt;td width="278"&gt;293 x 165 мм&lt;/td&gt; &lt;/tr&gt; &lt;tr height="19"&gt; &lt;td height="19" width="404"&gt;Размер устройства&lt;/td&gt; &lt;td width="278"&gt;366 x 217x 11 мм&lt;/td&gt; &lt;/tr&gt; &lt;tr height="19"&gt; &lt;td height="19" width="404"&gt;Экран LCD&lt;/td&gt; &lt;td width="278"&gt;IPS&lt;/td&gt; &lt;/tr&gt; &lt;tr height="19"&gt; &lt;td height="19" width="404"&gt;Разрешение LCD&lt;/td&gt; &lt;td width="278"&gt;1920 x 1080 (16:9)&lt;/td&gt; &lt;/tr&gt; &lt;tr height="19"&gt; &lt;td height="19" width="404"&gt;Контраст LCD&lt;/td&gt; &lt;td width="278"&gt;1 000:1&lt;/td&gt; &lt;/tr&gt; &lt;tr height="19"&gt; &lt;td height="19" width="404"&gt;Технология пера&lt;/td&gt; &lt;td width="278"&gt;Без батареи, поддреживает область LCD&lt;/td&gt; &lt;/tr&gt; &lt;tr height="19"&gt; &lt;td height="19" width="404"&gt;Разрешение пера&lt;/td&gt; &lt;td width="278"&gt;5080 LPI&lt;/td&gt; &lt;/tr&gt; &lt;tr height="19"&gt; &lt;td height="19" width="404"&gt;Уровни давления пера&lt;/td&gt; &lt;td width="278"&gt;8192&lt;/td&gt; &lt;/tr&gt; &lt;tr height="19"&gt; &lt;td height="19" width="404"&gt;Минимальная высота чтения&lt;/td&gt; &lt;td width="278"&gt;10мм&lt;/td&gt; &lt;/tr&gt; &lt;tr height="19"&gt; &lt;td height="19" width="404"&gt;Скорость отклика&lt;/td&gt; &lt;td width="278"&gt;266PPS&lt;/td&gt; &lt;/tr&gt; &lt;tr height="19"&gt; &lt;td height="19" width="404"&gt;Распознавание наклона&lt;/td&gt; &lt;td width="278"&gt;&amp;plusmn;60&amp;deg;&lt;/td&gt; &lt;/tr&gt; &lt;tr height="19"&gt; &lt;td height="19" width="404"&gt;Количесвто программ&lt;/td&gt; &lt;td width="278"&gt;8 PK&lt;/td&gt; &lt;/tr&gt; &lt;tr height="19"&gt; &lt;td height="19" width="404"&gt;Цифровая ручка&lt;/td&gt; &lt;td width="278"&gt;PW517&lt;/td&gt; &lt;/tr&gt; &lt;tr height="19"&gt; &lt;td height="19" width="404"&gt;Подключение&lt;/td&gt; &lt;td width="278"&gt;USB-C, 5V 2A, DC 5V&lt;/td&gt; &lt;/tr&gt; &lt;tr height="38"&gt; &lt;td height="38" width="404"&gt;Поддержка ОС&lt;/td&gt; &lt;td width="278"&gt;Windows 7 или позднее, MacOS 10.12 или позднее&lt;/td&gt; &lt;/tr&gt; &lt;tr height="19"&gt; &lt;td height="19" width="404"&gt;Вес&lt;/td&gt; &lt;td width="278"&gt;0.98 кг&lt;/td&gt; &lt;/tr&gt; &lt;/tbody&gt; &lt;colgroup&gt; &lt;col width="404" /&gt; &lt;col width="278" /&gt; &lt;/colgroup&gt; &lt;/table&gt; </t>
  </si>
  <si>
    <t>Графический планшет Huion Kamvas 16 GS1562,Cosmo Black</t>
  </si>
  <si>
    <t>GS1562</t>
  </si>
  <si>
    <t>http://www.erc.ua/i/goods/GS1562.jpg</t>
  </si>
  <si>
    <t xml:space="preserve">&lt;p&gt;&lt;strong&gt;Полное ламинирование, минимальный параллакс&lt;/strong&gt;&lt;/p&gt; &lt;p&gt;Ламинированное стекло плавно сочетается с экраном, чтобы минимизировать параллакс. Кроме того, антибликовая защитная пленка помогает сохранить четкость и прозрачность экрана даже при ярком свете.&lt;/p&gt; &lt;p&gt;&lt;strong&gt;Красочный в каждой детали&lt;/strong&gt;&lt;/p&gt; &lt;p&gt;Экран Full HD IPS с широкой цветовой гаммой 16,7 млн. цветов и 120% sRGB обеспечит яркость и реалистичность цветов в наименьших деталях.&lt;/p&gt; &lt;p&gt;&lt;strong&gt;Наслаждайтесь стабильностью с PenTech 3.0&lt;/strong&gt;&lt;/p&gt; &lt;p&gt;Перо PW517 без батареи, оснащенное новой технологией Huion - PenTech 3.0, обеспечивает лучшую стабильность благодаря более низкому расположению наконечника пера, что обеспечивает реалистичное рисование. Он также поддерживает функцию наклона &amp;plusmn; 60 &amp;deg; и 8192 уровня чувствительности к давлению.&lt;/p&gt; &lt;p&gt;&lt;strong&gt;10 программируемых клавиш, повышайте эффективность&lt;/strong&gt;&lt;/p&gt; &lt;p&gt;10 программируемых нажимных клавиш поддерживают различные функции, такие как увеличение / уменьшение, переключение кисти и т. Д., Вы можете настроить любой из этих сочетаний клавиш по мере необходимости для повышения эффективности.&lt;/p&gt; &lt;table border="1" cellspacing="0" width="727"&gt; &lt;tbody&gt; &lt;tr height="19"&gt; &lt;td height="19" width="260"&gt;Рабочая область&lt;/td&gt; &lt;td width="467"&gt;344.2 &amp;times; 193.6 mm&lt;/td&gt; &lt;/tr&gt; &lt;tr height="19"&gt; &lt;td height="19" width="260"&gt;Цифровая ручка&lt;/td&gt; &lt;td width="467"&gt;PW517&lt;/td&gt; &lt;/tr&gt; &lt;tr height="19"&gt; &lt;td height="19" width="260"&gt;Технология пера&lt;/td&gt; &lt;td width="467"&gt;Без батареи&lt;/td&gt; &lt;/tr&gt; &lt;tr height="19"&gt; &lt;td height="19" width="260"&gt;Разрешение пера&lt;/td&gt; &lt;td width="467"&gt;5080 LPI&lt;/td&gt; &lt;/tr&gt; &lt;tr height="19"&gt; &lt;td height="19" width="260"&gt;Уровни давления пера&lt;/td&gt; &lt;td width="467"&gt;8192&lt;/td&gt; &lt;/tr&gt; &lt;tr height="19"&gt; &lt;td height="19" width="260"&gt;Распознавание наклона&lt;/td&gt; &lt;td width="467"&gt;&amp;plusmn;60&amp;deg;&lt;/td&gt; &lt;/tr&gt; &lt;tr height="19"&gt; &lt;td height="19" width="260"&gt;Минимальная высота чтения&lt;/td&gt; &lt;td width="467"&gt;10мм&lt;/td&gt; &lt;/tr&gt; &lt;tr height="19"&gt; &lt;td height="19" width="260"&gt;Скорость отклика&lt;/td&gt; &lt;td width="467"&gt;220PPS&lt;/td&gt; &lt;/tr&gt; &lt;tr height="19"&gt; &lt;td height="19" width="260"&gt;Кол. настраиваемых экспресс программ&lt;/td&gt; &lt;td width="467"&gt; 10 P&lt;/td&gt; &lt;/tr&gt; &lt;tr height="19"&gt; &lt;td height="19" width="260"&gt;Подключение&lt;/td&gt; &lt;td width="467"&gt;USB-C, HDMI&lt;/td&gt; &lt;/tr&gt; &lt;tr height="19"&gt; &lt;td height="19" width="260"&gt;Экран LCD&lt;/td&gt; &lt;td&gt;IPS&lt;/td&gt; &lt;/tr&gt; &lt;tr height="19"&gt; &lt;td height="19" width="260"&gt;Разрешение LCD&lt;/td&gt; &lt;td width="467"&gt;1920 x 1080 (16:9)&lt;/td&gt; &lt;/tr&gt; &lt;tr height="19"&gt; &lt;td height="19" width="260"&gt;Контраст LCD&lt;/td&gt; &lt;td width="467"&gt;1000:1&lt;/td&gt; &lt;/tr&gt; &lt;tr height="19"&gt; &lt;td height="19" width="260"&gt;Размер устройства&lt;/td&gt; &lt;td width="467"&gt;423.52 x 253 x 12 mm&lt;/td&gt; &lt;/tr&gt; &lt;tr height="19"&gt; &lt;td height="19" width="260"&gt;Поддержка ОС&lt;/td&gt; &lt;td width="467"&gt;Windows 7, MacOS 10.12, Android 6.0 или позднее&lt;/td&gt; &lt;/tr&gt; &lt;tr height="19"&gt; &lt;td height="19" width="260"&gt;Вес&lt;/td&gt; &lt;td width="467"&gt;1,26 кг&lt;/td&gt; &lt;/tr&gt; &lt;/tbody&gt; &lt;colgroup&gt; &lt;col width="260" /&gt; &lt;col width="467" /&gt; &lt;/colgroup&gt; &lt;/table&gt; </t>
  </si>
  <si>
    <t>Графический дисплей Huion Kamvas Pro 20</t>
  </si>
  <si>
    <t>GT1901_HUION</t>
  </si>
  <si>
    <t>http://www.erc.ua/i/goods/GT1901_HUION.jpg</t>
  </si>
  <si>
    <t xml:space="preserve">&lt;h2&gt;Когда соединяются талант и высокая производительность, нужно ожидать шедевра.&lt;/h2&gt; &lt;h3&gt;Цветовая глубина Вашего произведения не останется незамеченной.&lt;/h3&gt; &lt;p&gt;Kamvas Pro 20(2019) подарит Вам полное погружение в творческий процесс. Небывалую реалистичность Ваших работ обеспечивают 16,7 миллионов цветов, доступных благодаря 120% sRGB.&lt;/p&gt; &lt;h3&gt;Позвольте себе насладиться творчеством даже в мелочах.&lt;/h3&gt; &lt;p&gt;Крошечные точки на желтеющих листьях, едва различимые морщинки вокруг глаз, неповторимый узор снежинки&amp;hellip; Экран с разрешением 1920х1080 обеспечивает максимально реалистичное изображение и позволяет подмечать самые тонкие детали, незаметные &amp;laquo;невооруженным глазом&amp;raquo;. Кроме того, угол обзора экрана в 178&amp;deg; позволяет запечатлеть великолепие изображения независимо от Вашего расположения относительно устройства.&lt;/p&gt; &lt;h3&gt;Технология полного ламинирования экрана.&lt;/h3&gt; &lt;p&gt;Полное ламинирование экрана не только устраняет воздушный зазор между IPS экраном и AG стеклом, но и обеспечивает плавное и неотрывное следование курсора за каждым движением пера. Помимо этого, матовая поверхность экрана позволяет испытывать ощущения, как при рисовании карандашом по бумаге.&lt;/p&gt; &lt;h3&gt;Дайте волю своему творчеству с помощью цифрового пера PW507.&lt;/h3&gt; &lt;p&gt;Цифровое перо без батареи PW507 имеет эргономичную конструкцию, обеспечивающую удобство в использовании. Двойные программируемые кнопки созданы для оптимизации Вашей работы. Кроме того, в комплект входит стильный держатель для пера, который имеет зажим, позволяющий поместить перо, как в вертикальном, так и в горизонтальном положении, а также 10 запасных наконечников. Мы заботимся о Вашем комфорте!&lt;/p&gt; &lt;h3&gt;Плавность и естественность линий.&lt;/h3&gt; &lt;p&gt;8192 уровня чувствительности к нажатию и частота отклика 266PPS помогут максимально раскрыть Ваш творческий потенциал. Ведущие показатели в отрасли обеспечивают создание точных и плавных линий без задержек при любом темпе работы.&lt;/p&gt; &lt;table border="1" cellspacing="0" width="1449"&gt; &lt;tbody&gt; &lt;tr height="20"&gt; &lt;td height="20" width="308"&gt; Название &lt;/td&gt; &lt;td width="1141"&gt;Kamvas Pro 20 (2019) &lt;/td&gt; &lt;/tr&gt; &lt;tr height="20"&gt; &lt;td height="20"&gt;Модель&lt;/td&gt; &lt;td&gt;GT1901 &lt;/td&gt; &lt;/tr&gt; &lt;tr height="20"&gt; &lt;td height="20"&gt;Цвет дисплея&lt;/td&gt; &lt;td&gt;Черный&lt;/td&gt; &lt;/tr&gt; &lt;tr height="20"&gt; &lt;td height="20"&gt;Размер панели&lt;/td&gt; &lt;td&gt;19.53 дюймов&lt;/td&gt; &lt;/tr&gt; &lt;tr height="20"&gt; &lt;td height="20"&gt;Разрешение&lt;/td&gt; &lt;td&gt;1920 x 1080 (16:9)&lt;/td&gt; &lt;/tr&gt; &lt;tr height="20"&gt; &lt;td height="20"&gt;Тип ЖК&lt;/td&gt; &lt;td&gt;IPS&lt;/td&gt; &lt;/tr&gt; &lt;tr height="20"&gt; &lt;td height="20"&gt;Рабочая область&lt;/td&gt; &lt;td&gt;434.88 x 238.68 мм&lt;/td&gt; &lt;/tr&gt; &lt;tr height="20"&gt; &lt;td height="20"&gt;Контрастность&lt;/td&gt; &lt;td&gt;1000:1&lt;/td&gt; &lt;/tr&gt; &lt;tr height="20"&gt; &lt;td height="20"&gt;Яркость&lt;/td&gt; &lt;td&gt;250 cd/m2&lt;/td&gt; &lt;/tr&gt; &lt;tr height="20"&gt; &lt;td height="20"&gt;Время отклика&lt;/td&gt; &lt;td&gt;25мс&lt;/td&gt; &lt;/tr&gt; &lt;tr height="20"&gt; &lt;td height="20"&gt;Угол обзора&lt;/td&gt; &lt;td&gt;89&amp;deg;/89&amp;deg;(H)/89&amp;deg;/89&amp;deg;(V) (Typ.)(CR&gt;10)&lt;/td&gt; &lt;/tr&gt; &lt;tr height="20"&gt; &lt;td height="20"&gt;Гамма&lt;/td&gt; &lt;td&gt;120% sRGB&lt;/td&gt; &lt;/tr&gt; &lt;tr height="20"&gt; &lt;td height="20"&gt;Количество цветов&lt;/td&gt; &lt;td&gt;16.7 млн (8bit)&lt;/td&gt; &lt;/tr&gt; &lt;tr height="20"&gt; &lt;td height="20"&gt;Технология пера&lt;/td&gt; &lt;td&gt;Батарея без электромагнитного резонанса&lt;/td&gt; &lt;/tr&gt; &lt;tr height="20"&gt; &lt;td height="20"&gt;Разрешение пера&lt;/td&gt; &lt;td&gt;5080 LPI&lt;/td&gt; &lt;/tr&gt; &lt;tr height="20"&gt; &lt;td height="20"&gt;Уровни давления пера&lt;/td&gt; &lt;td align="right"&gt;8192&lt;/td&gt; &lt;/tr&gt; &lt;tr height="20"&gt; &lt;td height="20"&gt;Точность&lt;/td&gt; &lt;td&gt;&amp;plusmn; 0,5 мм (в центре), &amp;plusmn; 3 мм (в углу)&lt;/td&gt; &lt;/tr&gt; &lt;tr height="20"&gt; &lt;td height="20"&gt;Минимальная высота чтения&lt;/td&gt; &lt;td&gt;10мм&lt;/td&gt; &lt;/tr&gt; &lt;tr height="20"&gt; &lt;td height="20"&gt;Скорость отклика&lt;/td&gt; &lt;td align="right"&gt;266&lt;/td&gt; &lt;/tr&gt; &lt;tr height="20"&gt; &lt;td height="20"&gt;Распознавание наклона&lt;/td&gt; &lt;td&gt;&amp;plusmn;60&amp;deg;&lt;/td&gt; &lt;/tr&gt; &lt;tr height="20"&gt; &lt;td height="20"&gt;Касание пальцем&lt;/td&gt; &lt;td&gt;Есть&lt;/td&gt; &lt;/tr&gt; &lt;tr height="20"&gt; &lt;td height="20"&gt;Цифровая ручка&lt;/td&gt; &lt;td&gt;PW507&lt;/td&gt; &lt;/tr&gt; &lt;tr height="20"&gt; &lt;td height="20"&gt;Входное напряжение&lt;/td&gt; &lt;td&gt;AC 100-240V, 50/60Hz&lt;/td&gt; &lt;/tr&gt; &lt;tr height="20"&gt; &lt;td height="20"&gt;Выходное напряжение&lt;/td&gt; &lt;td&gt;12V 1A&lt;/td&gt; &lt;/tr&gt; &lt;tr height="20"&gt; &lt;td height="20"&gt;Видеоинтерфейс&lt;/td&gt; &lt;td&gt;HDMI, DP, VGA &lt;/td&gt; &lt;/tr&gt; &lt;tr height="20"&gt; &lt;td height="20"&gt;Регулируемая подставка&lt;/td&gt; &lt;td&gt;ST100 &lt;/td&gt; &lt;/tr&gt; &lt;tr height="20"&gt; &lt;td height="20"&gt;Поддержка ОС&lt;/td&gt; &lt;td&gt;Windows 7 или позднее, MacOS 10.12 или позднее&lt;/td&gt; &lt;/tr&gt; &lt;tr height="20"&gt; &lt;td height="20"&gt;Антибликовое стекло&lt;/td&gt; &lt;td&gt;Есть&lt;/td&gt; &lt;/tr&gt; &lt;tr height="20"&gt; &lt;td height="20"&gt;Полное ламинирование экрана&lt;/td&gt; &lt;td&gt;Есть&lt;/td&gt; &lt;/tr&gt; &lt;tr height="20"&gt; &lt;td height="20"&gt;Потребляемая мощность&lt;/td&gt; &lt;td&gt;&amp;le;18В&lt;/td&gt; &lt;/tr&gt; &lt;tr height="20"&gt; &lt;td height="20"&gt;Потребляемая мощность в режиме ожидания&lt;/td&gt; &lt;td&gt;&amp;le;0.3W&lt;/td&gt; &lt;/tr&gt; &lt;tr height="40"&gt; &lt;td height="40"&gt;Размеры&lt;/td&gt; &lt;td width="1141"&gt;&lt;br /&gt; 552.2 x 315.3 x 21 мм (Без стенда)&lt;/td&gt; &lt;/tr&gt; &lt;tr height="20"&gt; &lt;td height="20"&gt;Вес&lt;/td&gt; &lt;td&gt;3.6 кг&lt;/td&gt; &lt;/tr&gt; &lt;tr height="20"&gt; &lt;td height="20"&gt;Комплект&lt;/td&gt; &lt;td&gt;Графический дисплей Kamvas Pro 20, стилус PW507, кабель HDMI, кабель USB, адаптер питания, кабель переменного тока, держатель ручки PH05, наконечники пера x 10, зажим для наконечника ручки, перчатка, чистящая салфетка, краткое руководство&lt;/td&gt; &lt;/tr&gt; &lt;/tbody&gt; &lt;colgroup&gt; &lt;col width="308" /&gt; &lt;col width="1141" /&gt; &lt;/colgroup&gt; &lt;/table&gt; </t>
  </si>
  <si>
    <t>Графический планшет Huion Kamvas Pro 16 2,5K Silver</t>
  </si>
  <si>
    <t>GT1602</t>
  </si>
  <si>
    <t>http://www.erc.ua/i/goods/GT1602.jpg</t>
  </si>
  <si>
    <t xml:space="preserve">&lt;p &gt;Высшее качество&lt;/p&gt; &lt;p &gt;Новый Kamvas Pro 16 (2,5K) имеет текстурированную алюминиевую заднюю часть, стекло с антибликовым покрытием и полное ламинирование, как и его предшественник &amp;ndash; Kamvas Pro 16. Кроме того, разрешение 2,5K и технология QLED позволяют вам глубоко погрузиться в разные направления искусства, такие как дизайн, фотошоп, 3D моделирование и т.д.&lt;/p&gt; &lt;p &gt; &lt;/p&gt; &lt;p &gt;Ясные образы, создавайте больше идей&lt;/p&gt; &lt;p &gt;Обновленное разрешение 2,5K QHD (2560&amp;times;1440) позволяет просматривать больше деталей на его потрясающем экране. В сочетании с экраном 15,8&amp;quot; Kamvas Pro 16 (2,5K) может достигать 186 PPI (пикселей на дюйм), что удваивает четкость и детализацию, чтобы улучшить ваше видение и опыт работы.&lt;/p&gt; &lt;p &gt; &lt;/p&gt; &lt;p &gt;Прекрасный цветной дисплей, оживите свой рисунок&lt;/p&gt; &lt;p &gt;Чтобы преодолеть ограничения, наложенные обычными светодиодными лампами, в Kamvas Pro 16 (2,5K) была добавлена ??пленка Quantum Dots, которая обеспечивает более глубокий черный и яркий цвет для профессиональных художников. Он также оборудован углом обзора 178&amp;deg; благодаря технологии IPS и глубиной цвета 16,7 М (8 бит) для создания новых шедевров.&lt;/p&gt; &lt;p &gt; &lt;/p&gt; &lt;p &gt;Минимизация параллакса и бликов&lt;/p&gt; &lt;p &gt;Как и его предшественник, Kamvas Pro 16 (2.5K) оснащен гравированным стеклом Anti-Glare, которое эффективно предотвращает отблеск от внешней среды. Это также увеличивает трение поверхности экрана, чтобы сделать его более похожим на текстуру бумаги. В то же время технология полного ламинирования улучшает яркость и позволяет кончику пера идеально перемещаться к курсору.&lt;/p&gt; &lt;p &gt; &lt;/p&gt; &lt;p &gt;Встроенные комбинации клавиш, удобное рисование&lt;/p&gt; &lt;p &gt;На левой стороне планшета расположено 8 клавиш быстрого доступа. Для каждой клавиши можно настроить различные функции, например комбинацию клавиатуры, левую и правую кнопку мыши, а также настроить переключение экрана и даже настроить подключение к компьютерной системе, например блокировку экрана и выключение компьютера. Кроме того, подключение этих функций можно установить на клавишах пера, что значительно улучшает эффективность рисования.&lt;/p&gt; &lt;table border="1" cellspacing="0" width="2032"&gt; &lt;colgroup&gt; &lt;col width="242" /&gt; &lt;col width="1790" /&gt; &lt;/colgroup&gt; &lt;tbody&gt; &lt;tr height="20"&gt; &lt;td align="left" height="20" width="242"&gt;Название&lt;/td&gt; &lt;td align="left" width="1790"&gt;Kamvas Pro 16 (2.5K)&lt;/td&gt; &lt;/tr&gt; &lt;tr height="20"&gt; &lt;td align="left" height="20"&gt;Модель&lt;/td&gt; &lt;td align="left" &gt;GT1602&lt;/td&gt; &lt;/tr&gt; &lt;tr height="20"&gt; &lt;td align="left" height="20"&gt;Цвет&lt;/td&gt; &lt;td align="left" &gt;Silvery Frost&lt;/td&gt; &lt;/tr&gt; &lt;tr height="20"&gt; &lt;td align="left" height="20"&gt;Размер панели&lt;/td&gt; &lt;td align="left" &gt;15.8&amp;quot; (diagonal)&lt;/td&gt; &lt;/tr&gt; &lt;tr height="20"&gt; &lt;td align="left" height="20"&gt;разрешение&lt;/td&gt; &lt;td align="left" &gt;2560 x 1440 (16:9) QHD&lt;/td&gt; &lt;/tr&gt; &lt;tr height="20"&gt; &lt;td align="left" height="20"&gt;PPI (пиксели на дюйм)&lt;/td&gt; &lt;td align="left" &gt;186PPI&lt;/td&gt; &lt;/tr&gt; &lt;tr height="20"&gt; &lt;td align="left" height="20"&gt;Тип LCD&lt;/td&gt; &lt;td align="left" &gt;IPS 60Hz&lt;/td&gt; &lt;/tr&gt; &lt;tr height="20"&gt; &lt;td align="left" height="20"&gt;Рабочая зона&lt;/td&gt; &lt;td align="left" &gt;349.6 x 196.7 mm&lt;/td&gt; &lt;/tr&gt; &lt;tr height="20"&gt; &lt;td align="left" height="20"&gt;Коэффициент контрастности&lt;/td&gt; &lt;td align="left" &gt;1200:1&lt;/td&gt; &lt;/tr&gt; &lt;tr height="20"&gt; &lt;td align="left" height="20"&gt;Яркость&lt;/td&gt; &lt;td align="left" &gt;220 (Max.)&lt;/td&gt; &lt;/tr&gt; &lt;tr height="20"&gt; &lt;td align="left" height="20"&gt;Время реакции&lt;/td&gt; &lt;td align="left" &gt;14ms&lt;/td&gt; &lt;/tr&gt; &lt;tr height="20"&gt; &lt;td align="left" height="20"&gt;Угол обзора&lt;/td&gt; &lt;td align="left" &gt;178&amp;deg; (89&amp;deg;/89&amp;deg;(H)/89&amp;deg;/89&amp;deg;(V) (Typ.)(CR&gt;10))&lt;/td&gt; &lt;/tr&gt; &lt;tr height="20"&gt; &lt;td align="left" height="20"&gt;Гамма&lt;/td&gt; &lt;td align="left" &gt;145% sRGB&lt;/td&gt; &lt;/tr&gt; &lt;tr height="20"&gt; &lt;td align="left" height="20"&gt;Цвет дисплея&lt;/td&gt; &lt;td align="left" &gt;16.7M (8bit)&lt;/td&gt; &lt;/tr&gt; &lt;tr height="20"&gt; &lt;td align="left" height="20"&gt;Технология пера&lt;/td&gt; &lt;td align="left" &gt;Без батареї EMR&lt;/td&gt; &lt;/tr&gt; &lt;tr height="20"&gt; &lt;td align="left" height="20"&gt;Разрешение пера&lt;/td&gt; &lt;td align="left" &gt;5080LPI&lt;/td&gt; &lt;/tr&gt; &lt;tr height="20"&gt; &lt;td align="left" height="20"&gt;Уровни давления&lt;/td&gt; &lt;td align="left" &gt;8192Levels&lt;/td&gt; &lt;/tr&gt; &lt;tr height="20"&gt; &lt;td align="left" height="20"&gt;Точность&lt;/td&gt; &lt;td align="left" &gt;&amp;plusmn;0.3mm (Center), &amp;plusmn;1mm (Corner)&lt;/td&gt; &lt;/tr&gt; &lt;tr height="20"&gt; &lt;td align="left" height="20"&gt;Высота чтения&lt;/td&gt; &lt;td align="left" &gt;10mm&lt;/td&gt; &lt;/tr&gt; &lt;tr height="20"&gt; &lt;td align="left" height="20"&gt;Распознавание наклона&lt;/td&gt; &lt;td align="left" &gt;&amp;plusmn;60&amp;deg;&lt;/td&gt; &lt;/tr&gt; &lt;tr height="20"&gt; &lt;td align="left" height="20"&gt;Прикосновение пальцем&lt;/td&gt; &lt;td align="left" &gt;&amp;mdash;&amp;mdash;&lt;/td&gt; &lt;/tr&gt; &lt;tr height="20"&gt; &lt;td align="left" height="20"&gt;Цифровая ручка&lt;/td&gt; &lt;td align="left" &gt;PW517&lt;/td&gt; &lt;/tr&gt; &lt;tr height="20"&gt; &lt;td align="left" height="20"&gt;Входное напряжение&lt;/td&gt; &lt;td align="left" &gt;AC 100-240V, 50/60Hz&lt;/td&gt; &lt;/tr&gt; &lt;tr height="20"&gt; &lt;td align="left" height="20"&gt;Выходное напряжение&lt;/td&gt; &lt;td align="left" &gt;5V 3A&lt;/td&gt; &lt;/tr&gt; &lt;tr height="20"&gt; &lt;td align="left" height="20"&gt;Видео интерфейс&lt;/td&gt; &lt;td align="left" &gt;Full USB-C (Совместимость с HDMI and DP) / Power USB-C&lt;/td&gt; &lt;/tr&gt; &lt;tr height="20"&gt; &lt;td align="left" height="20"&gt;Программируемые клавиши&lt;/td&gt; &lt;td &gt;8&lt;/td&gt; &lt;/tr&gt; &lt;tr height="20"&gt; &lt;td align="left" height="20"&gt;Регулируемая подставка&lt;/td&gt; &lt;td align="left" &gt;Foldable Stand ST200&lt;/td&gt; &lt;/tr&gt; &lt;tr height="20"&gt; &lt;td align="left" height="20"&gt;Поддержка ОС&lt;/td&gt; &lt;td align="left" &gt;Windows 7 or later, macOS 10.12 or later, Android(USB3.1 DP1.2)&lt;/td&gt; &lt;/tr&gt; &lt;tr height="20"&gt; &lt;td align="left" height="20"&gt;AG стекло&lt;/td&gt; &lt;td align="left" &gt;Etched Anti-Glare Glass&lt;/td&gt; &lt;/tr&gt; &lt;tr height="20"&gt; &lt;td align="left" height="20"&gt;Полное ламинирование&lt;/td&gt; &lt;td align="left" &gt;Так&lt;/td&gt; &lt;/tr&gt; &lt;tr height="20"&gt; &lt;td align="left" height="20"&gt;Потребление энергии&lt;/td&gt; &lt;td align="left" &gt;&amp;le;10W&lt;/td&gt; &lt;/tr&gt; &lt;tr height="20"&gt; &lt;td align="left" height="20"&gt;Потребление в режиме ожидания&lt;/td&gt; &lt;td align="left" &gt;&amp;le;0.25W&lt;/td&gt; &lt;/tr&gt; &lt;tr height="20"&gt; &lt;td align="left" height="20"&gt;Рабочая температура и влажность&lt;/td&gt; &lt;td align="left" &gt;0-40&amp;deg;C, 20-80%&lt;/td&gt; &lt;/tr&gt; &lt;tr height="20"&gt; &lt;td align="left" height="20"&gt;Температура хранения и влажность&lt;/td&gt; &lt;td align="left" &gt;-20&amp;deg;C~60&amp;deg;C, 10-90%&lt;/td&gt; &lt;/tr&gt; &lt;tr height="20"&gt; &lt;td align="left" height="20"&gt;Размер&lt;/td&gt; &lt;td align="left" &gt;436.2 x 247.3 x 10~11.5mm&lt;/td&gt; &lt;/tr&gt; &lt;tr height="20"&gt; &lt;td align="left" height="20"&gt;Вес&lt;/td&gt; &lt;td align="left" &gt;1.28Kg&lt;/td&gt; &lt;/tr&gt; &lt;tr height="20"&gt; &lt;td align="left" height="20"&gt;Крепление VESA&lt;/td&gt; &lt;td align="left" &gt;&amp;mdash;&amp;mdash;&lt;/td&gt; &lt;/tr&gt; &lt;tr height="20"&gt; &lt;td align="left" height="20"&gt;Комплектация&lt;/td&gt; &lt;td align="left" &gt;Дисплей, цифровое перо PW517, кабель 3-в-2, USB-удлинитель, кабель USB-C &amp;ndash; USB-C, USB-кабель питания, USB-адаптер питания, складная подставка ST200, держатель для ручки PH05F, стандартное перо x 5, фетровый перо x 5, зажим для перо, перчатка, чистящая салфетка, краткое руководство.&lt;/td&gt; &lt;/tr&gt; &lt;/tbody&gt; &lt;/table&gt; </t>
  </si>
  <si>
    <t xml:space="preserve">серверы </t>
  </si>
  <si>
    <t xml:space="preserve">Inspur </t>
  </si>
  <si>
    <t>SERVER NF5280M5
CPU: Intel Xeon 4210R * 1
RAM: 64GB DDR4 MEMORY *2
SSD: 960G SATA* 2
NIC: 2 PORT 1Gbps RJ45 *1
Raid Card: 9361-8i 1G+Supercap*1
Riser 0: PCI-E X16+X8*1
Riser 1: PCI-E X8+X8+X8*1
PWR: 800 W PLATINUM POWER SUPPLY *2
POWER CABLES: Power cord  *2
ACCY: Slide Way *1</t>
  </si>
  <si>
    <t>NF5280M5_ST_6</t>
  </si>
  <si>
    <t>Руслан</t>
  </si>
  <si>
    <t>SERVER NF5280M5
CPU: Intel Xeon 5218R * 1
RAM: 32GB DDR4 MEMORY *4
SSD: 480G SATA* 2
HDD: 8T SATA*2
NIC: 2 PORT 10Gbps LC *1
NIC: 2 PORT 1Gbps RJ45 *1
NIC: 4 PORT 1Gbps RJ45 *1
Raid Card: 9361-8i 1G+Supercap*1
Riser 0: PCI-E X16+X8*1
Riser 1: PCI-E X8+X8+X8*1
PWR: 800 W PLATINUM POWER SUPPLY *2
POWER CABLES: Power cord  *2
ACCY: Slide Way *1</t>
  </si>
  <si>
    <t>NF5280M5_ST_7</t>
  </si>
  <si>
    <t>SERVER NF5280M5
CPU: Intel Xeon 3206R * 1
RAM: 32GB DDR4 MEMORY *4
SSD: 960G SATA* 2
HDD: 16T SATA*2
NIC: 2 PORT 1Gbps RJ45 *1
Raid Card: 9361-8i 1G+Supercap*1
Riser 0: PCI-E X16+X8*1
Riser 1: PCI-E X8+X8+X8*1
PWR: 800 W PLATINUM POWER SUPPLY *2
POWER CABLES: Power cord  *2
ACCY: Slide Way *1</t>
  </si>
  <si>
    <t>NF5280M5_ST_8</t>
  </si>
  <si>
    <t>SERVER NF5280M6
CPU: Intel Xeon 5318Y * 2
RAM: 64GB DDR4 MEMORY *4
SSD: 480G SATA* 2
HDD: 8T SATA*4
NIC: 2 PORT 1Gbps RJ45 *1
NIC: 2 PORT 10Gbps RJ45 *1
Raid Card: 9361-8i 1G+Supercap*1
Riser 0: PCI-E X16+X8+X8*1
PWR: 800 W PLATINUM POWER SUPPLY *2
POWER CABLES: Power cord  *2
ACCY: Slide Way *1</t>
  </si>
  <si>
    <t>NF5280M6_ST_1</t>
  </si>
  <si>
    <t>"SERVER NF5280M5
CPU: Intel Xeon 5220R * 2
RAM: 64GB DDR4 MEMORY *6
SSD: 3.2T SAS* 2
NIC: 2 PORT 25Gbps LC+MM *1
NIC: 2 PORT 10Gbps LC+MM *1
Raid Card: 9361-8i 1G+Supercap*1
Riser 0: PCI-E X16+X8*1
Riser 1: PCI-E X8+X8+X8*1
PWR: 800 W PLATINUM POWER SUPPLY *2
POWER CABLES: Power cord  *2
ACCY: Slide Way *1"</t>
  </si>
  <si>
    <t>NF5280M5_ST_9</t>
  </si>
  <si>
    <t>NAS сетевой накопитель</t>
  </si>
  <si>
    <t>Synology</t>
  </si>
  <si>
    <t>Сетевое хранилище NAS Synology DS220j</t>
  </si>
  <si>
    <t>DS220J</t>
  </si>
  <si>
    <t>http://www.erc.ua/i/goods/DS220J.jpg</t>
  </si>
  <si>
    <t>Дмитрий</t>
  </si>
  <si>
    <t xml:space="preserve">&lt;p&gt;&lt;a href="https://www.synology.com/ru-ru/products/DS220j#features"&gt;https://www.synology.com/ru-ru/products/DS220j#features&lt;/a&gt;&lt;/p&gt; &lt;p&gt;Характеристики оборудования&lt;/p&gt; &lt;ul&gt; &lt;li&gt;Характеристики программного обеспечения&lt;/li&gt; &lt;/ul&gt; &lt;table &gt; &lt;tbody&gt; &lt;tr &gt; &lt;th colspan="3"&gt; &lt;h4&gt;Оборудование&lt;/h4&gt; &lt;/th&gt; &lt;/tr&gt; &lt;tr &gt; &lt;th colspan="3"&gt; &lt;h4&gt;Процессор&lt;/h4&gt; &lt;/th&gt; &lt;/tr&gt; &lt;tr&gt; &lt;th width="25%"&gt; &lt;h4&gt;Процессор&lt;/h4&gt; &lt;/th&gt; &lt;td width="25%"&gt;Модель процессора&lt;/td&gt; &lt;td width="50%"&gt;Realtek RTD1296&lt;/td&gt; &lt;/tr&gt; &lt;tr&gt; &lt;th width="25%"&gt; &lt;/th&gt; &lt;td width="25%"&gt;Архитектура процессора&lt;/td&gt; &lt;td width="50%"&gt;64-bit&lt;/td&gt; &lt;/tr&gt; &lt;tr&gt; &lt;th width="25%"&gt; &lt;/th&gt; &lt;td width="25%"&gt;Частота ЦП&lt;/td&gt; &lt;td width="50%"&gt;Четыре ядра 1.4 GHz&lt;/td&gt; &lt;/tr&gt; &lt;tr&gt; &lt;th width="25%"&gt; &lt;/th&gt; &lt;td width="25%"&gt;Механизм аппаратного шифрования&lt;/td&gt; &lt;td width="50%"&gt; &lt;/td&gt; &lt;/tr&gt; &lt;tr &gt; &lt;th colspan="3"&gt; &lt;h4&gt;Память&lt;/h4&gt; &lt;/th&gt; &lt;/tr&gt; &lt;tr&gt; &lt;th width="25%"&gt; &lt;h4&gt;Память&lt;/h4&gt; &lt;/th&gt; &lt;td width="25%"&gt;Системная память&lt;/td&gt; &lt;td width="50%"&gt;512 MB DDR4&lt;/td&gt; &lt;/tr&gt; &lt;tr&gt; &lt;th width="25%"&gt; &lt;/th&gt; &lt;td width="25%"&gt;Примечания&lt;/td&gt; &lt;td width="50%"&gt;Компания Synology оставляет за собой право заменять модули памяти с одинаковой или более высокой частотой в зависимости от жизненного цикла продукта поставщика. Вы можете быть уверены в том, что совместимость и стабильность подтверждены в результате проведения тех же тестов для гарантии идентичной производительности.&lt;/td&gt; &lt;/tr&gt; &lt;tr &gt; &lt;th colspan="3"&gt; &lt;h4&gt;Накопители&lt;/h4&gt; &lt;/th&gt; &lt;/tr&gt; &lt;tr&gt; &lt;th width="25%"&gt; &lt;h4&gt;Накопители&lt;/h4&gt; &lt;/th&gt; &lt;td width="25%"&gt;Отсек(и) для дисков&lt;/td&gt; &lt;td width="50%"&gt;2&lt;/td&gt; &lt;/tr&gt; &lt;tr&gt; &lt;th width="25%"&gt; &lt;/th&gt; &lt;td width="25%"&gt;Тип совместимого диска* &lt;a href="https://www.synology.com/ru-ru/compatibility" rel="noopener noreferrer"&gt; (См. все поддерживаемые модели жестких дисков)&lt;/a&gt;&lt;/td&gt; &lt;td width="50%"&gt; &lt;ul&gt; &lt;li&gt;3.5&amp;quot; SATA HDD&lt;/li&gt; &lt;li&gt;2,5-дюймовый жесткий диск SATA (крепление для 2,5-дюймового диска приобретается отдельно)&lt;/li&gt; &lt;li&gt;2,5-дюймовый SSD-диск SATA (крепление для 2,5-дюймового диска приобретается отдельно)&lt;/li&gt; &lt;/ul&gt; &lt;/td&gt; &lt;/tr&gt; &lt;tr&gt; &lt;th width="25%"&gt; &lt;/th&gt; &lt;td width="25%"&gt;Максимальная внутренняя емкость&lt;/td&gt; &lt;td width="50%"&gt;32 TB (16 TB drive x 2) (Емкость зависит от типов RAID)&lt;/td&gt; &lt;/tr&gt; &lt;tr&gt; &lt;th width="25%"&gt; &lt;/th&gt; &lt;td width="25%"&gt;Максимальный размер одного тома*&lt;/td&gt; &lt;td width="50%"&gt;108 TB&lt;/td&gt; &lt;/tr&gt; &lt;tr&gt; &lt;th width="25%"&gt; &lt;/th&gt; &lt;td width="25%"&gt;Диск с возможностью замены в горячем режиме&lt;/td&gt; &lt;td width="50%"&gt;-&lt;/td&gt; &lt;/tr&gt; &lt;tr&gt; &lt;th width="25%"&gt; &lt;/th&gt; &lt;td width="25%"&gt;Примечания&lt;/td&gt; &lt;td width="50%"&gt; &lt;ul&gt; &lt;li&gt;Термин &amp;laquo;Совместимый тип дисков&amp;raquo; обозначает диски, протестированные на совместимость с продуктами Synology. Этот термин не означает максимальную скорость подключения для каждого отсека дисков.&lt;/li&gt; &lt;li&gt;Максимальный размер одного тома не связан напрямую с максимальной физической емкостью. &lt;a href="https://www.synology.com/ru-ru/knowledgebase/DSM/tutorial/Storage/Why_does_my_Synology_NAS_have_a_single_volume_size_limitation" rel="noopener noreferrer"&gt; (Дополнительные сведения) &lt;/a&gt;&lt;/li&gt; &lt;/ul&gt; &lt;/td&gt; &lt;/tr&gt; &lt;tr &gt; &lt;th colspan="3"&gt; &lt;h4&gt;Внешние порты&lt;/h4&gt; &lt;/th&gt; &lt;/tr&gt; &lt;tr&gt; &lt;th width="25%"&gt; &lt;h4&gt;Внешние порты&lt;/h4&gt; &lt;/th&gt; &lt;td width="25%"&gt;Порт RJ-45 1GbE LAN&lt;/td&gt; &lt;td width="50%"&gt;1&lt;/td&gt; &lt;/tr&gt; &lt;tr&gt; &lt;th width="25%"&gt; &lt;/th&gt; &lt;td width="25%"&gt;Порт USB 3.0&lt;/td&gt; &lt;td width="50%"&gt;2&lt;/td&gt; &lt;/tr&gt; &lt;tr &gt; &lt;th colspan="3"&gt; &lt;h4&gt;Файловая система&lt;/h4&gt; &lt;/th&gt; &lt;/tr&gt; &lt;tr&gt; &lt;th width="25%"&gt; &lt;h4&gt;Файловая система&lt;/h4&gt; &lt;/th&gt; &lt;td width="25%"&gt;Внутренние диски&lt;/td&gt; &lt;td width="50%"&gt; &lt;ul&gt; &lt;li&gt;EXT4&lt;/li&gt; &lt;/ul&gt; &lt;/td&gt; &lt;/tr&gt; &lt;tr&gt; &lt;th width="25%"&gt; &lt;/th&gt; &lt;td width="25%"&gt;Внешние диски&lt;/td&gt; &lt;td width="50%"&gt; &lt;ul&gt; &lt;li&gt;EXT4&lt;/li&gt; &lt;li&gt;EXT3&lt;/li&gt; &lt;li&gt;FAT&lt;/li&gt; &lt;li&gt;NTFS&lt;/li&gt; &lt;li&gt;HFS+&lt;/li&gt; &lt;li&gt;exFAT*&lt;/li&gt; &lt;/ul&gt; &lt;/td&gt; &lt;/tr&gt; &lt;tr&gt; &lt;th width="25%"&gt; &lt;/th&gt; &lt;td width="25%"&gt;Примечания&lt;/td&gt; &lt;td width="50%"&gt;exFAT Access приобретается отдельно в Центре пакетов.&lt;/td&gt; &lt;/tr&gt; &lt;tr &gt; &lt;th colspan="3"&gt; &lt;h4&gt;Внешний вид&lt;/h4&gt; &lt;/th&gt; &lt;/tr&gt; &lt;tr&gt; &lt;th width="25%"&gt; &lt;h4&gt;Внешний вид&lt;/h4&gt; &lt;/th&gt; &lt;td width="25%"&gt;Размер (высота х ширина х глубина)&lt;/td&gt; &lt;td width="50%"&gt;165 mm x 100 mm x 225.5 mm&lt;/td&gt; &lt;/tr&gt; &lt;tr&gt; &lt;th width="25%"&gt; &lt;/th&gt; &lt;td width="25%"&gt;Вес&lt;/td&gt; &lt;td width="50%"&gt;0.88 кг&lt;/td&gt; &lt;/tr&gt; &lt;tr &gt; &lt;th colspan="3"&gt; &lt;h4&gt;Прочее&lt;/h4&gt; &lt;/th&gt; &lt;/tr&gt; &lt;tr&gt; &lt;th width="25%"&gt; &lt;h4&gt;Прочее&lt;/h4&gt; &lt;/th&gt; &lt;td width="25%"&gt;Системный вентилятор&lt;/td&gt; &lt;td width="50%"&gt;92 mm x 92 mm x 1 pcs&lt;/td&gt; &lt;/tr&gt; &lt;tr&gt; &lt;th width="25%"&gt; &lt;/th&gt; &lt;td width="25%"&gt;Режим скорости вентилятора&lt;/td&gt; &lt;td width="50%"&gt; &lt;ul&gt; &lt;li&gt;Режим максимальной скорости&lt;/li&gt; &lt;li&gt;Режим охлаждения&lt;/li&gt; &lt;li&gt;Тихий режим&lt;/li&gt; &lt;li&gt;Режим низкого энергопотребления&lt;/li&gt; &lt;/ul&gt; &lt;/td&gt; &lt;/tr&gt; &lt;tr&gt; &lt;th width="25%"&gt; &lt;/th&gt; &lt;td width="25%"&gt;LED-индикаторы с регулируемой яркостью на передней панели&lt;/td&gt; &lt;td width="50%"&gt; &lt;/td&gt; &lt;/tr&gt; &lt;tr&gt; &lt;th width="25%"&gt; &lt;/th&gt; &lt;td width="25%"&gt;Автозапуск после сбоя питания&lt;/td&gt; &lt;td width="50%"&gt; &lt;/td&gt; &lt;/tr&gt; &lt;tr&gt; &lt;th width="25%"&gt; &lt;/th&gt; &lt;td width="25%"&gt;Уровень шума*&lt;/td&gt; &lt;td width="50%"&gt;18.2 dB(A)&lt;/td&gt; &lt;/tr&gt; &lt;tr&gt; &lt;th width="25%"&gt; &lt;/th&gt; &lt;td width="25%"&gt;Включение/выключение питания по расписанию&lt;/td&gt; &lt;td width="50%"&gt; &lt;/td&gt; &lt;/tr&gt; &lt;tr&gt; &lt;th width="25%"&gt; &lt;/th&gt; &lt;td width="25%"&gt;Функция Wake on LAN / WAN&lt;/td&gt; &lt;td width="50%"&gt; &lt;/td&gt; &lt;/tr&gt; &lt;tr&gt; &lt;th width="25%"&gt; &lt;/th&gt; &lt;td width="25%"&gt;Блок питания/адаптер&lt;/td&gt; &lt;td width="50%"&gt;60 W&lt;/td&gt; &lt;/tr&gt; &lt;tr&gt; &lt;th width="25%"&gt; &lt;/th&gt; &lt;td width="25%"&gt;Входное напряжение переменного тока&lt;/td&gt; &lt;td width="50%"&gt;100В &amp;ndash; 240В перем. тока&lt;/td&gt; &lt;/tr&gt; &lt;tr&gt; &lt;th width="25%"&gt; &lt;/th&gt; &lt;td width="25%"&gt;Частота&lt;/td&gt; &lt;td width="50%"&gt;50/60 Hz, Одна фаза&lt;/td&gt; &lt;/tr&gt; &lt;tr&gt; &lt;th width="25%"&gt; &lt;/th&gt; &lt;td width="25%"&gt;Потребление энергии*&lt;/td&gt; &lt;td width="50%"&gt;12.46 W (доступ)&lt;br /&gt; 5.06 W (гибернация жесткого диска)&lt;/td&gt; &lt;/tr&gt; &lt;tr&gt; &lt;th width="25%"&gt; &lt;/th&gt; &lt;td width="25%"&gt;Британская термическая единица&lt;/td&gt; &lt;td width="50%"&gt;45.52 BTU/hr (доступ)&lt;br /&gt; 17.27 BTU/hr (гибернация жесткого диска)&lt;/td&gt; &lt;/tr&gt; &lt;tr&gt; &lt;th width="25%"&gt; &lt;/th&gt; &lt;td width="25%"&gt;Примечания&lt;/td&gt; &lt;td width="50%"&gt; &lt;ul&gt; &lt;li&gt;Потребление энергии измеряется при полной загрузке жесткими дисками Western Digital WD10EFRX объемом 1 ТБ.&lt;/li&gt; &lt;li&gt;Среда тестирования уровня шума. Полная загрузка жесткими дисками Seagate ST2000VN000 объемом 2 ТБ в режиме простоя. Два микрофона G.R.A.S. типа 40AE, каждый расположен на расстоянии 1 метра от системы Synology NAS спереди и сзади. Фоновый шум: 16,49&amp;ndash;17,51 дБ(A); температура: 24,25&amp;ndash;25,75?C; влажность: 58,2&amp;ndash;61,8%&lt;/li&gt; &lt;/ul&gt; &lt;/td&gt; &lt;/tr&gt; &lt;tr &gt; &lt;th colspan="3"&gt; &lt;h4&gt;Температура&lt;/h4&gt; &lt;/th&gt; &lt;/tr&gt; &lt;tr&gt; &lt;th width="25%"&gt; &lt;h4&gt;Температура&lt;/h4&gt; &lt;/th&gt; &lt;td width="25%"&gt;Рабочая температура&lt;/td&gt; &lt;td width="50%"&gt;0&amp;deg;C &amp;ndash; 40&amp;deg;C (32&amp;deg;F &amp;ndash; 104&amp;deg;F)&lt;/td&gt; &lt;/tr&gt; &lt;tr&gt; &lt;th width="25%"&gt; &lt;/th&gt; &lt;td width="25%"&gt;Температура хранения&lt;/td&gt; &lt;td width="50%"&gt;-20&amp;deg;C &amp;ndash; 60&amp;deg;C (-5&amp;deg;F &amp;ndash; 140&amp;deg;F)&lt;/td&gt; &lt;/tr&gt; &lt;tr&gt; &lt;th width="25%"&gt; &lt;/th&gt; &lt;td width="25%"&gt;Относительная влажность&lt;/td&gt; &lt;td width="50%"&gt;5% &amp;ndash; 95% RH&lt;/td&gt; &lt;/tr&gt; &lt;tr &gt; &lt;th colspan="3"&gt; &lt;h4&gt;Сертификация&lt;/h4&gt; &lt;/th&gt; &lt;/tr&gt; &lt;tr&gt; &lt;th width="25%"&gt; &lt;h4&gt;Сертификация&lt;/h4&gt; &lt;/th&gt; &lt;td colspan="2" width="75%"&gt; &lt;ul&gt; &lt;li&gt;FCC&lt;/li&gt; &lt;li&gt;CE&lt;/li&gt; &lt;li&gt;EAC&lt;/li&gt; &lt;li&gt;BSMI&lt;/li&gt; &lt;li&gt;VCCI&lt;/li&gt; &lt;li&gt;CCC&lt;/li&gt; &lt;li&gt;RCM&lt;/li&gt; &lt;li&gt;KC&lt;/li&gt; &lt;/ul&gt; &lt;/td&gt; &lt;/tr&gt; &lt;tr &gt; &lt;th colspan="3"&gt; &lt;h4&gt;Гарантия (в годах)&lt;/h4&gt; &lt;/th&gt; &lt;/tr&gt; &lt;tr&gt; &lt;th width="25%"&gt; &lt;h4&gt;Гарантия (в годах)&lt;/h4&gt; &lt;/th&gt; &lt;td colspan="2" width="75%"&gt;2&lt;/td&gt; &lt;/tr&gt; &lt;tr&gt; &lt;th width="25%"&gt; &lt;/th&gt; &lt;td width="25%"&gt;Примечания&lt;/td&gt; &lt;td width="50%"&gt;Гарантийный срок начинается с даты покупки, указанной в квитанции о покупке. &lt;a href="https://www.synology.com/ru-ru/company/legal/warranty" rel="noopener noreferrer"&gt;(Дополнительные сведения)&lt;/a&gt;&lt;/td&gt; &lt;/tr&gt; &lt;tr &gt; &lt;th colspan="3"&gt; &lt;h4&gt;Защита окружающей среды&lt;/h4&gt; &lt;/th&gt; &lt;/tr&gt; &lt;tr&gt; &lt;th width="25%"&gt; &lt;h4&gt;Защита окружающей среды&lt;/h4&gt; &lt;/th&gt; &lt;td colspan="2" width="75%"&gt;Соответствует нормативным требованиям по содержанию опасных веществ в электрическом и электронном оборудовании&lt;/td&gt; &lt;/tr&gt; &lt;tr &gt; &lt;th colspan="3"&gt; &lt;h4&gt;Комплект поставки&lt;/h4&gt; &lt;/th&gt; &lt;/tr&gt; &lt;tr&gt; &lt;th width="25%"&gt; &lt;h4&gt;Комплект поставки&lt;/h4&gt; &lt;/th&gt; &lt;td colspan="2" width="75%"&gt; &lt;ul&gt; &lt;li&gt;Основное устройство X 1&lt;/li&gt; &lt;li&gt;Набор принадлежностей X 1&lt;/li&gt; &lt;li&gt;Адаптер источника питания перем. тока X 1&lt;/li&gt; &lt;li&gt;Кабель питания перем. тока X 1&lt;/li&gt; &lt;li&gt;Сетевой кабель RJ-45 X 1&lt;/li&gt; &lt;li&gt;Руководство по быстрой установке X 1&lt;/li&gt; &lt;/ul&gt; &lt;/td&gt; &lt;/tr&gt; &lt;tr &gt; &lt;th colspan="3"&gt; &lt;h4&gt;Дополнительные аксессуары&lt;/h4&gt; &lt;/th&gt; &lt;/tr&gt; &lt;tr&gt; &lt;th width="25%"&gt; &lt;h4&gt;Дополнительные аксессуары&lt;/h4&gt; &lt;/th&gt; &lt;td colspan="2" width="75%"&gt; &lt;ul&gt; &lt;li&gt;Пакет лицензий Surveillance на устройства&lt;/li&gt; &lt;li&gt;VS360HD&lt;/li&gt; &lt;li&gt;VS960HD&lt;/li&gt; &lt;li&gt;Крепление для диска: тип C&lt;/li&gt; &lt;/ul&gt; &lt;/td&gt; &lt;/tr&gt; &lt;/tbody&gt; &lt;/table&gt; </t>
  </si>
  <si>
    <t>Сетевое хранилище NAS Synology DS218</t>
  </si>
  <si>
    <t>DS218</t>
  </si>
  <si>
    <t>http://www.erc.ua/i/goods/DS218.jpg</t>
  </si>
  <si>
    <t xml:space="preserve">&lt;p&gt;&lt;a href="https://www.synology.com/ru-ru/products/DS218#features"&gt;https://www.synology.com/ru-ru/products/DS218#features&lt;/a&gt;&lt;/p&gt; &lt;table &gt; &lt;tbody&gt; &lt;tr &gt; &lt;td colspan="2"&gt;Оборудование&lt;/td&gt; &lt;/tr&gt; &lt;tr &gt; &lt;td colspan="2"&gt;Процессор&lt;/td&gt; &lt;/tr&gt; &lt;tr&gt; &lt;td&gt;Модель процессора&lt;/td&gt; &lt;td&gt;Realtek RTD1296&lt;/td&gt; &lt;/tr&gt; &lt;tr&gt; &lt;td&gt;Архитектура процессора&lt;/td&gt; &lt;td&gt;64-bit&lt;/td&gt; &lt;/tr&gt; &lt;tr&gt; &lt;td&gt;Частота ЦП&lt;/td&gt; &lt;td&gt;Четыре ядра 1.4 GHz&lt;/td&gt; &lt;/tr&gt; &lt;tr&gt; &lt;td&gt;Механизм аппаратного шифрования&lt;/td&gt; &lt;td &gt; &lt;/td&gt; &lt;/tr&gt; &lt;tr&gt; &lt;td&gt;Аппаратный инструмент перекодирования&lt;/td&gt; &lt;td&gt;10-битный H.265 (HEVC), MPEG-4 Part 2, MPEG-2, VC-1; максимальное разрешение: 4K (4096 x 2160); максимальное количество кадров в секунду (FPS): 60&lt;/td&gt; &lt;/tr&gt; &lt;tr &gt; &lt;td colspan="2"&gt;Память&lt;/td&gt; &lt;/tr&gt; &lt;tr&gt; &lt;td&gt;Системная память&lt;/td&gt; &lt;td&gt;2 GB DDR4&lt;/td&gt; &lt;/tr&gt; &lt;tr &gt; &lt;td colspan="2"&gt;Кол-во жестких&lt;/td&gt; &lt;/tr&gt; &lt;tr&gt; &lt;td&gt;Отсек(и) для дисков&lt;/td&gt; &lt;td&gt;2&lt;/td&gt; &lt;/tr&gt; &lt;tr&gt; &lt;td&gt;Тип совместимого диска* &lt;a href="https://www.synology.com/ru-ru/compatibility"&gt; (См. все поддерживаемые модели жестких дисков)&lt;/a&gt;&lt;/td&gt; &lt;td &gt; &lt;ul&gt; &lt;li&gt;3.5&amp;quot; SATA HDD&lt;/li&gt; &lt;li&gt;2.5&amp;quot; SATA HDD&lt;/li&gt; &lt;li&gt;2.5&amp;quot; SATA SSD&lt;/li&gt; &lt;/ul&gt; &lt;/td&gt; &lt;/tr&gt; &lt;tr&gt; &lt;td&gt;Максимальная внутренняя емкость&lt;/td&gt; &lt;td&gt;24 TB (12 TB drive x 2) (Емкость зависит от типов RAID)&lt;/td&gt; &lt;/tr&gt; &lt;tr&gt; &lt;td&gt;Максимальный размер одного тома&lt;/td&gt; &lt;td&gt;108 TB&lt;/td&gt; &lt;/tr&gt; &lt;tr&gt; &lt;td&gt;Диск с возможностью замены в горячем режиме&lt;/td&gt; &lt;td &gt; &lt;/td&gt; &lt;/tr&gt; &lt;tr&gt; &lt;td&gt;Примечания&lt;/td&gt; &lt;td &gt; &lt;ul&gt; &lt;li&gt;Термин &amp;laquo;Совместимый тип дисков&amp;raquo; обозначает диски, протестированные на совместимость с продуктами Synology. Этот термин не означает максимальную скорость подключения для каждого отсека дисков.&lt;/li&gt; &lt;li&gt;Максимальный размер одного тома не связан напрямую с максимальной физической емкостью. &lt;a href="https://www.synology.com/ru-ru/knowledgebase/DSM/tutorial/Storage/Why_does_my_Synology_NAS_have_a_single_volume_size_limitation"&gt; (Дополнительные сведения) &lt;/a&gt;&lt;/li&gt; &lt;/ul&gt; &lt;/td&gt; &lt;/tr&gt; &lt;tr &gt; &lt;td colspan="2"&gt;Внешние порты&lt;/td&gt; &lt;/tr&gt; &lt;tr&gt; &lt;td&gt;Порт RJ-45 1GbE LAN&lt;/td&gt; &lt;td&gt;1&lt;/td&gt; &lt;/tr&gt; &lt;tr&gt; &lt;td&gt;Порт USB 2.0&lt;/td&gt; &lt;td&gt;1&lt;/td&gt; &lt;/tr&gt; &lt;tr&gt; &lt;td&gt;Порт USB 3.0&lt;/td&gt; &lt;td&gt;2&lt;/td&gt; &lt;/tr&gt; &lt;tr&gt; &lt;td&gt;Кнопка &amp;quot;Копировать&amp;quot;&lt;/td&gt; &lt;td &gt; &lt;/td&gt; &lt;/tr&gt; &lt;tr &gt; &lt;td colspan="2"&gt;Файловая система&lt;/td&gt; &lt;/tr&gt; &lt;tr&gt; &lt;td&gt;Внутренние диски&lt;/td&gt; &lt;td&gt;EXT4&lt;/td&gt; &lt;/tr&gt; &lt;tr&gt; &lt;td&gt;Внешние диски&lt;/td&gt; &lt;td &gt; &lt;ul&gt; &lt;li&gt;EXT4&lt;/li&gt; &lt;li&gt;EXT3&lt;/li&gt; &lt;li&gt;FAT&lt;/li&gt; &lt;li&gt;NTFS&lt;/li&gt; &lt;li&gt;HFS+&lt;/li&gt; &lt;li&gt;exFAT*&lt;/li&gt; &lt;/ul&gt; &lt;/td&gt; &lt;/tr&gt; &lt;tr&gt; &lt;td&gt;Примечания&lt;/td&gt; &lt;td&gt;exFAT Access приобретается отдельно в Центре пакетов.&lt;/td&gt; &lt;/tr&gt; &lt;tr &gt; &lt;td colspan="2"&gt;Внешний вид&lt;/td&gt; &lt;/tr&gt; &lt;tr&gt; &lt;td&gt;Размер (высота х ширина х глубина)&lt;/td&gt; &lt;td&gt;165 mm x 108 mm x 233.2 mm&lt;/td&gt; &lt;/tr&gt; &lt;tr&gt; &lt;td&gt;Вес&lt;/td&gt; &lt;td&gt;1.3 кг&lt;/td&gt; &lt;/tr&gt; &lt;tr &gt; &lt;td colspan="2"&gt;Прочее&lt;/td&gt; &lt;/tr&gt; &lt;tr&gt; &lt;td&gt;Системный вентилятор&lt;/td&gt; &lt;td&gt;92 mm x 92 mm x 1 pcs&lt;/td&gt; &lt;/tr&gt; &lt;tr&gt; &lt;td&gt;Режим скорости вентилятора&lt;/td&gt; &lt;td &gt; &lt;ul&gt; &lt;li&gt;Режим максимальной скорости&lt;/li&gt; &lt;li&gt;Режим охлаждения&lt;/li&gt; &lt;li&gt;Тихий режим&lt;/li&gt; &lt;/ul&gt; &lt;/td&gt; &lt;/tr&gt; &lt;tr&gt; &lt;td&gt;LED-индикаторы с регулируемой яркостью на передней панели&lt;/td&gt; &lt;td &gt; &lt;/td&gt; &lt;/tr&gt; &lt;tr&gt; &lt;td&gt;Автозапуск после сбоя питания&lt;/td&gt; &lt;td &gt; &lt;/td&gt; &lt;/tr&gt; &lt;tr&gt; &lt;td&gt;Уровень шума*&lt;/td&gt; &lt;td&gt;19.3 дБ(A)&lt;/td&gt; &lt;/tr&gt; &lt;tr&gt; &lt;td&gt;Включение/выключение питания по расписанию&lt;/td&gt; &lt;td &gt; &lt;/td&gt; &lt;/tr&gt; &lt;tr&gt; &lt;td&gt;Функция Wake on LAN/WAN&lt;/td&gt; &lt;td &gt; &lt;/td&gt; &lt;/tr&gt; &lt;tr&gt; &lt;td&gt;Блок питания/адаптер&lt;/td&gt; &lt;td&gt;60W&lt;/td&gt; &lt;/tr&gt; &lt;tr&gt; &lt;td&gt;Входное напряжение переменного тока&lt;/td&gt; &lt;td&gt;100В &amp;ndash; 240В перем. тока&lt;/td&gt; &lt;/tr&gt; &lt;tr&gt; &lt;td&gt;Частота&lt;/td&gt; &lt;td&gt;50/60 Hz, Одна фаза&lt;/td&gt; &lt;/tr&gt; &lt;tr&gt; &lt;td&gt;Потребление энергии*&lt;/td&gt; &lt;td&gt;14.99 Вт (доступ)&lt;br /&gt; 5.78 Вт (гибернация жесткого диска)&lt;/td&gt; &lt;/tr&gt; &lt;tr&gt; &lt;td&gt;Британская термическая единица&lt;/td&gt; &lt;td&gt;51.15 BTU/hr (доступ)&lt;br /&gt; 19.72 BTU/hr (гибернация жесткого диска)&lt;/td&gt; &lt;/tr&gt; &lt;tr &gt; &lt;td colspan="2"&gt;Температура окружающей среды&lt;/td&gt; &lt;/tr&gt; &lt;tr&gt; &lt;td&gt;Рабочая температура&lt;/td&gt; &lt;td&gt;0&amp;deg;C &amp;ndash; 40&amp;deg;C (32&amp;deg;F &amp;ndash; 104&amp;deg;F)&lt;/td&gt; &lt;/tr&gt; &lt;tr&gt; &lt;td&gt;Температура хранения&lt;/td&gt; &lt;td&gt;-20&amp;deg;C &amp;ndash; 60&amp;deg;C (-5&amp;deg;F &amp;ndash; 140&amp;deg;F)&lt;/td&gt; &lt;/tr&gt; &lt;tr&gt; &lt;td&gt;Относительная влажность&lt;/td&gt; &lt;td&gt;5% &amp;ndash; 95% относ. влажности&lt;/td&gt; &lt;/tr&gt; &lt;tr &gt; &lt;td&gt;Сертификация&lt;/td&gt; &lt;td &gt; &lt;ul&gt; &lt;li&gt;EAC&lt;/li&gt; &lt;li&gt;CCC&lt;/li&gt; &lt;li&gt;RCM&lt;/li&gt; &lt;li&gt;KC&lt;/li&gt; &lt;li&gt;FCC&lt;/li&gt; &lt;li&gt;CE&lt;/li&gt; &lt;li&gt;BSMI&lt;/li&gt; &lt;/ul&gt; &lt;/td&gt; &lt;/tr&gt; &lt;tr &gt; &lt;td&gt;Гарантия (в годах)&lt;/td&gt; &lt;td&gt;2&lt;/td&gt; &lt;/tr&gt; &lt;tr &gt; &lt;td&gt;Примечания&lt;/td&gt; &lt;td &gt; &lt;ul&gt; &lt;li&gt;Потребление энергии измеряется при полной загрузке с жестким(и) диском (-ами) Western Digital WD10EFRX объемом 1 ТБ.&lt;/li&gt; &lt;li&gt;Уровень шума в тестируемой среде: Полностью загруженный жесткий диск(и) Seagate ST2000VN000 объемом 2 ТБ в режиме простоя; два микрофона G.R.A.S. типа 40AE, каждый расположен на расстоянии 1 метра от NAS-сервера Synology спереди и сзади; фоновый шум: 16,49-17,51 дБ(A); температура: 24,25-25,75?C; влажность: 58,2-61,8%&lt;/li&gt; &lt;/ul&gt; &lt;/td&gt; &lt;/tr&gt; &lt;tr &gt; &lt;td colspan="2"&gt;Характеристики ОС DSM &lt;a href="https://www.synology.com/#" &gt;( Подробнее )&lt;/a&gt;&lt;/td&gt; &lt;/tr&gt; &lt;tr &gt; &lt;td colspan="2"&gt;Управление хранилищем&lt;/td&gt; &lt;/tr&gt; &lt;tr&gt; &lt;td&gt;Максимальное кол-во внутренних томов&lt;/td&gt; &lt;td&gt;256&lt;/td&gt; &lt;/tr&gt; &lt;tr&gt; &lt;td&gt;Макс. кол-во целей iSCSI&lt;/td&gt; &lt;td&gt;10&lt;/td&gt; &lt;/tr&gt; &lt;tr&gt; &lt;td&gt;Макс. кол-во номеров логического устройства iSCSI&lt;/td&gt; &lt;td&gt;10&lt;/td&gt; &lt;/tr&gt; &lt;tr&gt; &lt;td&gt;SSD TRIM&lt;/td&gt; &lt;td &gt; &lt;/td&gt; &lt;/tr&gt; &lt;tr&gt; &lt;td&gt;Поддерживаемый тип RAID&lt;/td&gt; &lt;td &gt; &lt;ul&gt; &lt;li&gt;Synology Hybrid RAID&lt;/li&gt; &lt;li&gt;Basic&lt;/li&gt; &lt;li&gt;JBOD&lt;/li&gt; &lt;li&gt;RAID 0&lt;/li&gt; &lt;li&gt;RAID 1&lt;/li&gt; &lt;/ul&gt; &lt;/td&gt; &lt;/tr&gt; &lt;tr&gt; &lt;td&gt;Миграция RAID&lt;/td&gt; &lt;td&gt;Basic to RAID 1&lt;/td&gt; &lt;/tr&gt; &lt;tr&gt; &lt;td&gt;Расширение томов с помощью жестких дисков большего объема&lt;/td&gt; &lt;td &gt; &lt;ul&gt; &lt;li&gt;Synology Hybrid RAID&lt;/li&gt; &lt;li&gt;RAID 1&lt;/li&gt; &lt;/ul&gt; &lt;/td&gt; &lt;/tr&gt; &lt;tr&gt; &lt;td&gt;Расширение томов с помощью дополнительного жесткого диска&lt;/td&gt; &lt;td&gt;Synology Hybrid RAID&lt;/td&gt; &lt;/tr&gt; &lt;tr &gt; &lt;td colspan="2"&gt;Возможность обмена файлами&lt;/td&gt; &lt;/tr&gt; &lt;tr&gt; &lt;td&gt;Максимальное количество локальных учетных записей пользователей&lt;/td&gt; &lt;td&gt;2048&lt;/td&gt; &lt;/tr&gt; &lt;tr&gt; &lt;td&gt;Максимальное количество локальных групп&lt;/td&gt; &lt;td&gt;256&lt;/td&gt; &lt;/tr&gt; &lt;tr&gt; &lt;td&gt;Макс. кол-во общих папок&lt;/td&gt; &lt;td&gt;256&lt;/td&gt; &lt;/tr&gt; &lt;tr&gt; &lt;td&gt;Максимальное кол-во заданий синхронизации общих папок&lt;/td&gt; &lt;td&gt;2&lt;/td&gt; &lt;/tr&gt; &lt;tr&gt; &lt;td&gt;Макс. кол-во одновременных подключений CIFS/AFP/FTP&lt;/td&gt; &lt;td&gt;200&lt;/td&gt; &lt;/tr&gt; &lt;tr&gt; &lt;td&gt;Интеграция списка управления доступом Windows (ACL)&lt;/td&gt; &lt;td &gt; &lt;/td&gt; &lt;/tr&gt; &lt;tr&gt; &lt;td&gt;Проверка подлинности NFS Kerberos&lt;/td&gt; &lt;td &gt; &lt;/td&gt; &lt;/tr&gt; &lt;tr &gt; &lt;td&gt;Центр журналов&lt;/td&gt; &lt;td &gt; &lt;/td&gt; &lt;/tr&gt; &lt;tr &gt; &lt;td&gt;Кол-во событий системного журнала за секунду&lt;/td&gt; &lt;td&gt;400&lt;/td&gt; &lt;/tr&gt; &lt;tr &gt; &lt;td colspan="2"&gt;Дополнительные пакеты &lt;a href="https://www.synology.com/ru-ru/dsm/packages"&gt;(Весь список дополнительных пакетов)&lt;/a&gt;&lt;/td&gt; &lt;/tr&gt; &lt;tr &gt; &lt;td&gt;Chat&lt;/td&gt; &lt;td &gt; &lt;/td&gt; &lt;/tr&gt; &lt;tr &gt; &lt;td&gt;Максимальное количество пользователей&lt;/td&gt; &lt;td&gt;500&lt;/td&gt; &lt;/tr&gt; &lt;tr &gt; &lt;td&gt;Примечания&lt;/td&gt; &lt;td &gt; &lt;ul&gt; &lt;li&gt;Выбрано максимальное количество одновременных HTTP-подключений для приложения Chat.&lt;/li&gt; &lt;li&gt;При тестировании рекомендуемого количества клиентов использование центрального процессора и ОЗУ составило менее 80%.&lt;/li&gt; &lt;/ul&gt; &lt;/td&gt; &lt;/tr&gt; &lt;tr &gt; &lt;td&gt;Cloud Station Server&lt;/td&gt; &lt;td &gt; &lt;/td&gt; &lt;/tr&gt; &lt;tr &gt; &lt;td&gt;Максимальное количество одновременно подключенных устройств&lt;/td&gt; &lt;td&gt;200&lt;/td&gt; &lt;/tr&gt; &lt;tr &gt; &lt;td&gt;Максимальное количество синхронизированных файлов (ext4)&lt;/td&gt; &lt;td&gt;100,000 / время реагирования для одного файла 632 мс&lt;/td&gt; &lt;/tr&gt; &lt;tr &gt; &lt;td&gt;Примечания&lt;/td&gt; &lt;td &gt; &lt;ul&gt; &lt;li&gt;Максимальное количество одновременно подключенных устройств &amp;mdash; это максимальное количество устройств, которые могут сохранять подключение в одно и то же время. Дополнительная информация о функциях обработки файлов указана в сведениях о времени реагирования при обработке файлов.&lt;/li&gt; &lt;li&gt;Время реагирования для файлов &amp;mdash; время подготовки, в течение которого другие устройства начинают скачивание файла размером 10 Кбайт с устройства Synology NAS (после его добавления на устройство NAS). Расширенная оперативная память не использовалась во время тестирования.&lt;/li&gt; &lt;li&gt;При указанном выше тестировании использовались незашифрованные общие папки.&lt;/li&gt; &lt;/ul&gt; &lt;/td&gt; &lt;/tr&gt; &lt;tr &gt; &lt;td&gt;Download Station&lt;/td&gt; &lt;td &gt; &lt;/td&gt; &lt;/tr&gt; &lt;tr &gt; &lt;td&gt;Максимальное количество одновременных заданий загрузки&lt;/td&gt; &lt;td&gt;80&lt;/td&gt; &lt;/tr&gt; &lt;tr &gt; &lt;td&gt;Drive&lt;/td&gt; &lt;td &gt; &lt;/td&gt; &lt;/tr&gt; &lt;tr &gt; &lt;td&gt;Максимальное число синхронизируемых файлов&lt;/td&gt; &lt;td&gt;100,000 / время реагирования для одного файла 941 мс&lt;/td&gt; &lt;/tr&gt; &lt;tr &gt; &lt;td&gt;Максимальное число параллельных подключений от клиентских приложений для ПК&lt;/td&gt; &lt;td&gt;200&lt;/td&gt; &lt;/tr&gt; &lt;tr &gt; &lt;td&gt;Примечания&lt;/td&gt; &lt;td &gt; &lt;ul&gt; &lt;li&gt;В целях тестирования использовалась файловая система EXT4.&lt;/li&gt; &lt;li&gt;Максимальное число параллельных подключений - это максимальное число подключений, которые остаются активными при достижении максимального числа синхронизируемых файлов.&lt;/li&gt; &lt;li&gt;Время реагирования для файлов &amp;mdash; время подготовки, в течение которого другие устройства начинают скачивание файла размером 10 Кбайт с устройства Synology NAS (после его добавления на устройство NAS).&lt;/li&gt; &lt;li&gt;При указанном выше тестировании использовались незашифрованные общие папки.&lt;/li&gt; &lt;/ul&gt; &lt;/td&gt; &lt;/tr&gt; &lt;tr &gt; &lt;td&gt;exFAT Access (приобретается дополнительно)&lt;/td&gt; &lt;td &gt; &lt;/td&gt; &lt;/tr&gt; &lt;tr &gt; &lt;td&gt;Media Server&lt;/td&gt; &lt;td &gt; &lt;/td&gt; &lt;/tr&gt; &lt;tr &gt; &lt;td&gt;DLNA Compliance&lt;/td&gt; &lt;td &gt; &lt;/td&gt; &lt;/tr&gt; &lt;tr &gt; &lt;td&gt;Moments&lt;/td&gt; &lt;td &gt; &lt;/td&gt; &lt;/tr&gt; &lt;tr &gt; &lt;td&gt;Распознавание лиц&lt;/td&gt; &lt;td&gt; &lt;/td&gt; &lt;/tr&gt; &lt;tr &gt; &lt;td&gt;Распознавание объектов&lt;/td&gt; &lt;td&gt; &lt;/td&gt; &lt;/tr&gt; &lt;tr &gt; &lt;td&gt;Office&lt;/td&gt; &lt;td &gt; &lt;/td&gt; &lt;/tr&gt; &lt;tr &gt; &lt;td&gt;Максимальное количество пользователей&lt;/td&gt; &lt;td&gt;200&lt;/td&gt; &lt;/tr&gt; &lt;tr &gt; &lt;td&gt;Примечания&lt;/td&gt; &lt;td &gt; &lt;ul&gt; &lt;li&gt;Несколько файлов было открыто для тестирования, над редактированием каждого файла одновременно работали 30 пользователей.&lt;/li&gt; &lt;li&gt;При тестировании рекомендуемого количества клиентов использование центрального процессора и ОЗУ составило менее 80%.&lt;/li&gt; &lt;li&gt;Производительность клиентского приложения может влиять на максимальное количество пользователей, одновременно выполняющих редактирование. Для проведения тестирования использовались клиентские ПК с процессором Intel Core i3-3220 и ОЗУ объемом 8 Гбайт&lt;/li&gt; &lt;/ul&gt; &lt;/td&gt; &lt;/tr&gt; &lt;tr &gt; &lt;td&gt;Surveillance Station&lt;/td&gt; &lt;td &gt; &lt;/td&gt; &lt;/tr&gt; &lt;tr &gt; &lt;td&gt;Макс. кол-во IP-камер (необходимы лицензии)&lt;/td&gt; &lt;td&gt;20 (в том числе бесплатная лицензия 2) &lt;a href="https://www.synology.com/ru-ru/compatibility/camera"&gt; (См. все поддерживаемые модели IP-камер)&lt;/a&gt;&lt;/td&gt; &lt;/tr&gt; &lt;tr &gt; &lt;td&gt;Общее кол-во кадров в секунду (H.264)*&lt;/td&gt; &lt;td&gt;600 FPS @ 720p (1280x720)&lt;br /&gt; 300 FPS @ 1080p (1920&amp;times;1080)&lt;br /&gt; 200 FPS @ 3M (2048x1536)&lt;br /&gt; 150 FPS @ 5M (2591x1944)&lt;br /&gt; 110 FPS @ 4K (3840x2160)&lt;/td&gt; &lt;/tr&gt; &lt;tr &gt; &lt;td&gt;Общее кол-во кадров в секунду (H.265)*&lt;/td&gt; &lt;td&gt;600 FPS @ 720p (1280x720)&lt;br /&gt; 300 FPS @ 1080p (1920&amp;times;1080)&lt;br /&gt; 240 FPS @ 3M (2048x1536)&lt;br /&gt; 200 FPS @ 5M (2591x1944)&lt;br /&gt; 180 FPS @ 4K (3840x2160)&lt;/td&gt; &lt;/tr&gt; &lt;tr &gt; &lt;td&gt;Общее кол-во кадров в секунду (MJPEG)*&lt;/td&gt; &lt;td&gt;240 FPS @ 720p (1280x720)&lt;br /&gt; 200 FPS @ 1080p (1920&amp;times;1080)&lt;br /&gt; 130 FPS @ 3M (2048x1536)&lt;br /&gt; 80 FPS @ 5M (2591x1944)&lt;/td&gt; &lt;/tr&gt; &lt;tr &gt; &lt;td&gt;Примечания&lt;/td&gt; &lt;td&gt;Пропускная способность Surveillance Station протестирована при помощи сетевой камеры Axis в режиме непрерывной записи с просмотром видео в режиме реального времени из приложения Surveillance Station и с обнаружением движения камерой; для записи и просмотра в режиме реального времени используется один видеопоток с камеры.&lt;/td&gt; &lt;/tr&gt; &lt;tr &gt; &lt;td&gt;Video Station&lt;/td&gt; &lt;td &gt; &lt;/td&gt; &lt;/tr&gt; &lt;tr &gt; &lt;td&gt;Перекодировка видеофайлов&lt;/td&gt; &lt;td&gt;4K Группа 3 &lt;a href="https://www.synology.com/ru-ru/knowledgebase/faq/659"&gt; (Подробная информация) &lt;/a&gt;&lt;/td&gt; &lt;/tr&gt; &lt;tr &gt; &lt;td&gt;Максимальное количество каналов перекодировки&lt;/td&gt; &lt;td&gt;1 канал, 60 FPS @ 4K (4096 x 2160), H.265 (HEVC), 10-битный или&lt;br /&gt; 1 канал, 30 FPS @ 1080p (1920 &amp;times; 1080), H.264 (AVC)/MPEG-4 Part 2 (XVID, DIVX5)/MPEG-2/VC-1&lt;/td&gt; &lt;/tr&gt; &lt;tr &gt; &lt;td&gt;VPN Server&lt;/td&gt; &lt;td &gt; &lt;/td&gt; &lt;/tr&gt; &lt;tr &gt; &lt;td&gt;Максимальное кол-во подключений&lt;/td&gt; &lt;td&gt;5&lt;/td&gt; &lt;/tr&gt; &lt;tr &gt; &lt;td colspan="2"&gt;Защита окружающей среды и комплект поставки&lt;/td&gt; &lt;/tr&gt; &lt;tr &gt; &lt;td&gt;Защита окружающей среды&lt;/td&gt; &lt;td&gt;Соответствует нормативным требованиям по содержанию опасных веществ в электрическом и электронном оборудовании&lt;/td&gt; &lt;/tr&gt; &lt;tr &gt; &lt;td&gt;Комплект поставки&lt;/td&gt; &lt;td &gt; &lt;ul&gt; &lt;li&gt;Основное устройство X 1&lt;/li&gt; &lt;li&gt;Набор принадлежностей X 1&lt;/li&gt; &lt;li&gt;Адаптер источника питания перем. тока X 1&lt;/li&gt; &lt;li&gt;Кабель питания перем. тока X 1&lt;/li&gt; &lt;li&gt;Сетевой кабель RJ-45 X 1&lt;/li&gt; &lt;li&gt;Руководство по быстрой установке X 1&lt;/li&gt; &lt;/ul&gt; &lt;/td&gt; &lt;/tr&gt; &lt;tr &gt; &lt;td&gt;Дополнительные аксессуары&lt;/td&gt; &lt;td &gt; &lt;ul&gt; &lt;li&gt;Пакет лицензий Surveillance на устройства&lt;/li&gt; &lt;li&gt;VS360HD&lt;/li&gt; &lt;li&gt;VS960HD&lt;/li&gt; &lt;/ul&gt; &lt;/td&gt; &lt;/tr&gt; &lt;/tbody&gt; &lt;/table&gt; </t>
  </si>
  <si>
    <t>Сетевые системы хранения данных (NAS)</t>
  </si>
  <si>
    <t>Сетевое хранилище NAS Synology DS220+</t>
  </si>
  <si>
    <t>DS220+</t>
  </si>
  <si>
    <t>http://www.erc.ua/i/goods/DS220%2b.jpg</t>
  </si>
  <si>
    <t xml:space="preserve">&lt;p&gt;&lt;a href="https://www.synology.com/ru-ru/products/DS220"&gt;https://www.synology.com/ru-ru/products/DS220&lt;/a&gt;+&lt;/p&gt; &lt;table &gt; &lt;tbody&gt; &lt;tr&gt; &lt;th width="25%"&gt; &lt;h4&gt;CPU&lt;/h4&gt; &lt;/th&gt; &lt;td width="25%"&gt;CPU Model&lt;/td&gt; &lt;td width="50%"&gt;Intel Celeron J4025&lt;/td&gt; &lt;/tr&gt; &lt;tr&gt; &lt;th width="25%"&gt; &lt;/th&gt; &lt;td width="25%"&gt;CPU Architecture&lt;/td&gt; &lt;td width="50%"&gt;64-bit&lt;/td&gt; &lt;/tr&gt; &lt;tr&gt; &lt;th width="25%"&gt; &lt;/th&gt; &lt;td width="25%"&gt;CPU Frequency&lt;/td&gt; &lt;td width="50%"&gt;2-core 2.0 (base) / 2.9 (burst) GHz&lt;/td&gt; &lt;/tr&gt; &lt;tr&gt; &lt;th width="25%"&gt; &lt;/th&gt; &lt;td width="25%"&gt;Hardware Encryption Engine (AES-NI)&lt;/td&gt; &lt;td width="50%"&gt; &lt;/td&gt; &lt;/tr&gt; &lt;tr &gt; &lt;th colspan="3"&gt; &lt;h4&gt;Memory&lt;/h4&gt; &lt;/th&gt; &lt;/tr&gt; &lt;tr&gt; &lt;th width="25%"&gt; &lt;h4&gt;Memory&lt;/h4&gt; &lt;/th&gt; &lt;td width="25%"&gt;System Memory&lt;/td&gt; &lt;td width="50%"&gt;2 GB DDR4 non-ECC&lt;/td&gt; &lt;/tr&gt; &lt;tr&gt; &lt;th width="25%"&gt; &lt;/th&gt; &lt;td width="25%"&gt;Total Memory Slots&lt;/td&gt; &lt;td width="50%"&gt;1&lt;/td&gt; &lt;/tr&gt; &lt;tr&gt; &lt;th width="25%"&gt; &lt;/th&gt; &lt;td width="25%"&gt;Maximum Memory Capacity&lt;/td&gt; &lt;td width="50%"&gt;6 GB (2 GB + 4 GB)&lt;/td&gt; &lt;/tr&gt; &lt;tr&gt; &lt;th width="25%"&gt; &lt;/th&gt; &lt;td width="25%"&gt;Notes&lt;/td&gt; &lt;td width="50%"&gt; &lt;ul&gt; &lt;li&gt;Please select Synology memory modules for optimum compatibility and reliability. Synology will not provide complete product warranty or technical support if non-Synology memory modules are used for memory expansion.&lt;/li&gt; &lt;li&gt;Synology reserves the right to replace memory modules with the same or higher frequency based on supplier&amp;#39;s product life cycle status. Rest assured that the compatibility and stability have been strictly verified with the same benchmark to ensure identical performance.&lt;/li&gt; &lt;/ul&gt; &lt;/td&gt; &lt;/tr&gt; &lt;tr &gt; &lt;th colspan="3"&gt; &lt;h4&gt;Storage&lt;/h4&gt; &lt;/th&gt; &lt;/tr&gt; &lt;tr&gt; &lt;th width="25%"&gt; &lt;h4&gt;Storage&lt;/h4&gt; &lt;/th&gt; &lt;td width="25%"&gt;Drive Bays&lt;/td&gt; &lt;td width="50%"&gt;2&lt;/td&gt; &lt;/tr&gt; &lt;tr&gt; &lt;th width="25%"&gt; &lt;/th&gt; &lt;td width="25%"&gt;Compatible Drive Type* &lt;a href="https://www.synology.com/en-us/compatibility" rel="noopener noreferrer"&gt; (See all supported drives)&lt;/a&gt;&lt;/td&gt; &lt;td width="50%"&gt; &lt;ul&gt; &lt;li&gt;3.5&amp;quot; SATA HDD&lt;/li&gt; &lt;li&gt;2.5&amp;quot; SATA HDD&lt;/li&gt; &lt;li&gt;2.5&amp;quot; SATA SSD&lt;/li&gt; &lt;/ul&gt; &lt;/td&gt; &lt;/tr&gt; &lt;tr&gt; &lt;th width="25%"&gt; &lt;/th&gt; &lt;td width="25%"&gt;Maximum Internal Raw Capacity&lt;/td&gt; &lt;td width="50%"&gt;32 TB (16 TB drive x 2) (Capacity may vary by RAID types)&lt;/td&gt; &lt;/tr&gt; &lt;tr&gt; &lt;th width="25%"&gt; &lt;/th&gt; &lt;td width="25%"&gt;Maximum Single Volume Size*&lt;/td&gt; &lt;td width="50%"&gt;108 TB&lt;/td&gt; &lt;/tr&gt; &lt;tr&gt; &lt;th width="25%"&gt; &lt;/th&gt; &lt;td width="25%"&gt;Hot Swappable Drive&lt;/td&gt; &lt;td width="50%"&gt; &lt;/td&gt; &lt;/tr&gt; &lt;tr&gt; &lt;th width="25%"&gt; &lt;/th&gt; &lt;td width="25%"&gt;Notes&lt;/td&gt; &lt;td width="50%"&gt; &lt;ul&gt; &lt;li&gt;&amp;quot;Compatible drive type&amp;quot; indicates drives that have been tested to be compatible with Synology products. This term does not indicate the maximum connection speed of each drive bay.&lt;/li&gt; &lt;li&gt;The maximum single volume size is not directly related to the maximum raw capacity. &lt;a href="https://www.synology.com/en-us/knowledgebase/DSM/tutorial/Storage/Why_does_my_Synology_NAS_have_a_single_volume_size_limitation" rel="noopener noreferrer"&gt; (Learn more) &lt;/a&gt;&lt;/li&gt; &lt;li&gt;Each internal volume (may consist of multiple drives) is expandable up to 108TB.&lt;/li&gt; &lt;/ul&gt; &lt;/td&gt; &lt;/tr&gt; &lt;tr &gt; &lt;th colspan="3"&gt; &lt;h4&gt;External Ports&lt;/h4&gt; &lt;/th&gt; &lt;/tr&gt; &lt;tr&gt; &lt;th width="25%"&gt; &lt;h4&gt;External Ports&lt;/h4&gt; &lt;/th&gt; &lt;td width="25%"&gt;RJ-45 1GbE LAN Port&lt;/td&gt; &lt;td width="50%"&gt;2 (with Link Aggregation / Failover support)&lt;/td&gt; &lt;/tr&gt; &lt;tr&gt; &lt;th width="25%"&gt; &lt;/th&gt; &lt;td width="25%"&gt;USB 3.0 Port&lt;/td&gt; &lt;td width="50%"&gt;2&lt;/td&gt; &lt;/tr&gt; &lt;tr&gt; &lt;th width="25%"&gt; &lt;/th&gt; &lt;td width="25%"&gt;USB / SD Copy&lt;/td&gt; &lt;td width="50%"&gt; &lt;/td&gt; &lt;/tr&gt; &lt;tr &gt; &lt;th colspan="3"&gt; &lt;h4&gt;File System&lt;/h4&gt; &lt;/th&gt; &lt;/tr&gt; &lt;tr&gt; &lt;th width="25%"&gt; &lt;h4&gt;File System&lt;/h4&gt; &lt;/th&gt; &lt;td width="25%"&gt;Internal Drives&lt;/td&gt; &lt;td width="50%"&gt; &lt;ul&gt; &lt;li&gt;Btrfs&lt;/li&gt; &lt;li&gt;EXT4&lt;/li&gt; &lt;/ul&gt; &lt;/td&gt; &lt;/tr&gt; &lt;tr&gt; &lt;th width="25%"&gt; &lt;/th&gt; &lt;td width="25%"&gt;External Drives&lt;/td&gt; &lt;td width="50%"&gt; &lt;ul&gt; &lt;li&gt;Btrfs&lt;/li&gt; &lt;li&gt;EXT4&lt;/li&gt; &lt;li&gt;EXT3&lt;/li&gt; &lt;li&gt;FAT&lt;/li&gt; &lt;li&gt;NTFS&lt;/li&gt; &lt;li&gt;HFS+&lt;/li&gt; &lt;li&gt;exFAT*&lt;/li&gt; &lt;/ul&gt; &lt;/td&gt; &lt;/tr&gt; &lt;tr&gt; &lt;th width="25%"&gt; &lt;/th&gt; &lt;td width="25%"&gt;Notes&lt;/td&gt; &lt;td width="50%"&gt;exFAT Access is purchased separately in Package Center.&lt;/td&gt; &lt;/tr&gt; &lt;tr &gt; &lt;th colspan="3"&gt; &lt;h4&gt;Appearance&lt;/h4&gt; &lt;/th&gt; &lt;/tr&gt; &lt;tr&gt; &lt;th width="25%"&gt; &lt;h4&gt;Appearance&lt;/h4&gt; &lt;/th&gt; &lt;td width="25%"&gt;Size (Height x Width x Depth)&lt;/td&gt; &lt;td width="50%"&gt;165 mm x 108 mm x 232.2 mm&lt;/td&gt; &lt;/tr&gt; &lt;tr&gt; &lt;th width="25%"&gt; &lt;/th&gt; &lt;td width="25%"&gt;Weight&lt;/td&gt; &lt;td width="50%"&gt;1.30 kg&lt;/td&gt; &lt;/tr&gt; &lt;tr &gt; &lt;th colspan="3"&gt; &lt;h4&gt;Others&lt;/h4&gt; &lt;/th&gt; &lt;/tr&gt; &lt;tr&gt; &lt;th width="25%"&gt; &lt;h4&gt;Others&lt;/h4&gt; &lt;/th&gt; &lt;td width="25%"&gt;System Fan&lt;/td&gt; &lt;td width="50%"&gt;92 mm x 92 mm x 1 pcs&lt;/td&gt; &lt;/tr&gt; &lt;tr&gt; &lt;th width="25%"&gt; &lt;/th&gt; &lt;td width="25%"&gt;Fan Speed Mode&lt;/td&gt; &lt;td width="50%"&gt; &lt;ul&gt; &lt;li&gt;Full-Speed Mode&lt;/li&gt; &lt;li&gt;Cool Mode&lt;/li&gt; &lt;li&gt;Quiet Mode&lt;/li&gt; &lt;/ul&gt; &lt;/td&gt; &lt;/tr&gt; &lt;tr&gt; &lt;th width="25%"&gt; &lt;/th&gt; &lt;td width="25%"&gt;Brightness Adjustable Front LED Indicators&lt;/td&gt; &lt;td width="50%"&gt; &lt;/td&gt; &lt;/tr&gt; &lt;tr&gt; &lt;th width="25%"&gt; &lt;/th&gt; &lt;td width="25%"&gt;Power Recovery&lt;/td&gt; &lt;td width="50%"&gt; &lt;/td&gt; &lt;/tr&gt; &lt;tr&gt; &lt;th width="25%"&gt; &lt;/th&gt; &lt;td width="25%"&gt;Noise Level*&lt;/td&gt; &lt;td width="50%"&gt;19.3 dB(A)&lt;/td&gt; &lt;/tr&gt; &lt;tr&gt; &lt;th width="25%"&gt; &lt;/th&gt; &lt;td width="25%"&gt;Scheduled Power On / Off&lt;/td&gt; &lt;td width="50%"&gt; &lt;/td&gt; &lt;/tr&gt; &lt;tr&gt; &lt;th width="25%"&gt; &lt;/th&gt; &lt;td width="25%"&gt;Wake on LAN / WAN&lt;/td&gt; &lt;td width="50%"&gt; &lt;/td&gt; &lt;/tr&gt; &lt;tr&gt; &lt;th width="25%"&gt; &lt;/th&gt; &lt;td width="25%"&gt;Power Supply Unit / Adapter&lt;/td&gt; &lt;td width="50%"&gt;60 W&lt;/td&gt; &lt;/tr&gt; &lt;tr&gt; &lt;th width="25%"&gt; &lt;/th&gt; &lt;td width="25%"&gt;AC Input Power Voltage&lt;/td&gt; &lt;td width="50%"&gt;100 V to 240 V AC&lt;/td&gt; &lt;/tr&gt; &lt;tr&gt; &lt;th width="25%"&gt; &lt;/th&gt; &lt;td width="25%"&gt;Power Frequency&lt;/td&gt; &lt;td width="50%"&gt;50/60 Hz, Single Phase&lt;/td&gt; &lt;/tr&gt; &lt;tr&gt; &lt;th width="25%"&gt; &lt;/th&gt; &lt;td width="25%"&gt;Power Consumption*&lt;/td&gt; &lt;td width="50%"&gt;14.69 W (Access)&lt;br /&gt; 4.41 W (HDD Hibernation)&lt;/td&gt; &lt;/tr&gt; &lt;tr&gt; &lt;th width="25%"&gt; &lt;/th&gt; &lt;td width="25%"&gt;British Thermal Unit&lt;/td&gt; &lt;td width="50%"&gt;50.12 BTU/hr (Access)&lt;br /&gt; 15.05 BTU/hr (HDD Hibernation)&lt;/td&gt; &lt;/tr&gt; &lt;tr&gt; &lt;th width="25%"&gt; &lt;/th&gt; &lt;td width="25%"&gt;Notes&lt;/td&gt; &lt;td width="50%"&gt; &lt;ul&gt; &lt;li&gt;Power consumption is measured when it is fully loaded with Western Digital 1TB WD10EFRX hard drive(s).&lt;/li&gt; &lt;li&gt;Noise Level Testing Environment: Fully loaded with Seagate 2TB ST2000VN000 hard drive(s) in the idle state. Two G.R.A.S. Type 40AE microphones, each set up 1 meter away from the Synology NAS at the front and rear. Background noise: 16.49-17.51 dB(A); Temperature: 24.25-25.75?C; Humidity: 58.2-61.8%&lt;/li&gt; &lt;/ul&gt; &lt;/td&gt; &lt;/tr&gt; &lt;tr &gt; &lt;th colspan="3"&gt; &lt;h4&gt;Temperature&lt;/h4&gt; &lt;/th&gt; &lt;/tr&gt; &lt;tr&gt; &lt;th width="25%"&gt; &lt;h4&gt;Temperature&lt;/h4&gt; &lt;/th&gt; &lt;td width="25%"&gt;Operating Temperature&lt;/td&gt; &lt;td width="50%"&gt;0&amp;deg;C to 40&amp;deg;C (32&amp;deg;F to 104&amp;deg;F)&lt;/td&gt; &lt;/tr&gt; &lt;tr&gt; &lt;th width="25%"&gt; &lt;/th&gt; &lt;td width="25%"&gt;Storage Temperature&lt;/td&gt; &lt;td width="50%"&gt;-20&amp;deg;C to 60&amp;deg;C (-5&amp;deg;F to 140&amp;deg;F)&lt;/td&gt; &lt;/tr&gt; &lt;tr&gt; &lt;th width="25%"&gt; &lt;/th&gt; &lt;td width="25%"&gt;Relative Humidity&lt;/td&gt; &lt;td width="50%"&gt;5% to 95% RH&lt;/td&gt; &lt;/tr&gt; &lt;tr &gt; &lt;th colspan="3"&gt; &lt;h4&gt;Certification&lt;/h4&gt; &lt;/th&gt; &lt;/tr&gt; &lt;tr&gt; &lt;th width="25%"&gt; &lt;h4&gt;Certification&lt;/h4&gt; &lt;/th&gt; &lt;td colspan="2" width="75%"&gt; &lt;ul&gt; &lt;li&gt;EAC&lt;/li&gt; &lt;li&gt;VCCI&lt;/li&gt; &lt;li&gt;CCC&lt;/li&gt; &lt;li&gt;RCM&lt;/li&gt; &lt;li&gt;KC&lt;/li&gt; &lt;li&gt;FCC&lt;/li&gt; &lt;li&gt;CE&lt;/li&gt; &lt;li&gt;BSMI&lt;/li&gt; &lt;/ul&gt; &lt;/td&gt; &lt;/tr&gt; &lt;tr &gt; &lt;th colspan="3"&gt; &lt;h4&gt;Warranty&lt;/h4&gt; &lt;/th&gt; &lt;/tr&gt; &lt;tr&gt; &lt;th width="25%"&gt; &lt;h4&gt;Warranty&lt;/h4&gt; &lt;/th&gt; &lt;td colspan="2" width="75%"&gt;2 Years&lt;/td&gt; &lt;/tr&gt; &lt;tr&gt; &lt;th width="25%"&gt; &lt;/th&gt; &lt;td width="25%"&gt;Notes&lt;/td&gt; &lt;td width="50%"&gt;The warranty period starts from the purchase date as stated on your purchase receipt. &lt;a href="https://www.synology.com/en-us/company/legal/warranty" rel="noopener noreferrer"&gt;(Learn more)&lt;/a&gt;&lt;/td&gt; &lt;/tr&gt; &lt;tr &gt; &lt;th colspan="3"&gt; &lt;h4&gt;Environment&lt;/h4&gt; &lt;/th&gt; &lt;/tr&gt; &lt;tr&gt; &lt;th width="25%"&gt; &lt;h4&gt;Environment&lt;/h4&gt; &lt;/th&gt; &lt;td colspan="2" width="75%"&gt;RoHS Compliant&lt;/td&gt; &lt;/tr&gt; &lt;tr &gt; &lt;th colspan="3"&gt; &lt;h4&gt;Packaging Content&lt;/h4&gt; &lt;/th&gt; &lt;/tr&gt; &lt;tr&gt; &lt;th width="25%"&gt; &lt;h4&gt;Packaging Content&lt;/h4&gt; &lt;/th&gt; &lt;td colspan="2" width="75%"&gt; &lt;ul&gt; &lt;li&gt;Main Unit X 1&lt;/li&gt; &lt;li&gt;Accessory Pack X 1&lt;/li&gt; &lt;li&gt;AC Power Adapter X 1&lt;/li&gt; &lt;li&gt;AC Power Cord X 1&lt;/li&gt; &lt;li&gt;RJ-45 LAN Cable X 2&lt;/li&gt; &lt;li&gt;Quick Installation Guide X 1&lt;/li&gt; &lt;/ul&gt; &lt;/td&gt; &lt;/tr&gt; &lt;tr &gt; &lt;th colspan="3"&gt; &lt;h4&gt;Optional Accessories&lt;/h4&gt; &lt;/th&gt; &lt;/tr&gt; &lt;tr&gt; &lt;th width="25%"&gt; &lt;h4&gt;Optional Accessories&lt;/h4&gt; &lt;/th&gt; &lt;td colspan="2" width="75%"&gt; &lt;ul&gt; &lt;li&gt;DDR4 non-ECC SODIMM: &lt;a href="https://www.synology.com/en-us/products/DDR4" rel="noopener noreferrer"&gt;D4NESO-2666-4G&lt;/a&gt;&lt;/li&gt; &lt;li&gt;2.5&amp;quot; SATA SSD: &lt;a href="https://www.synology.com/en-us/products/solid_state_drives/SAT5200" rel="noopener noreferrer"&gt;SAT5200&lt;/a&gt;&lt;/li&gt; &lt;li&gt;VisualStation: &lt;a href="https://www.synology.com/en-us/products/VS960HD" rel="noopener noreferrer"&gt;VS960HD&lt;/a&gt;/&lt;a href="https://www.synology.com/en-us/products/VS360HD" rel="noopener noreferrer"&gt;VS360HD&lt;/a&gt;&lt;/li&gt; &lt;li&gt;Surveillance Device License Pack&lt;/li&gt; &lt;/ul&gt; &lt;/td&gt; &lt;/tr&gt; &lt;tr&gt; &lt;th width="25%"&gt; &lt;/th&gt; &lt;td width="25%"&gt;Notes&lt;/td&gt; &lt;td width="50%"&gt;All memory modules will operate at the maximum frequency specified by the CPU manufacturer.&lt;/td&gt; &lt;/tr&gt; &lt;/tbody&gt; &lt;/table&gt; </t>
  </si>
  <si>
    <t>08471001004000000</t>
  </si>
  <si>
    <t>Сетевое хранилище NAS Synology DS418</t>
  </si>
  <si>
    <t>DS418</t>
  </si>
  <si>
    <t>http://www.erc.ua/i/goods/DS418.jpg</t>
  </si>
  <si>
    <t>&lt;p&gt;&lt;a href="https://www.synology.com/ru-ru/products/DS418"&gt;https://www.synology.com/ru-ru/products/DS418&lt;/a&gt;&lt;/p&gt;&lt;p&gt;&lt;table &gt;&lt;tbody&gt;&lt;tr &gt;&lt;td colspan="2"&gt;Оборудование &lt;/td&gt;&lt;/tr&gt;&lt;tr &gt;&lt;td colspan="2"&gt;Процессор&lt;/td&gt;&lt;/tr&gt;&lt;tr&gt;&lt;td&gt;Модель процессора&lt;/td&gt;&lt;td&gt;Realtek RTD1296 &lt;/td&gt;&lt;/tr&gt;&lt;tr&gt;&lt;td&gt;Архитектура процессора&lt;/td&gt;&lt;td&gt;64-bit &lt;/td&gt;&lt;/tr&gt;&lt;tr&gt;&lt;td&gt;Частота ЦП&lt;/td&gt;&lt;td&gt;Четыре ядра 1.4 GHz &lt;/td&gt;&lt;/tr&gt;&lt;tr&gt;&lt;td&gt;Механизм аппаратного шифрования&lt;/td&gt;&lt;td &gt;&lt;em &gt;&lt;/em&gt;&lt;/td&gt;&lt;/tr&gt;&lt;tr&gt;&lt;td&gt;Аппаратный инструмент перекодирования&lt;/td&gt;&lt;td&gt;10-битный H.265 (HEVC), MPEG-4 Part 2, MPEG-2, VC-1; максимальное разрешение: 4K (4096 x 2160); максимальное количество кадров в секунду (FPS): 30 &lt;/td&gt;&lt;/tr&gt;&lt;tr &gt;&lt;td colspan="2"&gt;Память&lt;/td&gt;&lt;/tr&gt;&lt;tr&gt;&lt;td&gt;Системная память&lt;/td&gt;&lt;td&gt;2 GB DDR4 &lt;/td&gt;&lt;/tr&gt;&lt;tr &gt;&lt;td colspan="2"&gt;Кол-во жестких&lt;/td&gt;&lt;/tr&gt;&lt;tr&gt;&lt;td&gt;Отсек(и) для дисков&lt;/td&gt;&lt;td&gt;4 &lt;/td&gt;&lt;/tr&gt;&lt;tr&gt;&lt;td&gt;Тип совместимого диска* &lt;a href="https://www.synology.com/ru-ru/compatibility"&gt;(См. все поддерживаемые модели жестких дисков)&lt;/a&gt;&lt;/td&gt;&lt;td &gt;&lt;ul&gt;&lt;li&gt;3.5" SATA HDD&lt;/li&gt;&lt;li&gt;2.5" SATA HDD &lt;/li&gt;&lt;li&gt;2.5" SATA SSD&lt;/li&gt;&lt;/ul&gt;&lt;/td&gt;&lt;/tr&gt;&lt;tr&gt;&lt;td&gt;Максимальная внутренняя емкость&lt;/td&gt;&lt;td&gt;40 TB (10 TB drive x 4) (Емкость зависит от типов RAID) &lt;/td&gt;&lt;/tr&gt;&lt;tr&gt;&lt;td&gt;Максимальный размер одного тома&lt;/td&gt;&lt;td&gt;108 TB &lt;/td&gt;&lt;/tr&gt;&lt;tr&gt;&lt;td&gt;Диск с возможностью замены в горячем режиме&lt;/td&gt;&lt;td &gt;&lt;em &gt;&lt;/em&gt;&lt;/td&gt;&lt;/tr&gt;&lt;tr&gt;&lt;td&gt;Примечания&lt;/td&gt;&lt;td &gt;&lt;ul&gt;&lt;li&gt;Термин «Совместимый тип дисков» обозначает диски, протестированные на совместимость с продуктами Synology. Этот термин не означает максимальную скорость подключения для каждого отсека дисков.&lt;/li&gt;&lt;li&gt;Максимальный размер одного тома не связан напрямую с максимальной физической емкостью. &lt;a href="https://www.synology.com/ru-ru/knowledgebase/DSM/tutorial/Storage/Why_does_my_Synology_NAS_have_a_single_volume_size_limitation"&gt;(Дополнительные сведения) &lt;/a&gt;&lt;/li&gt;&lt;/ul&gt;&lt;/td&gt;&lt;/tr&gt;&lt;tr &gt;&lt;td colspan="2"&gt;Внешние порты&lt;/td&gt;&lt;/tr&gt;&lt;tr&gt;&lt;td&gt;Порт RJ-45 1GbE LAN&lt;/td&gt;&lt;td&gt;2 (с Link Aggregation/поддержкой отработки отказа) &lt;/td&gt;&lt;/tr&gt;&lt;tr&gt;&lt;td&gt;Порт USB 3.0&lt;/td&gt;&lt;td&gt;2 &lt;/td&gt;&lt;/tr&gt;&lt;tr &gt;&lt;td colspan="2"&gt;Файловая система&lt;/td&gt;&lt;/tr&gt;&lt;tr&gt;&lt;td&gt;Внутренние диски&lt;/td&gt;&lt;td&gt;EXT4 &lt;/td&gt;&lt;/tr&gt;&lt;tr&gt;&lt;td&gt;Внешние диски&lt;/td&gt;&lt;td &gt;&lt;ul&gt;&lt;li&gt;EXT4&lt;/li&gt;&lt;li&gt;EXT3&lt;/li&gt;&lt;li&gt;FAT&lt;/li&gt;&lt;li&gt;NTFS&lt;/li&gt;&lt;li&gt;HFS+&lt;/li&gt;&lt;li&gt;exFAT*&lt;/li&gt;&lt;/ul&gt;&lt;/td&gt;&lt;/tr&gt;&lt;tr&gt;&lt;td&gt;Примечания&lt;/td&gt;&lt;td&gt;exFAT Access приобретается отдельно в Центре пакетов. &lt;/td&gt;&lt;/tr&gt;&lt;tr &gt;&lt;td colspan="2"&gt;Внешний вид&lt;/td&gt;&lt;/tr&gt;&lt;tr&gt;&lt;td&gt;Размер (высота х ширина х глубина)&lt;/td&gt;&lt;td&gt;166 mm x 199 mm x 223 mm &lt;br /&gt;&lt;/td&gt;&lt;/tr&gt;&lt;tr&gt;&lt;td&gt;Вес&lt;/td&gt;&lt;td&gt;2.28 кг &lt;br /&gt;&lt;/td&gt;&lt;/tr&gt;&lt;tr &gt;&lt;td colspan="2"&gt;Прочее&lt;/td&gt;&lt;/tr&gt;&lt;tr&gt;&lt;td&gt;Системный вентилятор&lt;/td&gt;&lt;td&gt;92 mm x 92 mm x 2 pcs &lt;/td&gt;&lt;/tr&gt;&lt;tr&gt;&lt;td&gt;Режим скорости вентилятора&lt;/td&gt;&lt;td &gt;&lt;ul&gt;&lt;li&gt;Режим максимальной скорости&lt;/li&gt;&lt;li&gt;Режим охлаждения&lt;/li&gt;&lt;li&gt;Тихий режим&lt;/li&gt;&lt;/ul&gt;&lt;/td&gt;&lt;/tr&gt;&lt;tr&gt;&lt;td&gt;LED-индикаторы с регулируемой яркостью на передней панели&lt;/td&gt;&lt;td &gt;&lt;em &gt;&lt;/em&gt;&lt;/td&gt;&lt;/tr&gt;&lt;tr&gt;&lt;td&gt;Автозапуск после сбоя питания&lt;/td&gt;&lt;td &gt;&lt;em &gt;&lt;/em&gt;&lt;/td&gt;&lt;/tr&gt;&lt;tr&gt;&lt;td&gt;Уровень шума*&lt;/td&gt;&lt;td&gt;20.9 дБ(A) &lt;br /&gt;&lt;/td&gt;&lt;/tr&gt;&lt;tr&gt;&lt;td&gt;Включение/выключение питания по расписанию&lt;/td&gt;&lt;td &gt;&lt;em &gt;&lt;/em&gt;&lt;/td&gt;&lt;/tr&gt;&lt;tr&gt;&lt;td&gt;Функция Wake on LAN/WAN&lt;/td&gt;&lt;td &gt;&lt;em &gt;&lt;/em&gt;&lt;/td&gt;&lt;/tr&gt;&lt;tr&gt;&lt;td&gt;Блок питания/адаптер&lt;/td&gt;&lt;td&gt;90W &lt;br /&gt;&lt;/td&gt;&lt;/tr&gt;&lt;tr&gt;&lt;td&gt;Входное напряжение переменного тока&lt;/td&gt;&lt;td&gt;100В – 240В перем. тока &lt;/td&gt;&lt;/tr&gt;&lt;tr&gt;&lt;td&gt;Частота&lt;/td&gt;&lt;td&gt;50/60 Hz, Одна фаза &lt;/td&gt;&lt;/tr&gt;&lt;tr&gt;&lt;td&gt;Потребление энергии*&lt;/td&gt;&lt;td&gt;26.49 Вт (доступ) &lt;br /&gt;8.78 Вт (гибернация жесткого диска) &lt;br /&gt;&lt;/td&gt;&lt;/tr&gt;&lt;tr&gt;&lt;td&gt;Британская термическая единица&lt;/td&gt;&lt;td&gt;90.39 BTU/hr (доступ) &lt;br /&gt;29.96 BTU/hr (гибернация жесткого диска) &lt;br /&gt;&lt;/td&gt;&lt;/tr&gt;&lt;tr &gt;&lt;td colspan="2"&gt;Температура окружающей среды&lt;/td&gt;&lt;/tr&gt;&lt;tr&gt;&lt;td&gt;Рабочая температура&lt;/td&gt;&lt;td&gt;5°C – 40°C (40°F – 104°F) &lt;/td&gt;&lt;/tr&gt;&lt;tr&gt;&lt;td&gt;Температура хранения&lt;/td&gt;&lt;td&gt;-20°C – 60°C (-5°F – 140°F) &lt;/td&gt;&lt;/tr&gt;&lt;tr&gt;&lt;td&gt;Относительная влажность&lt;/td&gt;&lt;td&gt;5% – 95% относ. влажности &lt;/td&gt;&lt;/tr&gt;&lt;tr &gt;&lt;td&gt;Сертификация&lt;/td&gt;&lt;td &gt;&lt;ul&gt;&lt;li&gt;FCC Class B&lt;/li&gt;&lt;li&gt;CE Class B&lt;/li&gt;&lt;li&gt;BSMI Class B&lt;/li&gt;&lt;/ul&gt;&lt;/td&gt;&lt;/tr&gt;&lt;tr &gt;&lt;td&gt;Гарантия (в годах)&lt;/td&gt;&lt;td&gt;2 &lt;/td&gt;&lt;/tr&gt;&lt;tr &gt;&lt;td&gt;Примечания&lt;/td&gt;&lt;td&gt;Потребление энергии измеряется при полной загрузке с жестким(и) диском (-ами) Western Digital WD10EFRX объемом 1 ТБ. &lt;/td&gt;&lt;/tr&gt;&lt;tr &gt;&lt;td colspan="2"&gt;Характеристики ОС DSM &lt;a href="https://www.synology.com/#"&gt;( Подробнее )&lt;/a&gt; &lt;/td&gt;&lt;/tr&gt;&lt;tr &gt;&lt;td colspan="2"&gt;Управление хранилищем&lt;/td&gt;&lt;/tr&gt;&lt;tr&gt;&lt;td&gt;Максимальное кол-во внутренних томов&lt;/td&gt;&lt;td&gt;256 &lt;/td&gt;&lt;/tr&gt;&lt;tr&gt;&lt;td&gt;Макс. кол-во целей iSCSI&lt;/td&gt;&lt;td&gt;10 &lt;/td&gt;&lt;/tr&gt;&lt;tr&gt;&lt;td&gt;Макс. кол-во номеров логического устройства iSCSI&lt;/td&gt;&lt;td&gt;10 &lt;/td&gt;&lt;/tr&gt;&lt;tr&gt;&lt;td&gt;Поддерживаемый тип RAID&lt;/td&gt;&lt;td &gt;&lt;ul&gt;&lt;li&gt;Synology Hybrid RAID&lt;/li&gt;&lt;li&gt;Basic&lt;/li&gt;&lt;li&gt;JBOD&lt;/li&gt;&lt;li&gt;RAID 0&lt;/li&gt;&lt;li&gt;RAID 1&lt;/li&gt;&lt;li&gt;RAID 5&lt;/li&gt;&lt;li&gt;RAID 6&lt;/li&gt;&lt;li&gt;RAID 10&lt;/li&gt;&lt;/ul&gt;&lt;/td&gt;&lt;/tr&gt;&lt;tr&gt;&lt;td&gt;Миграция RAID&lt;/td&gt;&lt;td &gt;&lt;ul&gt;&lt;li&gt;Basic to RAID 1&lt;/li&gt;&lt;li&gt;Basic to RAID 5&lt;/li&gt;&lt;li&gt;RAID 1 to RAID 5&lt;/li&gt;&lt;li&gt;RAID 5 to RAID 6&lt;/li&gt;&lt;/ul&gt;&lt;/td&gt;&lt;/tr&gt;&lt;tr&gt;&lt;td&gt;Расширение томов с помощью жестких дисков большего объема&lt;/td&gt;&lt;td &gt;&lt;ul&gt;&lt;li&gt;Synology Hybrid RAID&lt;/li&gt;&lt;li&gt;RAID 1&lt;/li&gt;&lt;li&gt;RAID 5&lt;/li&gt;&lt;li&gt;RAID 6&lt;/li&gt;&lt;/ul&gt;&lt;/td&gt;&lt;/tr&gt;&lt;tr&gt;&lt;td&gt;Расширение томов с помощью дополнительного жесткого диска&lt;/td&gt;&lt;td &gt;&lt;ul&gt;&lt;li&gt;Synology Hybrid RAID&lt;/li&gt;&lt;li&gt;RAID 5&lt;/li&gt;&lt;li&gt;JBOD&lt;/li&gt;&lt;/ul&gt;&lt;/td&gt;&lt;/tr&gt;&lt;tr&gt;&lt;td&gt;Поддерживаемые типы глобального горячего резерва RAID&lt;/td&gt;&lt;td &gt;&lt;ul&gt;&lt;li&gt;Synology Hybrid RAID&lt;/li&gt;&lt;li&gt;RAID 1&lt;/li&gt;&lt;li&gt;RAID 5&lt;/li&gt;&lt;/ul&gt;&lt;/td&gt;&lt;/tr&gt;&lt;tr &gt;&lt;td colspan="2"&gt;Поддержка SSD&lt;/td&gt;&lt;/tr&gt;&lt;tr&gt;&lt;td&gt;SSD TRIM&lt;/td&gt;&lt;td &gt;&lt;em &gt;&lt;/em&gt;&lt;/td&gt;&lt;/tr&gt;&lt;tr &gt;&lt;td colspan="2"&gt;Возможность обмена файлами&lt;/td&gt;&lt;/tr&gt;&lt;tr&gt;&lt;td&gt;Максимальное количество локальных учетных записей пользователей&lt;/td&gt;&lt;td&gt;2048 &lt;/td&gt;&lt;/tr&gt;&lt;tr&gt;&lt;td&gt;Максимальное количество локальных групп&lt;/td&gt;&lt;td&gt;256 &lt;/td&gt;&lt;/tr&gt;&lt;tr&gt;&lt;td&gt;Макс. кол-во общих папок&lt;/td&gt;&lt;td&gt;256 &lt;/td&gt;&lt;/tr&gt;&lt;tr&gt;&lt;td&gt;Максимальное кол-во заданий синхронизации общих папок&lt;/td&gt;&lt;td&gt;2 &lt;/td&gt;&lt;/tr&gt;&lt;tr&gt;&lt;td&gt;Макс. кол-во одновременных подключений CIFS/AFP/FTP&lt;/td&gt;&lt;td&gt;200 &lt;/td&gt;&lt;/tr&gt;&lt;tr&gt;&lt;td&gt;Интеграция списка управления доступом Windows (ACL)&lt;/td&gt;&lt;td &gt;&lt;em &gt;&lt;/em&gt;&lt;/td&gt;&lt;/tr&gt;&lt;tr&gt;&lt;td&gt;Проверка подлинности NFS Kerberos&lt;/td&gt;&lt;td &gt;&lt;em &gt;&lt;/em&gt;&lt;/td&gt;&lt;/tr&gt;&lt;tr &gt;&lt;td&gt;Центр журналов&lt;/td&gt;&lt;td &gt;&lt;em &gt;&lt;/em&gt;&lt;/td&gt;&lt;/tr&gt;&lt;tr &gt;&lt;td&gt;Кол-во событий системного журнала за секунду&lt;/td&gt;&lt;td&gt;100 &lt;/td&gt;&lt;/tr&gt;&lt;tr &gt;&lt;td colspan="2"&gt;Дополнительные пакеты &lt;a href="https://www.synology.com/ru-ru/dsm/packages"&gt;(Весь список дополнительных пакетов)&lt;/a&gt; &lt;/td&gt;&lt;/tr&gt;&lt;tr &gt;&lt;td&gt;Chat&lt;/td&gt;&lt;td &gt;&lt;em &gt;&lt;/em&gt;&lt;/td&gt;&lt;/tr&gt;&lt;tr &gt;&lt;td&gt;Максимальное количество пользователей&lt;/td&gt;&lt;td&gt;500 &lt;/td&gt;&lt;/tr&gt;&lt;tr &gt;&lt;td&gt;Примечания&lt;/td&gt;&lt;td &gt;&lt;ul&gt;&lt;li&gt;Выбрано максимальное количество одновременных HTTP-подключений для приложения Chat.&lt;/li&gt;&lt;li&gt;При тестировании рекомендуемого количества клиентов использование центрального процессора и ОЗУ составило менее 80%.&lt;/li&gt;&lt;li&gt;В тестируемых моделях с расширяемой памятью установлено ОЗУ максимального объема.&lt;/li&gt;&lt;/ul&gt;&lt;/td&gt;&lt;/tr&gt;&lt;tr &gt;&lt;td&gt;Cloud Station Server&lt;/td&gt;&lt;td &gt;&lt;em &gt;&lt;/em&gt;&lt;/td&gt;&lt;/tr&gt;&lt;tr &gt;&lt;td&gt;Максимальное количество одновременно подключенных устройств&lt;/td&gt;&lt;td&gt;200 &lt;/td&gt;&lt;/tr&gt;&lt;tr &gt;&lt;td&gt;Максимальное количество синхронизированных файлов (ext4)&lt;/td&gt;&lt;td&gt;10,000 / время реагирования для одного файла 766 мс &lt;/td&gt;&lt;/tr&gt;&lt;tr &gt;&lt;td&gt;Примечания&lt;/td&gt;&lt;td &gt;&lt;ul&gt;&lt;li&gt;Максимальное количество одновременно подключенных устройств — это максимальное количество устройств, которые могут сохранять подключение в одно и то же время. Дополнительная информация о функциях обработки файлов указана в сведениях о времени реагирования при обработке файлов.&lt;/li&gt;&lt;li&gt;Время реагирования для файлов — время подготовки, в течение которого другие устройства начинают скачивание файла размером 1 Кбайт с устройства Synology NAS (после его добавления на устройство NAS). Расширенная оперативная память не использовалась во время тестирования.&lt;/li&gt;&lt;li&gt;При указанном выше тестировании использовались незашифрованные общие папки.&lt;/li&gt;&lt;/ul&gt;&lt;/td&gt;&lt;/tr&gt;&lt;tr &gt;&lt;td&gt;Download Station&lt;/td&gt;&lt;td &gt;&lt;em &gt;&lt;/em&gt;&lt;/td&gt;&lt;/tr&gt;&lt;tr &gt;&lt;td&gt;Максимальное количество одновременных заданий загрузки&lt;/td&gt;&lt;td&gt;30 &lt;/td&gt;&lt;/tr&gt;&lt;tr &gt;&lt;td&gt;exFAT Access (приобретается дополнительно)&lt;/td&gt;&lt;td &gt;&lt;em &gt;&lt;/em&gt;&lt;/td&gt;&lt;/tr&gt;&lt;tr &gt;&lt;td&gt;Media Server&lt;/td&gt;&lt;td &gt;&lt;em &gt;&lt;/em&gt;&lt;/td&gt;&lt;/tr&gt;&lt;tr &gt;&lt;td&gt;DLNA Compliance&lt;/td&gt;&lt;td &gt;&lt;em &gt;&lt;/em&gt;&lt;/td&gt;&lt;/tr&gt;&lt;tr &gt;&lt;td&gt;Office&lt;/td&gt;&lt;td &gt;&lt;em &gt;&lt;/em&gt;&lt;/td&gt;&lt;/tr&gt;&lt;tr &gt;&lt;td&gt;Максимальное количество пользователей&lt;/td&gt;&lt;td&gt;100 &lt;/td&gt;&lt;/tr&gt;&lt;tr &gt;&lt;td&gt;Максимальное количество пользователей для одновременного редактирования&lt;/td&gt;&lt;td&gt;30 &lt;/td&gt;&lt;/tr&gt;&lt;tr &gt;&lt;td&gt;Примечания&lt;/td&gt;&lt;td &gt;&lt;ul&gt;&lt;li&gt;При тестировании рекомендуемого количества клиентов использование центрального процессора и ОЗУ составило менее 80%.&lt;/li&gt;&lt;li&gt;В тестируемых моделях с расширяемой памятью установлено ОЗУ максимального объема.&lt;/li&gt;&lt;li&gt;Производительность клиентского приложения может влиять на максимальное количество пользователей, одновременно выполняющих редактирование. Для проведения тестирования использовались клиентские ПК с процессором Intel Core i3-3220 и ОЗУ объемом 8 Гбайт&lt;/li&gt;&lt;/ul&gt;&lt;/td&gt;&lt;/tr&gt;&lt;tr &gt;&lt;td&gt;Surveillance Station&lt;/td&gt;&lt;td &gt;&lt;em &gt;&lt;/em&gt;&lt;/td&gt;&lt;/tr&gt;&lt;tr &gt;&lt;td&gt;Макс. кол-во IP-камер (необходимы лицензии)&lt;/td&gt;&lt;td&gt;30 (в том числе бесплатная лицензия 2) &lt;a href="https://www.synology.com/ru-ru/compatibility/camera"&gt;(См. все поддерживаемые модели IP-камер)&lt;/a&gt; &lt;/td&gt;&lt;/tr&gt;&lt;tr &gt;&lt;td&gt;Общее кол-во кадров в секунду (H.264)*&lt;/td&gt;&lt;td&gt;900 FPS @ 720p (1280x720) &lt;br /&gt;300 FPS @ 1080p (1920?1080) &lt;br /&gt;240 FPS @ 3M (2048x1536) &lt;br /&gt;150 FPS @ 5M (2591x1944) &lt;br /&gt;110 FPS @ 4K (3840x2160) &lt;/td&gt;&lt;/tr&gt;&lt;tr &gt;&lt;td&gt;Общее кол-во кадров в секунду (MJPEG)*&lt;/td&gt;&lt;td&gt;300 FPS @ 720p (1280x720) &lt;br /&gt;200 FPS @ 1080p (1920?1080) &lt;br /&gt;130 FPS @ 3M (2048x1536) &lt;br /&gt;80 FPS @ 5M (2591x1944) &lt;/td&gt;&lt;/tr&gt;&lt;tr &gt;&lt;td&gt;Общее кол-во кадров в секунду (H.265)*&lt;/td&gt;&lt;td&gt;900 FPS @ 720p (1280x720) &lt;br /&gt;450 FPS @ 1080p (1920?1080) &lt;br /&gt;360 FPS @ 3M (2048x1536) &lt;br /&gt;250 FPS @ 5M (2591x1944) &lt;br /&gt;180 FPS @ 4K (3840x2160) &lt;/td&gt;&lt;/tr&gt;&lt;tr &gt;&lt;td&gt;Примечания&lt;/td&gt;&lt;td&gt;Пропускная способность Surveillance Station протестирована при помощи сетевой камеры Axis в режиме непрерывной записи с просмотром видео в режиме реального времени из приложения Surveillance Station и с обнаружением движения камерой; для записи и просмотра в режиме реального времени используется один видеопоток с камеры. &lt;/td&gt;&lt;/tr&gt;&lt;tr &gt;&lt;td&gt;Video Station&lt;/td&gt;&lt;td &gt;&lt;em &gt;&lt;/em&gt;&lt;/td&gt;&lt;/tr&gt;&lt;tr &gt;&lt;td&gt;Перекодировка видеофайлов&lt;/td&gt;&lt;td&gt;4K Группа 3 &lt;a href="https://www.synology.com/ru-ru/knowledgebase/faq/659"&gt;(Подробная информация) &lt;/a&gt;&lt;/td&gt;&lt;/tr&gt;&lt;tr &gt;&lt;td&gt;Максимальное количество каналов перекодировки&lt;/td&gt;&lt;td&gt;1 канал, 30 FPS @ 4K (4096 x 2160), H.265 (HEVC), 10-битный или &lt;br /&gt;1 канал, 30 FPS @ 1080p (1920?1080), H.264 (AVC)/H.265 (HEVC)/MPEG-4 Part 2 (XVID, DIVX5)/MPEG-2/VC-1 &lt;/td&gt;&lt;/tr&gt;&lt;tr &gt;&lt;td&gt;VPN Server&lt;/td&gt;&lt;td &gt;&lt;em &gt;&lt;/em&gt;&lt;/td&gt;&lt;/tr&gt;&lt;tr &gt;&lt;td&gt;Максимальное кол-во подключений&lt;/td&gt;&lt;td&gt;15 &lt;/td&gt;&lt;/tr&gt;&lt;tr &gt;&lt;td colspan="2"&gt;Защита окружающей среды и комплект поставки &lt;/td&gt;&lt;/tr&gt;&lt;tr &gt;&lt;td&gt;Защита окружающей среды&lt;/td&gt;&lt;td&gt;Соответствует нормативным требованиям по содержанию опасных веществ в электрическом и электронном оборудовании &lt;/td&gt;&lt;/tr&gt;&lt;tr &gt;&lt;td&gt;Комплект поставки&lt;/td&gt;&lt;td &gt;&lt;ul&gt;&lt;li&gt;Основное устройство X 1&lt;/li&gt;&lt;li&gt;Набор принадлежностей X 1&lt;/li&gt;&lt;li&gt;Адаптер источника питания перем. тока X 1&lt;/li&gt;&lt;li&gt;Кабель питания перем. тока X 1&lt;/li&gt;&lt;li&gt;Сетевой кабель RJ-45 X 2&lt;/li&gt;&lt;li&gt;Руководство по быстрой установке X 1&lt;/li&gt;&lt;/ul&gt;&lt;/td&gt;&lt;/tr&gt;&lt;tr &gt;&lt;td&gt;Дополнительные аксессуары&lt;/td&gt;&lt;td &gt;&lt;ul&gt;&lt;li&gt;Пакет лицензий Surveillance на устройства&lt;/li&gt;&lt;li&gt;VS360HD&lt;/li&gt;&lt;li&gt;VS960HD&lt;/li&gt;&lt;/ul&gt;&lt;/td&gt;&lt;/tr&gt;&lt;/tbody&gt;&lt;/table&gt;&lt;/p&gt;</t>
  </si>
  <si>
    <t>Сетевое хранилище NAS Synology DS720+</t>
  </si>
  <si>
    <t>DS720+</t>
  </si>
  <si>
    <t>http://www.erc.ua/i/goods/DS720%2b.jpg</t>
  </si>
  <si>
    <t xml:space="preserve">&lt;p&gt;&lt;a href="https://www.synology.com/ru-ru/products/DS720"&gt;https://www.synology.com/ru-ru/products/DS720&lt;/a&gt;+&lt;/p&gt; &lt;table &gt; &lt;tbody&gt; &lt;tr&gt; &lt;th width="25%"&gt; &lt;h4&gt;Процессор&lt;/h4&gt; &lt;/th&gt; &lt;td width="25%"&gt;Модель процессора&lt;/td&gt; &lt;td width="50%"&gt;Intel Celeron J4125&lt;/td&gt; &lt;/tr&gt; &lt;tr&gt; &lt;th width="25%"&gt; &lt;/th&gt; &lt;td width="25%"&gt;Архитектура процессора&lt;/td&gt; &lt;td width="50%"&gt;64-bit&lt;/td&gt; &lt;/tr&gt; &lt;tr&gt; &lt;th width="25%"&gt; &lt;/th&gt; &lt;td width="25%"&gt;Частота ЦП&lt;/td&gt; &lt;td width="50%"&gt;4-core 2.0 (базовая частота) / 2.7 (burst) GHz&lt;/td&gt; &lt;/tr&gt; &lt;tr&gt; &lt;th width="25%"&gt; &lt;/th&gt; &lt;td width="25%"&gt;Механизм аппаратного шифрования (AES-NI)&lt;/td&gt; &lt;td width="50%"&gt; &lt;/td&gt; &lt;/tr&gt; &lt;tr &gt; &lt;th colspan="3"&gt; &lt;h4&gt;Память&lt;/h4&gt; &lt;/th&gt; &lt;/tr&gt; &lt;tr&gt; &lt;th width="25%"&gt; &lt;h4&gt;Память&lt;/h4&gt; &lt;/th&gt; &lt;td width="25%"&gt;Системная память&lt;/td&gt; &lt;td width="50%"&gt;2 GB DDR4 non-ECC&lt;/td&gt; &lt;/tr&gt; &lt;tr&gt; &lt;th width="25%"&gt; &lt;/th&gt; &lt;td width="25%"&gt;Общее количество слотов для памяти&lt;/td&gt; &lt;td width="50%"&gt;1&lt;/td&gt; &lt;/tr&gt; &lt;tr&gt; &lt;th width="25%"&gt; &lt;/th&gt; &lt;td width="25%"&gt;Возможность расширения памяти до&lt;/td&gt; &lt;td width="50%"&gt;6 GB (2 GB + 4 GB)&lt;/td&gt; &lt;/tr&gt; &lt;tr&gt; &lt;th width="25%"&gt; &lt;/th&gt; &lt;td width="25%"&gt;Примечания&lt;/td&gt; &lt;td width="50%"&gt; &lt;ul&gt; &lt;li&gt;Заказывайте фирменные модули памяти компании Synology, чтобы обеспечить оптимальную совместимость и надежность. Компания Synology не предоставляет полную гарантию или техническую поддержку, если для увеличения объема памяти используются модули памяти других производителей.&lt;/li&gt; &lt;li&gt;Компания Synology оставляет за собой право заменять модули памяти с одинаковой или более высокой частотой в зависимости от жизненного цикла продукта поставщика. Вы можете быть уверены в том, что совместимость и стабильность подтверждены в результате проведения тех же тестов для гарантии идентичной производительности.&lt;/li&gt; &lt;/ul&gt; &lt;/td&gt; &lt;/tr&gt; &lt;tr &gt; &lt;th colspan="3"&gt; &lt;h4&gt;Накопители&lt;/h4&gt; &lt;/th&gt; &lt;/tr&gt; &lt;tr&gt; &lt;th width="25%"&gt; &lt;h4&gt;Накопители&lt;/h4&gt; &lt;/th&gt; &lt;td width="25%"&gt;Отсек(и) для дисков&lt;/td&gt; &lt;td width="50%"&gt;2&lt;/td&gt; &lt;/tr&gt; &lt;tr&gt; &lt;th width="25%"&gt; &lt;/th&gt; &lt;td width="25%"&gt;Макс. количество отсеков для дисков с устройством расширения&lt;/td&gt; &lt;td width="50%"&gt;7&lt;/td&gt; &lt;/tr&gt; &lt;tr&gt; &lt;th width="25%"&gt; &lt;/th&gt; &lt;td width="25%"&gt;Слоты для дисков M.2&lt;/td&gt; &lt;td width="50%"&gt;2 (NVMe)&lt;/td&gt; &lt;/tr&gt; &lt;tr&gt; &lt;th width="25%"&gt; &lt;/th&gt; &lt;td width="25%"&gt;Тип совместимого диска* &lt;a href="https://www.synology.com/ru-ru/compatibility" rel="noopener noreferrer"&gt; (См. все поддерживаемые модели жестких дисков)&lt;/a&gt;&lt;/td&gt; &lt;td width="50%"&gt; &lt;ul&gt; &lt;li&gt;3.5&amp;quot; SATA HDD&lt;/li&gt; &lt;li&gt;2.5&amp;quot; SATA HDD&lt;/li&gt; &lt;li&gt;2.5&amp;quot; SATA SSD&lt;/li&gt; &lt;li&gt;M.2 2280 NVMe SSD&lt;/li&gt; &lt;/ul&gt; &lt;/td&gt; &lt;/tr&gt; &lt;tr&gt; &lt;th width="25%"&gt; &lt;/th&gt; &lt;td width="25%"&gt;Максимальная внутренняя емкость&lt;/td&gt; &lt;td width="50%"&gt;32 TB (16 TB drive x 2) (Емкость зависит от типов RAID)&lt;/td&gt; &lt;/tr&gt; &lt;tr&gt; &lt;th width="25%"&gt; &lt;/th&gt; &lt;td width="25%"&gt;Максимальная чистая емкость с устройствами расширения&lt;/td&gt; &lt;td width="50%"&gt;112 TB (32 TB + 16 TB drive x 5) (Емкость зависит от типов RAID)&lt;/td&gt; &lt;/tr&gt; &lt;tr&gt; &lt;th width="25%"&gt; &lt;/th&gt; &lt;td width="25%"&gt;Максимальный размер одного тома*&lt;/td&gt; &lt;td width="50%"&gt;108 TB&lt;/td&gt; &lt;/tr&gt; &lt;tr&gt; &lt;th width="25%"&gt; &lt;/th&gt; &lt;td width="25%"&gt;Диск с возможностью замены в горячем режиме&lt;/td&gt; &lt;td width="50%"&gt; &lt;/td&gt; &lt;/tr&gt; &lt;tr&gt; &lt;th width="25%"&gt; &lt;/th&gt; &lt;td width="25%"&gt;Примечания&lt;/td&gt; &lt;td width="50%"&gt; &lt;ul&gt; &lt;li&gt;Термин &amp;laquo;Совместимый тип дисков&amp;raquo; обозначает диски, протестированные на совместимость с продуктами Synology. Этот термин не означает максимальную скорость подключения для каждого отсека дисков.&lt;/li&gt; &lt;li&gt;Максимальная общая емкость не ограничена максимальным размером одного тома. NAS-серверы Synology могут использовать объем, превышающий максимальный размер одного тома, при условии что размер каждого тома не превышает соответствующий максимальный предел. &lt;a href="https://www.synology.com/ru-ru/knowledgebase/DSM/tutorial/Storage/Why_does_my_Synology_NAS_have_a_single_volume_size_limitation" rel="noopener noreferrer"&gt; (Дополнительные сведения) &lt;/a&gt;&lt;/li&gt; &lt;li&gt;Емкость каждого внутреннего тома (том может состоять из нескольких дисков) может быть увеличена до 108 ТБ.&lt;/li&gt; &lt;/ul&gt; &lt;/td&gt; &lt;/tr&gt; &lt;tr &gt; &lt;th colspan="3"&gt; &lt;h4&gt;Внешние порты&lt;/h4&gt; &lt;/th&gt; &lt;/tr&gt; &lt;tr&gt; &lt;th width="25%"&gt; &lt;h4&gt;Внешние порты&lt;/h4&gt; &lt;/th&gt; &lt;td width="25%"&gt;Порт RJ-45 1GbE LAN&lt;/td&gt; &lt;td width="50%"&gt;2 (с Link Aggregation/поддержкой отработки отказа)&lt;/td&gt; &lt;/tr&gt; &lt;tr&gt; &lt;th width="25%"&gt; &lt;/th&gt; &lt;td width="25%"&gt;Порт USB 3.0&lt;/td&gt; &lt;td width="50%"&gt;2&lt;/td&gt; &lt;/tr&gt; &lt;tr&gt; &lt;th width="25%"&gt; &lt;/th&gt; &lt;td width="25%"&gt;Порт eSATA&lt;/td&gt; &lt;td width="50%"&gt;1&lt;/td&gt; &lt;/tr&gt; &lt;tr &gt; &lt;th colspan="3"&gt; &lt;h4&gt;Файловая система&lt;/h4&gt; &lt;/th&gt; &lt;/tr&gt; &lt;tr&gt; &lt;th width="25%"&gt; &lt;h4&gt;Файловая система&lt;/h4&gt; &lt;/th&gt; &lt;td width="25%"&gt;Внутренние диски&lt;/td&gt; &lt;td width="50%"&gt; &lt;ul&gt; &lt;li&gt;Btrfs&lt;/li&gt; &lt;li&gt;EXT4&lt;/li&gt; &lt;/ul&gt; &lt;/td&gt; &lt;/tr&gt; &lt;tr&gt; &lt;th width="25%"&gt; &lt;/th&gt; &lt;td width="25%"&gt;Внешние диски&lt;/td&gt; &lt;td width="50%"&gt; &lt;ul&gt; &lt;li&gt;Btrfs&lt;/li&gt; &lt;li&gt;EXT4&lt;/li&gt; &lt;li&gt;EXT3&lt;/li&gt; &lt;li&gt;FAT&lt;/li&gt; &lt;li&gt;NTFS&lt;/li&gt; &lt;li&gt;HFS+&lt;/li&gt; &lt;li&gt;exFAT*&lt;/li&gt; &lt;/ul&gt; &lt;/td&gt; &lt;/tr&gt; &lt;tr&gt; &lt;th width="25%"&gt; &lt;/th&gt; &lt;td width="25%"&gt;Примечания&lt;/td&gt; &lt;td width="50%"&gt;exFAT Access приобретается отдельно в Центре пакетов.&lt;/td&gt; &lt;/tr&gt; &lt;tr &gt; &lt;th colspan="3"&gt; &lt;h4&gt;Внешний вид&lt;/h4&gt; &lt;/th&gt; &lt;/tr&gt; &lt;tr&gt; &lt;th width="25%"&gt; &lt;h4&gt;Внешний вид&lt;/h4&gt; &lt;/th&gt; &lt;td width="25%"&gt;Размер (высота х ширина х глубина)&lt;/td&gt; &lt;td width="50%"&gt;166 mm x 106 mm x 223 mm&lt;/td&gt; &lt;/tr&gt; &lt;tr&gt; &lt;th width="25%"&gt; &lt;/th&gt; &lt;td width="25%"&gt;Вес&lt;/td&gt; &lt;td width="50%"&gt;1.51 кг&lt;/td&gt; &lt;/tr&gt; &lt;tr &gt; &lt;th colspan="3"&gt; &lt;h4&gt;Прочее&lt;/h4&gt; &lt;/th&gt; &lt;/tr&gt; &lt;tr&gt; &lt;th width="25%"&gt; &lt;h4&gt;Прочее&lt;/h4&gt; &lt;/th&gt; &lt;td width="25%"&gt;Системный вентилятор&lt;/td&gt; &lt;td width="50%"&gt;92 mm x 92 mm x 1 pcs&lt;/td&gt; &lt;/tr&gt; &lt;tr&gt; &lt;th width="25%"&gt; &lt;/th&gt; &lt;td width="25%"&gt;Режим скорости вентилятора&lt;/td&gt; &lt;td width="50%"&gt; &lt;ul&gt; &lt;li&gt;Режим максимальной скорости&lt;/li&gt; &lt;li&gt;Режим охлаждения&lt;/li&gt; &lt;li&gt;Тихий режим&lt;/li&gt; &lt;/ul&gt; &lt;/td&gt; &lt;/tr&gt; &lt;tr&gt; &lt;th width="25%"&gt; &lt;/th&gt; &lt;td width="25%"&gt;LED-индикаторы с регулируемой яркостью на передней панели&lt;/td&gt; &lt;td width="50%"&gt; &lt;/td&gt; &lt;/tr&gt; &lt;tr&gt; &lt;th width="25%"&gt; &lt;/th&gt; &lt;td width="25%"&gt;Автозапуск после сбоя питания&lt;/td&gt; &lt;td width="50%"&gt; &lt;/td&gt; &lt;/tr&gt; &lt;tr&gt; &lt;th width="25%"&gt; &lt;/th&gt; &lt;td width="25%"&gt;Уровень шума*&lt;/td&gt; &lt;td width="50%"&gt;18.4 dB(A)&lt;/td&gt; &lt;/tr&gt; &lt;tr&gt; &lt;th width="25%"&gt; &lt;/th&gt; &lt;td width="25%"&gt;Включение/выключение питания по расписанию&lt;/td&gt; &lt;td width="50%"&gt; &lt;/td&gt; &lt;/tr&gt; &lt;tr&gt; &lt;th width="25%"&gt; &lt;/th&gt; &lt;td width="25%"&gt;Функция Wake on LAN / WAN&lt;/td&gt; &lt;td width="50%"&gt; &lt;/td&gt; &lt;/tr&gt; &lt;tr&gt; &lt;th width="25%"&gt; &lt;/th&gt; &lt;td width="25%"&gt;Блок питания/адаптер&lt;/td&gt; &lt;td width="50%"&gt;65 W&lt;/td&gt; &lt;/tr&gt; &lt;tr&gt; &lt;th width="25%"&gt; &lt;/th&gt; &lt;td width="25%"&gt;Входное напряжение переменного тока&lt;/td&gt; &lt;td width="50%"&gt;100В &amp;ndash; 240В перем. тока&lt;/td&gt; &lt;/tr&gt; &lt;tr&gt; &lt;th width="25%"&gt; &lt;/th&gt; &lt;td width="25%"&gt;Частота&lt;/td&gt; &lt;td width="50%"&gt;50/60 Hz, Одна фаза&lt;/td&gt; &lt;/tr&gt; &lt;tr&gt; &lt;th width="25%"&gt; &lt;/th&gt; &lt;td width="25%"&gt;Потребление энергии*&lt;/td&gt; &lt;td width="50%"&gt;16.44 W (доступ)&lt;br /&gt; 6.19 W (гибернация жесткого диска)&lt;/td&gt; &lt;/tr&gt; &lt;tr&gt; &lt;th width="25%"&gt; &lt;/th&gt; &lt;td width="25%"&gt;Британская термическая единица&lt;/td&gt; &lt;td width="50%"&gt;56.1 BTU/hr (доступ)&lt;br /&gt; 21.12 BTU/hr (гибернация жесткого диска)&lt;/td&gt; &lt;/tr&gt; &lt;tr&gt; &lt;th width="25%"&gt; &lt;/th&gt; &lt;td width="25%"&gt;Примечания&lt;/td&gt; &lt;td width="50%"&gt; &lt;ul&gt; &lt;li&gt;Потребление энергии измеряется при полной загрузке жесткими дисками Western Digital WD10EFRX объемом 1 ТБ.&lt;/li&gt; &lt;li&gt;Среда тестирования уровня шума. Полная загрузка жесткими дисками Seagate ST2000VN000 объемом 2 ТБ в режиме простоя. Два микрофона G.R.A.S. типа 40AE, каждый расположен на расстоянии 1 метра от системы Synology NAS спереди и сзади. Фоновый шум: 16,49&amp;ndash;17,51 дБ(A); температура: 24,25&amp;ndash;25,75?C; влажность: 58,2&amp;ndash;61,8%&lt;/li&gt; &lt;/ul&gt; &lt;/td&gt; &lt;/tr&gt; &lt;tr &gt; &lt;th colspan="3"&gt; &lt;h4&gt;Температура&lt;/h4&gt; &lt;/th&gt; &lt;/tr&gt; &lt;tr&gt; &lt;th width="25%"&gt; &lt;h4&gt;Температура&lt;/h4&gt; &lt;/th&gt; &lt;td width="25%"&gt;Рабочая температура&lt;/td&gt; &lt;td width="50%"&gt;0&amp;deg;C &amp;ndash; 40&amp;deg;C (32&amp;deg;F &amp;ndash; 104&amp;deg;F)&lt;/td&gt; &lt;/tr&gt; &lt;tr&gt; &lt;th width="25%"&gt; &lt;/th&gt; &lt;td width="25%"&gt;Температура хранения&lt;/td&gt; &lt;td width="50%"&gt;-20&amp;deg;C &amp;ndash; 60&amp;deg;C (-5&amp;deg;F &amp;ndash; 140&amp;deg;F)&lt;/td&gt; &lt;/tr&gt; &lt;tr&gt; &lt;th width="25%"&gt; &lt;/th&gt; &lt;td width="25%"&gt;Относительная влажность&lt;/td&gt; &lt;td width="50%"&gt;5% &amp;ndash; 95% RH&lt;/td&gt; &lt;/tr&gt; &lt;tr &gt; &lt;th colspan="3"&gt; &lt;h4&gt;Сертификация&lt;/h4&gt; &lt;/th&gt; &lt;/tr&gt; &lt;tr&gt; &lt;th width="25%"&gt; &lt;h4&gt;Сертификация&lt;/h4&gt; &lt;/th&gt; &lt;td colspan="2" width="75%"&gt; &lt;ul&gt; &lt;li&gt;EAC&lt;/li&gt; &lt;li&gt;VCCI&lt;/li&gt; &lt;li&gt;CCC&lt;/li&gt; &lt;li&gt;RCM&lt;/li&gt; &lt;li&gt;KC&lt;/li&gt; &lt;li&gt;FCC&lt;/li&gt; &lt;li&gt;CE&lt;/li&gt; &lt;li&gt;BSMI&lt;/li&gt; &lt;/ul&gt; &lt;/td&gt; &lt;/tr&gt; &lt;tr &gt; &lt;th colspan="3"&gt; &lt;h4&gt;Гарантия (в годах)&lt;/h4&gt; &lt;/th&gt; &lt;/tr&gt; &lt;tr&gt; &lt;th width="25%"&gt; &lt;h4&gt;Гарантия (в годах)&lt;/h4&gt; &lt;/th&gt; &lt;td colspan="2" width="75%"&gt;3-летняя гарантия на оборудование&lt;/td&gt; &lt;/tr&gt; &lt;tr&gt; &lt;th width="25%"&gt; &lt;/th&gt; &lt;td width="25%"&gt;Примечания&lt;/td&gt; &lt;td width="50%"&gt;Гарантийный срок начинается с даты покупки, указанной в квитанции о покупке. &lt;a href="https://www.synology.com/ru-ru/company/legal/warranty" rel="noopener noreferrer"&gt;(Дополнительные сведения)&lt;/a&gt;&lt;/td&gt; &lt;/tr&gt; &lt;tr &gt; &lt;th colspan="3"&gt; &lt;h4&gt;Защита окружающей среды&lt;/h4&gt; &lt;/th&gt; &lt;/tr&gt; &lt;tr&gt; &lt;th width="25%"&gt; &lt;h4&gt;Защита окружающей среды&lt;/h4&gt; &lt;/th&gt; &lt;td colspan="2" width="75%"&gt;Соответствует нормативным требованиям по содержанию опасных веществ в электрическом и электронном оборудовании&lt;/td&gt; &lt;/tr&gt; &lt;tr &gt; &lt;th colspan="3"&gt; &lt;h4&gt;Комплект поставки&lt;/h4&gt; &lt;/th&gt; &lt;/tr&gt; &lt;tr&gt; &lt;th width="25%"&gt; &lt;h4&gt;Комплект поставки&lt;/h4&gt; &lt;/th&gt; &lt;td colspan="2" width="75%"&gt; &lt;ul&gt; &lt;li&gt;Основное устройство X 1&lt;/li&gt; &lt;li&gt;Набор принадлежностей X 1&lt;/li&gt; &lt;li&gt;Адаптер источника питания перем. тока X 1&lt;/li&gt; &lt;li&gt;Кабель питания перем. тока X 1&lt;/li&gt; &lt;li&gt;Сетевой кабель RJ-45 X 2&lt;/li&gt; &lt;li&gt;Руководство по быстрой установке X 1&lt;/li&gt; &lt;/ul&gt; &lt;/td&gt; &lt;/tr&gt; &lt;tr &gt; &lt;th colspan="3"&gt; &lt;h4&gt;Дополнительные аксессуары&lt;/h4&gt; &lt;/th&gt; &lt;/tr&gt; &lt;tr&gt; &lt;th width="25%"&gt; &lt;h4&gt;Дополнительные аксессуары&lt;/h4&gt; &lt;/th&gt; &lt;td colspan="2" width="75%"&gt; &lt;ul&gt; &lt;li&gt;D4NESO-2666-4G DDR4 non-ECC SO-DIMM*&lt;/li&gt; &lt;li&gt;Устройство расширения: &lt;a href="https://www.synology.com/ru-ru/products/DX517" rel="noopener noreferrer"&gt;DX517&lt;/a&gt; X 1&lt;/li&gt; &lt;li&gt;2.5&amp;quot; SATA SSD: &lt;a href="https://www.synology.com/ru-ru/products/solid_state_drives/SAT5200" rel="noopener noreferrer"&gt;SAT5200&lt;/a&gt;&lt;/li&gt; &lt;li&gt;M.2 2280 NVMe SSD: &lt;a href="https://www.synology.com/ru-ru/products/solid_state_drives/SNV3000" rel="noopener noreferrer"&gt;SNV3400&lt;/a&gt;&lt;/li&gt; &lt;li&gt;VS360HD&lt;/li&gt; &lt;li&gt;VS960HD&lt;/li&gt; &lt;li&gt;Пакет лицензий Surveillance на устройства&lt;/li&gt; &lt;/ul&gt; &lt;/td&gt; &lt;/tr&gt; &lt;tr&gt; &lt;th width="25%"&gt; &lt;/th&gt; &lt;td width="25%"&gt;Примечания&lt;/td&gt; &lt;td width="50%"&gt;Все модули памяти работают на максимальной частоте, указанной производителем ЦП.&lt;/td&gt; &lt;/tr&gt; &lt;/tbody&gt; &lt;/table&gt; </t>
  </si>
  <si>
    <t>Сетевое хранилище NAS Synology DS420j</t>
  </si>
  <si>
    <t>DS420J</t>
  </si>
  <si>
    <t>http://www.erc.ua/i/goods/DS420J.jpg</t>
  </si>
  <si>
    <t xml:space="preserve">&lt;p&gt;&lt;a href="https://www.synology.com/ru-ru/products/DS420j"&gt;https://www.synology.com/ru-ru/products/DS420j&lt;/a&gt;&lt;/p&gt; &lt;table &gt; &lt;tbody&gt; &lt;tr&gt; &lt;th width="25%"&gt; &lt;h4&gt;Процессор&lt;/h4&gt; &lt;/th&gt; &lt;td width="25%"&gt;Модель процессора&lt;/td&gt; &lt;td width="50%"&gt;Realtek RTD1296&lt;/td&gt; &lt;/tr&gt; &lt;tr&gt; &lt;th width="25%"&gt; &lt;/th&gt; &lt;td width="25%"&gt;Архитектура процессора&lt;/td&gt; &lt;td width="50%"&gt;64-bit&lt;/td&gt; &lt;/tr&gt; &lt;tr&gt; &lt;th width="25%"&gt; &lt;/th&gt; &lt;td width="25%"&gt;Частота ЦП&lt;/td&gt; &lt;td width="50%"&gt;Четыре ядра 1.4 GHz&lt;/td&gt; &lt;/tr&gt; &lt;tr&gt; &lt;th width="25%"&gt; &lt;/th&gt; &lt;td width="25%"&gt;Механизм аппаратного шифрования&lt;/td&gt; &lt;td width="50%"&gt; &lt;/td&gt; &lt;/tr&gt; &lt;tr &gt; &lt;th colspan="3"&gt; &lt;h4&gt;Память&lt;/h4&gt; &lt;/th&gt; &lt;/tr&gt; &lt;tr&gt; &lt;th width="25%"&gt; &lt;h4&gt;Память&lt;/h4&gt; &lt;/th&gt; &lt;td width="25%"&gt;Системная память&lt;/td&gt; &lt;td width="50%"&gt;1 GB DDR4&lt;/td&gt; &lt;/tr&gt; &lt;tr&gt; &lt;th width="25%"&gt; &lt;/th&gt; &lt;td width="25%"&gt;Примечания&lt;/td&gt; &lt;td width="50%"&gt;Компания Synology оставляет за собой право заменять модули памяти с одинаковой или более высокой частотой в зависимости от жизненного цикла продукта поставщика. Вы можете быть уверены в том, что совместимость и стабильность подтверждены в результате проведения тех же тестов для гарантии идентичной производительности.&lt;/td&gt; &lt;/tr&gt; &lt;tr &gt; &lt;th colspan="3"&gt; &lt;h4&gt;Накопители&lt;/h4&gt; &lt;/th&gt; &lt;/tr&gt; &lt;tr&gt; &lt;th width="25%"&gt; &lt;h4&gt;Накопители&lt;/h4&gt; &lt;/th&gt; &lt;td width="25%"&gt;Отсек(и) для дисков&lt;/td&gt; &lt;td width="50%"&gt;4&lt;/td&gt; &lt;/tr&gt; &lt;tr&gt; &lt;th width="25%"&gt; &lt;/th&gt; &lt;td width="25%"&gt;Тип совместимого диска* &lt;a href="https://www.synology.com/ru-ru/compatibility" rel="noopener noreferrer"&gt; (См. все поддерживаемые модели жестких дисков)&lt;/a&gt;&lt;/td&gt; &lt;td width="50%"&gt; &lt;ul&gt; &lt;li&gt;3.5&amp;quot; SATA HDD&lt;/li&gt; &lt;li&gt;2.5&amp;quot; SATA HDD&lt;/li&gt; &lt;li&gt;2.5&amp;quot; SATA SSD&lt;/li&gt; &lt;/ul&gt; &lt;/td&gt; &lt;/tr&gt; &lt;tr&gt; &lt;th width="25%"&gt; &lt;/th&gt; &lt;td width="25%"&gt;Максимальная внутренняя емкость&lt;/td&gt; &lt;td width="50%"&gt;64 TB (16 TB drive x 4) (Емкость зависит от типов RAID)&lt;/td&gt; &lt;/tr&gt; &lt;tr&gt; &lt;th width="25%"&gt; &lt;/th&gt; &lt;td width="25%"&gt;Максимальный размер одного тома*&lt;/td&gt; &lt;td width="50%"&gt;108 TB&lt;/td&gt; &lt;/tr&gt; &lt;tr&gt; &lt;th width="25%"&gt; &lt;/th&gt; &lt;td width="25%"&gt;Диск с возможностью замены в горячем режиме&lt;/td&gt; &lt;td width="50%"&gt;-&lt;/td&gt; &lt;/tr&gt; &lt;tr&gt; &lt;th width="25%"&gt; &lt;/th&gt; &lt;td width="25%"&gt;Примечания&lt;/td&gt; &lt;td width="50%"&gt; &lt;ul&gt; &lt;li&gt;Термин &amp;laquo;Совместимый тип дисков&amp;raquo; обозначает диски, протестированные на совместимость с продуктами Synology. Этот термин не означает максимальную скорость подключения для каждого отсека дисков.&lt;/li&gt; &lt;li&gt;Максимальный размер одного тома не связан напрямую с максимальной физической емкостью. &lt;a href="https://www.synology.com/ru-ru/knowledgebase/DSM/tutorial/Storage/Why_does_my_Synology_NAS_have_a_single_volume_size_limitation" rel="noopener noreferrer"&gt; (Дополнительные сведения) &lt;/a&gt;&lt;/li&gt; &lt;/ul&gt; &lt;/td&gt; &lt;/tr&gt; &lt;tr &gt; &lt;th colspan="3"&gt; &lt;h4&gt;Внешние порты&lt;/h4&gt; &lt;/th&gt; &lt;/tr&gt; &lt;tr&gt; &lt;th width="25%"&gt; &lt;h4&gt;Внешние порты&lt;/h4&gt; &lt;/th&gt; &lt;td width="25%"&gt;Порт RJ-45 1GbE LAN&lt;/td&gt; &lt;td width="50%"&gt;1&lt;/td&gt; &lt;/tr&gt; &lt;tr&gt; &lt;th width="25%"&gt; &lt;/th&gt; &lt;td width="25%"&gt;Порт USB 3.0&lt;/td&gt; &lt;td width="50%"&gt;2&lt;/td&gt; &lt;/tr&gt; &lt;tr &gt; &lt;th colspan="3"&gt; &lt;h4&gt;Файловая система&lt;/h4&gt; &lt;/th&gt; &lt;/tr&gt; &lt;tr&gt; &lt;th width="25%"&gt; &lt;h4&gt;Файловая система&lt;/h4&gt; &lt;/th&gt; &lt;td width="25%"&gt;Внутренние диски&lt;/td&gt; &lt;td width="50%"&gt; &lt;ul&gt; &lt;li&gt;EXT4&lt;/li&gt; &lt;/ul&gt; &lt;/td&gt; &lt;/tr&gt; &lt;tr&gt; &lt;th width="25%"&gt; &lt;/th&gt; &lt;td width="25%"&gt;Внешние диски&lt;/td&gt; &lt;td width="50%"&gt; &lt;ul&gt; &lt;li&gt;EXT4&lt;/li&gt; &lt;li&gt;EXT3&lt;/li&gt; &lt;li&gt;FAT&lt;/li&gt; &lt;li&gt;NTFS&lt;/li&gt; &lt;li&gt;HFS+&lt;/li&gt; &lt;li&gt;exFAT*&lt;/li&gt; &lt;/ul&gt; &lt;/td&gt; &lt;/tr&gt; &lt;tr&gt; &lt;th width="25%"&gt; &lt;/th&gt; &lt;td width="25%"&gt;Примечания&lt;/td&gt; &lt;td width="50%"&gt;exFAT Access приобретается отдельно в Центре пакетов.&lt;/td&gt; &lt;/tr&gt; &lt;tr &gt; &lt;th colspan="3"&gt; &lt;h4&gt;Внешний вид&lt;/h4&gt; &lt;/th&gt; &lt;/tr&gt; &lt;tr&gt; &lt;th width="25%"&gt; &lt;h4&gt;Внешний вид&lt;/h4&gt; &lt;/th&gt; &lt;td width="25%"&gt;Размер (высота х ширина х глубина)&lt;/td&gt; &lt;td width="50%"&gt;184 mm x 168 mm x 230 mm&lt;/td&gt; &lt;/tr&gt; &lt;tr&gt; &lt;th width="25%"&gt; &lt;/th&gt; &lt;td width="25%"&gt;Вес&lt;/td&gt; &lt;td width="50%"&gt;2.21 кг&lt;/td&gt; &lt;/tr&gt; &lt;tr &gt; &lt;th colspan="3"&gt; &lt;h4&gt;Прочее&lt;/h4&gt; &lt;/th&gt; &lt;/tr&gt; &lt;tr&gt; &lt;th width="25%"&gt; &lt;h4&gt;Прочее&lt;/h4&gt; &lt;/th&gt; &lt;td width="25%"&gt;Системный вентилятор&lt;/td&gt; &lt;td width="50%"&gt;80 mm x 80 mm x 2 pcs&lt;/td&gt; &lt;/tr&gt; &lt;tr&gt; &lt;th width="25%"&gt; &lt;/th&gt; &lt;td width="25%"&gt;Режим скорости вентилятора&lt;/td&gt; &lt;td width="50%"&gt; &lt;ul&gt; &lt;li&gt;Режим максимальной скорости&lt;/li&gt; &lt;li&gt;Режим охлаждения&lt;/li&gt; &lt;li&gt;Тихий режим&lt;/li&gt; &lt;li&gt;Режим низкого энергопотребления&lt;/li&gt; &lt;/ul&gt; &lt;/td&gt; &lt;/tr&gt; &lt;tr&gt; &lt;th width="25%"&gt; &lt;/th&gt; &lt;td width="25%"&gt;LED-индикаторы с регулируемой яркостью на передней панели&lt;/td&gt; &lt;td width="50%"&gt; &lt;/td&gt; &lt;/tr&gt; &lt;tr&gt; &lt;th width="25%"&gt; &lt;/th&gt; &lt;td width="25%"&gt;Автозапуск после сбоя питания&lt;/td&gt; &lt;td width="50%"&gt; &lt;/td&gt; &lt;/tr&gt; &lt;tr&gt; &lt;th width="25%"&gt; &lt;/th&gt; &lt;td width="25%"&gt;Уровень шума*&lt;/td&gt; &lt;td width="50%"&gt;20.6 dB(A)&lt;/td&gt; &lt;/tr&gt; &lt;tr&gt; &lt;th width="25%"&gt; &lt;/th&gt; &lt;td width="25%"&gt;Включение/выключение питания по расписанию&lt;/td&gt; &lt;td width="50%"&gt; &lt;/td&gt; &lt;/tr&gt; &lt;tr&gt; &lt;th width="25%"&gt; &lt;/th&gt; &lt;td width="25%"&gt;Функция Wake on LAN / WAN&lt;/td&gt; &lt;td width="50%"&gt; &lt;/td&gt; &lt;/tr&gt; &lt;tr&gt; &lt;th width="25%"&gt; &lt;/th&gt; &lt;td width="25%"&gt;Блок питания/адаптер&lt;/td&gt; &lt;td width="50%"&gt;90 W&lt;/td&gt; &lt;/tr&gt; &lt;tr&gt; &lt;th width="25%"&gt; &lt;/th&gt; &lt;td width="25%"&gt;Входное напряжение переменного тока&lt;/td&gt; &lt;td width="50%"&gt;100В &amp;ndash; 240В перем. тока&lt;/td&gt; &lt;/tr&gt; &lt;tr&gt; &lt;th width="25%"&gt; &lt;/th&gt; &lt;td width="25%"&gt;Частота&lt;/td&gt; &lt;td width="50%"&gt;50/60 Hz, Одна фаза&lt;/td&gt; &lt;/tr&gt; &lt;tr&gt; &lt;th width="25%"&gt; &lt;/th&gt; &lt;td width="25%"&gt;Потребление энергии*&lt;/td&gt; &lt;td width="50%"&gt;21.71 W (доступ)&lt;br /&gt; 7.88 W (гибернация жесткого диска)&lt;/td&gt; &lt;/tr&gt; &lt;tr&gt; &lt;th width="25%"&gt; &lt;/th&gt; &lt;td width="25%"&gt;Британская термическая единица&lt;/td&gt; &lt;td width="50%"&gt;74.08 BTU/hr (доступ)&lt;br /&gt; 26.89 BTU/hr (гибернация жесткого диска)&lt;/td&gt; &lt;/tr&gt; &lt;tr&gt; &lt;th width="25%"&gt; &lt;/th&gt; &lt;td width="25%"&gt;Примечания&lt;/td&gt; &lt;td width="50%"&gt; &lt;ul&gt; &lt;li&gt;Потребление энергии измеряется при полной загрузке жесткими дисками Western Digital WD10EFRX объемом 1 ТБ.&lt;/li&gt; &lt;li&gt;Среда тестирования уровня шума. Полная загрузка жесткими дисками Seagate ST2000VN000 объемом 2 ТБ в режиме простоя. Два микрофона G.R.A.S. типа 40AE, каждый расположен на расстоянии 1 метра от системы Synology NAS спереди и сзади. Фоновый шум: 16,49&amp;ndash;17,51 дБ(A); температура: 24,25&amp;ndash;25,75?C; влажность: 58,2&amp;ndash;61,8%&lt;/li&gt; &lt;/ul&gt; &lt;/td&gt; &lt;/tr&gt; &lt;tr &gt; &lt;th colspan="3"&gt; &lt;h4&gt;Температура&lt;/h4&gt; &lt;/th&gt; &lt;/tr&gt; &lt;tr&gt; &lt;th width="25%"&gt; &lt;h4&gt;Температура&lt;/h4&gt; &lt;/th&gt; &lt;td width="25%"&gt;Рабочая температура&lt;/td&gt; &lt;td width="50%"&gt;0&amp;deg;C &amp;ndash; 40&amp;deg;C (32&amp;deg;F &amp;ndash; 104&amp;deg;F)&lt;/td&gt; &lt;/tr&gt; &lt;tr&gt; &lt;th width="25%"&gt; &lt;/th&gt; &lt;td width="25%"&gt;Температура хранения&lt;/td&gt; &lt;td width="50%"&gt;-20&amp;deg;C &amp;ndash; 60&amp;deg;C (-5&amp;deg;F &amp;ndash; 140&amp;deg;F)&lt;/td&gt; &lt;/tr&gt; &lt;tr&gt; &lt;th width="25%"&gt; &lt;/th&gt; &lt;td width="25%"&gt;Относительная влажность&lt;/td&gt; &lt;td width="50%"&gt;5% &amp;ndash; 95% RH&lt;/td&gt; &lt;/tr&gt; &lt;tr &gt; &lt;th colspan="3"&gt; &lt;h4&gt;Сертификация&lt;/h4&gt; &lt;/th&gt; &lt;/tr&gt; &lt;tr&gt; &lt;th width="25%"&gt; &lt;h4&gt;Сертификация&lt;/h4&gt; &lt;/th&gt; &lt;td colspan="2" width="75%"&gt; &lt;ul&gt; &lt;li&gt;FCC&lt;/li&gt; &lt;li&gt;CE&lt;/li&gt; &lt;li&gt;EAC&lt;/li&gt; &lt;li&gt;BSMI&lt;/li&gt; &lt;li&gt;VCCI&lt;/li&gt; &lt;li&gt;CCC&lt;/li&gt; &lt;li&gt;RCM&lt;/li&gt; &lt;/ul&gt; &lt;/td&gt; &lt;/tr&gt; &lt;tr &gt; &lt;th colspan="3"&gt; &lt;h4&gt;Гарантия (в годах)&lt;/h4&gt; &lt;/th&gt; &lt;/tr&gt; &lt;tr&gt; &lt;th width="25%"&gt; &lt;h4&gt;Гарантия (в годах)&lt;/h4&gt; &lt;/th&gt; &lt;td colspan="2" width="75%"&gt;2&lt;/td&gt; &lt;/tr&gt; &lt;tr&gt; &lt;th width="25%"&gt; &lt;/th&gt; &lt;td width="25%"&gt;Примечания&lt;/td&gt; &lt;td width="50%"&gt;Гарантийный срок начинается с даты покупки, указанной в квитанции о покупке. &lt;a href="https://www.synology.com/ru-ru/company/legal/warranty" rel="noopener noreferrer"&gt;(Дополнительные сведения)&lt;/a&gt;&lt;/td&gt; &lt;/tr&gt; &lt;tr &gt; &lt;th colspan="3"&gt; &lt;h4&gt;Защита окружающей среды&lt;/h4&gt; &lt;/th&gt; &lt;/tr&gt; &lt;tr&gt; &lt;th width="25%"&gt; &lt;h4&gt;Защита окружающей среды&lt;/h4&gt; &lt;/th&gt; &lt;td colspan="2" width="75%"&gt;Соответствует нормативным требованиям по содержанию опасных веществ в электрическом и электронном оборудовании&lt;/td&gt; &lt;/tr&gt; &lt;tr &gt; &lt;th colspan="3"&gt; &lt;h4&gt;Комплект поставки&lt;/h4&gt; &lt;/th&gt; &lt;/tr&gt; &lt;tr&gt; &lt;th width="25%"&gt; &lt;h4&gt;Комплект поставки&lt;/h4&gt; &lt;/th&gt; &lt;td colspan="2" width="75%"&gt; &lt;ul&gt; &lt;li&gt;Основное устройство X 1&lt;/li&gt; &lt;li&gt;Набор принадлежностей X 1&lt;/li&gt; &lt;li&gt;Адаптер источника питания перем. тока X 1&lt;/li&gt; &lt;li&gt;Кабель питания перем. тока X 1&lt;/li&gt; &lt;li&gt;Сетевой кабель RJ-45 X 1&lt;/li&gt; &lt;li&gt;Руководство по быстрой установке X 1&lt;/li&gt; &lt;/ul&gt; &lt;/td&gt; &lt;/tr&gt; &lt;tr &gt; &lt;th colspan="3"&gt; &lt;h4&gt;Дополнительные аксессуары&lt;/h4&gt; &lt;/th&gt; &lt;/tr&gt; &lt;tr&gt; &lt;th width="25%"&gt; &lt;h4&gt;Дополнительные аксессуары&lt;/h4&gt; &lt;/th&gt; &lt;td colspan="2" width="75%"&gt; &lt;ul&gt; &lt;li&gt;Пакет лицензий Surveillance на устройства&lt;/li&gt; &lt;li&gt;VS360HD&lt;/li&gt; &lt;li&gt;VS960HD&lt;/li&gt; &lt;/ul&gt; &lt;/td&gt; &lt;/tr&gt; &lt;/tbody&gt; &lt;/table&gt; </t>
  </si>
  <si>
    <t>Сетевое хранилище NAS Synology DS420+</t>
  </si>
  <si>
    <t>DS420+</t>
  </si>
  <si>
    <t>http://www.erc.ua/i/goods/DS420%2b.jpg</t>
  </si>
  <si>
    <t xml:space="preserve">&lt;p&gt;&lt;a href="https://www.synology.com/ru-ru/products/DS420"&gt;https://www.synology.com/ru-ru/products/DS420&lt;/a&gt;+&lt;/p&gt; &lt;table &gt; &lt;tbody&gt; &lt;tr&gt; &lt;th width="25%"&gt; &lt;h4&gt;Процессор&lt;/h4&gt; &lt;/th&gt; &lt;td width="25%"&gt;Модель процессора&lt;/td&gt; &lt;td width="50%"&gt;Intel Celeron J4025&lt;/td&gt; &lt;/tr&gt; &lt;tr&gt; &lt;th width="25%"&gt; &lt;/th&gt; &lt;td width="25%"&gt;Архитектура процессора&lt;/td&gt; &lt;td width="50%"&gt;64-bit&lt;/td&gt; &lt;/tr&gt; &lt;tr&gt; &lt;th width="25%"&gt; &lt;/th&gt; &lt;td width="25%"&gt;Частота ЦП&lt;/td&gt; &lt;td width="50%"&gt;2-core 2.0 (базовая частота) / 2.9 (burst) GHz&lt;/td&gt; &lt;/tr&gt; &lt;tr&gt; &lt;th width="25%"&gt; &lt;/th&gt; &lt;td width="25%"&gt;Механизм аппаратного шифрования (AES-NI)&lt;/td&gt; &lt;td width="50%"&gt; &lt;/td&gt; &lt;/tr&gt; &lt;tr &gt; &lt;th colspan="3"&gt; &lt;h4&gt;Память&lt;/h4&gt; &lt;/th&gt; &lt;/tr&gt; &lt;tr&gt; &lt;th width="25%"&gt; &lt;h4&gt;Память&lt;/h4&gt; &lt;/th&gt; &lt;td width="25%"&gt;Системная память&lt;/td&gt; &lt;td width="50%"&gt;2 GB DDR4 non-ECC&lt;/td&gt; &lt;/tr&gt; &lt;tr&gt; &lt;th width="25%"&gt; &lt;/th&gt; &lt;td width="25%"&gt;Общее количество слотов для памяти&lt;/td&gt; &lt;td width="50%"&gt;1&lt;/td&gt; &lt;/tr&gt; &lt;tr&gt; &lt;th width="25%"&gt; &lt;/th&gt; &lt;td width="25%"&gt;Возможность расширения памяти до&lt;/td&gt; &lt;td width="50%"&gt;6 GB (2 GB + 4 GB)&lt;/td&gt; &lt;/tr&gt; &lt;tr&gt; &lt;th width="25%"&gt; &lt;/th&gt; &lt;td width="25%"&gt;Примечания&lt;/td&gt; &lt;td width="50%"&gt; &lt;ul&gt; &lt;li&gt;Заказывайте фирменные модули памяти компании Synology, чтобы обеспечить оптимальную совместимость и надежность. Компания Synology не предоставляет полную гарантию или техническую поддержку, если для увеличения объема памяти используются модули памяти других производителей.&lt;/li&gt; &lt;li&gt;Компания Synology оставляет за собой право заменять модули памяти с одинаковой или более высокой частотой в зависимости от жизненного цикла продукта поставщика. Вы можете быть уверены в том, что совместимость и стабильность подтверждены в результате проведения тех же тестов для гарантии идентичной производительности.&lt;/li&gt; &lt;/ul&gt; &lt;/td&gt; &lt;/tr&gt; &lt;tr &gt; &lt;th colspan="3"&gt; &lt;h4&gt;Накопители&lt;/h4&gt; &lt;/th&gt; &lt;/tr&gt; &lt;tr&gt; &lt;th width="25%"&gt; &lt;h4&gt;Накопители&lt;/h4&gt; &lt;/th&gt; &lt;td width="25%"&gt;Отсек(и) для дисков&lt;/td&gt; &lt;td width="50%"&gt;4&lt;/td&gt; &lt;/tr&gt; &lt;tr&gt; &lt;th width="25%"&gt; &lt;/th&gt; &lt;td width="25%"&gt;Слоты для дисков M.2&lt;/td&gt; &lt;td width="50%"&gt;2 (NVMe)&lt;/td&gt; &lt;/tr&gt; &lt;tr&gt; &lt;th width="25%"&gt; &lt;/th&gt; &lt;td width="25%"&gt;Тип совместимого диска* &lt;a href="https://www.synology.com/ru-ru/compatibility" rel="noopener noreferrer"&gt; (См. все поддерживаемые модели жестких дисков)&lt;/a&gt;&lt;/td&gt; &lt;td width="50%"&gt; &lt;ul&gt; &lt;li&gt;3.5&amp;quot; SATA HDD&lt;/li&gt; &lt;li&gt;2.5&amp;quot; SATA HDD&lt;/li&gt; &lt;li&gt;2.5&amp;quot; SATA SSD&lt;/li&gt; &lt;li&gt;M.2 2280 NVMe SSD&lt;/li&gt; &lt;/ul&gt; &lt;/td&gt; &lt;/tr&gt; &lt;tr&gt; &lt;th width="25%"&gt; &lt;/th&gt; &lt;td width="25%"&gt;Максимальная внутренняя емкость&lt;/td&gt; &lt;td width="50%"&gt;64 TB (16 TB drive x 4) (Емкость зависит от типов RAID)&lt;/td&gt; &lt;/tr&gt; &lt;tr&gt; &lt;th width="25%"&gt; &lt;/th&gt; &lt;td width="25%"&gt;Максимальный размер одного тома*&lt;/td&gt; &lt;td width="50%"&gt;108 TB&lt;/td&gt; &lt;/tr&gt; &lt;tr&gt; &lt;th width="25%"&gt; &lt;/th&gt; &lt;td width="25%"&gt;Диск с возможностью замены в горячем режиме&lt;/td&gt; &lt;td width="50%"&gt; &lt;/td&gt; &lt;/tr&gt; &lt;tr&gt; &lt;th width="25%"&gt; &lt;/th&gt; &lt;td width="25%"&gt;Примечания&lt;/td&gt; &lt;td width="50%"&gt; &lt;ul&gt; &lt;li&gt;Термин &amp;laquo;Совместимый тип дисков&amp;raquo; обозначает диски, протестированные на совместимость с продуктами Synology. Этот термин не означает максимальную скорость подключения для каждого отсека дисков.&lt;/li&gt; &lt;li&gt;Максимальный размер одного тома не связан напрямую с максимальной физической емкостью. &lt;a href="https://www.synology.com/ru-ru/knowledgebase/DSM/tutorial/Storage/Why_does_my_Synology_NAS_have_a_single_volume_size_limitation" rel="noopener noreferrer"&gt; (Дополнительные сведения) &lt;/a&gt;&lt;/li&gt; &lt;li&gt;Емкость каждого внутреннего тома (том может состоять из нескольких дисков) может быть увеличена до 108 ТБ.&lt;/li&gt; &lt;/ul&gt; &lt;/td&gt; &lt;/tr&gt; &lt;tr &gt; &lt;th colspan="3"&gt; &lt;h4&gt;Внешние порты&lt;/h4&gt; &lt;/th&gt; &lt;/tr&gt; &lt;tr&gt; &lt;th width="25%"&gt; &lt;h4&gt;Внешние порты&lt;/h4&gt; &lt;/th&gt; &lt;td width="25%"&gt;Порт RJ-45 1GbE LAN&lt;/td&gt; &lt;td width="50%"&gt;2 (с Link Aggregation/поддержкой отработки отказа)&lt;/td&gt; &lt;/tr&gt; &lt;tr&gt; &lt;th width="25%"&gt; &lt;/th&gt; &lt;td width="25%"&gt;Порт USB 3.0&lt;/td&gt; &lt;td width="50%"&gt;2&lt;/td&gt; &lt;/tr&gt; &lt;tr &gt; &lt;th colspan="3"&gt; &lt;h4&gt;Файловая система&lt;/h4&gt; &lt;/th&gt; &lt;/tr&gt; &lt;tr&gt; &lt;th width="25%"&gt; &lt;h4&gt;Файловая система&lt;/h4&gt; &lt;/th&gt; &lt;td width="25%"&gt;Внутренние диски&lt;/td&gt; &lt;td width="50%"&gt; &lt;ul&gt; &lt;li&gt;Btrfs&lt;/li&gt; &lt;li&gt;EXT4&lt;/li&gt; &lt;/ul&gt; &lt;/td&gt; &lt;/tr&gt; &lt;tr&gt; &lt;th width="25%"&gt; &lt;/th&gt; &lt;td width="25%"&gt;Внешние диски&lt;/td&gt; &lt;td width="50%"&gt; &lt;ul&gt; &lt;li&gt;Btrfs&lt;/li&gt; &lt;li&gt;EXT4&lt;/li&gt; &lt;li&gt;EXT3&lt;/li&gt; &lt;li&gt;FAT&lt;/li&gt; &lt;li&gt;NTFS&lt;/li&gt; &lt;li&gt;HFS+&lt;/li&gt; &lt;li&gt;exFAT*&lt;/li&gt; &lt;/ul&gt; &lt;/td&gt; &lt;/tr&gt; &lt;tr&gt; &lt;th width="25%"&gt; &lt;/th&gt; &lt;td width="25%"&gt;Примечания&lt;/td&gt; &lt;td width="50%"&gt;exFAT Access приобретается отдельно в Центре пакетов.&lt;/td&gt; &lt;/tr&gt; &lt;tr &gt; &lt;th colspan="3"&gt; &lt;h4&gt;Внешний вид&lt;/h4&gt; &lt;/th&gt; &lt;/tr&gt; &lt;tr&gt; &lt;th width="25%"&gt; &lt;h4&gt;Внешний вид&lt;/h4&gt; &lt;/th&gt; &lt;td width="25%"&gt;Размер (высота х ширина х глубина)&lt;/td&gt; &lt;td width="50%"&gt;166 mm x 199 mm x 223 mm&lt;/td&gt; &lt;/tr&gt; &lt;tr&gt; &lt;th width="25%"&gt; &lt;/th&gt; &lt;td width="25%"&gt;Вес&lt;/td&gt; &lt;td width="50%"&gt;2.18 кг&lt;/td&gt; &lt;/tr&gt; &lt;tr &gt; &lt;th colspan="3"&gt; &lt;h4&gt;Прочее&lt;/h4&gt; &lt;/th&gt; &lt;/tr&gt; &lt;tr&gt; &lt;th width="25%"&gt; &lt;h4&gt;Прочее&lt;/h4&gt; &lt;/th&gt; &lt;td width="25%"&gt;Системный вентилятор&lt;/td&gt; &lt;td width="50%"&gt;92 mm x 92 mm x 2 pcs&lt;/td&gt; &lt;/tr&gt; &lt;tr&gt; &lt;th width="25%"&gt; &lt;/th&gt; &lt;td width="25%"&gt;Режим скорости вентилятора&lt;/td&gt; &lt;td width="50%"&gt; &lt;ul&gt; &lt;li&gt;Режим максимальной скорости&lt;/li&gt; &lt;li&gt;Режим охлаждения&lt;/li&gt; &lt;li&gt;Тихий режим&lt;/li&gt; &lt;/ul&gt; &lt;/td&gt; &lt;/tr&gt; &lt;tr&gt; &lt;th width="25%"&gt; &lt;/th&gt; &lt;td width="25%"&gt;LED-индикаторы с регулируемой яркостью на передней панели&lt;/td&gt; &lt;td width="50%"&gt; &lt;/td&gt; &lt;/tr&gt; &lt;tr&gt; &lt;th width="25%"&gt; &lt;/th&gt; &lt;td width="25%"&gt;Автозапуск после сбоя питания&lt;/td&gt; &lt;td width="50%"&gt; &lt;/td&gt; &lt;/tr&gt; &lt;tr&gt; &lt;th width="25%"&gt; &lt;/th&gt; &lt;td width="25%"&gt;Уровень шума*&lt;/td&gt; &lt;td width="50%"&gt;19.8 dB(A)&lt;/td&gt; &lt;/tr&gt; &lt;tr&gt; &lt;th width="25%"&gt; &lt;/th&gt; &lt;td width="25%"&gt;Включение/выключение питания по расписанию&lt;/td&gt; &lt;td width="50%"&gt; &lt;/td&gt; &lt;/tr&gt; &lt;tr&gt; &lt;th width="25%"&gt; &lt;/th&gt; &lt;td width="25%"&gt;Функция Wake on LAN / WAN&lt;/td&gt; &lt;td width="50%"&gt; &lt;/td&gt; &lt;/tr&gt; &lt;tr&gt; &lt;th width="25%"&gt; &lt;/th&gt; &lt;td width="25%"&gt;Блок питания/адаптер&lt;/td&gt; &lt;td width="50%"&gt;90 W&lt;/td&gt; &lt;/tr&gt; &lt;tr&gt; &lt;th width="25%"&gt; &lt;/th&gt; &lt;td width="25%"&gt;Входное напряжение переменного тока&lt;/td&gt; &lt;td width="50%"&gt;100В &amp;ndash; 240В перем. тока&lt;/td&gt; &lt;/tr&gt; &lt;tr&gt; &lt;th width="25%"&gt; &lt;/th&gt; &lt;td width="25%"&gt;Частота&lt;/td&gt; &lt;td width="50%"&gt;50/60 Hz, Одна фаза&lt;/td&gt; &lt;/tr&gt; &lt;tr&gt; &lt;th width="25%"&gt; &lt;/th&gt; &lt;td width="25%"&gt;Потребление энергии*&lt;/td&gt; &lt;td width="50%"&gt;28.30 W (доступ)&lt;br /&gt; 8.45 W (гибернация жесткого диска)&lt;/td&gt; &lt;/tr&gt; &lt;tr&gt; &lt;th width="25%"&gt; &lt;/th&gt; &lt;td width="25%"&gt;Британская термическая единица&lt;/td&gt; &lt;td width="50%"&gt;96.63 BTU/hr (доступ)&lt;br /&gt; 72.11 BTU/hr (гибернация жесткого диска)&lt;/td&gt; &lt;/tr&gt; &lt;tr&gt; &lt;th width="25%"&gt; &lt;/th&gt; &lt;td width="25%"&gt;Примечания&lt;/td&gt; &lt;td width="50%"&gt; &lt;ul&gt; &lt;li&gt;Потребление энергии измеряется при полной загрузке жесткими дисками Western Digital WD10EFRX объемом 1 ТБ.&lt;/li&gt; &lt;li&gt;Среда тестирования уровня шума. Полная загрузка жесткими дисками Seagate ST2000VN000 объемом 2 ТБ в режиме простоя. Два микрофона G.R.A.S. типа 40AE, каждый расположен на расстоянии 1 метра от системы Synology NAS спереди и сзади. Фоновый шум: 16,49&amp;ndash;17,51 дБ(A); температура: 24,25&amp;ndash;25,75?C; влажность: 58,2&amp;ndash;61,8%&lt;/li&gt; &lt;/ul&gt; &lt;/td&gt; &lt;/tr&gt; &lt;tr &gt; &lt;th colspan="3"&gt; &lt;h4&gt;Температура&lt;/h4&gt; &lt;/th&gt; &lt;/tr&gt; &lt;tr&gt; &lt;th width="25%"&gt; &lt;h4&gt;Температура&lt;/h4&gt; &lt;/th&gt; &lt;td width="25%"&gt;Рабочая температура&lt;/td&gt; &lt;td width="50%"&gt;0&amp;deg;C &amp;ndash; 40&amp;deg;C (32&amp;deg;F &amp;ndash; 104&amp;deg;F)&lt;/td&gt; &lt;/tr&gt; &lt;tr&gt; &lt;th width="25%"&gt; &lt;/th&gt; &lt;td width="25%"&gt;Температура хранения&lt;/td&gt; &lt;td width="50%"&gt;-20&amp;deg;C &amp;ndash; 60&amp;deg;C (-5&amp;deg;F &amp;ndash; 140&amp;deg;F)&lt;/td&gt; &lt;/tr&gt; &lt;tr&gt; &lt;th width="25%"&gt; &lt;/th&gt; &lt;td width="25%"&gt;Относительная влажность&lt;/td&gt; &lt;td width="50%"&gt;5% &amp;ndash; 95% RH&lt;/td&gt; &lt;/tr&gt; &lt;tr &gt; &lt;th colspan="3"&gt; &lt;h4&gt;Сертификация&lt;/h4&gt; &lt;/th&gt; &lt;/tr&gt; &lt;tr&gt; &lt;th width="25%"&gt; &lt;h4&gt;Сертификация&lt;/h4&gt; &lt;/th&gt; &lt;td colspan="2" width="75%"&gt; &lt;ul&gt; &lt;li&gt;EAC&lt;/li&gt; &lt;li&gt;VCCI&lt;/li&gt; &lt;li&gt;CCC&lt;/li&gt; &lt;li&gt;RCM&lt;/li&gt; &lt;li&gt;KC&lt;/li&gt; &lt;li&gt;FCC&lt;/li&gt; &lt;li&gt;CE&lt;/li&gt; &lt;li&gt;BSMI&lt;/li&gt; &lt;/ul&gt; &lt;/td&gt; &lt;/tr&gt; &lt;tr &gt; &lt;th colspan="3"&gt; &lt;h4&gt;Гарантия (в годах)&lt;/h4&gt; &lt;/th&gt; &lt;/tr&gt; &lt;tr&gt; &lt;th width="25%"&gt; &lt;h4&gt;Гарантия (в годах)&lt;/h4&gt; &lt;/th&gt; &lt;td colspan="2" width="75%"&gt;3-летняя гарантия на оборудование&lt;/td&gt; &lt;/tr&gt; &lt;tr&gt; &lt;th width="25%"&gt; &lt;/th&gt; &lt;td width="25%"&gt;Примечания&lt;/td&gt; &lt;td width="50%"&gt;Гарантийный срок начинается с даты покупки, указанной в квитанции о покупке. &lt;a href="https://www.synology.com/ru-ru/company/legal/warranty" rel="noopener noreferrer"&gt;(Дополнительные сведения)&lt;/a&gt;&lt;/td&gt; &lt;/tr&gt; &lt;tr &gt; &lt;th colspan="3"&gt; &lt;h4&gt;Защита окружающей среды&lt;/h4&gt; &lt;/th&gt; &lt;/tr&gt; &lt;tr&gt; &lt;th width="25%"&gt; &lt;h4&gt;Защита окружающей среды&lt;/h4&gt; &lt;/th&gt; &lt;td colspan="2" width="75%"&gt;Соответствует нормативным требованиям по содержанию опасных веществ в электрическом и электронном оборудовании&lt;/td&gt; &lt;/tr&gt; &lt;tr &gt; &lt;th colspan="3"&gt; &lt;h4&gt;Комплект поставки&lt;/h4&gt; &lt;/th&gt; &lt;/tr&gt; &lt;tr&gt; &lt;th width="25%"&gt; &lt;h4&gt;Комплект поставки&lt;/h4&gt; &lt;/th&gt; &lt;td colspan="2" width="75%"&gt; &lt;ul&gt; &lt;li&gt;Основное устройство X 1&lt;/li&gt; &lt;li&gt;Набор принадлежностей X 1&lt;/li&gt; &lt;li&gt;Адаптер источника питания перем. тока X 1&lt;/li&gt; &lt;li&gt;Кабель питания перем. тока X 1&lt;/li&gt; &lt;li&gt;Сетевой кабель RJ-45 X 2&lt;/li&gt; &lt;li&gt;Руководство по быстрой установке X 1&lt;/li&gt; &lt;/ul&gt; &lt;/td&gt; &lt;/tr&gt; &lt;tr &gt; &lt;th colspan="3"&gt; &lt;h4&gt;Дополнительные аксессуары&lt;/h4&gt; &lt;/th&gt; &lt;/tr&gt; &lt;tr&gt; &lt;th width="25%"&gt; &lt;h4&gt;Дополнительные аксессуары&lt;/h4&gt; &lt;/th&gt; &lt;td colspan="2" width="75%"&gt; &lt;ul&gt; &lt;li&gt;D4NESO-2666-4G DDR4 non-ECC SO-DIMM*&lt;/li&gt; &lt;li&gt;2.5&amp;quot; SATA SSD: &lt;a href="https://www.synology.com/ru-ru/products/solid_state_drives/SAT5200" rel="noopener noreferrer"&gt;SAT5200&lt;/a&gt;&lt;/li&gt; &lt;li&gt;M.2 2280 NVMe SSD: &lt;a href="https://www.synology.com/ru-ru/products/solid_state_drives/SNV3000" rel="noopener noreferrer"&gt;SNV3400&lt;/a&gt;&lt;/li&gt; &lt;li&gt;VS360HD&lt;/li&gt; &lt;li&gt;VS960HD&lt;/li&gt; &lt;li&gt;Пакет лицензий Surveillance на устройства&lt;/li&gt; &lt;/ul&gt; &lt;/td&gt; &lt;/tr&gt; &lt;tr&gt; &lt;th width="25%"&gt; &lt;/th&gt; &lt;td width="25%"&gt;Примечания&lt;/td&gt; &lt;td width="50%"&gt;Все модули памяти работают на максимальной частоте, указанной производителем ЦП.&lt;/td&gt; &lt;/tr&gt; &lt;/tbody&gt; &lt;/table&gt; </t>
  </si>
  <si>
    <t>Сетевое хранилище NAS Synology DS920+</t>
  </si>
  <si>
    <t>DS920+</t>
  </si>
  <si>
    <t>http://www.erc.ua/i/goods/DS920%2b.jpg</t>
  </si>
  <si>
    <t xml:space="preserve">&lt;p&gt;&lt;a href="https://www.synology.com/ru-ru/products/DS920+#features"&gt;https://www.synology.com/ru-ru/products/DS920+#features&lt;/a&gt;&lt;/p&gt; &lt;table &gt; &lt;tbody&gt; &lt;tr&gt; &lt;th width="25%"&gt; &lt;h4&gt;Процессор&lt;/h4&gt; &lt;/th&gt; &lt;td width="25%"&gt;Модель процессора&lt;/td&gt; &lt;td width="50%"&gt;Intel Celeron J4125&lt;/td&gt; &lt;/tr&gt; &lt;tr&gt; &lt;th width="25%"&gt; &lt;/th&gt; &lt;td width="25%"&gt;Количество процессоров&lt;/td&gt; &lt;td width="50%"&gt;1&lt;/td&gt; &lt;/tr&gt; &lt;tr&gt; &lt;th width="25%"&gt; &lt;/th&gt; &lt;td width="25%"&gt;Архитектура процессора&lt;/td&gt; &lt;td width="50%"&gt;64-bit&lt;/td&gt; &lt;/tr&gt; &lt;tr&gt; &lt;th width="25%"&gt; &lt;/th&gt; &lt;td width="25%"&gt;Частота ЦП&lt;/td&gt; &lt;td width="50%"&gt;4-core 2.0 (базовая частота) / 2.7 (burst) GHz&lt;/td&gt; &lt;/tr&gt; &lt;tr&gt; &lt;th width="25%"&gt; &lt;/th&gt; &lt;td width="25%"&gt;Механизм аппаратного шифрования (AES-NI)&lt;/td&gt; &lt;td width="50%"&gt; &lt;/td&gt; &lt;/tr&gt; &lt;tr &gt; &lt;th colspan="3"&gt; &lt;h4&gt;Память&lt;/h4&gt; &lt;/th&gt; &lt;/tr&gt; &lt;tr&gt; &lt;th width="25%"&gt; &lt;h4&gt;Память&lt;/h4&gt; &lt;/th&gt; &lt;td width="25%"&gt;Системная память&lt;/td&gt; &lt;td width="50%"&gt;4 GB DDR4 non-ECC&lt;/td&gt; &lt;/tr&gt; &lt;tr&gt; &lt;th width="25%"&gt; &lt;/th&gt; &lt;td width="25%"&gt;Общее количество слотов для памяти&lt;/td&gt; &lt;td width="50%"&gt;1&lt;/td&gt; &lt;/tr&gt; &lt;tr&gt; &lt;th width="25%"&gt; &lt;/th&gt; &lt;td width="25%"&gt;Максимальный объем памяти&lt;/td&gt; &lt;td width="50%"&gt;8 GB (4 GB + 4 GB)&lt;/td&gt; &lt;/tr&gt; &lt;tr&gt; &lt;th width="25%"&gt; &lt;/th&gt; &lt;td width="25%"&gt;Примечания&lt;/td&gt; &lt;td width="50%"&gt; &lt;ul&gt; &lt;li&gt;Заказывайте фирменные модули памяти компании Synology, чтобы обеспечить оптимальную совместимость и надежность. Компания Synology не предоставляет полную гарантию или техническую поддержку, если для увеличения объема памяти используются модули памяти других производителей.&lt;/li&gt; &lt;li&gt;Компания Synology оставляет за собой право заменять модули памяти с одинаковой или более высокой частотой в зависимости от жизненного цикла продукта поставщика. Вы можете быть уверены в том, что совместимость и стабильность подтверждены в результате проведения тех же тестов для гарантии идентичной производительности.&lt;/li&gt; &lt;/ul&gt; &lt;/td&gt; &lt;/tr&gt; &lt;tr &gt; &lt;th colspan="3"&gt; &lt;h4&gt;Накопители&lt;/h4&gt; &lt;/th&gt; &lt;/tr&gt; &lt;tr&gt; &lt;th width="25%"&gt; &lt;h4&gt;Накопители&lt;/h4&gt; &lt;/th&gt; &lt;td width="25%"&gt;Отсек(и) для дисков&lt;/td&gt; &lt;td width="50%"&gt;4&lt;/td&gt; &lt;/tr&gt; &lt;tr&gt; &lt;th width="25%"&gt; &lt;/th&gt; &lt;td width="25%"&gt;Макс. количество отсеков для дисков с устройством расширения&lt;/td&gt; &lt;td width="50%"&gt;9 (DX517 x 1)&lt;/td&gt; &lt;/tr&gt; &lt;tr&gt; &lt;th width="25%"&gt; &lt;/th&gt; &lt;td width="25%"&gt;Слоты для дисков M.2&lt;/td&gt; &lt;td width="50%"&gt;2 (NVMe)&lt;/td&gt; &lt;/tr&gt; &lt;tr&gt; &lt;th width="25%"&gt; &lt;/th&gt; &lt;td width="25%"&gt;Тип совместимого диска* &lt;a href="https://www.synology.com/ru-ru/compatibility" rel="noopener noreferrer"&gt; (См. все поддерживаемые модели жестких дисков)&lt;/a&gt;&lt;/td&gt; &lt;td width="50%"&gt; &lt;ul&gt; &lt;li&gt;3.5&amp;quot; SATA HDD&lt;/li&gt; &lt;li&gt;2.5&amp;quot; SATA HDD&lt;/li&gt; &lt;li&gt;2.5&amp;quot; SATA SSD&lt;/li&gt; &lt;li&gt;M.2 2280 NVMe SSD&lt;/li&gt; &lt;/ul&gt; &lt;/td&gt; &lt;/tr&gt; &lt;tr&gt; &lt;th width="25%"&gt; &lt;/th&gt; &lt;td width="25%"&gt;Диск с возможностью замены в горячем режиме&lt;/td&gt; &lt;td width="50%"&gt; &lt;/td&gt; &lt;/tr&gt; &lt;tr&gt; &lt;th width="25%"&gt; &lt;/th&gt; &lt;td width="25%"&gt;Примечания&lt;/td&gt; &lt;td width="50%"&gt;Термин &amp;laquo;Совместимый тип дисков&amp;raquo; обозначает диски, протестированные на совместимость с продуктами Synology. Этот термин не означает максимальную скорость подключения для каждого отсека дисков.&lt;/td&gt; &lt;/tr&gt; &lt;tr &gt; &lt;th colspan="3"&gt; &lt;h4&gt;Внешние порты&lt;/h4&gt; &lt;/th&gt; &lt;/tr&gt; &lt;tr&gt; &lt;th width="25%"&gt; &lt;h4&gt;Внешние порты&lt;/h4&gt; &lt;/th&gt; &lt;td width="25%"&gt;Порт RJ-45 1GbE LAN&lt;/td&gt; &lt;td width="50%"&gt;2 (с Link Aggregation/поддержкой отработки отказа)&lt;/td&gt; &lt;/tr&gt; &lt;tr&gt; &lt;th width="25%"&gt; &lt;/th&gt; &lt;td width="25%"&gt;Порт USB 3.2 Gen 1*&lt;/td&gt; &lt;td width="50%"&gt;2&lt;/td&gt; &lt;/tr&gt; &lt;tr&gt; &lt;th width="25%"&gt; &lt;/th&gt; &lt;td width="25%"&gt;Порт eSATA&lt;/td&gt; &lt;td width="50%"&gt;1&lt;/td&gt; &lt;/tr&gt; &lt;tr&gt; &lt;th width="25%"&gt; &lt;/th&gt; &lt;td width="25%"&gt;Примечания&lt;/td&gt; &lt;td width="50%"&gt;Стандарт USB 3.0 переименован в USB 3.2 Gen 1 организацией USB Implementers Forum (USB-IF) в 2019 году.&lt;/td&gt; &lt;/tr&gt; &lt;tr &gt; &lt;th colspan="3"&gt; &lt;h4&gt;Файловая система&lt;/h4&gt; &lt;/th&gt; &lt;/tr&gt; &lt;tr&gt; &lt;th width="25%"&gt; &lt;h4&gt;Файловая система&lt;/h4&gt; &lt;/th&gt; &lt;td width="25%"&gt;Внутренние диски&lt;/td&gt; &lt;td width="50%"&gt; &lt;ul&gt; &lt;li&gt;Btrfs&lt;/li&gt; &lt;li&gt;EXT4&lt;/li&gt; &lt;/ul&gt; &lt;/td&gt; &lt;/tr&gt; &lt;tr&gt; &lt;th width="25%"&gt; &lt;/th&gt; &lt;td width="25%"&gt;Внешние диски&lt;/td&gt; &lt;td width="50%"&gt; &lt;ul&gt; &lt;li&gt;Btrfs&lt;/li&gt; &lt;li&gt;EXT4&lt;/li&gt; &lt;li&gt;EXT3&lt;/li&gt; &lt;li&gt;FAT&lt;/li&gt; &lt;li&gt;NTFS&lt;/li&gt; &lt;li&gt;HFS+&lt;/li&gt; &lt;li&gt;exFAT&lt;/li&gt; &lt;/ul&gt; &lt;/td&gt; &lt;/tr&gt; &lt;tr&gt; &lt;th width="25%"&gt; &lt;/th&gt; &lt;td width="25%"&gt;Примечания&lt;/td&gt; &lt;td width="50%"&gt;exFAT Access можно установить бесплатно из Центра пакетов в DSM 7.0. В DSM 6.2 или более ранних версиях exFAT Access необходимо приобрести в Центре пакетов.&lt;/td&gt; &lt;/tr&gt; &lt;tr &gt; &lt;th colspan="3"&gt; &lt;h4&gt;Внешний вид&lt;/h4&gt; &lt;/th&gt; &lt;/tr&gt; &lt;tr&gt; &lt;th width="25%"&gt; &lt;h4&gt;Внешний вид&lt;/h4&gt; &lt;/th&gt; &lt;td width="25%"&gt;Размер (высота х ширина х глубина)&lt;/td&gt; &lt;td width="50%"&gt;166 mm x 199 mm x 223 mm&lt;/td&gt; &lt;/tr&gt; &lt;tr&gt; &lt;th width="25%"&gt; &lt;/th&gt; &lt;td width="25%"&gt;Вес&lt;/td&gt; &lt;td width="50%"&gt;2.24 кг&lt;/td&gt; &lt;/tr&gt; &lt;tr &gt; &lt;th colspan="3"&gt; &lt;h4&gt;Прочее&lt;/h4&gt; &lt;/th&gt; &lt;/tr&gt; &lt;tr&gt; &lt;th width="25%"&gt; &lt;h4&gt;Прочее&lt;/h4&gt; &lt;/th&gt; &lt;td width="25%"&gt;Системный вентилятор&lt;/td&gt; &lt;td width="50%"&gt;92 mm x 92 mm x 2 pcs&lt;/td&gt; &lt;/tr&gt; &lt;tr&gt; &lt;th width="25%"&gt; &lt;/th&gt; &lt;td width="25%"&gt;Режим скорости вентилятора&lt;/td&gt; &lt;td width="50%"&gt; &lt;ul&gt; &lt;li&gt;Режим максимальной скорости&lt;/li&gt; &lt;li&gt;Режим охлаждения&lt;/li&gt; &lt;li&gt;Тихий режим&lt;/li&gt; &lt;/ul&gt; &lt;/td&gt; &lt;/tr&gt; &lt;tr&gt; &lt;th width="25%"&gt; &lt;/th&gt; &lt;td width="25%"&gt;LED-индикаторы с регулируемой яркостью на передней панели&lt;/td&gt; &lt;td width="50%"&gt; &lt;/td&gt; &lt;/tr&gt; &lt;tr&gt; &lt;th width="25%"&gt; &lt;/th&gt; &lt;td width="25%"&gt;Автозапуск после сбоя питания&lt;/td&gt; &lt;td width="50%"&gt; &lt;/td&gt; &lt;/tr&gt; &lt;tr&gt; &lt;th width="25%"&gt; &lt;/th&gt; &lt;td width="25%"&gt;Уровень шума*&lt;/td&gt; &lt;td width="50%"&gt;19.8 dB(A)&lt;/td&gt; &lt;/tr&gt; &lt;tr&gt; &lt;th width="25%"&gt; &lt;/th&gt; &lt;td width="25%"&gt;Включение/выключение питания по расписанию&lt;/td&gt; &lt;td width="50%"&gt; &lt;/td&gt; &lt;/tr&gt; &lt;tr&gt; &lt;th width="25%"&gt; &lt;/th&gt; &lt;td width="25%"&gt;Функция Wake on LAN / WAN&lt;/td&gt; &lt;td width="50%"&gt; &lt;/td&gt; &lt;/tr&gt; &lt;tr&gt; &lt;th width="25%"&gt; &lt;/th&gt; &lt;td width="25%"&gt;Блок питания/адаптер&lt;/td&gt; &lt;td width="50%"&gt;100 W&lt;/td&gt; &lt;/tr&gt; &lt;tr&gt; &lt;th width="25%"&gt; &lt;/th&gt; &lt;td width="25%"&gt;Входное напряжение переменного тока&lt;/td&gt; &lt;td width="50%"&gt;100В &amp;ndash; 240В перем. тока&lt;/td&gt; &lt;/tr&gt; &lt;tr&gt; &lt;th width="25%"&gt; &lt;/th&gt; &lt;td width="25%"&gt;Частота&lt;/td&gt; &lt;td width="50%"&gt;50/60 Hz, Одна фаза&lt;/td&gt; &lt;/tr&gt; &lt;tr&gt; &lt;th width="25%"&gt; &lt;/th&gt; &lt;td width="25%"&gt;Потребление энергии*&lt;/td&gt; &lt;td width="50%"&gt;32.17 W (доступ)&lt;br /&gt; 9.69 W (гибернация жесткого диска)&lt;/td&gt; &lt;/tr&gt; &lt;tr&gt; &lt;th width="25%"&gt; &lt;/th&gt; &lt;td width="25%"&gt;Британская термическая единица&lt;/td&gt; &lt;td width="50%"&gt;109.84 BTU/hr (доступ)&lt;br /&gt; 33.09 BTU/hr (гибернация жесткого диска)&lt;/td&gt; &lt;/tr&gt; &lt;tr&gt; &lt;th width="25%"&gt; &lt;/th&gt; &lt;td width="25%"&gt;Примечания&lt;/td&gt; &lt;td width="50%"&gt; &lt;ul&gt; &lt;li&gt;Потребление энергии измеряется при полной загрузке жесткими дисками Western Digital WD10EFRX объемом 1 ТБ.&lt;/li&gt; &lt;li&gt;Среда тестирования уровня шума. Полная загрузка жесткими дисками Seagate ST2000VN000 объемом 2 ТБ в режиме простоя. Два микрофона G.R.A.S. типа 40AE, каждый расположен на расстоянии 1 метра от системы Synology NAS спереди и сзади. Фоновый шум: 16,49&amp;ndash;17,51 дБ(A); температура: 24,25&amp;ndash;25,75?C; влажность: 58,2&amp;ndash;61,8%&lt;/li&gt; &lt;/ul&gt; &lt;/td&gt; &lt;/tr&gt; &lt;tr &gt; &lt;th colspan="3"&gt; &lt;h4&gt;Температура&lt;/h4&gt; &lt;/th&gt; &lt;/tr&gt; &lt;tr&gt; &lt;th width="25%"&gt; &lt;h4&gt;Температура&lt;/h4&gt; &lt;/th&gt; &lt;td width="25%"&gt;Рабочая температура&lt;/td&gt; &lt;td width="50%"&gt;0&amp;deg;C &amp;ndash; 40&amp;deg;C (32&amp;deg;F &amp;ndash; 104&amp;deg;F)&lt;/td&gt; &lt;/tr&gt; &lt;tr&gt; &lt;th width="25%"&gt; &lt;/th&gt; &lt;td width="25%"&gt;Температура хранения&lt;/td&gt; &lt;td width="50%"&gt;-20&amp;deg;C &amp;ndash; 60&amp;deg;C (-5&amp;deg;F &amp;ndash; 140&amp;deg;F)&lt;/td&gt; &lt;/tr&gt; &lt;tr&gt; &lt;th width="25%"&gt; &lt;/th&gt; &lt;td width="25%"&gt;Относительная влажность&lt;/td&gt; &lt;td width="50%"&gt;5% &amp;ndash; 95% RH&lt;/td&gt; &lt;/tr&gt; &lt;tr &gt; &lt;th colspan="3"&gt; &lt;h4&gt;Сертификация&lt;/h4&gt; &lt;/th&gt; &lt;/tr&gt; &lt;tr&gt; &lt;th width="25%"&gt; &lt;h4&gt;Сертификация&lt;/h4&gt; &lt;/th&gt; &lt;td colspan="2" width="75%"&gt; &lt;ul&gt; &lt;li&gt;FCC&lt;/li&gt; &lt;li&gt;CE&lt;/li&gt; &lt;li&gt;BSMI&lt;/li&gt; &lt;li&gt;EAC&lt;/li&gt; &lt;li&gt;CCC&lt;/li&gt; &lt;li&gt;KC&lt;/li&gt; &lt;li&gt;VCCI&lt;/li&gt; &lt;li&gt;RCM&lt;/li&gt; &lt;/ul&gt; &lt;/td&gt; &lt;/tr&gt; &lt;tr &gt; &lt;th colspan="3"&gt; &lt;h4&gt;Гарантия (в годах)&lt;/h4&gt; &lt;/th&gt; &lt;/tr&gt; &lt;tr&gt; &lt;th width="25%"&gt; &lt;h4&gt;Гарантия (в годах)&lt;/h4&gt; &lt;/th&gt; &lt;td colspan="2" width="75%"&gt;3-летняя гарантия на оборудование&lt;/td&gt; &lt;/tr&gt; &lt;tr&gt; &lt;th width="25%"&gt; &lt;/th&gt; &lt;td width="25%"&gt;Примечания&lt;/td&gt; &lt;td width="50%"&gt;Гарантийный срок начинается с даты покупки, указанной в квитанции о покупке. &lt;a href="https://www.synology.com/ru-ru/company/legal/warranty" rel="noopener noreferrer"&gt;(Дополнительные сведения)&lt;/a&gt;&lt;/td&gt; &lt;/tr&gt; &lt;tr &gt; &lt;th colspan="3"&gt; &lt;h4&gt;Защита окружающей среды&lt;/h4&gt; &lt;/th&gt; &lt;/tr&gt; &lt;tr&gt; &lt;th width="25%"&gt; &lt;h4&gt;Защита окружающей среды&lt;/h4&gt; &lt;/th&gt; &lt;td colspan="2" width="75%"&gt;Соответствует нормативным требованиям по содержанию опасных веществ в электрическом и электронном оборудовании&lt;/td&gt; &lt;/tr&gt; &lt;tr &gt; &lt;th colspan="3"&gt; &lt;h4&gt;Комплект поставки&lt;/h4&gt; &lt;/th&gt; &lt;/tr&gt; &lt;tr&gt; &lt;th width="25%"&gt; &lt;h4&gt;Комплект поставки&lt;/h4&gt; &lt;/th&gt; &lt;td colspan="2" width="75%"&gt; &lt;ul&gt; &lt;li&gt;Основное устройство X 1&lt;/li&gt; &lt;li&gt;Набор принадлежностей X 1&lt;/li&gt; &lt;li&gt;Адаптер источника питания перем. тока X 1&lt;/li&gt; &lt;li&gt;Кабель питания перем. тока X 1&lt;/li&gt; &lt;li&gt;Сетевой кабель RJ-45 X 2&lt;/li&gt; &lt;li&gt;Руководство по быстрой установке X 1&lt;/li&gt; &lt;/ul&gt; &lt;/td&gt; &lt;/tr&gt; &lt;tr &gt; &lt;th colspan="3"&gt; &lt;h4&gt;Дополнительные аксессуары&lt;/h4&gt; &lt;/th&gt; &lt;/tr&gt; &lt;tr&gt; &lt;th width="25%"&gt; &lt;h4&gt;Дополнительные аксессуары&lt;/h4&gt; &lt;/th&gt; &lt;td colspan="2" width="75%"&gt; &lt;ul&gt; &lt;li&gt;DDR4 non-ECC SODIMM: &lt;a href="https://www.synology.com/ru-ru/products/DDR4" rel="noopener noreferrer"&gt;D4NESO-2666-4G&lt;/a&gt;&lt;/li&gt; &lt;li&gt;Модули расширения: &lt;a href="https://www.synology.com/ru-ru/products/DX517" rel="noopener noreferrer"&gt;DX517&lt;/a&gt;&lt;/li&gt; &lt;li&gt;3.5&amp;quot; SATA HDD: &lt;a href="https://www.synology.com/ru-ru/products/hard_drives/HAT5300" rel="noopener noreferrer"&gt;HAT5300&lt;/a&gt;&lt;/li&gt; &lt;li&gt;2.5&amp;quot; SATA SSD: &lt;a href="https://www.synology.com/ru-ru/products/solid_state_drives/SAT5200" rel="noopener noreferrer"&gt;SAT5210&lt;/a&gt;&lt;/li&gt; &lt;li&gt;M.2 2280 NVMe SSD: &lt;a href="https://www.synology.com/ru-ru/products/solid_state_drives/SNV3000" rel="noopener noreferrer"&gt;SNV3410&lt;/a&gt;&lt;/li&gt; &lt;li&gt;VisualStation: &lt;a href="https://www.synology.com/ru-ru/products/VS360HD" rel="noopener noreferrer"&gt;VS360HD&lt;/a&gt;&lt;/li&gt; &lt;li&gt;Пакет лицензий Surveillance на устройства&lt;/li&gt; &lt;/ul&gt; &lt;/td&gt; &lt;/tr&gt; &lt;tr&gt; &lt;th width="25%"&gt; &lt;/th&gt; &lt;td width="25%"&gt;Примечания&lt;/td&gt; &lt;td width="50%"&gt;Все модули памяти работают на максимальной частоте, указанной производителем ЦП.&lt;/td&gt; &lt;/tr&gt; &lt;/tbody&gt; &lt;/table&gt; </t>
  </si>
  <si>
    <t>Сетевое хранилище NAS Synology DS1019+</t>
  </si>
  <si>
    <t>DS1019+</t>
  </si>
  <si>
    <t>http://www.erc.ua/i/goods/DS1019%2b.jpg</t>
  </si>
  <si>
    <t xml:space="preserve">&lt;p&gt;&lt;a href="https://www.synology.com/ru-ru/products/DS1019"&gt;https://www.synology.com/ru-ru/products/DS1019&lt;/a&gt;+&lt;/p&gt; &lt;table &gt; &lt;tbody&gt; &lt;tr &gt; &lt;td colspan="2"&gt;Процессор&lt;/td&gt; &lt;/tr&gt; &lt;tr&gt; &lt;td&gt;Модель процессора&lt;/td&gt; &lt;td&gt;Intel Celeron J3455&lt;/td&gt; &lt;/tr&gt; &lt;tr&gt; &lt;td&gt;Архитектура процессора&lt;/td&gt; &lt;td&gt;64-bit&lt;/td&gt; &lt;/tr&gt; &lt;tr&gt; &lt;td&gt;Частота ЦП&lt;/td&gt; &lt;td&gt;Четыре ядра 1.5 burst up to 2.3 GHz&lt;/td&gt; &lt;/tr&gt; &lt;tr&gt; &lt;td&gt;Механизм аппаратного шифрования (AES-NI)&lt;/td&gt; &lt;td &gt; &lt;/td&gt; &lt;/tr&gt; &lt;tr&gt; &lt;td&gt;Аппаратный инструмент перекодирования&lt;/td&gt; &lt;td&gt;H.264 (AVC), H.265 (HEVC), MPEG-2 и VC-1; максимальное разрешение: 4K (4096 x 2160); максимальное количество кадров в секунду (FPS): 30&lt;/td&gt; &lt;/tr&gt; &lt;tr &gt; &lt;td colspan="2"&gt;Память&lt;/td&gt; &lt;/tr&gt; &lt;tr&gt; &lt;td&gt;Системная память&lt;/td&gt; &lt;td&gt;8 GB DDR3L&lt;/td&gt; &lt;/tr&gt; &lt;tr&gt; &lt;td&gt;Предустановленный модуль памяти&lt;/td&gt; &lt;td&gt;8 GB (4 GB x 2)&lt;/td&gt; &lt;/tr&gt; &lt;tr&gt; &lt;td&gt;Общее количество слотов для памяти&lt;/td&gt; &lt;td&gt;2&lt;/td&gt; &lt;/tr&gt; &lt;tr&gt; &lt;td&gt;Возможность расширения памяти до&lt;/td&gt; &lt;td&gt;8 GB (4 GB x 2)&lt;/td&gt; &lt;/tr&gt; &lt;tr&gt; &lt;td&gt;Примечания&lt;/td&gt; &lt;td&gt;Компания Synology оставляет за собой право заменять модули памяти с одинаковой или более высокой частотой в зависимости от жизненного цикла продукта поставщика. Вы можете быть уверены в том, что совместимость и стабильность подтверждены в результате проведения тех же тестов для гарантии идентичной производительности.&lt;/td&gt; &lt;/tr&gt; &lt;tr &gt; &lt;td colspan="2"&gt;Кол-во жестких&lt;/td&gt; &lt;/tr&gt; &lt;tr&gt; &lt;td&gt;Отсек(и) для дисков&lt;/td&gt; &lt;td&gt;5&lt;/td&gt; &lt;/tr&gt; &lt;tr&gt; &lt;td&gt;Макс. количество отсеков для дисков с устройством расширения&lt;/td&gt; &lt;td&gt;10&lt;/td&gt; &lt;/tr&gt; &lt;tr&gt; &lt;td&gt;Слоты для дисков M.2&lt;/td&gt; &lt;td&gt;2 (NVMe)&lt;/td&gt; &lt;/tr&gt; &lt;tr&gt; &lt;td&gt;Тип совместимого диска* &lt;a href="https://www.synology.com/ru-ru/compatibility" rel="noopener noreferrer"&gt; (См. все поддерживаемые модели жестких дисков)&lt;/a&gt;&lt;/td&gt; &lt;td &gt; &lt;ul&gt; &lt;li&gt;3.5&amp;quot; SATA HDD&lt;/li&gt; &lt;li&gt;2.5&amp;quot; SATA HDD&lt;/li&gt; &lt;li&gt;2.5&amp;quot; SATA SSD&lt;/li&gt; &lt;li&gt;M.2 2280 NVMe SSD&lt;/li&gt; &lt;/ul&gt; &lt;/td&gt; &lt;/tr&gt; &lt;tr&gt; &lt;td&gt;Максимальная внутренняя емкость&lt;/td&gt; &lt;td&gt;70 TB (14 TB drive x 5) (Емкость зависит от типов RAID)&lt;/td&gt; &lt;/tr&gt; &lt;tr&gt; &lt;td&gt;Максимальная чистая емкость с устройствами расширения&lt;/td&gt; &lt;td&gt;140 TB (70 TB + 14 TB drive x 5) (Емкость зависит от типов RAID)&lt;/td&gt; &lt;/tr&gt; &lt;tr&gt; &lt;td&gt;Максимальный размер одного тома&lt;/td&gt; &lt;td&gt;108 TB&lt;/td&gt; &lt;/tr&gt; &lt;tr&gt; &lt;td&gt;Диск с возможностью замены в горячем режиме&lt;/td&gt; &lt;td &gt; &lt;/td&gt; &lt;/tr&gt; &lt;tr&gt; &lt;td&gt;Примечания&lt;/td&gt; &lt;td &gt; &lt;ul&gt; &lt;li&gt;Термин &amp;laquo;Совместимый тип дисков&amp;raquo; обозначает диски, протестированные на совместимость с продуктами Synology. Этот термин не означает максимальную скорость подключения для каждого отсека дисков.&lt;/li&gt; &lt;li&gt;Максимальная общая емкость не ограничена максимальным размером одного тома. NAS-серверы Synology могут использовать объем, превышающий максимальный размер одного тома, при условии что размер каждого тома не превышает соответствующий максимальный предел. &lt;a href="https://www.synology.com/ru-ru/knowledgebase/DSM/tutorial/Storage/Why_does_my_Synology_NAS_have_a_single_volume_size_limitation" rel="noopener noreferrer"&gt; (Дополнительные сведения) &lt;/a&gt;&lt;/li&gt; &lt;/ul&gt; &lt;/td&gt; &lt;/tr&gt; &lt;tr &gt; &lt;td colspan="2"&gt;Внешние порты&lt;/td&gt; &lt;/tr&gt; &lt;tr&gt; &lt;td&gt;Порт RJ-45 1GbE LAN&lt;/td&gt; &lt;td&gt;2 (с Link Aggregation/поддержкой отработки отказа)&lt;/td&gt; &lt;/tr&gt; &lt;tr&gt; &lt;td&gt;Порт USB 3.0&lt;/td&gt; &lt;td&gt;2&lt;/td&gt; &lt;/tr&gt; &lt;tr&gt; &lt;td&gt;Порт eSATA&lt;/td&gt; &lt;td&gt;1&lt;/td&gt; &lt;/tr&gt; &lt;tr &gt; &lt;td colspan="2"&gt;Файловая система&lt;/td&gt; &lt;/tr&gt; &lt;tr&gt; &lt;td&gt;Внутренние диски&lt;/td&gt; &lt;td &gt; &lt;ul&gt; &lt;li&gt;Btrfs&lt;/li&gt; &lt;li&gt;EXT4&lt;/li&gt; &lt;/ul&gt; &lt;/td&gt; &lt;/tr&gt; &lt;tr&gt; &lt;td&gt;Внешние диски&lt;/td&gt; &lt;td &gt; &lt;ul&gt; &lt;li&gt;Btrfs&lt;/li&gt; &lt;li&gt;EXT4&lt;/li&gt; &lt;li&gt;EXT3&lt;/li&gt; &lt;li&gt;FAT&lt;/li&gt; &lt;li&gt;NTFS&lt;/li&gt; &lt;li&gt;HFS+&lt;/li&gt; &lt;li&gt;exFAT*&lt;/li&gt; &lt;/ul&gt; &lt;/td&gt; &lt;/tr&gt; &lt;tr&gt; &lt;td&gt;Примечания&lt;/td&gt; &lt;td&gt;exFAT Access приобретается отдельно в Центре пакетов.&lt;/td&gt; &lt;/tr&gt; &lt;tr &gt; &lt;td colspan="2"&gt;Внешний вид&lt;/td&gt; &lt;/tr&gt; &lt;tr&gt; &lt;td&gt;Размер (высота х ширина х глубина)&lt;/td&gt; &lt;td&gt;166 mm x 230 mm x 223 mm&lt;/td&gt; &lt;/tr&gt; &lt;tr&gt; &lt;td&gt;Вес&lt;/td&gt; &lt;td&gt;2.54 кг&lt;/td&gt; &lt;/tr&gt; &lt;tr &gt; &lt;td colspan="2"&gt;Прочее&lt;/td&gt; &lt;/tr&gt; &lt;tr&gt; &lt;td&gt;Системный вентилятор&lt;/td&gt; &lt;td&gt;92 mm x 92 mm x 2 pcs&lt;/td&gt; &lt;/tr&gt; &lt;tr&gt; &lt;td&gt;Режим скорости вентилятора&lt;/td&gt; &lt;td &gt; &lt;ul&gt; &lt;li&gt;Режим максимальной скорости&lt;/li&gt; &lt;li&gt;Режим охлаждения&lt;/li&gt; &lt;li&gt;Тихий режим&lt;/li&gt; &lt;/ul&gt; &lt;/td&gt; &lt;/tr&gt; &lt;tr&gt; &lt;td&gt;LED-индикаторы с регулируемой яркостью на передней панели&lt;/td&gt; &lt;td &gt; &lt;/td&gt; &lt;/tr&gt; &lt;tr&gt; &lt;td&gt;Автозапуск после сбоя питания&lt;/td&gt; &lt;td &gt; &lt;/td&gt; &lt;/tr&gt; &lt;tr&gt; &lt;td&gt;Уровень шума*&lt;/td&gt; &lt;td&gt;20.8 дБ(A)&lt;/td&gt; &lt;/tr&gt; &lt;tr&gt; &lt;td&gt;Включение/выключение питания по расписанию&lt;/td&gt; &lt;td &gt; &lt;/td&gt; &lt;/tr&gt; &lt;tr&gt; &lt;td&gt;Функция Wake on LAN/WAN&lt;/td&gt; &lt;td &gt; &lt;/td&gt; &lt;/tr&gt; &lt;tr&gt; &lt;td&gt;Блок питания/адаптер&lt;/td&gt; &lt;td&gt;120W&lt;/td&gt; &lt;/tr&gt; &lt;tr&gt; &lt;td&gt;Входное напряжение переменного тока&lt;/td&gt; &lt;td&gt;100В &amp;ndash; 240В перем. тока&lt;/td&gt; &lt;/tr&gt; &lt;tr&gt; &lt;td&gt;Частота&lt;/td&gt; &lt;td&gt;50/60 Hz, Одна фаза&lt;/td&gt; &lt;/tr&gt; &lt;tr&gt; &lt;td&gt;Потребление энергии*&lt;/td&gt; &lt;td&gt;38.59 Вт (доступ)&lt;br /&gt; 13.32 Вт (гибернация жесткого диска)&lt;/td&gt; &lt;/tr&gt; &lt;tr&gt; &lt;td&gt;Британская термическая единица&lt;/td&gt; &lt;td&gt;131.67 BTU/hr (доступ)&lt;br /&gt; 45.45 BTU/hr (гибернация жесткого диска)&lt;/td&gt; &lt;/tr&gt; &lt;tr &gt; &lt;td colspan="2"&gt;Температура окружающей среды&lt;/td&gt; &lt;/tr&gt; &lt;tr&gt; &lt;td&gt;Рабочая температура&lt;/td&gt; &lt;td&gt;0&amp;deg;C &amp;ndash; 40&amp;deg;C (32&amp;deg;F &amp;ndash; 104&amp;deg;F)&lt;/td&gt; &lt;/tr&gt; &lt;tr&gt; &lt;td&gt;Температура хранения&lt;/td&gt; &lt;td&gt;-20&amp;deg;C &amp;ndash; 60&amp;deg;C (-5&amp;deg;F &amp;ndash; 140&amp;deg;F)&lt;/td&gt; &lt;/tr&gt; &lt;tr&gt; &lt;td&gt;Относительная влажность&lt;/td&gt; &lt;td&gt;5% &amp;ndash; 95% относ. влажности&lt;/td&gt; &lt;/tr&gt; &lt;tr &gt; &lt;td&gt;Сертификация&lt;/td&gt; &lt;td &gt; &lt;ul&gt; &lt;li&gt;EAC&lt;/li&gt; &lt;li&gt;VCCI&lt;/li&gt; &lt;li&gt;CCC&lt;/li&gt; &lt;li&gt;RCM&lt;/li&gt; &lt;li&gt;FCC&lt;/li&gt; &lt;li&gt;CE&lt;/li&gt; &lt;li&gt;BSMI&lt;/li&gt; &lt;/ul&gt; &lt;/td&gt; &lt;/tr&gt; &lt;tr &gt; &lt;td&gt;Гарантия (в годах)&lt;/td&gt; &lt;td&gt;3-летняя гарантия на оборудование&lt;/td&gt; &lt;/tr&gt; &lt;tr &gt; &lt;td&gt;Примечания&lt;/td&gt; &lt;td &gt; &lt;ul&gt; &lt;li&gt;Потребление энергии измеряется при полной загрузке с жестким(и) диском (-ами) Western Digital WD10EFRX объемом 1 ТБ.&lt;/li&gt; &lt;li&gt;Уровень шума в тестируемой среде: Полностью загруженный жесткий диск(и) Seagate ST2000VN000 объемом 2 ТБ в режиме простоя; два микрофона G.R.A.S. типа 40AE, каждый расположен на расстоянии 1 метра от NAS-сервера Synology спереди и сзади; фоновый шум: 16,49-17,51 дБ(A); температура: 24,25-25,75?C; влажность: 58,2-61,8%&lt;/li&gt; &lt;/ul&gt; &lt;/td&gt; &lt;/tr&gt; &lt;tr &gt; &lt;td colspan="2"&gt;Характеристики ОС DSM &lt;a href="https://www.synology.com/#" rel="noopener noreferrer"&gt;( Подробнее )&lt;/a&gt;&lt;/td&gt; &lt;/tr&gt; &lt;tr &gt; &lt;td colspan="2"&gt;Управление хранилищем&lt;/td&gt; &lt;/tr&gt; &lt;tr&gt; &lt;td&gt;Максимальное кол-во внутренних томов&lt;/td&gt; &lt;td&gt;512&lt;/td&gt; &lt;/tr&gt; &lt;tr&gt; &lt;td&gt;Макс. кол-во целей iSCSI&lt;/td&gt; &lt;td&gt;128&lt;/td&gt; &lt;/tr&gt; &lt;tr&gt; &lt;td&gt;Макс. кол-во номеров логического устройства iSCSI&lt;/td&gt; &lt;td&gt;256&lt;/td&gt; &lt;/tr&gt; &lt;tr&gt; &lt;td&gt;Моментальные снимки/клонирование LUN iSCSI, Windows ODX&lt;/td&gt; &lt;td &gt; &lt;/td&gt; &lt;/tr&gt; &lt;tr&gt; &lt;td&gt;Кэш-память чтения/записи SSD &lt;a href="http://global.download.synology.com/download/Document/WhitePaper/Synology_SSD_Cache_White_Paper.pdf" rel="noopener noreferrer"&gt; (White Paper) &lt;/a&gt;&lt;/td&gt; &lt;td &gt; &lt;/td&gt; &lt;/tr&gt; &lt;tr&gt; &lt;td&gt;SSD TRIM&lt;/td&gt; &lt;td &gt; &lt;/td&gt; &lt;/tr&gt; &lt;tr&gt; &lt;td&gt;Поддерживаемый тип RAID&lt;/td&gt; &lt;td &gt; &lt;ul&gt; &lt;li&gt;Synology Hybrid RAID&lt;/li&gt; &lt;li&gt;Basic&lt;/li&gt; &lt;li&gt;JBOD&lt;/li&gt; &lt;li&gt;RAID 0&lt;/li&gt; &lt;li&gt;RAID 1&lt;/li&gt; &lt;li&gt;RAID 5&lt;/li&gt; &lt;li&gt;RAID 6&lt;/li&gt; &lt;li&gt;RAID 10&lt;/li&gt; &lt;/ul&gt; &lt;/td&gt; &lt;/tr&gt; &lt;tr&gt; &lt;td&gt;Миграция RAID&lt;/td&gt; &lt;td &gt; &lt;ul&gt; &lt;li&gt;Basic to RAID 1&lt;/li&gt; &lt;li&gt;Basic to RAID 5&lt;/li&gt; &lt;li&gt;RAID 1 to RAID 5&lt;/li&gt; &lt;li&gt;RAID 5 to RAID 6&lt;/li&gt; &lt;/ul&gt; &lt;/td&gt; &lt;/tr&gt; &lt;tr&gt; &lt;td&gt;Расширение томов с помощью жестких дисков большего объема&lt;/td&gt; &lt;td &gt; &lt;ul&gt; &lt;li&gt;Synology Hybrid RAID&lt;/li&gt; &lt;li&gt;RAID 1&lt;/li&gt; &lt;li&gt;RAID 5&lt;/li&gt; &lt;li&gt;RAID 6&lt;/li&gt; &lt;li&gt;RAID 10&lt;/li&gt; &lt;/ul&gt; &lt;/td&gt; &lt;/tr&gt; &lt;tr&gt; &lt;td&gt;Расширение томов с помощью дополнительного жесткого диска&lt;/td&gt; &lt;td &gt; &lt;ul&gt; &lt;li&gt;Synology Hybrid RAID&lt;/li&gt; &lt;li&gt;JBOD&lt;/li&gt; &lt;li&gt;RAID 5&lt;/li&gt; &lt;li&gt;RAID 6 (с устройством расширения)&lt;/li&gt; &lt;/ul&gt; &lt;/td&gt; &lt;/tr&gt; &lt;tr&gt; &lt;td&gt;Поддерживаемые типы глобального горячего резерва RAID&lt;/td&gt; &lt;td &gt; &lt;ul&gt; &lt;li&gt;Synology Hybrid RAID&lt;/li&gt; &lt;li&gt;RAID 1&lt;/li&gt; &lt;li&gt;RAID 5&lt;/li&gt; &lt;li&gt;RAID 6 (с устройством расширения)&lt;/li&gt; &lt;li&gt;RAID 10 (с устройством расширения)&lt;/li&gt; &lt;/ul&gt; &lt;/td&gt; &lt;/tr&gt; &lt;tr &gt; &lt;td colspan="2"&gt;Файловые службы&lt;/td&gt; &lt;/tr&gt; &lt;tr&gt; &lt;td&gt;Файловый протокол&lt;/td&gt; &lt;td&gt;CIFS/AFP/NFS/FTP/WebDAV&lt;/td&gt; &lt;/tr&gt; &lt;tr&gt; &lt;td&gt;Макс. кол-во одновременных подключений CIFS/AFP/FTP&lt;/td&gt; &lt;td&gt;2,000&lt;/td&gt; &lt;/tr&gt; &lt;tr&gt; &lt;td&gt;Интеграция списка управления доступом Windows (ACL)&lt;/td&gt; &lt;td &gt; &lt;/td&gt; &lt;/tr&gt; &lt;tr&gt; &lt;td&gt;Проверка подлинности NFS Kerberos&lt;/td&gt; &lt;td &gt; &lt;/td&gt; &lt;/tr&gt; &lt;tr &gt; &lt;td colspan="2"&gt;Учетная запись и общая папка&lt;/td&gt; &lt;/tr&gt; &lt;tr&gt; &lt;td&gt;Максимальное количество локальных учетных записей пользователей&lt;/td&gt; &lt;td&gt;2,048&lt;/td&gt; &lt;/tr&gt; &lt;tr&gt; &lt;td&gt;Максимальное количество локальных групп&lt;/td&gt; &lt;td&gt;256&lt;/td&gt; &lt;/tr&gt; &lt;tr&gt; &lt;td&gt;Макс. кол-во общих папок&lt;/td&gt; &lt;td&gt;512&lt;/td&gt; &lt;/tr&gt; &lt;tr&gt; &lt;td&gt;Максимальное кол-во заданий синхронизации общих папок&lt;/td&gt; &lt;td&gt;32&lt;/td&gt; &lt;/tr&gt; &lt;tr &gt; &lt;td&gt;Диспетчер High Availability&lt;/td&gt; &lt;td &gt; &lt;/td&gt; &lt;/tr&gt; &lt;tr &gt; &lt;td&gt;Центр журналов&lt;/td&gt; &lt;td &gt; &lt;/td&gt; &lt;/tr&gt; &lt;tr &gt; &lt;td&gt;Кол-во событий системного журнала за секунду&lt;/td&gt; &lt;td&gt;800&lt;/td&gt; &lt;/tr&gt; &lt;tr &gt; &lt;td colspan="2"&gt;Виртуализация&lt;/td&gt; &lt;/tr&gt; &lt;tr&gt; &lt;td&gt;VMware vSphere 6 with VAAI&lt;/td&gt; &lt;td &gt; &lt;/td&gt; &lt;/tr&gt; &lt;tr&gt; &lt;td&gt;Windows Server 2016&lt;/td&gt; &lt;td &gt; &lt;/td&gt; &lt;/tr&gt; &lt;tr&gt; &lt;td&gt;Citrix Ready&lt;/td&gt; &lt;td &gt; &lt;/td&gt; &lt;/tr&gt; &lt;tr&gt; &lt;td&gt;OpenStack&lt;/td&gt; &lt;td &gt; &lt;/td&gt; &lt;/tr&gt; &lt;tr &gt; &lt;td colspan="2"&gt;Дополнительные пакеты &lt;a href="https://www.synology.com/ru-ru/dsm/packages" rel="noopener noreferrer"&gt;(Весь список дополнительных пакетов)&lt;/a&gt;&lt;/td&gt; &lt;/tr&gt; &lt;tr &gt; &lt;td&gt;Antivirus by McAfee (Trial)&lt;/td&gt; &lt;td &gt; &lt;/td&gt; &lt;/tr&gt; &lt;tr &gt; &lt;td&gt;Central Management System&lt;/td&gt; &lt;td &gt; &lt;/td&gt; &lt;/tr&gt; &lt;tr &gt; &lt;td&gt;Chat&lt;/td&gt; &lt;td &gt; &lt;/td&gt; &lt;/tr&gt; &lt;tr &gt; &lt;td&gt;Максимальное количество пользователей&lt;/td&gt; &lt;td&gt;1,500&lt;/td&gt; &lt;/tr&gt; &lt;tr &gt; &lt;td&gt;Примечания&lt;/td&gt; &lt;td &gt; &lt;ul&gt; &lt;li&gt;Выбрано максимальное количество одновременных HTTP-подключений для приложения Chat.&lt;/li&gt; &lt;li&gt;При тестировании рекомендуемого количества клиентов использование центрального процессора и ОЗУ составило менее 80%.&lt;/li&gt; &lt;/ul&gt; &lt;/td&gt; &lt;/tr&gt; &lt;tr &gt; &lt;td&gt;Cloud Station Server&lt;/td&gt; &lt;td &gt; &lt;/td&gt; &lt;/tr&gt; &lt;tr &gt; &lt;td&gt;Максимальное количество одновременно подключенных устройств&lt;/td&gt; &lt;td&gt;2,000&lt;/td&gt; &lt;/tr&gt; &lt;tr &gt; &lt;td&gt;Максимальное количество размещенных файлов (btrfs)&lt;/td&gt; &lt;td&gt;500,000&lt;/td&gt; &lt;/tr&gt; &lt;tr &gt; &lt;td&gt;Максимальное количество размещенных файлов (ext4)&lt;/td&gt; &lt;td&gt;500,000&lt;/td&gt; &lt;/tr&gt; &lt;tr &gt; &lt;td&gt;Примечания&lt;/td&gt; &lt;td &gt; &lt;ul&gt; &lt;li&gt;Максимальное количество одновременно подключенных устройств &amp;mdash; это максимальное количество устройств, которые могут сохранять подключение в одно и то же время.&lt;/li&gt; &lt;li&gt;Максимальное количество размещенных файлов &amp;mdash; это максимальное количество файлов, которые служба Cloud Station Server может индексировать и разместить. Расширенная оперативная память не использовалась во время тестирования.&lt;/li&gt; &lt;li&gt;При указанном выше тестировании использовались незашифрованные общие папки.&lt;/li&gt; &lt;/ul&gt; &lt;/td&gt; &lt;/tr&gt; &lt;tr &gt; &lt;td&gt;Document Viewer&lt;/td&gt; &lt;td &gt; &lt;/td&gt; &lt;/tr&gt; &lt;tr &gt; &lt;td&gt;Download Station&lt;/td&gt; &lt;td &gt; &lt;/td&gt; &lt;/tr&gt; &lt;tr &gt; &lt;td&gt;Максимальное количество одновременных заданий загрузки&lt;/td&gt; &lt;td&gt;80&lt;/td&gt; &lt;/tr&gt; &lt;tr &gt; &lt;td&gt;exFAT Access (приобретается дополнительно)&lt;/td&gt; &lt;td &gt; &lt;/td&gt; &lt;/tr&gt; &lt;tr &gt; &lt;td&gt;MailPlus / MailPlus Server&lt;/td&gt; &lt;td &gt; &lt;/td&gt; &lt;/tr&gt; &lt;tr &gt; &lt;td&gt;Бесплатные учетные записи электронной почты&lt;/td&gt; &lt;td&gt;5 &lt;a href="https://www.synology.com/ru-ru/products/MailPlus_License" rel="noopener noreferrer"&gt; (Для дополнительных учетных записей необходимы лицензии) &lt;/a&gt;&lt;/td&gt; &lt;/tr&gt; &lt;tr &gt; &lt;td&gt;Максимальное количество одновременно работающих пользователей&lt;/td&gt; &lt;td&gt;До 100&lt;/td&gt; &lt;/tr&gt; &lt;tr &gt; &lt;td&gt;Максимальная производительность сервера&lt;/td&gt; &lt;td&gt;1,052,000 сообщений эл. почты в день, Приблизительно 32GB&lt;/td&gt; &lt;/tr&gt; &lt;tr &gt; &lt;td&gt;Примечания&lt;/td&gt; &lt;td &gt; &lt;ul&gt; &lt;li&gt;При тестировании системы с максимальным количеством одновременно работающих пользователей использование центрального процессора и ОЗУ составило менее 80%.&lt;/li&gt; &lt;li&gt;Кэш чтения-записи SSD был включен в модели NAS с пятью отсеками (и больше) с 2 установленными SSD-дисками.&lt;/li&gt; &lt;li&gt;Производительность почтовой системы была немного понижена в режиме высокой доступности из-за синхронизации данных между двумя серверами.&lt;/li&gt; &lt;li&gt;Функции, которые были включены во всех вышеуказанных тестах: защита от спама, антивирус, DNSBL, серый список, сканирование содержимого, полнотекстовой поиск (только на английском).&lt;/li&gt; &lt;/ul&gt; &lt;/td&gt; &lt;/tr&gt; &lt;tr &gt; &lt;td&gt;Media Server&lt;/td&gt; &lt;td &gt; &lt;/td&gt; &lt;/tr&gt; &lt;tr &gt; &lt;td&gt;Соответствие стандарту DLNA&lt;/td&gt; &lt;td &gt; &lt;/td&gt; &lt;/tr&gt; &lt;tr &gt; &lt;td&gt;Moments&lt;/td&gt; &lt;td &gt; &lt;/td&gt; &lt;/tr&gt; &lt;tr &gt; &lt;td&gt;Распознавание лиц&lt;/td&gt; &lt;td&gt; &lt;/td&gt; &lt;/tr&gt; &lt;tr &gt; &lt;td&gt;Распознавание объектов&lt;/td&gt; &lt;td&gt; &lt;/td&gt; &lt;/tr&gt; &lt;tr &gt; &lt;td&gt;Автоматический цвет и поворот&lt;/td&gt; &lt;td&gt; &lt;/td&gt; &lt;/tr&gt; &lt;tr &gt; &lt;td&gt;Выбор Moments&lt;/td&gt; &lt;td&gt; &lt;/td&gt; &lt;/tr&gt; &lt;tr &gt; &lt;td&gt;Snapshot Replication&lt;/td&gt; &lt;td &gt; &lt;/td&gt; &lt;/tr&gt; &lt;tr &gt; &lt;td&gt;Максимальное количество мгновенных снимков общей папки&lt;/td&gt; &lt;td&gt;1024&lt;/td&gt; &lt;/tr&gt; &lt;tr &gt; &lt;td&gt;Максимальное количество моментальных снимков системы&lt;/td&gt; &lt;td&gt;65536&lt;/td&gt; &lt;/tr&gt; &lt;tr &gt; &lt;td&gt;Surveillance Station&lt;/td&gt; &lt;td &gt; &lt;/td&gt; &lt;/tr&gt; &lt;tr &gt; &lt;td&gt;Макс. кол-во IP-камер &lt;a href="https://www.synology.com/ru-ru/products/Device_License_Pack" rel="noopener noreferrer"&gt;(необходимы лицензии)&lt;/a&gt;&lt;/td&gt; &lt;td&gt;40 (в том числе бесплатная лицензия 2) &lt;a href="https://www.synology.com/ru-ru/compatibility/camera" rel="noopener noreferrer"&gt; (См. все поддерживаемые модели IP-камер)&lt;/a&gt;&lt;/td&gt; &lt;/tr&gt; &lt;tr &gt; &lt;td&gt;Общее кол-во кадров в секунду (H.264)*&lt;/td&gt; &lt;td&gt;1200 FPS @ 720p (1280x720)&lt;br /&gt; 840 FPS @ 1080p (1920&amp;times;1080)&lt;br /&gt; 550 FPS @ 3M (2048x1536)&lt;br /&gt; 300 FPS @ 5M (2591x1944)&lt;br /&gt; 180 FPS @ 4K (3840x2160)&lt;/td&gt; &lt;/tr&gt; &lt;tr &gt; &lt;td&gt;Общее кол-во кадров в секунду (H.265)*&lt;/td&gt; &lt;td&gt;1200 FPS @ 720p (1280x720)&lt;br /&gt; 1200 FPS @ 1080p (1920&amp;times;1080)&lt;br /&gt; 900 FPS @ 3M (2048x1536)&lt;br /&gt; 550 FPS @ 5M (2591x1944)&lt;br /&gt; 300 FPS @ 4K (3840x2160)&lt;/td&gt; &lt;/tr&gt; &lt;tr &gt; &lt;td&gt;Общее кол-во кадров в секунду (MJPEG)*&lt;/td&gt; &lt;td&gt;720 FPS @ 720p (1280x720)&lt;br /&gt; 500 FPS @ 1080p (1920&amp;times;1080)&lt;br /&gt; 330 FPS @ 3M (2048x1536)&lt;br /&gt; 200 FPS @ 5M (2591x1944)&lt;/td&gt; &lt;/tr&gt; &lt;tr &gt; &lt;td&gt;Примечания&lt;/td&gt; &lt;td&gt;Пропускная способность Surveillance Station протестирована при помощи сетевой камеры Axis в режиме непрерывной записи с просмотром видео в режиме реального времени из приложения Surveillance Station и с обнаружением движения камерой; для записи и просмотра в режиме реального времени используется один видеопоток с камеры.&lt;/td&gt; &lt;/tr&gt; &lt;tr &gt; &lt;td&gt;Synology Drive&lt;/td&gt; &lt;td &gt; &lt;/td&gt; &lt;/tr&gt; &lt;tr &gt; &lt;td&gt;Рекомендуемое число размещенных файлов&lt;/td&gt; &lt;td&gt;500,000 (применимо к файлам, проиндексированным или размещенным &lt;a href="https://www.synology.com/ru-ru/dsm/feature/drive" rel="noopener noreferrer"&gt;Synology Drive&lt;/a&gt;. Для доступа к файлам с помощью других стандартных протоколов см. раздел &amp;laquo;Файловые службы&amp;raquo; выше)&lt;/td&gt; &lt;/tr&gt; &lt;tr &gt; &lt;td&gt;Рекомендуемое число параллельных подключений от клиентских компьютеров&lt;/td&gt; &lt;td&gt;450 (количество подключений, которые можно поддерживать при достижении рекомендуемого числа размещенных файлов)&lt;/td&gt; &lt;/tr&gt; &lt;tr &gt; &lt;td&gt;Примечания&lt;/td&gt; &lt;td &gt; &lt;ul&gt; &lt;li&gt;Превышение указанных выше ограничений может привести к увеличению времени отклика при работе с файлами.&lt;/li&gt; &lt;li&gt;При вышеуказанном тестировании использовалась файловая система Btrfs незашифрованные общие папки.&lt;/li&gt; &lt;/ul&gt; &lt;/td&gt; &lt;/tr&gt; &lt;tr &gt; &lt;td&gt;Synology Office&lt;/td&gt; &lt;td &gt; &lt;/td&gt; &lt;/tr&gt; &lt;tr &gt; &lt;td&gt;Максимальное количество пользователей&lt;/td&gt; &lt;td&gt;1,800&lt;/td&gt; &lt;/tr&gt; &lt;tr &gt; &lt;td&gt;Примечания&lt;/td&gt; &lt;td &gt; &lt;ul&gt; &lt;li&gt;Несколько файлов было открыто для тестирования, над редактированием каждого файла одновременно работали 30 пользователей.&lt;/li&gt; &lt;li&gt;При тестировании рекомендуемого количества клиентов использование центрального процессора и ОЗУ составило менее 80%.&lt;/li&gt; &lt;li&gt;Для проверенных моделей с расширяемой памятью было установлено максимальное количество RAM.&lt;/li&gt; &lt;li&gt;Производительность клиентского приложения может влиять на максимальное количество пользователей, одновременно выполняющих редактирование. Для проведения тестирования использовались клиентские ПК с процессором Intel Core i3-3220 и ОЗУ объемом 8 Гбайт&lt;/li&gt; &lt;/ul&gt; &lt;/td&gt; &lt;/tr&gt; &lt;tr &gt; &lt;td&gt;Video Station&lt;/td&gt; &lt;td &gt; &lt;/td&gt; &lt;/tr&gt; &lt;tr &gt; &lt;td&gt;Перекодировка видеофайлов&lt;/td&gt; &lt;td&gt;4K Группа 1 &lt;a href="https://www.synology.com/ru-ru/knowledgebase/DSM/tutorial/Multimedia/Can_my_Synology_NAS_transcode_4K_videos_for_my_device" rel="noopener noreferrer"&gt; (Подробная информация) &lt;/a&gt;&lt;/td&gt; &lt;/tr&gt; &lt;tr &gt; &lt;td&gt;Максимальное количество каналов перекодировки&lt;/td&gt; &lt;td&gt;2 канала, 30 FPS с разрешением 4K (4096 x 2160), H.264 (AVC)/H.265 (HEVC) или&lt;br /&gt; 2 канала, 30 FPS с разрешением 1080p (1920&amp;times;1080), H.264 (AVC)/H.265 (HEVC)/MPEG-2/VC-1&lt;/td&gt; &lt;/tr&gt; &lt;tr &gt; &lt;td&gt;Virtual Machine Manager&lt;/td&gt; &lt;td &gt; &lt;/td&gt; &lt;/tr&gt; &lt;tr &gt; &lt;td&gt;Рекомендуемые экземпляры виртуальных машин&lt;/td&gt; &lt;td&gt;4&lt;a href="https://www.synology.com/ru-ru/products/VMMPro_License_Pack" rel="noopener noreferrer"&gt; (дополнительная информация)&lt;/a&gt;&lt;/td&gt; &lt;/tr&gt; &lt;tr &gt; &lt;td&gt;Рекомендуемое количество Virtual DSM &lt;a href="https://www.synology.com/ru-ru/products/VDSM_License_Pack" rel="noopener noreferrer"&gt; (требуются лицензии) &lt;/a&gt;&lt;/td&gt; &lt;td&gt;4 (включая 1 бесплатную лицензию)&lt;/td&gt; &lt;/tr&gt; &lt;tr &gt; &lt;td&gt;Примечания&lt;/td&gt; &lt;td &gt; &lt;ul&gt; &lt;li&gt;Virtual Machine Manager не поддерживается на хостах под управлением &lt;a href="https://www.synology.com/ru-ru/dsm/feature/high_availability" rel="noopener noreferrer"&gt;Synology High Availability. &lt;/a&gt;&lt;/li&gt; &lt;li&gt;Технические характеристики зависят от конфигурации системы и размера памяти.&lt;/li&gt; &lt;/ul&gt; &lt;/td&gt; &lt;/tr&gt; &lt;tr &gt; &lt;td&gt;VPN Server&lt;/td&gt; &lt;td &gt; &lt;/td&gt; &lt;/tr&gt; &lt;tr &gt; &lt;td&gt;Максимальное кол-во подключений&lt;/td&gt; &lt;td&gt;30&lt;/td&gt; &lt;/tr&gt; &lt;tr &gt; &lt;td colspan="2"&gt;Защита окружающей среды и комплект поставки&lt;/td&gt; &lt;/tr&gt; &lt;tr &gt; &lt;td&gt;Защита окружающей среды&lt;/td&gt; &lt;td&gt;Соответствует нормативным требованиям по содержанию опасных веществ в электрическом и электронном оборудовании&lt;/td&gt; &lt;/tr&gt; &lt;tr &gt; &lt;td&gt;Комплект поставки&lt;/td&gt; &lt;td &gt; &lt;ul&gt; &lt;li&gt;Основное устройство X 1&lt;/li&gt; &lt;li&gt;Набор принадлежностей X 1&lt;/li&gt; &lt;li&gt;Адаптер источника питания перем. тока X 1&lt;/li&gt; &lt;li&gt;Кабель питания перем. тока X 1&lt;/li&gt; &lt;li&gt;Сетевой кабель RJ-45 X 2&lt;/li&gt; &lt;li&gt;Руководство по быстрой установке X 1&lt;/li&gt; &lt;/ul&gt; &lt;/td&gt; &lt;/tr&gt; &lt;tr &gt; &lt;td&gt;Дополнительные аксессуары&lt;/td&gt; &lt;td &gt; &lt;ul&gt; &lt;li&gt;Пакет лицензий Surveillance на устройства&lt;/li&gt; &lt;li&gt;D3NS1866L-4G DDR3 non-ECC SO-DIMM&lt;/li&gt; &lt;li&gt;Устройство расширения: &lt;a href="https://www.synology.com/ru-ru/products/DX517" rel="noopener noreferrer"&gt;DX517&lt;/a&gt; X 1&lt;/li&gt; &lt;li&gt;VS360HD&lt;/li&gt; &lt;li&gt;VS960HD&lt;/li&gt; &lt;/ul&gt; &lt;/td&gt; &lt;/tr&gt; &lt;/tbody&gt; &lt;/table&gt; </t>
  </si>
  <si>
    <t>Сетевое хранилище NAS Synology DS1520+</t>
  </si>
  <si>
    <t>DS1520+</t>
  </si>
  <si>
    <t>http://www.erc.ua/i/goods/DS1520%2b.jpg</t>
  </si>
  <si>
    <t xml:space="preserve">&lt;p&gt;&lt;a href="https://www.synology.com/ru-ru/products/DS1520"&gt;https://www.synology.com/ru-ru/products/DS1520&lt;/a&gt;+&lt;/p&gt; &lt;table&gt; &lt;tbody&gt; &lt;tr&gt; &lt;th width="25%"&gt; &lt;h4&gt;Процессор&lt;/h4&gt; &lt;/th&gt; &lt;td width="25%"&gt;Модель процессора&lt;/td&gt; &lt;td width="50%"&gt;Intel Celeron J4125&lt;/td&gt; &lt;/tr&gt; &lt;tr&gt; &lt;th width="25%"&gt; &lt;/th&gt; &lt;td width="25%"&gt;Количество процессоров&lt;/td&gt; &lt;td width="50%"&gt;1&lt;/td&gt; &lt;/tr&gt; &lt;tr&gt; &lt;th width="25%"&gt; &lt;/th&gt; &lt;td width="25%"&gt;Архитектура процессора&lt;/td&gt; &lt;td width="50%"&gt;64-bit&lt;/td&gt; &lt;/tr&gt; &lt;tr&gt; &lt;th width="25%"&gt; &lt;/th&gt; &lt;td width="25%"&gt;Частота ЦП&lt;/td&gt; &lt;td width="50%"&gt;4-core 2.0 (базовая частота) / 2.7 (burst) GHz&lt;/td&gt; &lt;/tr&gt; &lt;tr&gt; &lt;th width="25%"&gt; &lt;/th&gt; &lt;td width="25%"&gt;Механизм аппаратного шифрования (AES-NI)&lt;/td&gt; &lt;td width="50%"&gt; &lt;/td&gt; &lt;/tr&gt; &lt;tr&gt; &lt;th width="25%"&gt; &lt;h4&gt;Память&lt;/h4&gt; &lt;/th&gt; &lt;td width="25%"&gt;Системная память&lt;/td&gt; &lt;td width="50%"&gt;8 GB DDR4 non-ECC&lt;/td&gt; &lt;/tr&gt; &lt;tr&gt; &lt;th width="25%"&gt; &lt;/th&gt; &lt;td width="25%"&gt;Предустановленный модуль памяти&lt;/td&gt; &lt;td width="50%"&gt;8 GB (4 GB + 4 GB)&lt;/td&gt; &lt;/tr&gt; &lt;tr&gt; &lt;th width="25%"&gt; &lt;/th&gt; &lt;td width="25%"&gt;Общее количество слотов для памяти&lt;/td&gt; &lt;td width="50%"&gt;1&lt;/td&gt; &lt;/tr&gt; &lt;tr&gt; &lt;th width="25%"&gt; &lt;/th&gt; &lt;td width="25%"&gt;Примечания&lt;/td&gt; &lt;td width="50%"&gt; &lt;ul&gt; &lt;li&gt;Заказывайте фирменные модули памяти компании Synology, чтобы обеспечить оптимальную совместимость и надежность. Компания Synology не предоставляет полную гарантию или техническую поддержку, если для увеличения объема памяти используются модули памяти других производителей.&lt;/li&gt; &lt;li&gt;Компания Synology оставляет за собой право заменять модули памяти с одинаковой или более высокой частотой в зависимости от жизненного цикла продукта поставщика. Вы можете быть уверены в том, что совместимость и стабильность подтверждены в результате проведения тех же тестов для гарантии идентичной производительности.&lt;/li&gt; &lt;/ul&gt; &lt;/td&gt; &lt;/tr&gt; &lt;tr&gt; &lt;th width="25%"&gt; &lt;h4&gt;Накопители&lt;/h4&gt; &lt;/th&gt; &lt;td width="25%"&gt;Отсек(и) для дисков&lt;/td&gt; &lt;td width="50%"&gt;5&lt;/td&gt; &lt;/tr&gt; &lt;tr&gt; &lt;th width="25%"&gt; &lt;/th&gt; &lt;td width="25%"&gt;Макс. количество отсеков для дисков с устройством расширения&lt;/td&gt; &lt;td width="50%"&gt;15 (DX517 x 2)&lt;/td&gt; &lt;/tr&gt; &lt;tr&gt; &lt;th width="25%"&gt; &lt;/th&gt; &lt;td width="25%"&gt;Слоты для дисков M.2&lt;/td&gt; &lt;td width="50%"&gt;2 (NVMe)&lt;/td&gt; &lt;/tr&gt; &lt;tr&gt; &lt;th width="25%"&gt; &lt;/th&gt; &lt;td width="25%"&gt;Тип совместимого диска* &lt;a href="https://www.synology.com/ru-ru/compatibility" rel="noopener noreferrer"&gt;(См. все поддерживаемые модели жестких дисков)&lt;/a&gt;&lt;/td&gt; &lt;td width="50%"&gt; &lt;ul&gt; &lt;li&gt;3.5&amp;quot; SATA HDD&lt;/li&gt; &lt;li&gt;2.5&amp;quot; SATA HDD&lt;/li&gt; &lt;li&gt;2.5&amp;quot; SATA SSD&lt;/li&gt; &lt;li&gt;M.2 2280 NVMe SSD&lt;/li&gt; &lt;/ul&gt; &lt;/td&gt; &lt;/tr&gt; &lt;tr&gt; &lt;th width="25%"&gt; &lt;/th&gt; &lt;td width="25%"&gt;Максимальный размер одного тома*&lt;/td&gt; &lt;td width="50%"&gt;108 TB&lt;/td&gt; &lt;/tr&gt; &lt;tr&gt; &lt;th width="25%"&gt; &lt;/th&gt; &lt;td width="25%"&gt;Диск с возможностью замены в горячем режиме&lt;/td&gt; &lt;td width="50%"&gt; &lt;/td&gt; &lt;/tr&gt; &lt;tr&gt; &lt;th width="25%"&gt; &lt;/th&gt; &lt;td width="25%"&gt;Примечания&lt;/td&gt; &lt;td width="50%"&gt; &lt;ul&gt; &lt;li&gt;Термин &amp;laquo;Совместимый тип дисков&amp;raquo; обозначает диски, протестированные на совместимость с продуктами Synology. Этот термин не означает максимальную скорость подключения для каждого отсека дисков.&lt;/li&gt; &lt;li&gt;Емкость каждого внутреннего тома (том может состоять из нескольких дисков) может быть увеличена до 108 ТБ.&lt;/li&gt; &lt;/ul&gt; &lt;/td&gt; &lt;/tr&gt; &lt;tr&gt; &lt;th width="25%"&gt; &lt;h4&gt;Внешние порты&lt;/h4&gt; &lt;/th&gt; &lt;td width="25%"&gt;Порт RJ-45 1GbE LAN&lt;/td&gt; &lt;td width="50%"&gt;4 (с Link Aggregation/поддержкой отработки отказа)&lt;/td&gt; &lt;/tr&gt; &lt;tr&gt; &lt;th width="25%"&gt; &lt;/th&gt; &lt;td width="25%"&gt;Порт USB 3.2 Gen 1*&lt;/td&gt; &lt;td width="50%"&gt;2&lt;/td&gt; &lt;/tr&gt; &lt;tr&gt; &lt;th width="25%"&gt; &lt;/th&gt; &lt;td width="25%"&gt;Порт eSATA&lt;/td&gt; &lt;td width="50%"&gt;2&lt;/td&gt; &lt;/tr&gt; &lt;tr&gt; &lt;th width="25%"&gt; &lt;/th&gt; &lt;td width="25%"&gt;Примечания&lt;/td&gt; &lt;td width="50%"&gt;Стандарт USB 3.0 переименован в USB 3.2 Gen 1 организацией USB Implementers Forum (USB-IF) в 2019 году.&lt;/td&gt; &lt;/tr&gt; &lt;tr&gt; &lt;th width="25%"&gt; &lt;h4&gt;Файловая система&lt;/h4&gt; &lt;/th&gt; &lt;td width="25%"&gt;Внутренние диски&lt;/td&gt; &lt;td width="50%"&gt; &lt;ul&gt; &lt;li&gt;Btrfs&lt;/li&gt; &lt;li&gt;EXT4&lt;/li&gt; &lt;/ul&gt; &lt;/td&gt; &lt;/tr&gt; &lt;tr&gt; &lt;th width="25%"&gt; &lt;/th&gt; &lt;td width="25%"&gt;Внешние диски&lt;/td&gt; &lt;td width="50%"&gt; &lt;ul&gt; &lt;li&gt;Btrfs&lt;/li&gt; &lt;li&gt;EXT4&lt;/li&gt; &lt;li&gt;EXT3&lt;/li&gt; &lt;li&gt;FAT&lt;/li&gt; &lt;li&gt;NTFS&lt;/li&gt; &lt;li&gt;HFS+&lt;/li&gt; &lt;li&gt;exFAT&lt;/li&gt; &lt;/ul&gt; &lt;/td&gt; &lt;/tr&gt; &lt;tr&gt; &lt;th width="25%"&gt; &lt;/th&gt; &lt;td width="25%"&gt;Примечания&lt;/td&gt; &lt;td width="50%"&gt;exFAT Access можно установить бесплатно из Центра пакетов в DSM 7.0. В DSM 6.2 или более ранних версиях exFAT Access необходимо приобрести в Центре пакетов.&lt;/td&gt; &lt;/tr&gt; &lt;tr&gt; &lt;th width="25%"&gt; &lt;h4&gt;Внешний вид&lt;/h4&gt; &lt;/th&gt; &lt;td width="25%"&gt;Размер (высота х ширина х глубина)&lt;/td&gt; &lt;td width="50%"&gt;166 mm x 230 mm x 223 mm&lt;/td&gt; &lt;/tr&gt; &lt;tr&gt; &lt;th width="25%"&gt; &lt;/th&gt; &lt;td width="25%"&gt;Вес&lt;/td&gt; &lt;td width="50%"&gt;2.62 кг&lt;/td&gt; &lt;/tr&gt; &lt;tr&gt; &lt;th width="25%"&gt; &lt;h4&gt;Прочее&lt;/h4&gt; &lt;/th&gt; &lt;td width="25%"&gt;Системный вентилятор&lt;/td&gt; &lt;td width="50%"&gt;92 mm x 92 mm x 2 pcs&lt;/td&gt; &lt;/tr&gt; &lt;tr&gt; &lt;th width="25%"&gt; &lt;/th&gt; &lt;td width="25%"&gt;Режим скорости вентилятора&lt;/td&gt; &lt;td width="50%"&gt; &lt;ul&gt; &lt;li&gt;Режим максимальной скорости&lt;/li&gt; &lt;li&gt;Режим охлаждения&lt;/li&gt; &lt;li&gt;Тихий режим&lt;/li&gt; &lt;/ul&gt; &lt;/td&gt; &lt;/tr&gt; &lt;tr&gt; &lt;th width="25%"&gt; &lt;/th&gt; &lt;td width="25%"&gt;LED-индикаторы с регулируемой яркостью на передней панели&lt;/td&gt; &lt;td width="50%"&gt; &lt;/td&gt; &lt;/tr&gt; &lt;tr&gt; &lt;th width="25%"&gt; &lt;/th&gt; &lt;td width="25%"&gt;Автозапуск после сбоя питания&lt;/td&gt; &lt;td width="50%"&gt; &lt;/td&gt; &lt;/tr&gt; &lt;tr&gt; &lt;th width="25%"&gt; &lt;/th&gt; &lt;td width="25%"&gt;Уровень шума*&lt;/td&gt; &lt;td width="50%"&gt;20.8 dB(A)&lt;/td&gt; &lt;/tr&gt; &lt;tr&gt; &lt;th width="25%"&gt; &lt;/th&gt; &lt;td width="25%"&gt;Включение/выключение питания по расписанию&lt;/td&gt; &lt;td width="50%"&gt; &lt;/td&gt; &lt;/tr&gt; &lt;tr&gt; &lt;th width="25%"&gt; &lt;/th&gt; &lt;td width="25%"&gt;Функция Wake on LAN / WAN&lt;/td&gt; &lt;td width="50%"&gt; &lt;/td&gt; &lt;/tr&gt; &lt;tr&gt; &lt;th width="25%"&gt; &lt;/th&gt; &lt;td width="25%"&gt;Блок питания/адаптер&lt;/td&gt; &lt;td width="50%"&gt;120 W&lt;/td&gt; &lt;/tr&gt; &lt;tr&gt; &lt;th width="25%"&gt; &lt;/th&gt; &lt;td width="25%"&gt;Входное напряжение переменного тока&lt;/td&gt; &lt;td width="50%"&gt;100В &amp;ndash; 240В перем. тока&lt;/td&gt; &lt;/tr&gt; &lt;tr&gt; &lt;th width="25%"&gt; &lt;/th&gt; &lt;td width="25%"&gt;Частота&lt;/td&gt; &lt;td width="50%"&gt;50/60 Hz, Одна фаза&lt;/td&gt; &lt;/tr&gt; &lt;tr&gt; &lt;th width="25%"&gt; &lt;/th&gt; &lt;td width="25%"&gt;Потребление энергии*&lt;/td&gt; &lt;td width="50%"&gt;36.67 W (доступ)&lt;br /&gt; 15.51 W (гибернация жесткого диска)&lt;/td&gt; &lt;/tr&gt; &lt;tr&gt; &lt;th width="25%"&gt; &lt;/th&gt; &lt;td width="25%"&gt;Британская термическая единица&lt;/td&gt; &lt;td width="50%"&gt;125.21 BTU/hr (доступ)&lt;br /&gt; 52.96 BTU/hr (гибернация жесткого диска)&lt;/td&gt; &lt;/tr&gt; &lt;tr&gt; &lt;th width="25%"&gt; &lt;/th&gt; &lt;td width="25%"&gt;Примечания&lt;/td&gt; &lt;td width="50%"&gt; &lt;ul&gt; &lt;li&gt;Потребление энергии измеряется при полной загрузке жесткими дисками Western Digital WD10EFRX объемом 1 ТБ.&lt;/li&gt; &lt;li&gt;Среда тестирования уровня шума. Полная загрузка жесткими дисками Seagate ST2000VN000 объемом 2 ТБ в режиме простоя. Два микрофона G.R.A.S. типа 40AE, каждый расположен на расстоянии 1 метра от системы Synology NAS спереди и сзади. Фоновый шум: 16,49&amp;ndash;17,51 дБ(A); температура: 24,25&amp;ndash;25,75?C; влажность: 58,2&amp;ndash;61,8%&lt;/li&gt; &lt;/ul&gt; &lt;/td&gt; &lt;/tr&gt; &lt;tr&gt; &lt;th width="25%"&gt; &lt;h4&gt;Температура&lt;/h4&gt; &lt;/th&gt; &lt;td width="25%"&gt;Рабочая температура&lt;/td&gt; &lt;td width="50%"&gt;0&amp;deg;C &amp;ndash; 40&amp;deg;C (32&amp;deg;F &amp;ndash; 104&amp;deg;F)&lt;/td&gt; &lt;/tr&gt; &lt;tr&gt; &lt;th width="25%"&gt; &lt;/th&gt; &lt;td width="25%"&gt;Температура хранения&lt;/td&gt; &lt;td width="50%"&gt;-20&amp;deg;C &amp;ndash; 60&amp;deg;C (-5&amp;deg;F &amp;ndash; 140&amp;deg;F)&lt;/td&gt; &lt;/tr&gt; &lt;tr&gt; &lt;th width="25%"&gt; &lt;/th&gt; &lt;td width="25%"&gt;Относительная влажность&lt;/td&gt; &lt;td width="50%"&gt;5% &amp;ndash; 95% RH&lt;/td&gt; &lt;/tr&gt; &lt;tr&gt; &lt;th width="25%"&gt; &lt;h4&gt;Сертификация&lt;/h4&gt; &lt;/th&gt; &lt;td colspan="2" width="75%"&gt; &lt;ul&gt; &lt;li&gt;FCC&lt;/li&gt; &lt;li&gt;CE&lt;/li&gt; &lt;li&gt;BSMI&lt;/li&gt; &lt;li&gt;EAC&lt;/li&gt; &lt;li&gt;CCC&lt;/li&gt; &lt;li&gt;KC&lt;/li&gt; &lt;li&gt;VCCI&lt;/li&gt; &lt;li&gt;RCM&lt;/li&gt; &lt;/ul&gt; &lt;/td&gt; &lt;/tr&gt; &lt;tr&gt; &lt;th width="25%"&gt; &lt;h4&gt;Гарантия (в годах)&lt;/h4&gt; &lt;/th&gt; &lt;td colspan="2" width="75%"&gt;3-летняя гарантия на оборудование&lt;/td&gt; &lt;/tr&gt; &lt;tr&gt; &lt;th width="25%"&gt; &lt;/th&gt; &lt;td width="25%"&gt;Примечания&lt;/td&gt; &lt;td width="50%"&gt;Гарантийный срок начинается с даты покупки, указанной в квитанции о покупке. &lt;a href="https://www.synology.com/ru-ru/company/legal/warranty" rel="noopener noreferrer"&gt;(Дополнительные сведения)&lt;/a&gt;&lt;/td&gt; &lt;/tr&gt; &lt;tr&gt; &lt;th width="25%"&gt; &lt;h4&gt;Защита окружающей среды&lt;/h4&gt; &lt;/th&gt; &lt;td colspan="2" width="75%"&gt;Соответствует нормативным требованиям по содержанию опасных веществ в электрическом и электронном оборудовании&lt;/td&gt; &lt;/tr&gt; &lt;tr&gt; &lt;th width="25%"&gt; &lt;h4&gt;Комплект поставки&lt;/h4&gt; &lt;/th&gt; &lt;td colspan="2" width="75%"&gt; &lt;ul&gt; &lt;li&gt;Основное устройство X 1&lt;/li&gt; &lt;li&gt;Набор принадлежностей X 1&lt;/li&gt; &lt;li&gt;Адаптер источника питания перем. тока X 1&lt;/li&gt; &lt;li&gt;Кабель питания перем. тока X 1&lt;/li&gt; &lt;li&gt;Сетевой кабель RJ-45 X 2&lt;/li&gt; &lt;li&gt;Руководство по быстрой установке X 1&lt;/li&gt; &lt;/ul&gt; &lt;/td&gt; &lt;/tr&gt; &lt;tr&gt; &lt;th width="25%"&gt; &lt;h4&gt;Дополнительные аксессуары&lt;/h4&gt; &lt;/th&gt; &lt;td colspan="2" width="75%"&gt; &lt;ul&gt; &lt;li&gt;Модули расширения: &lt;a href="https://www.synology.com/ru-ru/products/DX517" rel="noopener noreferrer"&gt;DX517&lt;/a&gt;&lt;/li&gt; &lt;li&gt;3.5&amp;quot; SATA HDD: &lt;a href="https://www.synology.com/ru-ru/products/hard_drives/HAT5300" rel="noopener noreferrer"&gt;HAT5300&lt;/a&gt;&lt;/li&gt; &lt;li&gt;2.5&amp;quot; SATA SSD: &lt;a href="https://www.synology.com/ru-ru/products/solid_state_drives/SAT5200" rel="noopener noreferrer"&gt;SAT5200&lt;/a&gt;&lt;/li&gt; &lt;li&gt;M.2 2280 NVMe SSD: &lt;a href="https://www.synology.com/ru-ru/products/solid_state_drives/SNV3000" rel="noopener noreferrer"&gt;SNV3400&lt;/a&gt;&lt;/li&gt; &lt;li&gt;VisualStation: &lt;a href="https://www.synology.com/ru-ru/products/VS960HD" rel="noopener noreferrer"&gt;VS960HD&lt;/a&gt;/&lt;a href="https://www.synology.com/ru-ru/products/VS360HD" rel="noopener noreferrer"&gt;VS360HD&lt;/a&gt;&lt;/li&gt; &lt;li&gt;Пакет лицензий Surveillance на устройства&lt;/li&gt; &lt;/ul&gt; &lt;/td&gt; &lt;/tr&gt; &lt;/tbody&gt; &lt;/table&gt; </t>
  </si>
  <si>
    <t>Сетевое хранилище NAS Synology DS1821+</t>
  </si>
  <si>
    <t>DS1821+</t>
  </si>
  <si>
    <t>http://www.erc.ua/i/goods/DS1821%2b.jpg</t>
  </si>
  <si>
    <t xml:space="preserve">&lt;p&gt;&lt;a href="https://www.synology.com/en-global/products/DS1821"&gt;https://www.synology.com/en-global/products/DS1821&lt;/a&gt;+&lt;/p&gt; &lt;p&gt; &lt;/p&gt; &lt;table &gt; &lt;tbody&gt; &lt;tr&gt; &lt;th width="25%"&gt; &lt;h4&gt;CPU&lt;/h4&gt; &lt;/th&gt; &lt;td width="25%"&gt;CPU Model&lt;/td&gt; &lt;td width="50%"&gt;AMD Ryzen V1500B&lt;/td&gt; &lt;/tr&gt; &lt;tr&gt; &lt;th width="25%"&gt; &lt;/th&gt; &lt;td width="25%"&gt;CPU Architecture&lt;/td&gt; &lt;td width="50%"&gt;64-bit&lt;/td&gt; &lt;/tr&gt; &lt;tr&gt; &lt;th width="25%"&gt; &lt;/th&gt; &lt;td width="25%"&gt;CPU Frequency&lt;/td&gt; &lt;td width="50%"&gt;4-core 2.2 GHz&lt;/td&gt; &lt;/tr&gt; &lt;tr&gt; &lt;th width="25%"&gt; &lt;/th&gt; &lt;td width="25%"&gt;Hardware Encryption Engine (AES-NI)&lt;/td&gt; &lt;td width="50%"&gt; &lt;/td&gt; &lt;/tr&gt; &lt;tr &gt; &lt;th colspan="3"&gt; &lt;h4&gt;Memory&lt;/h4&gt; &lt;/th&gt; &lt;/tr&gt; &lt;tr&gt; &lt;th width="25%"&gt; &lt;h4&gt;Memory&lt;/h4&gt; &lt;/th&gt; &lt;td width="25%"&gt;System Memory&lt;/td&gt; &lt;td width="50%"&gt;4 GB DDR4 ECC SODIMM&lt;/td&gt; &lt;/tr&gt; &lt;tr&gt; &lt;th width="25%"&gt; &lt;/th&gt; &lt;td width="25%"&gt;Memory Module Pre-installed&lt;/td&gt; &lt;td width="50%"&gt;4 GB (4 GB x 1)&lt;/td&gt; &lt;/tr&gt; &lt;tr&gt; &lt;th width="25%"&gt; &lt;/th&gt; &lt;td width="25%"&gt;Total Memory Slots&lt;/td&gt; &lt;td width="50%"&gt;2&lt;/td&gt; &lt;/tr&gt; &lt;tr&gt; &lt;th width="25%"&gt; &lt;/th&gt; &lt;td width="25%"&gt;Maximum Memory Capacity&lt;/td&gt; &lt;td width="50%"&gt;32 GB (16 GB x 2)&lt;/td&gt; &lt;/tr&gt; &lt;tr&gt; &lt;th width="25%"&gt; &lt;/th&gt; &lt;td width="25%"&gt;Notes&lt;/td&gt; &lt;td width="50%"&gt; &lt;ul&gt; &lt;li&gt;Please select Synology memory modules for optimum compatibility and reliability. Synology will not provide complete product warranty or technical support if non-Synology memory modules are used for memory expansion.&lt;/li&gt; &lt;li&gt;Synology reserves the right to replace memory modules with the same or higher frequency based on supplier&amp;#39;s product life cycle status. Rest assured that the compatibility and stability have been strictly verified with the same benchmark to ensure identical performance.&lt;/li&gt; &lt;/ul&gt; &lt;/td&gt; &lt;/tr&gt; &lt;tr &gt; &lt;th colspan="3"&gt; &lt;h4&gt;Storage&lt;/h4&gt; &lt;/th&gt; &lt;/tr&gt; &lt;tr&gt; &lt;th width="25%"&gt; &lt;h4&gt;Storage&lt;/h4&gt; &lt;/th&gt; &lt;td width="25%"&gt;Drive Bays&lt;/td&gt; &lt;td width="50%"&gt;8&lt;/td&gt; &lt;/tr&gt; &lt;tr&gt; &lt;th width="25%"&gt; &lt;/th&gt; &lt;td width="25%"&gt;Maximum Drive Bays with Expansion Unit&lt;/td&gt; &lt;td width="50%"&gt;18 (DX517 x 2)&lt;/td&gt; &lt;/tr&gt; &lt;tr&gt; &lt;th width="25%"&gt; &lt;/th&gt; &lt;td width="25%"&gt;M.2 Drive Slots&lt;/td&gt; &lt;td width="50%"&gt;2 (NVMe)&lt;/td&gt; &lt;/tr&gt; &lt;tr&gt; &lt;th width="25%"&gt; &lt;/th&gt; &lt;td width="25%"&gt;Compatible Drive Type* &lt;a href="https://www.synology.com/en-global/compatibility" rel="noopener noreferrer"&gt; (See all supported drives)&lt;/a&gt;&lt;/td&gt; &lt;td width="50%"&gt; &lt;ul&gt; &lt;li&gt;3.5&amp;quot; SATA HDD&lt;/li&gt; &lt;li&gt;2.5&amp;quot; SATA HDD&lt;/li&gt; &lt;li&gt;2.5&amp;quot; SATA SSD&lt;/li&gt; &lt;li&gt;M.2 2280 NVMe SSD&lt;/li&gt; &lt;/ul&gt; &lt;/td&gt; &lt;/tr&gt; &lt;tr&gt; &lt;th width="25%"&gt; &lt;/th&gt; &lt;td width="25%"&gt;Maximum Single Volume Size*&lt;/td&gt; &lt;td width="50%"&gt;108 TB&lt;/td&gt; &lt;/tr&gt; &lt;tr&gt; &lt;th width="25%"&gt; &lt;/th&gt; &lt;td width="25%"&gt;Hot Swappable Drive&lt;/td&gt; &lt;td width="50%"&gt; &lt;/td&gt; &lt;/tr&gt; &lt;tr&gt; &lt;th width="25%"&gt; &lt;/th&gt; &lt;td width="25%"&gt;Notes&lt;/td&gt; &lt;td width="50%"&gt; &lt;ul&gt; &lt;li&gt;&amp;quot;Compatible drive type&amp;quot; indicates drives that have been tested to be compatible with Synology products. This term does not indicate the maximum connection speed of each drive bay.&lt;/li&gt; &lt;li&gt;Each internal volume (may consist of multiple drives) is expandable up to 108TB.&lt;/li&gt; &lt;/ul&gt; &lt;/td&gt; &lt;/tr&gt; &lt;tr &gt; &lt;th colspan="3"&gt; &lt;h4&gt;External Ports&lt;/h4&gt; &lt;/th&gt; &lt;/tr&gt; &lt;tr&gt; &lt;th width="25%"&gt; &lt;h4&gt;External Ports&lt;/h4&gt; &lt;/th&gt; &lt;td width="25%"&gt;RJ-45 1GbE LAN Port&lt;/td&gt; &lt;td width="50%"&gt;4 (with Link Aggregation / Failover support)&lt;/td&gt; &lt;/tr&gt; &lt;tr&gt; &lt;th width="25%"&gt; &lt;/th&gt; &lt;td width="25%"&gt;USB 3.0 Port&lt;/td&gt; &lt;td width="50%"&gt;4&lt;/td&gt; &lt;/tr&gt; &lt;tr&gt; &lt;th width="25%"&gt; &lt;/th&gt; &lt;td width="25%"&gt;eSATA Port&lt;/td&gt; &lt;td width="50%"&gt;2&lt;/td&gt; &lt;/tr&gt; &lt;tr &gt; &lt;th colspan="3"&gt; &lt;h4&gt;PCIe&lt;/h4&gt; &lt;/th&gt; &lt;/tr&gt; &lt;tr&gt; &lt;th width="25%"&gt; &lt;h4&gt;PCIe&lt;/h4&gt; &lt;/th&gt; &lt;td width="25%"&gt;PCIe Expansion&lt;/td&gt; &lt;td width="50%"&gt;1 x Gen3 x8 slot (x4 link)&lt;/td&gt; &lt;/tr&gt; &lt;tr &gt; &lt;th colspan="3"&gt; &lt;h4&gt;File System&lt;/h4&gt; &lt;/th&gt; &lt;/tr&gt; &lt;tr&gt; &lt;th width="25%"&gt; &lt;h4&gt;File System&lt;/h4&gt; &lt;/th&gt; &lt;td width="25%"&gt;Internal Drives&lt;/td&gt; &lt;td width="50%"&gt; &lt;ul&gt; &lt;li&gt;Btrfs&lt;/li&gt; &lt;li&gt;EXT4&lt;/li&gt; &lt;/ul&gt; &lt;/td&gt; &lt;/tr&gt; &lt;tr&gt; &lt;th width="25%"&gt; &lt;/th&gt; &lt;td width="25%"&gt;External Drives&lt;/td&gt; &lt;td width="50%"&gt; &lt;ul&gt; &lt;li&gt;Btrfs&lt;/li&gt; &lt;li&gt;EXT4&lt;/li&gt; &lt;li&gt;EXT3&lt;/li&gt; &lt;li&gt;FAT&lt;/li&gt; &lt;li&gt;NTFS&lt;/li&gt; &lt;li&gt;HFS+&lt;/li&gt; &lt;li&gt;exFAT*&lt;/li&gt; &lt;/ul&gt; &lt;/td&gt; &lt;/tr&gt; &lt;tr&gt; &lt;th width="25%"&gt; &lt;/th&gt; &lt;td width="25%"&gt;Notes&lt;/td&gt; &lt;td width="50%"&gt;exFAT Access is purchased separately in Package Center.&lt;/td&gt; &lt;/tr&gt; &lt;tr &gt; &lt;th colspan="3"&gt; &lt;h4&gt;Appearance&lt;/h4&gt; &lt;/th&gt; &lt;/tr&gt; &lt;tr&gt; &lt;th width="25%"&gt; &lt;h4&gt;Appearance&lt;/h4&gt; &lt;/th&gt; &lt;td width="25%"&gt;Size (Height x Width x Depth)&lt;/td&gt; &lt;td width="50%"&gt;166 mm x 343 mm x 243 mm&lt;/td&gt; &lt;/tr&gt; &lt;tr&gt; &lt;th width="25%"&gt; &lt;/th&gt; &lt;td width="25%"&gt;Weight&lt;/td&gt; &lt;td width="50%"&gt;6 kg&lt;/td&gt; &lt;/tr&gt; &lt;tr &gt; &lt;th colspan="3"&gt; &lt;h4&gt;Others&lt;/h4&gt; &lt;/th&gt; &lt;/tr&gt; &lt;tr&gt; &lt;th width="25%"&gt; &lt;h4&gt;Others&lt;/h4&gt; &lt;/th&gt; &lt;td width="25%"&gt;System Fan&lt;/td&gt; &lt;td width="50%"&gt;120 mm x 120 mm x 2 pcs&lt;/td&gt; &lt;/tr&gt; &lt;tr&gt; &lt;th width="25%"&gt; &lt;/th&gt; &lt;td width="25%"&gt;Fan Speed Mode&lt;/td&gt; &lt;td width="50%"&gt; &lt;ul&gt; &lt;li&gt;Full-Speed Mode&lt;/li&gt; &lt;li&gt;Cool Mode&lt;/li&gt; &lt;li&gt;Quiet Mode&lt;/li&gt; &lt;/ul&gt; &lt;/td&gt; &lt;/tr&gt; &lt;tr&gt; &lt;th width="25%"&gt; &lt;/th&gt; &lt;td width="25%"&gt;Easy Replacement System Fan&lt;/td&gt; &lt;td width="50%"&gt; &lt;/td&gt; &lt;/tr&gt; &lt;tr&gt; &lt;th width="25%"&gt; &lt;/th&gt; &lt;td width="25%"&gt;Brightness Adjustable Front LED Indicators&lt;/td&gt; &lt;td width="50%"&gt; &lt;/td&gt; &lt;/tr&gt; &lt;tr&gt; &lt;th width="25%"&gt; &lt;/th&gt; &lt;td width="25%"&gt;Power Recovery&lt;/td&gt; &lt;td width="50%"&gt; &lt;/td&gt; &lt;/tr&gt; &lt;tr&gt; &lt;th width="25%"&gt; &lt;/th&gt; &lt;td width="25%"&gt;Noise Level*&lt;/td&gt; &lt;td width="50%"&gt;22.2 dB(A)&lt;/td&gt; &lt;/tr&gt; &lt;tr&gt; &lt;th width="25%"&gt; &lt;/th&gt; &lt;td width="25%"&gt;Scheduled Power On / Off&lt;/td&gt; &lt;td width="50%"&gt; &lt;/td&gt; &lt;/tr&gt; &lt;tr&gt; &lt;th width="25%"&gt; &lt;/th&gt; &lt;td width="25%"&gt;Wake on LAN / WAN&lt;/td&gt; &lt;td width="50%"&gt; &lt;/td&gt; &lt;/tr&gt; &lt;tr&gt; &lt;th width="25%"&gt; &lt;/th&gt; &lt;td width="25%"&gt;Power Supply Unit / Adapter&lt;/td&gt; &lt;td width="50%"&gt;250 W&lt;/td&gt; &lt;/tr&gt; &lt;tr&gt; &lt;th width="25%"&gt; &lt;/th&gt; &lt;td width="25%"&gt;AC Input Power Voltage&lt;/td&gt; &lt;td width="50%"&gt;100 V to 240 V AC&lt;/td&gt; &lt;/tr&gt; &lt;tr&gt; &lt;th width="25%"&gt; &lt;/th&gt; &lt;td width="25%"&gt;Power Frequency&lt;/td&gt; &lt;td width="50%"&gt;50/60 Hz, Single Phase&lt;/td&gt; &lt;/tr&gt; &lt;tr&gt; &lt;th width="25%"&gt; &lt;/th&gt; &lt;td width="25%"&gt;Power Consumption*&lt;/td&gt; &lt;td width="50%"&gt;59.8 W (Access)&lt;br /&gt; 26.18 W (HDD Hibernation)&lt;/td&gt; &lt;/tr&gt; &lt;tr&gt; &lt;th width="25%"&gt; &lt;/th&gt; &lt;td width="25%"&gt;British Thermal Unit&lt;/td&gt; &lt;td width="50%"&gt;204.05 BTU/hr (Access)&lt;br /&gt; 89.33 BTU/hr (HDD Hibernation)&lt;/td&gt; &lt;/tr&gt; &lt;tr&gt; &lt;th width="25%"&gt; &lt;/th&gt; &lt;td width="25%"&gt;Notes&lt;/td&gt; &lt;td width="50%"&gt; &lt;ul&gt; &lt;li&gt;Power consumption is measured when it is fully loaded with Western Digital 1TB WD10EFRX hard drive(s).&lt;/li&gt; &lt;li&gt;Noise Level Testing Environment: Fully loaded with Seagate 2TB ST2000VN000 hard drive(s) in the idle state. Two G.R.A.S. Type 40AE microphones, each set up 1 meter away from the Synology NAS at the front and rear. Background noise: 16.49-17.51 dB(A); Temperature: 24.25-25.75?C; Humidity: 58.2-61.8%&lt;/li&gt; &lt;/ul&gt; &lt;/td&gt; &lt;/tr&gt; &lt;tr &gt; &lt;th colspan="3"&gt; &lt;h4&gt;Temperature&lt;/h4&gt; &lt;/th&gt; &lt;/tr&gt; &lt;tr&gt; &lt;th width="25%"&gt; &lt;h4&gt;Temperature&lt;/h4&gt; &lt;/th&gt; &lt;td width="25%"&gt;Operating Temperature&lt;/td&gt; &lt;td width="50%"&gt;0&amp;deg;C to 40&amp;deg;C (32&amp;deg;F to 104&amp;deg;F)&lt;/td&gt; &lt;/tr&gt; &lt;tr&gt; &lt;th width="25%"&gt; &lt;/th&gt; &lt;td width="25%"&gt;Storage Temperature&lt;/td&gt; &lt;td width="50%"&gt;-20&amp;deg;C to 60&amp;deg;C (-5&amp;deg;F to 140&amp;deg;F)&lt;/td&gt; &lt;/tr&gt; &lt;tr&gt; &lt;th width="25%"&gt; &lt;/th&gt; &lt;td width="25%"&gt;Relative Humidity&lt;/td&gt; &lt;td width="50%"&gt;5% to 95% RH&lt;/td&gt; &lt;/tr&gt; &lt;tr &gt; &lt;th colspan="3"&gt; &lt;h4&gt;Certification&lt;/h4&gt; &lt;/th&gt; &lt;/tr&gt; &lt;tr&gt; &lt;th width="25%"&gt; &lt;h4&gt;Certification&lt;/h4&gt; &lt;/th&gt; &lt;td colspan="2" width="75%"&gt; &lt;ul&gt; &lt;li&gt;FCC&lt;/li&gt; &lt;li&gt;CE&lt;/li&gt; &lt;li&gt;BSMI&lt;/li&gt; &lt;li&gt;EAC&lt;/li&gt; &lt;li&gt;CCC&lt;/li&gt; &lt;li&gt;KC&lt;/li&gt; &lt;li&gt;VCCI&lt;/li&gt; &lt;li&gt;RCM&lt;/li&gt; &lt;/ul&gt; &lt;/td&gt; &lt;/tr&gt; &lt;tr &gt; &lt;th colspan="3"&gt; &lt;h4&gt;Warranty&lt;/h4&gt; &lt;/th&gt; &lt;/tr&gt; &lt;tr&gt; &lt;th width="25%"&gt; &lt;h4&gt;Warranty&lt;/h4&gt; &lt;/th&gt; &lt;td colspan="2" width="75%"&gt;3-year hardware warranty, extendable to 5-year coverage - &lt;a href="https://www.synology.com/en-global/products/Extended_Warranty" rel="noopener noreferrer"&gt;EW201&lt;/a&gt;&lt;/td&gt; &lt;/tr&gt; &lt;tr&gt; &lt;th width="25%"&gt; &lt;/th&gt; &lt;td width="25%"&gt;Notes&lt;/td&gt; &lt;td width="50%"&gt;The warranty period starts from the purchase date as stated on your purchase receipt. &lt;a href="https://www.synology.com/en-global/company/legal/warranty" rel="noopener noreferrer"&gt;(Learn more)&lt;/a&gt;&lt;/td&gt; &lt;/tr&gt; &lt;tr &gt; &lt;th colspan="3"&gt; &lt;h4&gt;Environment&lt;/h4&gt; &lt;/th&gt; &lt;/tr&gt; &lt;tr&gt; &lt;th width="25%"&gt; &lt;h4&gt;Environment&lt;/h4&gt; &lt;/th&gt; &lt;td colspan="2" width="75%"&gt;RoHS Compliant&lt;/td&gt; &lt;/tr&gt; &lt;tr &gt; &lt;th colspan="3"&gt; &lt;h4&gt;Packaging Content&lt;/h4&gt; &lt;/th&gt; &lt;/tr&gt; &lt;tr&gt; &lt;th width="25%"&gt; &lt;h4&gt;Packaging Content&lt;/h4&gt; &lt;/th&gt; &lt;td colspan="2" width="75%"&gt; &lt;ul&gt; &lt;li&gt;Main Unit X 1&lt;/li&gt; &lt;li&gt;Accessory Pack X 1&lt;/li&gt; &lt;li&gt;AC Power Cord X 1&lt;/li&gt; &lt;li&gt;RJ-45 LAN Cable X 2&lt;/li&gt; &lt;li&gt;Quick Installation Guide X 1&lt;/li&gt; &lt;/ul&gt; &lt;/td&gt; &lt;/tr&gt; &lt;tr &gt; &lt;th colspan="3"&gt; &lt;h4&gt;Optional Accessories&lt;/h4&gt; &lt;/th&gt; &lt;/tr&gt; &lt;tr&gt; &lt;th width="25%"&gt; &lt;h4&gt;Optional Accessories&lt;/h4&gt; &lt;/th&gt; &lt;td colspan="2" width="75%"&gt; &lt;ul&gt; &lt;li&gt;DDR4 ECC SODIMM: &lt;a href="https://www.synology.com/en-global/products/DDR4" rel="noopener noreferrer"&gt;D4ES01-4G&lt;/a&gt;/&lt;a href="https://www.synology.com/en-global/products/DDR4" rel="noopener noreferrer"&gt;D4ES01-8G&lt;/a&gt;/&lt;a href="https://www.synology.com/en-global/products/DDR4" rel="noopener noreferrer"&gt;D4ECSO-2666-16G&lt;/a&gt;&lt;/li&gt; &lt;li&gt;Expansion Units: &lt;a href="https://www.synology.com/en-global/products/DX517" rel="noopener noreferrer"&gt;DX517&lt;/a&gt;&lt;/li&gt; &lt;li&gt;2.5&amp;quot; SATA SSD: &lt;a href="https://www.synology.com/en-global/products/solid_state_drives/SAT5200" rel="noopener noreferrer"&gt;SAT5200&lt;/a&gt;&lt;/li&gt; &lt;li&gt;M.2 2280 NVMe SSD: &lt;a href="https://www.synology.com/en-global/products/solid_state_drives/SNV3000" rel="noopener noreferrer"&gt;SNV3400&lt;/a&gt;&lt;/li&gt; &lt;li&gt;10GbE Network Interface Card: &lt;a href="https://www.synology.com/en-global/products/E10G18-T2" rel="noopener noreferrer"&gt;E10G18-T2&lt;/a&gt;/&lt;a href="https://www.synology.com/en-global/products/E10G18-T1" rel="noopener noreferrer"&gt;E10G18-T1&lt;/a&gt;/&lt;a href="https://www.synology.com/en-global/products/E10G17-F2" rel="noopener noreferrer"&gt;E10G17-F2&lt;/a&gt;&lt;/li&gt; &lt;li&gt;VisualStation: &lt;a href="https://www.synology.com/en-global/products/VS960HD" rel="noopener noreferrer"&gt;VS960HD&lt;/a&gt;/&lt;a href="https://www.synology.com/en-global/products/VS360HD" rel="noopener noreferrer"&gt;VS360HD&lt;/a&gt;&lt;/li&gt; &lt;li&gt;Surveillance Device License Pack&lt;/li&gt; &lt;/ul&gt; &lt;/td&gt; &lt;/tr&gt; &lt;tr&gt; &lt;th width="25%"&gt; &lt;/th&gt; &lt;td width="25%"&gt;Notes&lt;/td&gt; &lt;td width="50%"&gt;All memory modules will operate at the maximum frequency specified by the CPU manufacturer.&lt;/td&gt; &lt;/tr&gt; &lt;/tbody&gt; &lt;/table&gt; </t>
  </si>
  <si>
    <t>Сетевое хранилище Synology RS820RP+</t>
  </si>
  <si>
    <t>RS820RP+</t>
  </si>
  <si>
    <t>http://www.erc.ua/i/goods/RS820RP%2b.jpg</t>
  </si>
  <si>
    <t xml:space="preserve">&lt;p&gt;&lt;a href="https://www.synology.com/ru-ru/products/RS820+#features"&gt;https://www.synology.com/ru-ru/products/RS820+#features&lt;/a&gt;&lt;/p&gt; &lt;table &gt; &lt;tbody&gt; &lt;tr&gt; &lt;th width="25%"&gt; &lt;h4&gt;Процессор&lt;/h4&gt; &lt;/th&gt; &lt;td width="25%"&gt;Модель процессора&lt;/td&gt; &lt;td width="50%"&gt;Intel Atom C3538&lt;/td&gt; &lt;/tr&gt; &lt;tr&gt; &lt;th width="25%"&gt; &lt;/th&gt; &lt;td width="25%"&gt;Архитектура процессора&lt;/td&gt; &lt;td width="50%"&gt;64-bit&lt;/td&gt; &lt;/tr&gt; &lt;tr&gt; &lt;th width="25%"&gt; &lt;/th&gt; &lt;td width="25%"&gt;Частота ЦП&lt;/td&gt; &lt;td width="50%"&gt;Четыре ядра 2.1 GHz&lt;/td&gt; &lt;/tr&gt; &lt;tr&gt; &lt;th width="25%"&gt; &lt;/th&gt; &lt;td width="25%"&gt;Механизм аппаратного шифрования (AES-NI)&lt;/td&gt; &lt;td width="50%"&gt; &lt;/td&gt; &lt;/tr&gt; &lt;tr &gt; &lt;th colspan="3"&gt; &lt;h4&gt;Память&lt;/h4&gt; &lt;/th&gt; &lt;/tr&gt; &lt;tr&gt; &lt;th width="25%"&gt; &lt;h4&gt;Память&lt;/h4&gt; &lt;/th&gt; &lt;td width="25%"&gt;Системная память&lt;/td&gt; &lt;td width="50%"&gt;2 GB DDR4&lt;/td&gt; &lt;/tr&gt; &lt;tr&gt; &lt;th width="25%"&gt; &lt;/th&gt; &lt;td width="25%"&gt;Общее количество слотов для памяти&lt;/td&gt; &lt;td width="50%"&gt;1&lt;/td&gt; &lt;/tr&gt; &lt;tr&gt; &lt;th width="25%"&gt; &lt;/th&gt; &lt;td width="25%"&gt;Возможность расширения памяти до&lt;/td&gt; &lt;td width="50%"&gt;18 GB (2GB + 16 GB)&lt;/td&gt; &lt;/tr&gt; &lt;tr&gt; &lt;th width="25%"&gt; &lt;/th&gt; &lt;td width="25%"&gt;Примечания&lt;/td&gt; &lt;td width="50%"&gt; &lt;ul&gt; &lt;li&gt;Компания Synology оставляет за собой право заменять модули памяти с одинаковой или более высокой частотой в зависимости от жизненного цикла продукта поставщика. Вы можете быть уверены в том, что совместимость и стабильность подтверждены в результате проведения тех же тестов для гарантии идентичной производительности.&lt;/li&gt; &lt;li&gt;Заказывайте фирменные модули памяти компании Synology, чтобы обеспечить оптимальную совместимость и надежность. Компания Synology не предоставляет полную гарантию или техническую поддержку, если для увеличения объема памяти используются модули памяти других производителей.&lt;/li&gt; &lt;li&gt;This model does not support the ECC feature, regardless of whether the expansion memory is ECC or non-ECC.&lt;/li&gt; &lt;/ul&gt; &lt;/td&gt; &lt;/tr&gt; &lt;tr &gt; &lt;th colspan="3"&gt; &lt;h4&gt;Накопители&lt;/h4&gt; &lt;/th&gt; &lt;/tr&gt; &lt;tr&gt; &lt;th width="25%"&gt; &lt;h4&gt;Накопители&lt;/h4&gt; &lt;/th&gt; &lt;td width="25%"&gt;Отсек(и) для дисков&lt;/td&gt; &lt;td width="50%"&gt;4&lt;/td&gt; &lt;/tr&gt; &lt;tr&gt; &lt;th width="25%"&gt; &lt;/th&gt; &lt;td width="25%"&gt;Макс. количество отсеков для дисков с устройством расширения&lt;/td&gt; &lt;td width="50%"&gt;8&lt;/td&gt; &lt;/tr&gt; &lt;tr&gt; &lt;th width="25%"&gt; &lt;/th&gt; &lt;td width="25%"&gt;Тип совместимого диска* &lt;a href="https://www.synology.com/ru-ru/compatibility" rel="noopener noreferrer"&gt; (См. все поддерживаемые модели жестких дисков)&lt;/a&gt;&lt;/td&gt; &lt;td width="50%"&gt; &lt;ul&gt; &lt;li&gt;3.5&amp;quot; SATA HDD&lt;/li&gt; &lt;li&gt;2.5&amp;quot; SATA HDD&lt;/li&gt; &lt;li&gt;2.5&amp;quot; SATA SSD&lt;/li&gt; &lt;/ul&gt; &lt;/td&gt; &lt;/tr&gt; &lt;tr&gt; &lt;th width="25%"&gt; &lt;/th&gt; &lt;td width="25%"&gt;Максимальная внутренняя емкость&lt;/td&gt; &lt;td width="50%"&gt;64 TB (16 TB drive x 4) (Емкость зависит от типов RAID)&lt;/td&gt; &lt;/tr&gt; &lt;tr&gt; &lt;th width="25%"&gt; &lt;/th&gt; &lt;td width="25%"&gt;Максимальная чистая емкость с устройствами расширения&lt;/td&gt; &lt;td width="50%"&gt;128 TB (64 TB + 16 TB drive x 4) (Емкость зависит от типов RAID)&lt;/td&gt; &lt;/tr&gt; &lt;tr&gt; &lt;th width="25%"&gt; &lt;/th&gt; &lt;td width="25%"&gt;Максимальный размер одного тома*&lt;/td&gt; &lt;td width="50%"&gt;108 TB&lt;/td&gt; &lt;/tr&gt; &lt;tr&gt; &lt;th width="25%"&gt; &lt;/th&gt; &lt;td width="25%"&gt;Диск с возможностью замены в горячем режиме&lt;/td&gt; &lt;td width="50%"&gt; &lt;/td&gt; &lt;/tr&gt; &lt;tr&gt; &lt;th width="25%"&gt; &lt;/th&gt; &lt;td width="25%"&gt;Примечания&lt;/td&gt; &lt;td width="50%"&gt; &lt;ul&gt; &lt;li&gt;Термин &amp;laquo;Совместимый тип дисков&amp;raquo; обозначает диски, протестированные на совместимость с продуктами Synology. Этот термин не означает максимальную скорость подключения для каждого отсека дисков.&lt;/li&gt; &lt;li&gt;Максимальная общая емкость не ограничена максимальным размером одного тома. NAS-серверы Synology могут использовать объем, превышающий максимальный размер одного тома, при условии что размер каждого тома не превышает соответствующий максимальный предел. &lt;a href="https://www.synology.com/ru-ru/knowledgebase/DSM/tutorial/Storage/Why_does_my_Synology_NAS_have_a_single_volume_size_limitation" rel="noopener noreferrer"&gt; (Дополнительные сведения) &lt;/a&gt;&lt;/li&gt; &lt;li&gt;Емкость каждого внутреннего тома (том может состоять из нескольких дисков) может быть увеличена до 108 ТБ.&lt;/li&gt; &lt;/ul&gt; &lt;/td&gt; &lt;/tr&gt; &lt;tr &gt; &lt;th colspan="3"&gt; &lt;h4&gt;Внешние порты&lt;/h4&gt; &lt;/th&gt; &lt;/tr&gt; &lt;tr&gt; &lt;th width="25%"&gt; &lt;h4&gt;Внешние порты&lt;/h4&gt; &lt;/th&gt; &lt;td width="25%"&gt;Порт RJ-45 1GbE LAN&lt;/td&gt; &lt;td width="50%"&gt;4 (с Link Aggregation/поддержкой отработки отказа)&lt;/td&gt; &lt;/tr&gt; &lt;tr&gt; &lt;th width="25%"&gt; &lt;/th&gt; &lt;td width="25%"&gt;Порт USB 3.0&lt;/td&gt; &lt;td width="50%"&gt;2&lt;/td&gt; &lt;/tr&gt; &lt;tr&gt; &lt;th width="25%"&gt; &lt;/th&gt; &lt;td width="25%"&gt;Порт eSATA&lt;/td&gt; &lt;td width="50%"&gt;1&lt;/td&gt; &lt;/tr&gt; &lt;tr &gt; &lt;th colspan="3"&gt; &lt;h4&gt;PCIe&lt;/h4&gt; &lt;/th&gt; &lt;/tr&gt; &lt;tr&gt; &lt;th width="25%"&gt; &lt;h4&gt;PCIe&lt;/h4&gt; &lt;/th&gt; &lt;td width="25%"&gt;Расширение PCIe&lt;/td&gt; &lt;td width="50%"&gt;1 x Gen3 x8 slot (black, x4 link)&lt;/td&gt; &lt;/tr&gt; &lt;tr&gt; &lt;th width="25%"&gt; &lt;/th&gt; &lt;td width="25%"&gt;Поддержка дополнительной платы&lt;/td&gt; &lt;td width="50%"&gt; &lt;ul&gt; &lt;li&gt;Сетевая карта с интерфейсом PCIe&lt;a href="https://www.synology.com/ru-ru/compatibility?search_by=category&amp;amp;category=network_interface_cards&amp;amp;p=1" rel="noopener noreferrer"&gt; (Дополнительные сведения) &lt;/a&gt;&lt;/li&gt; &lt;li&gt;&lt;a href="https://www.synology.com/ru-ru/products/M2D18" rel="noopener noreferrer"&gt;M2D18&lt;/a&gt; - плата адаптера SSD M.2 под два диска с кэшем SSD&lt;/li&gt; &lt;/ul&gt; &lt;/td&gt; &lt;/tr&gt; &lt;tr &gt; &lt;th colspan="3"&gt; &lt;h4&gt;Файловая система&lt;/h4&gt; &lt;/th&gt; &lt;/tr&gt; &lt;tr&gt; &lt;th width="25%"&gt; &lt;h4&gt;Файловая система&lt;/h4&gt; &lt;/th&gt; &lt;td width="25%"&gt;Внутренние диски&lt;/td&gt; &lt;td width="50%"&gt; &lt;ul&gt; &lt;li&gt;Btrfs&lt;/li&gt; &lt;li&gt;EXT4&lt;/li&gt; &lt;/ul&gt; &lt;/td&gt; &lt;/tr&gt; &lt;tr&gt; &lt;th width="25%"&gt; &lt;/th&gt; &lt;td width="25%"&gt;Внешние диски&lt;/td&gt; &lt;td width="50%"&gt; &lt;ul&gt; &lt;li&gt;Btrfs&lt;/li&gt; &lt;li&gt;EXT4&lt;/li&gt; &lt;li&gt;EXT3&lt;/li&gt; &lt;li&gt;FAT&lt;/li&gt; &lt;li&gt;NTFS&lt;/li&gt; &lt;li&gt;HFS+&lt;/li&gt; &lt;li&gt;exFAT*&lt;/li&gt; &lt;/ul&gt; &lt;/td&gt; &lt;/tr&gt; &lt;tr&gt; &lt;th width="25%"&gt; &lt;/th&gt; &lt;td width="25%"&gt;Примечания&lt;/td&gt; &lt;td width="50%"&gt;exFAT Access приобретается отдельно в Центре пакетов.&lt;/td&gt; &lt;/tr&gt; &lt;tr &gt; &lt;th colspan="3"&gt; &lt;h4&gt;Внешний вид&lt;/h4&gt; &lt;/th&gt; &lt;/tr&gt; &lt;tr&gt; &lt;th width="25%"&gt; &lt;h4&gt;Внешний вид&lt;/h4&gt; &lt;/th&gt; &lt;td width="25%"&gt;Форм-фактор (RU)&lt;/td&gt; &lt;td width="50%"&gt;1U&lt;/td&gt; &lt;/tr&gt; &lt;tr&gt; &lt;th width="25%"&gt; &lt;/th&gt; &lt;td width="25%"&gt;Размер (высота х ширина х глубина)&lt;/td&gt; &lt;td width="50%"&gt;44 mm x 480 mm x 492.6 mm&lt;br /&gt; 44 mm x 480 mm x 518.6 mm (для модели RP)&lt;/td&gt; &lt;/tr&gt; &lt;tr&gt; &lt;th width="25%"&gt; &lt;/th&gt; &lt;td width="25%"&gt;Вес&lt;/td&gt; &lt;td width="50%"&gt;6.4 кг&lt;br /&gt; 7.96 кг (для модели RP)&lt;/td&gt; &lt;/tr&gt; &lt;tr&gt; &lt;th width="25%"&gt; &lt;/th&gt; &lt;td width="25%"&gt;Поддержка установки в стойку&lt;/td&gt; &lt;td width="50%"&gt;Четырехопорная 19-дюймовая стойка (комплект направляющих Synology &amp;mdash; &lt;a href="https://www.synology.com/ru-ru/products/RKM114" rel="noopener noreferrer"&gt;RKM114&lt;/a&gt;/&lt;a href="https://www.synology.com/ru-ru/products/RKS1317" rel="noopener noreferrer"&gt;RKS1317&lt;/a&gt;)&lt;/td&gt; &lt;/tr&gt; &lt;tr&gt; &lt;th width="25%"&gt; &lt;/th&gt; &lt;td width="25%"&gt;Примечания&lt;/td&gt; &lt;td width="50%"&gt;Комплект направляющих продается отдельно&lt;/td&gt; &lt;/tr&gt; &lt;tr &gt; &lt;th colspan="3"&gt; &lt;h4&gt;Прочее&lt;/h4&gt; &lt;/th&gt; &lt;/tr&gt; &lt;tr&gt; &lt;th width="25%"&gt; &lt;h4&gt;Прочее&lt;/h4&gt; &lt;/th&gt; &lt;td width="25%"&gt;Системный вентилятор&lt;/td&gt; &lt;td width="50%"&gt;40 mm x 40 mm x 3 pcs&lt;br /&gt; 40 mm x 40 mm x 2 pcs (для модели RP)&lt;/td&gt; &lt;/tr&gt; &lt;tr&gt; &lt;th width="25%"&gt; &lt;/th&gt; &lt;td width="25%"&gt;Режим скорости вентилятора&lt;/td&gt; &lt;td width="50%"&gt; &lt;ul&gt; &lt;li&gt;Режим максимальной скорости&lt;/li&gt; &lt;li&gt;Режим охлаждения&lt;/li&gt; &lt;li&gt;Тихий режим&lt;/li&gt; &lt;/ul&gt; &lt;/td&gt; &lt;/tr&gt; &lt;tr&gt; &lt;th width="25%"&gt; &lt;/th&gt; &lt;td width="25%"&gt;Автозапуск после сбоя питания&lt;/td&gt; &lt;td width="50%"&gt; &lt;/td&gt; &lt;/tr&gt; &lt;tr&gt; &lt;th width="25%"&gt; &lt;/th&gt; &lt;td width="25%"&gt;Уровень шума*&lt;/td&gt; &lt;td width="50%"&gt;27 dB(A)&lt;br /&gt; 39.9 dB(A) (для модели RP)&lt;/td&gt; &lt;/tr&gt; &lt;tr&gt; &lt;th width="25%"&gt; &lt;/th&gt; &lt;td width="25%"&gt;Включение/выключение питания по расписанию&lt;/td&gt; &lt;td width="50%"&gt; &lt;/td&gt; &lt;/tr&gt; &lt;tr&gt; &lt;th width="25%"&gt; &lt;/th&gt; &lt;td width="25%"&gt;Функция Wake on LAN / WAN&lt;/td&gt; &lt;td width="50%"&gt; &lt;/td&gt; &lt;/tr&gt; &lt;tr&gt; &lt;th width="25%"&gt; &lt;/th&gt; &lt;td width="25%"&gt;Блок питания/адаптер&lt;/td&gt; &lt;td width="50%"&gt;150 W&lt;/td&gt; &lt;/tr&gt; &lt;tr&gt; &lt;th width="25%"&gt; &lt;/th&gt; &lt;td width="25%"&gt;Резервный источник питания&lt;/td&gt; &lt;td width="50%"&gt;yes (для модели RP)&lt;/td&gt; &lt;/tr&gt; &lt;tr&gt; &lt;th width="25%"&gt; &lt;/th&gt; &lt;td width="25%"&gt;Входное напряжение переменного тока&lt;/td&gt; &lt;td width="50%"&gt;100В &amp;ndash; 240В перем. тока&lt;/td&gt; &lt;/tr&gt; &lt;tr&gt; &lt;th width="25%"&gt; &lt;/th&gt; &lt;td width="25%"&gt;Частота&lt;/td&gt; &lt;td width="50%"&gt;50/60 Hz, Одна фаза&lt;/td&gt; &lt;/tr&gt; &lt;tr&gt; &lt;th width="25%"&gt; &lt;/th&gt; &lt;td width="25%"&gt;Потребление энергии*&lt;/td&gt; &lt;td width="50%"&gt;37.94 W (доступ)&lt;br /&gt; 20.96 W (гибернация жесткого диска)&lt;br /&gt; 38.88 W (доступ) (для модели RP)&lt;br /&gt; 22.17 W (гибернация жесткого диска) (для модели RP)&lt;/td&gt; &lt;/tr&gt; &lt;tr&gt; &lt;th width="25%"&gt; &lt;/th&gt; &lt;td width="25%"&gt;Британская термическая единица&lt;/td&gt; &lt;td width="50%"&gt;129.54 BTU/hr (доступ)&lt;br /&gt; 71.57 BTU/hr (гибернация жесткого диска)&lt;br /&gt; 132.75 BTU/hr (доступ) (для модели RP)&lt;br /&gt; 75.70 BTU/hr (гибернация жесткого диска) (для модели RP)&lt;/td&gt; &lt;/tr&gt; &lt;tr&gt; &lt;th width="25%"&gt; &lt;/th&gt; &lt;td width="25%"&gt;Примечания&lt;/td&gt; &lt;td width="50%"&gt; &lt;ul&gt; &lt;li&gt;Потребление энергии измеряется при полной загрузке жесткими дисками Western Digital WD10EFRX объемом 1 ТБ.&lt;/li&gt; &lt;li&gt;Среда тестирования уровня шума. Полная загрузка жесткими дисками Seagate ST2000VN000 объемом 2 ТБ в режиме простоя. Два микрофона G.R.A.S. типа 40AE, каждый расположен на расстоянии 1 метра от системы Synology NAS спереди и сзади. Фоновый шум: 16,49&amp;ndash;17,51 дБ(A); температура: 24,25&amp;ndash;25,75?C; влажность: 58,2&amp;ndash;61,8%&lt;/li&gt; &lt;/ul&gt; &lt;/td&gt; &lt;/tr&gt; &lt;tr &gt; &lt;th colspan="3"&gt; &lt;h4&gt;Температура&lt;/h4&gt; &lt;/th&gt; &lt;/tr&gt; &lt;tr&gt; &lt;th width="25%"&gt; &lt;h4&gt;Температура&lt;/h4&gt; &lt;/th&gt; &lt;td width="25%"&gt;Рабочая температура&lt;/td&gt; &lt;td width="50%"&gt;0&amp;deg;C &amp;ndash; 35&amp;deg;C (32&amp;deg;F &amp;ndash; 95&amp;deg;F)&lt;/td&gt; &lt;/tr&gt; &lt;tr&gt; &lt;th width="25%"&gt; &lt;/th&gt; &lt;td width="25%"&gt;Температура хранения&lt;/td&gt; &lt;td width="50%"&gt;-20&amp;deg;C &amp;ndash; 60&amp;deg;C (-5&amp;deg;F &amp;ndash; 140&amp;deg;F)&lt;/td&gt; &lt;/tr&gt; &lt;tr&gt; &lt;th width="25%"&gt; &lt;/th&gt; &lt;td width="25%"&gt;Относительная влажность&lt;/td&gt; &lt;td width="50%"&gt;5% &amp;ndash; 95% RH&lt;/td&gt; &lt;/tr&gt; &lt;tr &gt; &lt;th colspan="3"&gt; &lt;h4&gt;Сертификация&lt;/h4&gt; &lt;/th&gt; &lt;/tr&gt; &lt;tr&gt; &lt;th width="25%"&gt; &lt;h4&gt;Сертификация&lt;/h4&gt; &lt;/th&gt; &lt;td colspan="2" width="75%"&gt; &lt;ul&gt; &lt;li&gt;EAC&lt;/li&gt; &lt;li&gt;VCCI&lt;/li&gt; &lt;li&gt;CCC&lt;/li&gt; &lt;li&gt;RCM&lt;/li&gt; &lt;li&gt;KC&lt;/li&gt; &lt;li&gt;FCC&lt;/li&gt; &lt;li&gt;CE&lt;/li&gt; &lt;li&gt;BSMI&lt;/li&gt; &lt;/ul&gt; &lt;/td&gt; &lt;/tr&gt; &lt;tr &gt; &lt;th colspan="3"&gt; &lt;h4&gt;Гарантия (в годах)&lt;/h4&gt; &lt;/th&gt; &lt;/tr&gt; &lt;tr&gt; &lt;th width="25%"&gt; &lt;h4&gt;Гарантия (в годах)&lt;/h4&gt; &lt;/th&gt; &lt;td colspan="2" width="75%"&gt;3-летняя гарантия на оборудование&lt;/td&gt; &lt;/tr&gt; &lt;tr&gt; &lt;th width="25%"&gt; &lt;/th&gt; &lt;td width="25%"&gt;Примечания&lt;/td&gt; &lt;td width="50%"&gt;Гарантийный срок начинается с даты покупки, указанной в квитанции о покупке. &lt;a href="https://www.synology.com/ru-ru/company/legal/warranty" rel="noopener noreferrer"&gt;(Дополнительные сведения)&lt;/a&gt;&lt;/td&gt; &lt;/tr&gt; &lt;tr &gt; &lt;th colspan="3"&gt; &lt;h4&gt;Защита окружающей среды&lt;/h4&gt; &lt;/th&gt; &lt;/tr&gt; &lt;tr&gt; &lt;th width="25%"&gt; &lt;h4&gt;Защита окружающей среды&lt;/h4&gt; &lt;/th&gt; &lt;td colspan="2" width="75%"&gt;Соответствует нормативным требованиям по содержанию опасных веществ в электрическом и электронном оборудовании&lt;/td&gt; &lt;/tr&gt; &lt;tr &gt; &lt;th colspan="3"&gt; &lt;h4&gt;Комплект поставки&lt;/h4&gt; &lt;/th&gt; &lt;/tr&gt; &lt;tr&gt; &lt;th width="25%"&gt; &lt;h4&gt;Комплект поставки&lt;/h4&gt; &lt;/th&gt; &lt;td colspan="2" width="75%"&gt; &lt;ul&gt; &lt;li&gt;Основное устройство X 1&lt;/li&gt; &lt;li&gt;Набор принадлежностей X 1&lt;/li&gt; &lt;li&gt;Кабель питания перем. тока X 1&lt;/li&gt; &lt;li&gt;Кабель питания перем. тока X 2 (для модели RP)&lt;/li&gt; &lt;li&gt;Руководство по быстрой установке X 1&lt;/li&gt; &lt;/ul&gt; &lt;/td&gt; &lt;/tr&gt; &lt;tr &gt; &lt;th colspan="3"&gt; &lt;h4&gt;Дополнительные аксессуары&lt;/h4&gt; &lt;/th&gt; &lt;/tr&gt; &lt;tr&gt; &lt;th width="25%"&gt; &lt;h4&gt;Дополнительные аксессуары&lt;/h4&gt; &lt;/th&gt; &lt;td colspan="2" width="75%"&gt; &lt;ul&gt; &lt;li&gt;D4NESO-2666-4G DDR4 non-ECC SO-DIMM*&lt;/li&gt; &lt;li&gt;D4ECSO-2666-16G DDR4 ECC SO-DIMM*&lt;/li&gt; &lt;li&gt;Пакет лицензий Surveillance на устройства&lt;/li&gt; &lt;li&gt;Устройство расширения: &lt;a href="https://www.synology.com/ru-ru/products/RX418" rel="noopener noreferrer"&gt;RX418&lt;/a&gt; X 1&lt;/li&gt; &lt;li&gt;Synology Адаптер Ethernet &lt;a href="https://www.synology.com/ru-ru/products/E10G17-F2" rel="noopener noreferrer"&gt;E10G17-F2&lt;/a&gt;&lt;/li&gt; &lt;li&gt;Synology Адаптер Ethernet &lt;a href="https://www.synology.com/ru-ru/products/E10G18-T1" rel="noopener noreferrer"&gt;E10G18-T1&lt;/a&gt;&lt;/li&gt; &lt;li&gt;Synology Адаптер Ethernet &lt;a href="https://www.synology.com/ru-ru/products/E10G18-T2" rel="noopener noreferrer"&gt;E10G18-T2&lt;/a&gt;&lt;/li&gt; &lt;li&gt;Плата адаптера SSD Synology &lt;a href="https://www.synology.com/ru-ru/products/M2D18" rel="noopener noreferrer"&gt;M2D18&lt;/a&gt; M.2&lt;/li&gt; &lt;li&gt;Synology Rail Kit Mounted - &lt;a href="https://www.synology.com/ru-ru/products/RKM114" rel="noopener noreferrer"&gt;RKM114&lt;/a&gt;&lt;/li&gt; &lt;li&gt;Synology Rail Kit Sliding - &lt;a href="https://www.synology.com/ru-ru/products/RKS1317" rel="noopener noreferrer"&gt;RKS1317&lt;/a&gt;&lt;/li&gt; &lt;li&gt;VS360HD&lt;/li&gt; &lt;li&gt;VS960HD&lt;/li&gt; &lt;/ul&gt; &lt;/td&gt; &lt;/tr&gt; &lt;tr&gt; &lt;th width="25%"&gt; &lt;/th&gt; &lt;td width="25%"&gt;Примечания&lt;/td&gt; &lt;td width="50%"&gt;Для получения дополнительной информации об ограничениях при обновлении памяти посетите &lt;a href="https://www.synology.com/ru-ru/knowledgebase/DSM/tutorial/Installation/Are_there_any_requirements_for_installing_or_expanding_system_memory_capacity" rel="noopener noreferrer"&gt;этот веб-сайт&lt;/a&gt;.&lt;/td&gt; &lt;/tr&gt; &lt;/tbody&gt; &lt;/table&gt; </t>
  </si>
  <si>
    <t>Аксессуары для устройств хранения данных</t>
  </si>
  <si>
    <t>Крепление в стойку Synology Rail Kit RKS-02</t>
  </si>
  <si>
    <t>RKS-02</t>
  </si>
  <si>
    <t>http://www.erc.ua/i/goods/RKS-02.jpg</t>
  </si>
  <si>
    <t xml:space="preserve">&lt;p&gt;&lt;a href="https://www.synology.com/en-in/products/RKS-02"&gt;https://www.synology.com/en-in/products/RKS-02&lt;/a&gt;&lt;/p&gt; &lt;p&gt;Synology Rail Kit RKS-02 enables easy maintenance access for Synology rackmount models. RKS-02 is backed by Synology&amp;#39;s 1-year limited warranty.&lt;/p&gt; &lt;h2&gt;Installation requirements&lt;/h2&gt; &lt;ol&gt; &lt;li&gt;Mount post width must be equal to or greater than 450 mm&lt;/li&gt; &lt;li&gt;Panel width must be equal to or greater than 480 mm&lt;/li&gt; &lt;li&gt;Rack mounting depth: 610 mm to 890 mm&lt;/li&gt; &lt;li&gt;Rack mounting hole support: &lt;ul&gt; &lt;li&gt;square hole: at least 9.5 mm x 9.5 mm&lt;/li&gt; &lt;li&gt;round hole: at least 7.1 mm&lt;/li&gt; &lt;/ul&gt; &lt;/li&gt; &lt;/ol&gt; &lt;p&gt;&lt;img alt="RKS-02" src="https://www.synology.com/api/products/getPhoto?product=RKS-02&amp;amp;type=img_s&amp;amp;sort=1" srcset="api/products/getPhoto?product=RKS-02&amp;amp;type=img&amp;amp;sort=1 2x" /&gt; &lt;img alt="RKS-02" src="https://www.synology.com/api/products/getPhoto?product=RKS-02&amp;amp;type=img_s&amp;amp;sort=2" srcset="api/products/getPhoto?product=RKS-02&amp;amp;type=img&amp;amp;sort=2 2x" /&gt;&lt;/p&gt; &lt;h2&gt;Compatibility&lt;/h2&gt; &lt;ul&gt; &lt;li&gt;&lt;strong&gt;FS series:&lt;/strong&gt;FS3400, FS3017, FS2017&lt;/li&gt; &lt;li&gt;&lt;strong&gt;SA series:&lt;/strong&gt;SA3400, SA3200D&lt;/li&gt; &lt;li&gt;&lt;strong&gt;21 series:&lt;/strong&gt;RS4021xs+, RS3621xs+, RS3621RPxs, RS2421RP+, RS2421+, RS1221RP+, RS1221+&lt;/li&gt; &lt;li&gt;&lt;strong&gt;20 series:&lt;/strong&gt;RS820RP+&lt;/li&gt; &lt;li&gt;&lt;strong&gt;19 series:&lt;/strong&gt;RS1619xs+, RS1219+, RS819, RXD1219sas&lt;/li&gt; &lt;li&gt;&lt;strong&gt;18 series:&lt;/strong&gt;RS3618xs, RS2818RP+, RS2418RP+, RS2418+, RS818RP+, RS818+, RX418&lt;/li&gt; &lt;li&gt;&lt;strong&gt;17 series:&lt;/strong&gt;RS18017xs+, RS4017xs+, RS3617xs+, RS3617RPxs, RS3617xs, RX2417sas, RX1217sas, RX1217RP&lt;/li&gt; &lt;li&gt;&lt;strong&gt;16 series:&lt;/strong&gt;RS18016xs+, RS2416RP+, RS2416+, RS816&lt;/li&gt; &lt;li&gt;&lt;strong&gt;15 series:&lt;/strong&gt;RS815RP+, RS815+, RS815, RX415&lt;/li&gt; &lt;li&gt;&lt;strong&gt;14 series:&lt;/strong&gt;RS3614xs+, RS3614RPxs, RS3614xs, RS2414RP+, RS2414+, RS814RP+, RS814+, RS814, RX1214RP, RX1214&lt;/li&gt; &lt;li&gt;&lt;strong&gt;13 series:&lt;/strong&gt;RS10613xs+, RS3413xs+, RX1213sas&lt;/li&gt; &lt;li&gt;&lt;strong&gt;12 series:&lt;/strong&gt;RS3412RPxs, RS3412xs, RS2212RP+, RS2212+, RS812RP+, RS812+, RS812&lt;/li&gt; &lt;li&gt;&lt;strong&gt;11 series:&lt;/strong&gt;RS3411RPxs, RS3411xs, RS2211RP+, RS2211+, RS411, RX1211RP, RX1211&lt;/li&gt; &lt;li&gt;&lt;strong&gt;10 series:&lt;/strong&gt;RS810RP+, RS810+, RX410&lt;/li&gt; &lt;li&gt;&lt;strong&gt;9 series:&lt;/strong&gt;RS409RP+, RS409+, RS409, RX4&lt;/li&gt; &lt;/ul&gt; </t>
  </si>
  <si>
    <t>Крепление в стойку Synology Rail Kit RKS1317</t>
  </si>
  <si>
    <t>RKS1317</t>
  </si>
  <si>
    <t>http://www.erc.ua/i/goods/RKS1317.jpg</t>
  </si>
  <si>
    <t>&lt;li&gt;&lt;h4&gt;&lt;a href="https://www.synology.com/ru-ru/products/Synology_Rail_Kit"&gt;https://www.synology.com/ru-ru/products/Synology_Rail_Kit&lt;/a&gt;&lt;/h4&gt;&lt;/li&gt;&lt;li&gt;&lt;h4&gt;Rail Kit offers the following choices:&lt;/h4&gt;Synology RKS1317 - Rail Kit Sliding&lt;/li&gt;&lt;li&gt;&lt;h4&gt;Applied models:&lt;/h4&gt;Synology RKS1317: &lt;ul &gt;&lt;li&gt;17-series: RS3617xs, RX1217(RP)&lt;/li&gt;&lt;li&gt;16-series: RS18016xs+, RS2416(RP)+, RX1216sas, RS816&lt;/li&gt;&lt;li&gt;15-series: RC18015xs+, RXD1215sas, RS815(RP)+, RS815, RX415&lt;/li&gt;&lt;li&gt;14-series: RS3614xs+, RS3614(RP)xs, RS2414(RP)+, RS814(RP)+, RS814, RX1214(RP)&lt;/li&gt;&lt;li&gt;13-series: RS10613xs+, RS3413xs+, RX1213sas&lt;/li&gt;&lt;li&gt;12-series: RS3412(RP)xs, RS2212(RP)+, RS812(RP)+, RS812&lt;/li&gt;&lt;li&gt;11-series: RS3411(RP)xs, RS2211(RP)+, RS411, RX1211(RP)&lt;/li&gt;&lt;li&gt;10-series: RS810(RP)+, RX410&lt;/li&gt;&lt;li&gt;9-series : RS409(RP)+, RS409, RX4&lt;/li&gt;&lt;/ul&gt;&lt;p&gt;&lt;img alt="RKS1317" src="https://www.synology.com/img/products/Accessories/rail_kit_us.jpg" /&gt; &lt;/p&gt;&lt;ul&gt;&lt;h4&gt;Technical specifications&lt;/h4&gt;&lt;p&gt;Physical specifications for Synology RKS1317&lt;/p&gt;&lt;ul &gt;&lt;li&gt;Mount post width must be equal to or greater than 451mm&lt;/li&gt;&lt;li&gt;Panel width must be equal to or greater than 480mm&lt;/li&gt;&lt;li&gt;Rack mounting depth: 610mm~890mm&lt;/li&gt;&lt;li&gt;Rack mounting holes must be square and at least 3/8 inch x 3/8 inch&lt;/li&gt;&lt;/ul&gt;&lt;/ul&gt;&lt;/li&gt;</t>
  </si>
  <si>
    <t>UPS | ИБП</t>
  </si>
  <si>
    <t>Powercom</t>
  </si>
  <si>
    <t>ИБП Powercom RPT-600A EURO</t>
  </si>
  <si>
    <t>RPT-600AEURO</t>
  </si>
  <si>
    <t>http://www.erc.ua/i/goods/RPT-600AEURO.jpg</t>
  </si>
  <si>
    <t>Enterprise</t>
  </si>
  <si>
    <t xml:space="preserve">&lt;p &gt;Тип ИБП Линейно-интерактивный&lt;br /&gt; Форм-фактор Напольный&lt;br /&gt; Мощность 600 ВА/ 360 Вт&lt;br /&gt; Входное напряжение 220/230/240 В (160~275 В)&lt;br /&gt; Частота тока 50 Гц или 60 Гц &amp;plusmn; 10% (авто определение)&lt;br /&gt; Выходное напряжение 220/230/240 В &amp;plusmn; 5%&lt;br /&gt; Форма напряжения Ступенчатая аппроксимация синусоиды&lt;br /&gt; Частота тока 50 Гц или 60 Гц &amp;plusmn; 1%&lt;br /&gt; Автоматическая регулировка напряжения (AVR)&lt;br /&gt; Время переключения От 2 до 4 мс включая время определения (типовое)&lt;br /&gt; Защита ИБП от перегрузок Автоматическое отключение ИБП при перегрузке 110% от номинальной мощности в течение 60 секунд и 130% в течение 3 секунд&lt;br /&gt; Вход ИБП Автоматическое выключение для защиты от перегрузки и короткого замыкания&lt;br /&gt; Аккумуляторная батарея Герметичная необслуживаемая свинцово-кислотная. Срок службы 3~5 лет. Напряжение и емкость Батареи 12В 7.2Ач&lt;br /&gt; Типовое время Перезарядки 3~4 часа&lt;br /&gt; Время батарейной поддержки (работа ПК с 17&amp;quot; монитором, нагрузка 100Вт*) ~ 13 минут&lt;br /&gt; Холодный старт&lt;br /&gt; Защита АКБ Автоматическое самотестирование и защита от глубокого разряда&lt;br /&gt; Порты и интерфейсы USB-порт Определение и отображение уровня заряда аккумулятора, входного и выходного напряжения, установка расписания включения/выключения, корректное завершение работы компьютера и т.п.&lt;br /&gt; Выходные разъемы 3 розетки EURO с резервным питанием&lt;br /&gt; Вес нетто, 4,2 кг&lt;br /&gt; Размеры (Ш*Г*В), 100 х 278 х 143 мм&lt;br /&gt; Стандартная гарантия 2 года&lt;/p&gt; &lt;p &gt;полное описание &lt;a href="http://pcm.ru/catalog/item/3241/"&gt;http://pcm.ru/catalog/item/3241/&lt;/a&gt;&lt;/p&gt; </t>
  </si>
  <si>
    <t>ИБП бытовые и для компьютеров</t>
  </si>
  <si>
    <t>ИБП Powercom RPT-800A EURO</t>
  </si>
  <si>
    <t>RPT-800AEURO</t>
  </si>
  <si>
    <t>http://www.erc.ua/i/goods/RPT-800AEURO.jpg</t>
  </si>
  <si>
    <t xml:space="preserve">&lt;p &gt;Тип ИБП Линейно-интерактивный&lt;br /&gt; Форм-фактор Напольный&lt;br /&gt; Мощность 800 ВА/ 480 Вт&lt;br /&gt; Входное напряжение 220/230/240 В (160~275 В)&lt;br /&gt; Частота тока 50 Гц или 60 Гц &amp;plusmn; 10% (авто определение)&lt;br /&gt; Выходное напряжение 220/230/240 В &amp;plusmn; 5%&lt;br /&gt; Форма напряжения Ступенчатая аппроксимация синусоиды&lt;br /&gt; Частота тока 50 Гц или 60 Гц &amp;plusmn; 1%&lt;br /&gt; Автоматическая регулировка напряжения (AVR)&lt;br /&gt; Время переключения От 2 до 4 мс включая время определения (типовое)&lt;br /&gt; Защита ИБП от перегрузок Автоматическое отключение ИБП при перегрузке 110% от номинальной мощности в течение 60 секунд и 130% в течение 3 секунд&lt;br /&gt; Вход ИБП Автоматическое выключение для защиты от перегрузки и короткого замыкания&lt;br /&gt; Аккумуляторная батарея Герметичная необслуживаемая свинцово-кислотная. Срок службы 3~5 лет. Напряжение и емкость Батареи 12В 7.2Ач&lt;br /&gt; Типовое время Перезарядки 3~4 часа&lt;br /&gt; Время батарейной поддержки (работа ПК с 17&amp;quot; монитором, нагрузка 100Вт*) ~ 13 минут&lt;br /&gt; Холодный старт&lt;br /&gt; Защита АКБ Автоматическое самотестирование и защита от глубокого разряда&lt;br /&gt; Порты и интерфейсы USB-порт Определение и отображение уровня заряда аккумулятора, входного и выходного напряжения, установка расписания включения/выключения, корректное завершение работы компьютера и т.п.&lt;br /&gt; Выходные разъемы 3 розетки EURO с резервным питанием&lt;br /&gt; Вес нетто, 4,4 кг&lt;br /&gt; Размеры (Ш*Г*В), 100 х 278 х 143 мм&lt;br /&gt; Стандартная гарантия 2 года&lt;/p&gt; &lt;p &gt;полное описание &lt;a href="http://pcm.ru/catalog/item/3241/"&gt;http://pcm.ru/catalog/item/3241/&lt;/a&gt;&lt;/p&gt; </t>
  </si>
  <si>
    <t>ИБП Powercom MRT-3000 SE</t>
  </si>
  <si>
    <t>MRT-3000SE</t>
  </si>
  <si>
    <t>http://www.erc.ua/i/goods/MRT-3000SE.jpg</t>
  </si>
  <si>
    <t xml:space="preserve">&lt;p&gt;Тип ИБП онлайн&lt;br /&gt; Форм-фактор установка в 19&amp;quot; стойку или на пол&lt;br /&gt; Мощность 3000 ВА / 3000 Вт&lt;br /&gt; Входное напряжение 220/230/240 В (120 &amp;ndash; 276В, &amp;lt; при 25% нагрузке)&lt;br /&gt; Частота тока 50 Гц или 60 Гц &amp;plusmn; 10% (авто определение)&lt;br /&gt; Выходное напряжение 208 В, 220 В, 230 В, 240 В (выбирается пользователем)&lt;br /&gt; Форма напряжения Чистая синусоида&lt;br /&gt; Частота тока 50 Гц или 60 Гц &amp;plusmn; 1%&lt;br /&gt; Время переключения 0 мс &lt;br /&gt; Защита ИБП от перегрузок 105~120% в течение 30 секунд (от сети), 101~109% на 10 секунд (от батареи)&lt;br /&gt; Защита ИБП и оборудования Защита от всплесков напряжения 1620 Дж&lt;br /&gt; Вход ИБП Автоматический выключатель&lt;br /&gt; Короткое замыкание Немедленное отключение нагрузки или срабатывание входного автоматического выключателя&lt;br /&gt; Аккумуляторная батарея Герметичная необслуживаемая свинцово-кислотная. Срок службы 3~5 лет. Напряжение и емкость Батареи 72В (12В 9Ач / 6)&lt;br /&gt; Типовое время Перезарядки 4 часа (до 90% от полной ёмксоти)&lt;br /&gt; Подключение дополнительных батарей Горячая замена батарей Холодный старт&lt;br /&gt; Защита АКБ Автоматическое самотестирование и защита от глубокого разряда&lt;br /&gt; Порты и интерфейсы Сухие контакты RS-232 / USB-порт SNMP&lt;br /&gt; Выходные разъемы 8 x IEC320-C13&lt;br /&gt; Вес нетто, 29 кг&lt;br /&gt; Размеры (Ш*Г*В), 428х635х84 (2U) мм&lt;br /&gt; Акустический шум &amp;lt; 50 Дб&lt;br /&gt; Стандартная гарантия 2 года&lt;/p&gt; &lt;p&gt;полное описание &lt;a href="http://pcm.ru/catalog/item/2954/"&gt;http://pcm.ru/catalog/item/2954/&lt;/a&gt;&lt;/p&gt; </t>
  </si>
  <si>
    <t>FSP</t>
  </si>
  <si>
    <t>FSP iFP-1000 Line Interactive</t>
  </si>
  <si>
    <t>PPF6001306</t>
  </si>
  <si>
    <t>http://www.erc.ua/i/goods/PPF6001306.jpg</t>
  </si>
  <si>
    <t xml:space="preserve">&lt;p&gt;Тип: линейно-интерактивный.&lt;br /&gt; Мощность: 1000 VA / 600 W.&lt;br /&gt; Вход: 162-290 VAC, выход: 220/230/240V.&lt;br /&gt; 4 розетки c батарейным питанием SCHUKO.&lt;br /&gt; Время работы от батарей при 25% нагрузке: 18 мин.&lt;br /&gt; Встроенная батарея: 12V / 7 Ah x 2.&lt;br /&gt; Интерфейс: USB.&lt;br /&gt; Габариты: 32х13х18.2 см.&lt;br /&gt; Вес: 8.2 кг.&lt;br /&gt; Автоматическая стабилизация напряжения AVR.&lt;br /&gt; Гарантия: 2 года на электронику, 1 год на батареи.&lt;br /&gt; Функции &amp;quot;холодный старт&amp;quot; и &amp;quot;рестарт&amp;quot;, заряд АКБ в выключенном режиме, сенсорный LCD дисплей с информацией состояния ИБП&lt;/p&gt; </t>
  </si>
  <si>
    <t>08504001004000000</t>
  </si>
  <si>
    <t>FSP iFP-1500 Line Interactive</t>
  </si>
  <si>
    <t>PPF9003105</t>
  </si>
  <si>
    <t>http://www.erc.ua/i/goods/PPF9003105.jpg</t>
  </si>
  <si>
    <t xml:space="preserve">&lt;p&gt;Тип: линейно-интерактивный.&lt;br /&gt; Мощность: 1500 VA / 900 W.&lt;br /&gt; Вход: 162-290 VAC, выход: 220/230/240V.&lt;br /&gt; 4 розетки c батарейным питанием SCHUKO.&lt;br /&gt; Время работы от батарей при 25% нагрузке: 18 мин.&lt;br /&gt; Встроенная батарея: 12V / 9 Ah x 2.&lt;br /&gt; Интерфейс: USB.&lt;br /&gt; Габариты: 32х13х18.2 см.&lt;br /&gt; Вес: 10.4 кг.&lt;br /&gt; Автоматическая стабилизация напряжения AVR.&lt;br /&gt; Гарантия: 2 года на электронику, 1 год на батареи.&lt;br /&gt; Функции &amp;quot;холодный старт&amp;quot; и &amp;quot;рестарт&amp;quot;, заряд АКБ в выключенном режиме, сенсорный LCD дисплей с информацией состояния ИБП&lt;/p&gt; </t>
  </si>
  <si>
    <t>FSP iFP-2000 Line Interactive</t>
  </si>
  <si>
    <t>PPF12A1603</t>
  </si>
  <si>
    <t>http://www.erc.ua/i/goods/PPF12A1603.jpg</t>
  </si>
  <si>
    <t xml:space="preserve">&lt;p&gt;Тип: линейно-интерактивный.&lt;br /&gt; Мощность: 2000 VA / 1200 W.&lt;br /&gt; Вход: 162-290 VAC, выход: 220/230/240V.&lt;br /&gt; 4 розетки c батарейным питанием SCHUKO.&lt;br /&gt; Время работы от батарей при 25% нагрузке: 18 мин.&lt;br /&gt; Встроенная батарея: 12V / 9 Ah x 2.&lt;br /&gt; Интерфейс: USB.&lt;br /&gt; Габариты: 32х13х18.2 см.&lt;br /&gt; Вес: 11 кг.&lt;br /&gt; Автоматическая стабилизация напряжения AVR.&lt;br /&gt; Гарантия: 2 года на электронику, 1 год на батареи.&lt;br /&gt; Функции &amp;quot;холодный старт&amp;quot; и &amp;quot;рестарт&amp;quot;, заряд АКБ в выключенном режиме, сенсорный LCD дисплей с информацией состояния ИБП&lt;/p&gt; </t>
  </si>
  <si>
    <t>ИБП FSP Champ 1000VA, Schuko (CH-1101TS) Online</t>
  </si>
  <si>
    <t>PPF8001300</t>
  </si>
  <si>
    <t>http://www.erc.ua/i/goods/PPF8001323.jpg</t>
  </si>
  <si>
    <t xml:space="preserve">&lt;p&gt;Мощность 1000VA(900W).&lt;br /&gt; Тип: он-лайн c двойным преобразованием.&lt;br /&gt; Время работы от батарей при 100%/50% нагрузке: 9 мин/3 мин.&lt;br /&gt; Вход: 180-280(120-300V@50% load) ~40-70Гц.&lt;br /&gt; Выход: Возможность настроить напряжение 208/220/230/240 В.&lt;br /&gt; ECO режим, микропроцессорное управление.&lt;br /&gt; КНИ: 3 % THD (Linear Load) 6 % THD (Non-linear Load).&lt;br /&gt; Розетки: Schuko.&lt;br /&gt; Интерфейс: RS-232, USB port , опциональный SNMP-адаптер.&lt;br /&gt; ПО для Windows 2000/2003/XP/Vista/2008, Windows 7/8, Linux, Unix, and MAC.&lt;br /&gt; Многофункциональный ЖК-дисплей.&lt;br /&gt; Вес 9,8 кг.&lt;br /&gt; Гарантия: 2 года на электронику, 1 год на батареи.&lt;br /&gt; Тип установки- TOWER.&lt;br /&gt; Тип и кол-во встроенных батарей: 2 шт x 12B 9Aч.&lt;br /&gt; Типовое время перезарядки 4 часа до ёмкости 90%.&lt;br /&gt; Габариты Г*Ш*В (мм) - 282*145*220.&lt;br /&gt; Подробнее на &lt;a href="https://wwwfsp-groupcomua/ua/product/ups/1489350078-407html"&gt;https://wwwfsp-groupcomua/ua/product/ups/1489350078-407html&lt;/a&gt;&lt;/p&gt; </t>
  </si>
  <si>
    <t>FSP CH-1102TS (PPF16A1900) Schuko Online</t>
  </si>
  <si>
    <t>PPF16A1900</t>
  </si>
  <si>
    <t>http://www.erc.ua/i/goods/PPF16A1900.jpg</t>
  </si>
  <si>
    <t xml:space="preserve">&lt;p&gt;Мощность 2000VA(1800W).&lt;br /&gt; Тип: он-лайн c двойным преобразованием.&lt;br /&gt; Время работы от батарей при 100%/50% нагрузке: 3 мин/ 10 мин.&lt;br /&gt; Вход: 180-280(120-300V@50% load) ~40-70Гц.&lt;br /&gt; Выход: Возможность настроить напряжение 208/220/230/240 В.&lt;br /&gt; ECO режим, микропроцессорное управление.&lt;br /&gt; КНИ: 3 % THD (Linear Load) 6 % THD (Non-linear Load).&lt;br /&gt; Розетки: Schuko.&lt;br /&gt; Интерфейс: RS-232, USB port , опциональный SNMP-адаптер.&lt;br /&gt; ПО для Windows 2000/2003/XP/Vista/2008, Windows 7/8, Linux, Unix, and MAC.&lt;br /&gt; Многофункциональный ЖК-дисплей.&lt;br /&gt; Вес 17 кг.&lt;br /&gt; Гарантия: 2 года на электронику, 1 год на батареи.&lt;br /&gt; Тип установки- TOWER.&lt;br /&gt; Тип и кол-во встроенных батарей: 4 шт x 12B 9Aч.&lt;br /&gt; Типовое время перезарядки 4 часа до ёмкости 90%.&lt;br /&gt; Габариты Г*Ш*В (мм) - 397*145*220.&lt;br /&gt; Подробнее на: &lt;a href="https://www.fsp-ps.de/ua/product/ups/1489350078-407.html"&gt;https://www.fsp-ps.de/ua/product/ups/1489350078-407.html&lt;/a&gt;&lt;/p&gt; </t>
  </si>
  <si>
    <t>FSP CH-1103TS (PPF24A1800) Online</t>
  </si>
  <si>
    <t>PPF24A1800</t>
  </si>
  <si>
    <t>http://www.erc.ua/i/goods/PPF24A1800.jpg</t>
  </si>
  <si>
    <t xml:space="preserve">&lt;p&gt; Мощность 3000VA(2700W).&lt;br /&gt; Тип: он-лайн c двойным преобразованием.&lt;br /&gt; Время работы от батарей при 100%/50% нагрузке: 3 мин/ 10 мин.&lt;br /&gt; Вход: 180-280(120-300V@50% load) ~40-70Гц.&lt;br /&gt; Выход: Возможность настроить напряжение 208/220/230/240 В.&lt;br /&gt; ECO режим, микропроцессорное управление.&lt;br /&gt; КНИ: 3 % THD (Linear Load) 6 % THD (Non-linear Load).&lt;br /&gt; Розетки: 4хSchuko.&lt;br /&gt; Интерфейс: RS-232, USB port , опциональный SNMP-адаптер.&lt;br /&gt; ПО для Windows 2000/2003/XP/Vista/2008, Windows 7/8, Linux, Unix, and MAC.&lt;br /&gt; Многофункциональный ЖК-дисплей.&lt;br /&gt; Вес 27,6 кг.&lt;br /&gt; Гарантия: 2 года на электронику, 1 год на батареи.&lt;br /&gt; Тип установки- TOWER.&lt;br /&gt; Тип и кол-во встроенных батарей: 6 шт x 12B 9Aч.&lt;br /&gt; Типовое время перезарядки 4 часа до ёмкости 90%.&lt;br /&gt; Габариты Г*Ш*В (мм) - 421*190*318.&lt;br /&gt; Подробнее на &lt;a href="https://wwwfsp-groupcomua/ua/product/ups/1489350078-407html"&gt;https://wwwfsp-groupcomua/ua/product/ups/1489350078-407html&lt;/a&gt;&lt;/p&gt; </t>
  </si>
  <si>
    <t>FSP CH-1106TS / Champ 6K Tower (PPF54A0804) Online</t>
  </si>
  <si>
    <t>PPF54A0804</t>
  </si>
  <si>
    <t>http://www.erc.ua/i/goods/PPF54A0804.jpg</t>
  </si>
  <si>
    <t xml:space="preserve">&lt;p&gt;Мощность 6000VA(5400W).&lt;br /&gt; Тип: Он-лайн c двойным преобразованием.&lt;br /&gt; Время работы от батарей при 100%/50% нагрузке: 5,5 мин/ 14,2 мин.&lt;br /&gt; Вход: 176-300(110-300V@50% load) ~40-70Гц.&lt;br /&gt; Выход: Возможность настроить напряжение 208/220/230/240 В.&lt;br /&gt; ECO режим, микропроцессорное управление.&lt;br /&gt; КНИ: 3 % THD (Linear Load) 5 % THD (Non-linear Load).&lt;br /&gt; Выходные разъёмы: Terminal block.&lt;br /&gt; Интерфейс: RS-232, USB port , опциональный SNMP-адаптер.&lt;br /&gt; ПО для Windows 2000/2003/XP/Vista/2008, Windows 7/8, Linux, Unix, and MAC.&lt;br /&gt; Многофункциональный ЖК-дисплей.&lt;br /&gt; Вес 61 кг.&lt;br /&gt; Гарантия: 2 года на электронику, 1 год на батареи.&lt;br /&gt; Тип установки- TOWER.&lt;br /&gt; Тип и кол-во встроенных батарей: 16 шт x 12B/9Aч.&lt;br /&gt; Типовое время перезарядки 4 часа до ёмкости 90%.&lt;br /&gt; Габариты Г*Ш*В (мм) - 369*190*688.&lt;br /&gt; Подробнее на: &lt;a href="https://www.fsp-ps.de/ua/product/ups/1489350078-407.html"&gt;&lt;strong&gt;https://www.fsp-ps.de/ua/product/ups/1489350078-407.html&lt;/strong&gt;&lt;/a&gt;&lt;/p&gt; </t>
  </si>
  <si>
    <t>FSP CH-1110TS / Champ 10K Tower (PPF90A0802) Online</t>
  </si>
  <si>
    <t>PPF90A0802</t>
  </si>
  <si>
    <t>http://www.erc.ua/i/goods/PPF90A0802.jpg</t>
  </si>
  <si>
    <t xml:space="preserve">&lt;p &gt;Мощность 10 000VA(9 000W).&lt;br /&gt; Тип: Он-лайн c двойным преобразованием.&lt;br /&gt; Время работы от батарей при 100%/50% нагрузке: 2,3 мин/ 7,2 мин.&lt;br /&gt; Вход: 176-300(110-300V@50% load) ~40-70Гц.&lt;br /&gt; Выход: Возможность настроить напряжение 208/220/230/240 В.&lt;br /&gt; ECO режим, микропроцессорное управление.&lt;br /&gt; КНИ: 3 % THD (Linear Load) 5 % THD (Non-linear Load).&lt;br /&gt; Выходные разъёмы: Terminal block.&lt;br /&gt; Интерфейс: RS-232, USB port , опциональный SNMP-адаптер.&lt;br /&gt; ПО для Windows 2000/2003/XP/Vista/2008, Windows 7/8, Linux, Unix, and MAC.&lt;br /&gt; Многофункциональный ЖК-дисплей.&lt;br /&gt; Вес 66 кг.&lt;br /&gt; Гарантия: 2 года на электронику, 1 год на батареи.&lt;br /&gt; Тип установки- TOWER.&lt;br /&gt; Тип и кол-во встроенных батарей: 16 шт x 12B/9Aч.&lt;br /&gt; Типовое время перезарядки 4 часа до ёмкости 90%.&lt;br /&gt; Габариты Г*Ш*В (мм) - 442*190*688.&lt;br /&gt; Подробнее на: &lt;a href="https://www.fsp-ps.de/ua/product/ups/1489350078-407.html"&gt;&lt;strong&gt;https://www.fsp-ps.de/ua/product/ups/1489350078-407.html&lt;/strong&gt;&lt;/a&gt;&lt;/p&gt; </t>
  </si>
  <si>
    <t xml:space="preserve">&lt;p&gt;Для увеличения времени автономии подключаються внешние блоки АКБ&lt;/p&gt; &lt;p&gt;ВВ-192/09T (16x 9Ah Batteries)&lt;/p&gt; </t>
  </si>
  <si>
    <t>ИБП серверов</t>
  </si>
  <si>
    <t>ИБП FSP Champ 1000VA, RT, IEC (CH-1101RS) Online</t>
  </si>
  <si>
    <t>PPF9001404</t>
  </si>
  <si>
    <t>http://www.erc.ua/i/goods/PPF9001404.jpg</t>
  </si>
  <si>
    <t xml:space="preserve">&lt;p&gt;Мощность 1000VA(900W).&lt;br /&gt; Тип: он-лайн c двойным преобразованием.&lt;br /&gt; Время работы от батарей при 100%/50% нагрузке: 3 мин/ 10 мин.&lt;br /&gt; Вход: 180-300(120-300V@50% load) ~40-70Гц.&lt;br /&gt; Выход: Возможность настроить напряжение 208/220/230/240 В.&lt;br /&gt; ECO режим, микропроцессорное управление.&lt;br /&gt; КНИ: 3 % THD (Linear Load) 6 % THD (Non-linear Load).&lt;br /&gt; Розетки: IEC.&lt;br /&gt; Интерфейс: RS-232, USB port , опциональный SNMP-адаптер.&lt;br /&gt; ПО для Windows 2000/2003/XP/Vista/2008, Windows 7/8, Linux, Unix, and MAC.&lt;br /&gt; Многофункциональный поворотный ЖК-дисплей.&lt;br /&gt; Вес 12 кг.&lt;br /&gt; Гарантия: 2 года на электронику, 1 год на батареи.&lt;br /&gt; Тип установки- универсальный RACK / TOWER.&lt;br /&gt; Тип и кол-во встроенных батарей: 2 шт x 12B 9Aч.&lt;br /&gt; Типовое время перезарядки 4 часа до ёмкости 90%.&lt;br /&gt; Габариты Г*Ш*В (мм) - 310*438*88.&lt;br /&gt; Подробнее на: &lt;a href="https://www.fsp-ps.de/ua/product/ups/1489351705-408.html"&gt;https://www.fsp-ps.de/ua/product/ups/1489351705-408.html&lt;/a&gt;&lt;/p&gt; </t>
  </si>
  <si>
    <t>ИБП FSP Champ 2000VA, RT, IEC (CH-1102RS) Online</t>
  </si>
  <si>
    <t>PPF18A1403</t>
  </si>
  <si>
    <t>http://www.erc.ua/i/goods/PPF18A1403.jpg</t>
  </si>
  <si>
    <t xml:space="preserve">&lt;p&gt;Мощность 2000VA(1800W).&lt;br /&gt; Тип: он-лайн c двойным преобразованием.&lt;br /&gt; Время работы от батарей при 100%/50% нагрузке: 3 мин/ 10 мин.&lt;br /&gt; Вход: 180-300(&lt;a href="mailto:120-300V@50%"&gt;120-300V@50%&lt;/a&gt; load) ~40-70Гц.&lt;br /&gt; Выход: Возможность настроить напряжение 208/220/230/240 В.&lt;br /&gt; ECO режим, микропроцессорное управление.&lt;br /&gt; КНИ: 3 % THD (Linear Load) 6 % THD (Non-linear Load).&lt;br /&gt; Розетки: IEC.&lt;br /&gt; Интерфейс: RS-232, USB port , опциональный SNMP-адаптер.&lt;br /&gt; ПО для Windows 2000/2003/XP/Vista/2008, Windows 7/8, Linux, Unix, and MAC.&lt;br /&gt; Многофункциональный поворотный ЖК-дисплей.&lt;br /&gt; Вес 19 кг.&lt;br /&gt; Гарантия: 2 года на электронику, 1 год на батареи.&lt;br /&gt; Тип установки- универсальный RACK / TOWER.&lt;br /&gt; Тип и кол-во встроенных батарей: 4 шт x 12B 9Aч.&lt;br /&gt; Типовое время перезарядки 4 часа до ёмкости 90%.&lt;br /&gt; Габариты Г*Ш*В (мм) - 410*438*88.&lt;br /&gt; Подробнее на: &lt;a href="https://www.fsp-ps.de/ua/product/ups/1489351705-408.html"&gt;https://www.fsp-ps.de/ua/product/ups/1489351705-408.html&lt;/a&gt;&lt;/p&gt; </t>
  </si>
  <si>
    <t>ИБП FSP Champ 3000VA, RT, IEC (CH-1103RS) Online</t>
  </si>
  <si>
    <t>PPF27A1105</t>
  </si>
  <si>
    <t>http://www.erc.ua/i/goods/PPF27A1105.jpg</t>
  </si>
  <si>
    <t xml:space="preserve">&lt;p&gt;Мощность 3000VA(2700W).&lt;br /&gt; Тип: он-лайн c двойным преобразованием.&lt;br /&gt; Время работы от батарей при 100%/50% нагрузке: 3 мин/ 10 мин.&lt;br /&gt; Вход: 180-300(&lt;a href="mailto:120-300V@50%"&gt;120-300V@50%&lt;/a&gt; load) ~40-70Гц.&lt;br /&gt; Выход: Возможность настроить напряжение 208/220/230/240 В.&lt;br /&gt; ECO режим, микропроцессорное управление.&lt;br /&gt; КНИ: 3 % THD (Linear Load) 6 % THD (Non-linear Load).&lt;br /&gt; Розетки: IEC.&lt;br /&gt; Интерфейс: RS-232, USB port , опциональный SNMP-адаптер.&lt;br /&gt; ПО для Windows 2000/2003/XP/Vista/2008, Windows 7/8, Linux, Unix, and MAC.&lt;br /&gt; Многофункциональный поворотный ЖК-дисплей.&lt;br /&gt; Вес 29,3 кг.&lt;br /&gt; Гарантия: 2 года на электронику, 1 год на батареи.&lt;br /&gt; Тип установки- универсальный RACK / TOWER.&lt;br /&gt; Тип и кол-во встроенных батарей: 6 шт x 12B 9Aч.&lt;br /&gt; Типовое время перезарядки 4 часа до ёмкости 90%.&lt;br /&gt; Габариты Г*Ш*В (мм) - 630*438*88.&lt;br /&gt; Подробнее на: &lt;a href="https://www.fsp-ps.de/ua/product/ups/1489351705-408.html"&gt;https://www.fsp-ps.de/ua/product/ups/1489351705-408.html&lt;/a&gt;&lt;/p&gt; </t>
  </si>
  <si>
    <t>Накопители SSD</t>
  </si>
  <si>
    <t>Apacer</t>
  </si>
  <si>
    <t>AS510S SSD 2.5" SATAIII 7mm, 128GB,Standard(Single)</t>
  </si>
  <si>
    <t>AP128GAS510SB-1</t>
  </si>
  <si>
    <t>http://www.erc.ua/i/goods/AP128GAS510SB-1.jpg</t>
  </si>
  <si>
    <t>Сергей</t>
  </si>
  <si>
    <t xml:space="preserve">&lt;table cellspacing="0" width="615"&gt; &lt;tbody&gt; &lt;tr height="19"&gt; &lt;td colspan="2" height="19" width="615"&gt;&lt;a href="https://consumer.apacer.com/eng/content.php?sn=931"&gt;https://consumer.apacer.com/eng/content.php?sn=931&lt;/a&gt;&lt;/td&gt; &lt;/tr&gt; &lt;tr height="19"&gt; &lt;td height="19"&gt;Код товара&lt;/td&gt; &lt;td&gt;AP128GAS510SB-1&lt;/td&gt; &lt;/tr&gt; &lt;tr height="19"&gt; &lt;td height="19"&gt;Форм-фактор&lt;/td&gt; &lt;td&gt;2.5&amp;quot;&lt;/td&gt; &lt;/tr&gt; &lt;tr height="19"&gt; &lt;td height="19"&gt;Интерфейс&lt;/td&gt; &lt;td&gt;SATAIII&lt;/td&gt; &lt;/tr&gt; &lt;tr height="19"&gt; &lt;td height="19"&gt;Емкость&lt;/td&gt; &lt;td&gt;128 ГБ&lt;/td&gt; &lt;/tr&gt; &lt;tr height="19"&gt; &lt;td height="19"&gt;Тип NAND&lt;/td&gt; &lt;td&gt;MLC&lt;/td&gt; &lt;/tr&gt; &lt;tr height="19"&gt; &lt;td height="19"&gt;Скорость чтения до&lt;/td&gt; &lt;td&gt;530 МБ/с&lt;/td&gt; &lt;/tr&gt; &lt;tr height="19"&gt; &lt;td height="19"&gt;Скорость записи до&lt;/td&gt; &lt;td&gt;480 МБ/с&lt;/td&gt; &lt;/tr&gt; &lt;tr height="19"&gt; &lt;td height="19"&gt;Ресурс&lt;/td&gt; &lt;td&gt;268 TBW&lt;/td&gt; &lt;/tr&gt; &lt;tr height="19"&gt; &lt;td height="19"&gt;Гарантия&lt;/td&gt; &lt;td&gt;3 года&lt;/td&gt; &lt;/tr&gt; &lt;tr height="19"&gt; &lt;td height="19"&gt;Страна производитель&lt;/td&gt; &lt;td&gt;указано на упаковке&lt;/td&gt; &lt;/tr&gt; &lt;tr height="19"&gt; &lt;td colspan="2" height="19"&gt;* Характеристики и комплектация товара может изменяться производителем без уведомления&lt;/td&gt; &lt;/tr&gt; &lt;/tbody&gt; &lt;colgroup&gt; &lt;col width="143" /&gt; &lt;col width="472" /&gt; &lt;/colgroup&gt; &lt;/table&gt; </t>
  </si>
  <si>
    <t>AS510S SSD 2.5" SATAIII 7mm, 256GB,Standard(Single)</t>
  </si>
  <si>
    <t>AP256GAS510SB-1</t>
  </si>
  <si>
    <t>http://www.erc.ua/i/goods/AP256GAS510SB-1.jpg</t>
  </si>
  <si>
    <t xml:space="preserve">&lt;table cellspacing="0" width="615"&gt; &lt;tbody&gt; &lt;tr height="19"&gt; &lt;td colspan="2" height="19" width="615"&gt;&lt;a href="https://consumer.apacer.com/eng/content.php?sn=931"&gt;https://consumer.apacer.com/eng/content.php?sn=931&lt;/a&gt;&lt;/td&gt; &lt;/tr&gt; &lt;tr height="19"&gt; &lt;td height="19"&gt;Код товара&lt;/td&gt; &lt;td&gt;AP256GAS510SB-1&lt;/td&gt; &lt;/tr&gt; &lt;tr height="19"&gt; &lt;td height="19"&gt;Форм-фактор&lt;/td&gt; &lt;td&gt;2.5&amp;quot;&lt;/td&gt; &lt;/tr&gt; &lt;tr height="19"&gt; &lt;td height="19"&gt;Интерфейс&lt;/td&gt; &lt;td&gt;SATAIII&lt;/td&gt; &lt;/tr&gt; &lt;tr height="19"&gt; &lt;td height="19"&gt;Емкость&lt;/td&gt; &lt;td&gt;256 GB&lt;/td&gt; &lt;/tr&gt; &lt;tr height="19"&gt; &lt;td height="19"&gt;Тип NAND&lt;/td&gt; &lt;td&gt;MLC&lt;/td&gt; &lt;/tr&gt; &lt;tr height="19"&gt; &lt;td height="19"&gt;Скорость чтения до&lt;/td&gt; &lt;td&gt;530 МБ/с&lt;/td&gt; &lt;/tr&gt; &lt;tr height="19"&gt; &lt;td height="19"&gt;Скорость записи до&lt;/td&gt; &lt;td&gt;480 МБ/с&lt;/td&gt; &lt;/tr&gt; &lt;tr height="19"&gt; &lt;td height="19"&gt;Ресурс&lt;/td&gt; &lt;td&gt;537 TBW&lt;/td&gt; &lt;/tr&gt; &lt;tr height="19"&gt; &lt;td height="19"&gt;Гарантия&lt;/td&gt; &lt;td&gt;3 года&lt;/td&gt; &lt;/tr&gt; &lt;tr height="19"&gt; &lt;td height="19"&gt;Страна производитель&lt;/td&gt; &lt;td&gt;указано на упаковке&lt;/td&gt; &lt;/tr&gt; &lt;tr height="19"&gt; &lt;td colspan="2" height="19"&gt;* Характеристики и комплектация товара может изменяться производителем без уведомления&lt;/td&gt; &lt;/tr&gt; &lt;/tbody&gt; &lt;colgroup&gt; &lt;col width="143" /&gt; &lt;col width="472" /&gt; &lt;/colgroup&gt; &lt;/table&gt; </t>
  </si>
  <si>
    <t>08523001003001002</t>
  </si>
  <si>
    <t>AS510S SSD 2.5" 7mm SATAIII ,480GB, Standard(Single)</t>
  </si>
  <si>
    <t>AP480GAS510SB-1</t>
  </si>
  <si>
    <t>http://www.erc.ua/i/goods/AP480GAS510SB-1.jpg</t>
  </si>
  <si>
    <t xml:space="preserve">&lt;table cellspacing="0" width="615"&gt; &lt;tbody&gt; &lt;tr height="19"&gt; &lt;td colspan="2" height="19" width="615"&gt;&lt;a href="https://consumer.apacer.com/eng/content.php?sn=931"&gt;https://consumer.apacer.com/eng/content.php?sn=931&lt;/a&gt;&lt;/td&gt; &lt;/tr&gt; &lt;tr height="19"&gt; &lt;td height="19"&gt;Код товара&lt;/td&gt; &lt;td&gt;AP480GAS510SB-1&lt;/td&gt; &lt;/tr&gt; &lt;tr height="19"&gt; &lt;td height="19"&gt;Форм-фактор&lt;/td&gt; &lt;td&gt;2.5&amp;quot;&lt;/td&gt; &lt;/tr&gt; &lt;tr height="19"&gt; &lt;td height="19"&gt;Интерфейс&lt;/td&gt; &lt;td&gt;SATAIII&lt;/td&gt; &lt;/tr&gt; &lt;tr height="19"&gt; &lt;td height="19"&gt;Емкость&lt;/td&gt; &lt;td&gt;480 GB&lt;/td&gt; &lt;/tr&gt; &lt;tr height="19"&gt; &lt;td height="19"&gt;Тип NAND&lt;/td&gt; &lt;td&gt;MLC&lt;/td&gt; &lt;/tr&gt; &lt;tr height="19"&gt; &lt;td height="19"&gt;Скорость чтения до&lt;/td&gt; &lt;td&gt;530 МБ/с&lt;/td&gt; &lt;/tr&gt; &lt;tr height="19"&gt; &lt;td height="19"&gt;Скорость записи до&lt;/td&gt; &lt;td&gt;520 МБ/с&lt;/td&gt; &lt;/tr&gt; &lt;tr height="19"&gt; &lt;td height="19"&gt;Ресурс&lt;/td&gt; &lt;td&gt;1075 TBW&lt;/td&gt; &lt;/tr&gt; &lt;tr height="19"&gt; &lt;td height="19"&gt;Гарантия&lt;/td&gt; &lt;td&gt;3 года&lt;/td&gt; &lt;/tr&gt; &lt;tr height="19"&gt; &lt;td height="19"&gt;Страна производитель&lt;/td&gt; &lt;td&gt;указано на упаковке&lt;/td&gt; &lt;/tr&gt; &lt;tr height="19"&gt; &lt;td colspan="2" height="19"&gt;* Характеристики и комплектация товара может изменяться производителем без уведомления&lt;/td&gt; &lt;/tr&gt; &lt;/tbody&gt; &lt;colgroup&gt; &lt;col width="143" /&gt; &lt;col width="472" /&gt; &lt;/colgroup&gt; &lt;/table&gt; </t>
  </si>
  <si>
    <t>08523001003001003</t>
  </si>
  <si>
    <t>Карты памяти MicroSD</t>
  </si>
  <si>
    <t>Карта памяти Apacer 16GB microSDHC C10 UHS-I + SD</t>
  </si>
  <si>
    <t>AP16GMCSH10U1-R</t>
  </si>
  <si>
    <t>http://www.erc.ua/i/goods/AP16GMCSH10U1-R.jpg</t>
  </si>
  <si>
    <t>3 года</t>
  </si>
  <si>
    <t xml:space="preserve">&lt;p&gt;Емкость: 8Гб/16Гб/32Гб/64Гб/128Гб&lt;br /&gt; Класс: UHS-I U1 Class10&lt;br /&gt; Скорость (чтение/запись): Read: до 45MB/s&lt;br /&gt; Гарантия: 60 мес&lt;br /&gt; &lt;br /&gt; &lt;a href="https://consumer.apacer.com/ru/content.php?sn=1120"&gt;https://consumer.apacer.com/ru/content.php?sn=1120&lt;/a&gt; &lt;br /&gt; &lt;/p&gt; </t>
  </si>
  <si>
    <t>Карта памяти Apacer 16GB microSDHC C10 UHS-I R85MB/s + SD</t>
  </si>
  <si>
    <t>AP16GMCSH10U5-R</t>
  </si>
  <si>
    <t>http://www.erc.ua/i/goods/AP16GMCSH10U5-R.jpg</t>
  </si>
  <si>
    <t xml:space="preserve">&lt;p&gt;Емкость: 8Гб/16Гб/32Гб/64Гб/128Гб&lt;br /&gt; Класс: UHS-I U1 Class10&lt;br /&gt; Скорость (чтение/запись): Read: до 85MB/s&lt;br /&gt; Гарантия: 60 мес&lt;br /&gt; &lt;br /&gt; &lt;a href="https://consumer.apacer.com/ru/content.php?sn=1121"&gt;https://consumer.apacer.com/ru/content.php?sn=1121&lt;/a&gt; &lt;br /&gt; &lt;/p&gt; </t>
  </si>
  <si>
    <t>Карта памяти Apacer 32GB microSDHC C10 UHS-I + SD</t>
  </si>
  <si>
    <t>AP32GMCSH10U1-R</t>
  </si>
  <si>
    <t>http://www.erc.ua/i/goods/AP32GMCSH10U1-R.jpg</t>
  </si>
  <si>
    <t xml:space="preserve">&lt;p&gt;Емкость: 8Гб/16Гб/32Гб/64Гб/128Гб&lt;br /&gt; Класс: UHS-I U1 Class10&lt;br /&gt; Скорость (чтение/запись): Read: до 45MB/s&lt;br /&gt; Гарантия: 60 мес&lt;br /&gt; &lt;br /&gt; &lt;a href="https://consumer.apacer.com/ru/content.php?sn=1120"&gt;&lt;strong&gt;https://consumer.apacer.com/ru/content.php?sn=1120&lt;/strong&gt;&lt;/a&gt; &lt;br /&gt; &lt;/p&gt; </t>
  </si>
  <si>
    <t>Карта памяти Apacer 32GB microSDHC C10 UHS-I R85MB/s + SD</t>
  </si>
  <si>
    <t>AP32GMCSH10U5-R</t>
  </si>
  <si>
    <t>http://www.erc.ua/i/goods/AP32GMCSH10U5-R.jpg</t>
  </si>
  <si>
    <t xml:space="preserve">&lt;p&gt;Емкость: 8Гб/16Гб/32Гб/64Гб/128Гб&lt;br /&gt; Класс: UHS-I U1 Class10&lt;br /&gt; Скорость (чтение/запись): Read: до 85MB/s&lt;br /&gt; Гарантия: 60 мес&lt;br /&gt; &lt;br /&gt; &lt;a href="https://consumer.apacer.com/ru/content.php?sn=1121"&gt;&lt;strong&gt;https://consumer.apacer.com/ru/content.php?sn=1121&lt;/strong&gt;&lt;/a&gt; &lt;br /&gt; &lt;/p&gt; </t>
  </si>
  <si>
    <t>Карта памяти Apacer 64GB microSDXC C10 UHS-I + SD</t>
  </si>
  <si>
    <t>AP64GMCSX10U1-R</t>
  </si>
  <si>
    <t>http://www.erc.ua/i/goods/AP64GMCSX10U1-R.jpg</t>
  </si>
  <si>
    <t xml:space="preserve">&lt;p&gt;Емкость: 8GB/16GB/32GB/64GB/128GB&lt;br /&gt; Класс: UHS-I U1 Class10&lt;br /&gt; Скорость (чтение/запись): &lt;br /&gt; Гарантия: 60 мес&lt;br /&gt; &lt;br /&gt; &lt;a href="https://consumer.apacer.com/ru/content.php?sn=1120"&gt;https://consumer.apacer.com/ru/content.php?sn=1120&lt;/a&gt; &lt;br /&gt; &lt;/p&gt; </t>
  </si>
  <si>
    <t>Карта памяти Apacer 64GB microSDXC C10 UHS-I R85MB/s + SD</t>
  </si>
  <si>
    <t>AP64GMCSX10U5-R</t>
  </si>
  <si>
    <t>http://www.erc.ua/i/goods/AP64GMCSX10U5-R.jpg</t>
  </si>
  <si>
    <t xml:space="preserve">&lt;p&gt;Емкость: 8GB/16GB/32GB/64GB/128GB&lt;br /&gt; Класс: UHS-I U1 Class10&lt;br /&gt; Скорость (чтение/запись): read до 85Mb/s&lt;br /&gt; Гарантия: 60 мес&lt;br /&gt; &lt;br /&gt; &lt;a href="https://consumer.apacer.com/ru/content.php?sn=1121"&gt;https://consumer.apacer.com/ru/content.php?sn=1121&lt;/a&gt; &lt;br /&gt; &lt;/p&gt; </t>
  </si>
  <si>
    <t>Карта памяти Apacer 128GB microSDHC C10 UHS-I R85MB/s + SD</t>
  </si>
  <si>
    <t>AP128GMCSX10U5-R</t>
  </si>
  <si>
    <t>http://www.erc.ua/i/goods/AP128GMCSX10U5-R.jpg</t>
  </si>
  <si>
    <t xml:space="preserve">&lt;p&gt;&lt;a href="https://consumer.apacer.com/eng/content.php?sn=938"&gt;https://consumer.apacer.com/eng/content.php?sn=938&lt;/a&gt;&lt;/p&gt; &lt;table cellspacing="0" width="706"&gt; &lt;tbody&gt; &lt;tr height="20"&gt; &lt;td height="20" width="273"&gt;Capacity&lt;/td&gt; &lt;td width="433"&gt;8GB/16GB/32GB/64GB/128GB&lt;/td&gt; &lt;/tr&gt; &lt;tr height="20"&gt; &lt;td height="20"&gt;Performance&lt;/td&gt; &lt;td&gt;UHS Speed: Class 1 Speed Class: Class 10 Read Speed: Up to 85MB/s&lt;/td&gt; &lt;/tr&gt; &lt;/tbody&gt; &lt;colgroup&gt; &lt;col width="273" /&gt; &lt;col width="433" /&gt; &lt;/colgroup&gt; &lt;/table&gt; </t>
  </si>
  <si>
    <t>Накопители USB</t>
  </si>
  <si>
    <t>Накопитель Apacer 32GB USB 2.0 AH334 Blue</t>
  </si>
  <si>
    <t>AP32GAH334U-1</t>
  </si>
  <si>
    <t>http://www.erc.ua/i/goods/AP32GAH334U-1.jpg</t>
  </si>
  <si>
    <t xml:space="preserve">&lt;p&gt;&lt;a href="https://consumer.apacer.com/ru/content.php?sn=1289"&gt;https://consumer.apacer.com/ru/content.php?sn=1289&lt;/a&gt; &lt;/p&gt; &lt;p&gt;Интерфейс USB 2.0&lt;br /&gt; Материал пластик&lt;br /&gt; Размеры 53.9мм x 20.9мм x 8.8мм&lt;br /&gt; Вес 8.5г&lt;br /&gt; Гарантия 60 месяцев&lt;/p&gt; </t>
  </si>
  <si>
    <t>Накопитель Apacer 32GB USB 2.0 AH111 Crystal</t>
  </si>
  <si>
    <t>AP32GAH111CR-1</t>
  </si>
  <si>
    <t>http://www.erc.ua/i/goods/AP32GAH111CR-1.jpg</t>
  </si>
  <si>
    <t xml:space="preserve">&lt;p&gt;Емкость: 8GB/16GB/32GB/64GB&lt;br /&gt; Интерфейс/Скорость: USB 2.0&lt;br /&gt; Материал: металл&lt;br /&gt; Размеры: 24.7мм x 12,2мм x 4.6мм&lt;br /&gt; Гарантия: 60 месяцев&lt;br /&gt; &lt;br /&gt; &lt;a href="https://consumer.apacer.com/ru/content.php?sn=1297"&gt;&lt;strong&gt;https://consumer.apacer.com/ru/content.php?sn=1297&lt;/strong&gt;&lt;/a&gt; &lt;/p&gt; </t>
  </si>
  <si>
    <t>Накопитель Apacer 32GB USB 2.0 AH115 Silver</t>
  </si>
  <si>
    <t>AP32GAH115S-1</t>
  </si>
  <si>
    <t>http://www.erc.ua/i/goods/AP32GAH115S-1.jpg</t>
  </si>
  <si>
    <t xml:space="preserve">&lt;p&gt;Емкость: 4GB/8GB/16GB/32GB/64GB&lt;br /&gt; Интерфейс/Скорость: USB 2.0&lt;br /&gt; Материал: металл&lt;br /&gt; Размеры: 23.2мм x 12.1мм x 4.5мм&lt;br /&gt; Гарантия: 60 месяцев&lt;br /&gt; &lt;br /&gt; &lt;a href="https://consumer.apacer.com/ru/content.php?sn=1295"&gt;https://consumer.apacer.com/ru/content.php?sn=1295&lt;/a&gt; &lt;br /&gt; &lt;/p&gt; </t>
  </si>
  <si>
    <t>08523001001003001</t>
  </si>
  <si>
    <t>Накопитель Apacer 32GB USB 2.0 AH116 Black</t>
  </si>
  <si>
    <t>AP32GAH116B-1</t>
  </si>
  <si>
    <t>http://www.erc.ua/i/goods/AP32GAH116B-1.jpg</t>
  </si>
  <si>
    <t xml:space="preserve">&lt;p&gt;Емкость: 8GB/16GB/32GB&lt;br /&gt; Интерфейс/Скорость: USB 2.0&lt;br /&gt; Материал: металл&lt;br /&gt; Размеры: 25,3мм x 17мм x 8,8мм&lt;br /&gt; Гарантия: 60 месяцев&lt;br /&gt; &lt;br /&gt; &lt;a href="https://consumer.apacer.com/ru/content.php?sn=1296"&gt;https://consumer.apacer.com/ru/content.php?sn=1296&lt;/a&gt; &lt;br /&gt; &lt;/p&gt; </t>
  </si>
  <si>
    <t>Накопитель Apacer 32GB USB 2.0 AH326 Black</t>
  </si>
  <si>
    <t>AP32GAH326B-1</t>
  </si>
  <si>
    <t>Накопитель Apacer 32GB USB 2.0 AH333 Black</t>
  </si>
  <si>
    <t>AP32GAH333B-1</t>
  </si>
  <si>
    <t>http://www.erc.ua/i/goods/AP32GAH333B-1.jpg</t>
  </si>
  <si>
    <t xml:space="preserve">&lt;p&gt;&lt;a href="https://consumer.apacer.com/ru/content.php?sn=1298"&gt;https://consumer.apacer.com/ru/content.php?sn=1298&lt;/a&gt; &lt;/p&gt; &lt;p&gt;Интерфейс USB 2.0&lt;br /&gt; Материал пластик&lt;br /&gt; Размеры 56.05мм x 18мм x 8.5мм&lt;br /&gt; Вес 7.8г&lt;br /&gt; Гарантия 60 месяцев&lt;/p&gt; </t>
  </si>
  <si>
    <t>Накопитель Apacer 64GB USB 2.0 AH333 Black</t>
  </si>
  <si>
    <t>AP64GAH333B-1</t>
  </si>
  <si>
    <t>http://www.erc.ua/i/goods/AP64GAH333B-1.jpg</t>
  </si>
  <si>
    <t>Накопитель Apacer 16GB USB 2.0 AH335 Green</t>
  </si>
  <si>
    <t>AP16GAH335G-1</t>
  </si>
  <si>
    <t>http://www.erc.ua/i/goods/AP16GAH335G-1.jpg</t>
  </si>
  <si>
    <t xml:space="preserve">&lt;p&gt;&lt;a href="https://consumer.apacer.com/ru/content.php?sn=1300"&gt;https://consumer.apacer.com/ru/content.php?sn=1300&lt;/a&gt;&lt;/p&gt; &lt;p&gt;цвет (Meadow Green) Зелёный Луг / (Ocean Blue) Синий Океан&lt;br /&gt; Объём 8Гб /16Гб /32Гб /64Гб&lt;br /&gt; Интерфейс USB 2.0&lt;br /&gt; Поддерживаемые системы Windows 10/8.1/8/7 Mac OS 10.6.X или выше Linux 2.6.X или выше&lt;br /&gt; Рабочая Температура От 0&amp;deg;C до +60&amp;deg;C&lt;br /&gt; Температура хранения От -20&amp;deg;C до +60&amp;deg;C&lt;br /&gt; Габаритные размеры (Д) 55.5 x (Ш) 17.1 x (В) 11 мм&lt;br /&gt; Вес 7.5г&lt;/p&gt; </t>
  </si>
  <si>
    <t>Накопитель Apacer 16GB USB 3.0 AH350 Black</t>
  </si>
  <si>
    <t>AP16GAH350B-1</t>
  </si>
  <si>
    <t>Накопитель Apacer 32GB USB 3.0 AH350 Black</t>
  </si>
  <si>
    <t>AP32GAH350B-1</t>
  </si>
  <si>
    <t>Накопитель Apacer 64GB USB 3.0 AH350 Black</t>
  </si>
  <si>
    <t>AP64GAH350B-1</t>
  </si>
  <si>
    <t>http://www.erc.ua/i/goods/AP64GAH350B-1.jpg</t>
  </si>
  <si>
    <t xml:space="preserve">&lt;p&gt;&lt;a href="https://consumer.apacer.com/ru/content.php?sn=1317"&gt;https://consumer.apacer.com/ru/content.php?sn=1317&lt;/a&gt;&lt;/p&gt; &lt;table&gt; &lt;tbody&gt; &lt;tr&gt; &lt;td&gt;Емкости&lt;/td&gt; &lt;td&gt; &lt;p&gt;16Гб / 32Гб / 64Гб / 128Гб&lt;/p&gt; &lt;/td&gt; &lt;/tr&gt; &lt;tr&gt; &lt;td&gt;Скорость&lt;/td&gt; &lt;td&gt;скорости USB 3.2 Gen 1&lt;/td&gt; &lt;/tr&gt; &lt;tr&gt; &lt;td&gt;Размеры&lt;/td&gt; &lt;td&gt;53.4 x 23.2 x 7.5 мм&lt;/td&gt; &lt;/tr&gt; &lt;tr&gt; &lt;td&gt;Вес&lt;/td&gt; &lt;td&gt;8 г&lt;/td&gt; &lt;/tr&gt; &lt;tr&gt; &lt;td&gt;Рабочая температура&lt;/td&gt; &lt;td&gt;от 0 до 60 &amp;deg;C&lt;/td&gt; &lt;/tr&gt; &lt;tr&gt; &lt;td&gt;Температура хранения&lt;/td&gt; &lt;td&gt;от &amp;ndash;20 до 60 &amp;deg;C&lt;/td&gt; &lt;/tr&gt; &lt;tr&gt; &lt;td&gt;Совместимость с&lt;/td&gt; &lt;td&gt;ОС Windows&amp;reg; 10, 8.1, 8, Mac OS (версии 10.6.x и выше), Linux (версии 2.6.x и выше)&lt;/td&gt; &lt;/tr&gt; &lt;/tbody&gt; &lt;/table&gt; </t>
  </si>
  <si>
    <t>Накопитель Apacer 128GB USB 3.1 AH350 Black</t>
  </si>
  <si>
    <t>AP128GAH350B-1</t>
  </si>
  <si>
    <t>http://www.erc.ua/i/goods/AP128GAH350B-1.jpg</t>
  </si>
  <si>
    <t xml:space="preserve">&lt;p&gt;Обьём: 8GB / 16GB / 32GB / 64GB / 128GB&lt;/p&gt; &lt;p&gt;Интерфейс: Super Speed USB 3.1&lt;/p&gt; &lt;p&gt;ОС: Windows 10/8.1/8/7&lt;br /&gt; Mac OS 10.6.X or above&lt;br /&gt; Linux 2.6.X or above&lt;/p&gt; &lt;p&gt;Масса: 8g&lt;/p&gt; &lt;p&gt;&lt;a href="https://consumer.apacer.com/eng/content.php?sn=954"&gt;https://consumer.apacer.com/eng/content.php?sn=954&lt;/a&gt;&lt;/p&gt; </t>
  </si>
  <si>
    <t>Накопитель Apacer 16GB USB 3.0 AH356 Black</t>
  </si>
  <si>
    <t>AP16GAH356B-1</t>
  </si>
  <si>
    <t>Накопитель Apacer 32GB USB 3.1 AH356 Black</t>
  </si>
  <si>
    <t>AP32GAH356B-1</t>
  </si>
  <si>
    <t>http://www.erc.ua/i/goods/AP32GAH356B-1.jpg</t>
  </si>
  <si>
    <t xml:space="preserve">&lt;p&gt;&lt;a href="https://consumer.apacer.com/ru/content.php?sn=1314"&gt;https://consumer.apacer.com/ru/content.php?sn=1314&lt;/a&gt;&lt;/p&gt; &lt;p&gt;Интерфейс USB 3.1 Gen 1&lt;br /&gt; Материал пластик&lt;br /&gt; Размеры 53.9мм x 20.9мм x 8.8мм&lt;br /&gt; Вес 8.5г&lt;br /&gt; Гарантия 60 месяцев&lt;/p&gt; </t>
  </si>
  <si>
    <t>08523001001003007</t>
  </si>
  <si>
    <t>Накопитель Apacer 64GB USB 3.0 AH356 Black</t>
  </si>
  <si>
    <t>AP64GAH356B-1</t>
  </si>
  <si>
    <t>http://www.erc.ua/i/goods/AP64GAH356B-1.jpg</t>
  </si>
  <si>
    <t>Накопитель Apacer 16GB USB 3.1 AH360 Ashy</t>
  </si>
  <si>
    <t>AP16GAH360A-1</t>
  </si>
  <si>
    <t>http://www.erc.ua/i/goods/AP16GAH360A-1.jpg</t>
  </si>
  <si>
    <t xml:space="preserve">&lt;p&gt;&lt;a href="https://consumer.apacer.com/eng/content.php?sn=1445"&gt;https://consumer.apacer.com/eng/content.php?sn=1445&lt;/a&gt;&lt;/p&gt; &lt;table border="1" cellspacing="0" width="976"&gt; &lt;tbody&gt; &lt;tr height="20"&gt; &lt;td height="20" width="488"&gt; &lt;/td&gt; &lt;td width="488"&gt;AH360 USB 3.1 Gen 1 Flash Drive&lt;/td&gt; &lt;/tr&gt; &lt;tr height="20"&gt; &lt;td height="20"&gt;Color&lt;/td&gt; &lt;td&gt;Black Nickel&lt;/td&gt; &lt;/tr&gt; &lt;tr height="20"&gt; &lt;td height="20"&gt;Capacity&lt;/td&gt; &lt;td&gt;16GB / 32GB / 64GB&lt;/td&gt; &lt;/tr&gt; &lt;tr height="20"&gt; &lt;td height="20"&gt;Interface&lt;/td&gt; &lt;td&gt;SuperSpeed USB 3.1 Gen 1, backward compatible with USB 2.0 specifications&lt;/td&gt; &lt;/tr&gt; &lt;tr height="20"&gt; &lt;td height="20"&gt;Power Supply&lt;/td&gt; &lt;td&gt;USB Bus-Powered; No external power required&lt;/td&gt; &lt;/tr&gt; &lt;tr height="60"&gt; &lt;td height="60"&gt;Systems Supported&lt;/td&gt; &lt;td width="488"&gt;Windows 10/8.1/8/7&lt;br /&gt; Linux Kernel 2.6.x or above&lt;br /&gt; MAC OS 10.6.x or above&lt;/td&gt; &lt;/tr&gt; &lt;tr height="20"&gt; &lt;td height="20"&gt;Functionality&lt;/td&gt; &lt;td&gt;Plug and Play&lt;/td&gt; &lt;/tr&gt; &lt;tr height="20"&gt; &lt;td height="20"&gt;Operating Temperature&lt;/td&gt; &lt;td&gt;0&amp;deg;C to +60&amp;deg;C (32&amp;deg;F to 140&amp;deg;F)&lt;/td&gt; &lt;/tr&gt; &lt;tr height="20"&gt; &lt;td height="20"&gt;Storage Temperature&lt;/td&gt; &lt;td&gt;-20&amp;deg;C to +60&amp;deg;C (-4&amp;deg;F to +140&amp;deg;F)&lt;/td&gt; &lt;/tr&gt; &lt;tr height="20"&gt; &lt;td height="20"&gt;Dimensions&lt;/td&gt; &lt;td&gt;(L)46.7 x (W)15.7 x (H)5.7 mm&lt;/td&gt; &lt;/tr&gt; &lt;tr height="20"&gt; &lt;td height="20"&gt;Weight&lt;/td&gt; &lt;td&gt;6.7g&lt;/td&gt; &lt;/tr&gt; &lt;tr height="20"&gt; &lt;td height="20"&gt;Certificate&lt;/td&gt; &lt;td&gt;CE,FCC,BSMI,RCM&lt;/td&gt; &lt;/tr&gt; &lt;/tbody&gt; &lt;colgroup&gt; &lt;col span="2" width="488" /&gt; &lt;/colgroup&gt; &lt;/table&gt; </t>
  </si>
  <si>
    <t>Накопитель Apacer 32GB USB 3.1 AH360 Ashy</t>
  </si>
  <si>
    <t>AP32GAH360A-1</t>
  </si>
  <si>
    <t>http://www.erc.ua/i/goods/AP32GAH360A-1.jpg</t>
  </si>
  <si>
    <t xml:space="preserve">&lt;p&gt;&lt;a href="https://consumer.apacer.com/eng/content.php?sn=1445"&gt;https://consumer.apacer.com/eng/content.php?sn=1445&lt;/a&gt;&lt;/p&gt; &lt;p&gt;Интерфейс USB 3.1 Gen 1&lt;br /&gt; Материал металл&lt;br /&gt; Размеры 46.7мм x 15.7мм x 7.5мм&lt;br /&gt; Вес 6.7г&lt;br /&gt; Гарантия 60 месяцев&lt;/p&gt; </t>
  </si>
  <si>
    <t>Накопитель Apacer 64GB USB 3.1 AH360 Ashy</t>
  </si>
  <si>
    <t>AP64GAH360A-1</t>
  </si>
  <si>
    <t>http://www.erc.ua/i/goods/AP64GAH360A-1.jpg</t>
  </si>
  <si>
    <t>Накопитель Apacer 32GB USB 3.1 AH15A Ashy</t>
  </si>
  <si>
    <t>AP32GAH15AA-1</t>
  </si>
  <si>
    <t>http://www.erc.ua/i/goods/AP32GAH15AA-1.jpg</t>
  </si>
  <si>
    <t xml:space="preserve">&lt;p&gt;Емкость: 8GB/16GB/32GB/64GB/128GB&lt;br /&gt; Интерфейс/Скорость: USB 3.0&lt;br /&gt; Материал: металл&lt;br /&gt; Размеры: 42.3мм x 13.9мм x 4.5мм&lt;br /&gt; Гарантия: 60 месяцев&lt;br /&gt; &lt;br /&gt; &lt;a href="https://consumer.apacer.com/ru/content.php?sn=1327"&gt;https://consumer.apacer.com/ru/content.php?sn=1327&lt;/a&gt; &lt;br /&gt; &lt;/p&gt; </t>
  </si>
  <si>
    <t>08523001001003003</t>
  </si>
  <si>
    <t>Накопитель Apacer 64GB USB 3.1 AH15A Black</t>
  </si>
  <si>
    <t>AP64GAH15AA-1</t>
  </si>
  <si>
    <t>http://www.erc.ua/i/goods/AP64GAH15AA-1.jpg</t>
  </si>
  <si>
    <t xml:space="preserve">&lt;p&gt;Емкость: 8GB/16GB/32GB/64GB/128GB&lt;br /&gt; Интерфейс/Скорость: USB 3.1&lt;br /&gt; Материал: металл&lt;br /&gt; Размеры: 42.3мм x 13.9мм x 4.5мм&lt;br /&gt; Гарантия: 60 месяцев&lt;br /&gt; &lt;br /&gt; &lt;a href="https://consumer.apacer.com/ru/content.php?sn=1327"&gt;https://consumer.apacer.com/ru/content.php?sn=1327&lt;/a&gt; &lt;br /&gt; &lt;/p&gt; </t>
  </si>
  <si>
    <t>08523001001003011</t>
  </si>
  <si>
    <t>Накопитель Apacer 128GB USB 3.0 AH15A Black</t>
  </si>
  <si>
    <t>AP128GAH15AA-1</t>
  </si>
  <si>
    <t>http://www.erc.ua/i/goods/AP128GAH15AA-1.jpg</t>
  </si>
  <si>
    <t xml:space="preserve">&lt;p&gt;Емкость: 8GB/16GB/32GB/64GB/128GB&lt;br /&gt; Интерфейс/Скорость: USB 3.0&lt;br /&gt; Материал: металл&lt;br /&gt; Размеры: 42.3мм x 13.9мм x 4.5мм&lt;br /&gt; Гарантия: 60 месяцев&lt;br /&gt; &lt;br /&gt; &lt;a href="https://consumer.apacer.com/ru/content.php?sn=1327"&gt;https://consumer.apacer.com/ru/content.php?sn=1327&lt;/a&gt; &lt;/p&gt; </t>
  </si>
  <si>
    <t>Накопитель Apacer 16GB USB 2.0 AH23A Blue/White</t>
  </si>
  <si>
    <t>AP16GAH23AW-1</t>
  </si>
  <si>
    <t>http://www.erc.ua/i/goods/AP16GAH23AW-1.jpg</t>
  </si>
  <si>
    <t xml:space="preserve">&lt;p&gt;&lt;a href="https://consumer.apacer.com/ru/content.php?sn=1534"&gt;https://consumer.apacer.com/ru/content.php?sn=1534&lt;/a&gt;&lt;/p&gt; </t>
  </si>
  <si>
    <t>Накопитель Apacer 32GB USB 2.0 AH23A Blue/White</t>
  </si>
  <si>
    <t>AP32GAH23AW-1</t>
  </si>
  <si>
    <t>http://www.erc.ua/i/goods/AP32GAH23AW-1.jpg</t>
  </si>
  <si>
    <t xml:space="preserve">&lt;p&gt;&lt;a href="https://consumer.apacer.com/ru/content.php?sn=1534"&gt;https://consumer.apacer.com/ru/content.php?sn=1534&lt;/a&gt;&lt;/p&gt; &lt;p&gt;Емкость: 8GB/16GB/32GB/64GB/128GB&lt;br /&gt; Интерфейс USB 2.0&lt;br /&gt; Материал пластик&lt;br /&gt; Размеры (Д) 59 x (Ш) 18.3 x (В) 7.9 мм&lt;br /&gt; Вес 8г&lt;/p&gt; </t>
  </si>
  <si>
    <t>Накопитель Apacer 16GB USB 3.1 AH25A Black</t>
  </si>
  <si>
    <t>AP16GAH25AB-1</t>
  </si>
  <si>
    <t>Накопитель Apacer 32GB USB 3.1 AH25A Red/Black</t>
  </si>
  <si>
    <t>AP32GAH25AB-1</t>
  </si>
  <si>
    <t>http://www.erc.ua/i/goods/AP32GAH25AB-1.jpg</t>
  </si>
  <si>
    <t xml:space="preserve">&lt;p&gt;&lt;a href="https://consumer.apacer.com/eng/content.php?sn=1502"&gt;https://consumer.apacer.com/eng/content.php?sn=1502&lt;/a&gt;&lt;/p&gt; &lt;p&gt;Интерфейс USB 3.1 Gen 1&lt;br /&gt; Материал пластик&lt;br /&gt; Размеры 59.1мм x 19мм x 9.3мм&lt;br /&gt; Вес 8г&lt;br /&gt; Гарантия: 60 месяцев&lt;/p&gt; &lt;p&gt; &lt;/p&gt; </t>
  </si>
  <si>
    <t>Накопитель Apacer 128GB USB 3.1 AH25B Red</t>
  </si>
  <si>
    <t>AP128GAH25BR-1</t>
  </si>
  <si>
    <t>http://www.erc.ua/i/goods/AP128GAH25BR-1.jpg</t>
  </si>
  <si>
    <t xml:space="preserve">&lt;p&gt;&lt;u&gt;Обьём&lt;/u&gt;: 8GB / 16GB / 32GB / 64GB / 128GB&lt;/p&gt; &lt;p&gt;&lt;u&gt;Интерфейс&lt;/u&gt;: High-Speed USB 3.1&lt;/p&gt; &lt;p&gt;&lt;u&gt;ОС&lt;/u&gt;: Windows 10/8.1/8/7&lt;br /&gt; Mac OS 10.6.X or above&lt;br /&gt; Linux Kernel 2.6.X or above&lt;/p&gt; &lt;p&gt;&lt;u&gt;Масса&lt;/u&gt;: 7g&lt;/p&gt; &lt;p&gt;&lt;a href="https://consumer.apacer.com/eng/content.php?sn=1508"&gt;https://consumer.apacer.com/eng/content.php?sn=1508&lt;/a&gt;&lt;/p&gt; </t>
  </si>
  <si>
    <t>Накопитель Apacer 16GB USB 3.1 AH35A Silver</t>
  </si>
  <si>
    <t>AP16GAH35AS-1</t>
  </si>
  <si>
    <t>Накопитель Apacer 32GB USB 3.1 AH35A Silver</t>
  </si>
  <si>
    <t>AP32GAH35AS-1</t>
  </si>
  <si>
    <t>Накопитель Apacer 64GB USB 3.1 AH35A Silver</t>
  </si>
  <si>
    <t>AP64GAH35AS-1</t>
  </si>
  <si>
    <t>Накопитель Apacer 32GB USB 3.1 AH155 Blue</t>
  </si>
  <si>
    <t>AP32GAH155U-1</t>
  </si>
  <si>
    <t>http://www.erc.ua/i/goods/AP32GAH155U-1.jpg</t>
  </si>
  <si>
    <t xml:space="preserve">&lt;p&gt;&lt;a href="https://consumer.apacer.com/ru/content.php?sn=1335"&gt;https://consumer.apacer.com/ru/content.php?sn=1335&lt;/a&gt; &lt;/p&gt; &lt;p&gt;Интерфейс USB 3.1&lt;br /&gt; Материал металл&lt;br /&gt; Размеры: 24.3мм x 12мм x 4.5мм&lt;br /&gt; Вес 2.4г&lt;br /&gt; Гарантия: 60 месяцев&lt;/p&gt; </t>
  </si>
  <si>
    <t>Накопитель Apacer 64GB USB 3.0 AH155 Blue</t>
  </si>
  <si>
    <t>AP64GAH155U-1</t>
  </si>
  <si>
    <t>http://www.erc.ua/i/goods/AP64GAH155U-1.jpg</t>
  </si>
  <si>
    <t xml:space="preserve">&lt;p&gt;&lt;a href="https://consumer.apacer.com/ru/content.php?sn=1335"&gt;https://consumer.apacer.com/ru/content.php?sn=1335&lt;/a&gt;&lt;/p&gt; &lt;table&gt; &lt;tbody&gt; &lt;tr&gt; &lt;td&gt;Емкости&lt;/td&gt; &lt;td&gt; &lt;p&gt;16Гб / 32Гб / 64Гб / 128Гб&lt;/p&gt; &lt;/td&gt; &lt;/tr&gt; &lt;tr&gt; &lt;td&gt;Скорость&lt;/td&gt; &lt;td&gt;скорости USB 3.2 Gen 1&lt;/td&gt; &lt;/tr&gt; &lt;tr&gt; &lt;td&gt;Размеры&lt;/td&gt; &lt;td&gt;24.3 x 12 x 4.5 мм&lt;/td&gt; &lt;/tr&gt; &lt;tr&gt; &lt;td&gt;Вес&lt;/td&gt; &lt;td&gt;2.4 г&lt;/td&gt; &lt;/tr&gt; &lt;tr&gt; &lt;td&gt;Рабочая температура&lt;/td&gt; &lt;td&gt;от 0 до 60 &amp;deg;C&lt;/td&gt; &lt;/tr&gt; &lt;tr&gt; &lt;td&gt;Температура хранения&lt;/td&gt; &lt;td&gt;от &amp;ndash;20 до 60 &amp;deg;C&lt;/td&gt; &lt;/tr&gt; &lt;tr&gt; &lt;td&gt;Совместимость с&lt;/td&gt; &lt;td&gt;ОС Windows&amp;reg; 10, 8.1, 8, Mac OS (версии 10.6.x и выше), Linux (версии 2.6.x и выше)&lt;/td&gt; &lt;/tr&gt; &lt;/tbody&gt; &lt;/table&gt; </t>
  </si>
  <si>
    <t>Накопитель Apacer 32GB USB 3.0 AH156 Ashy</t>
  </si>
  <si>
    <t>AP32GAH156A-1</t>
  </si>
  <si>
    <t>http://www.erc.ua/i/goods/AP32GAH156A-1.jpg</t>
  </si>
  <si>
    <t xml:space="preserve">&lt;p&gt;Емкость: 8GB/16GB/32GB/64GB&lt;br /&gt; Интерфейс/Скорость: USB 3.0&lt;br /&gt; Материал: металл&lt;br /&gt; Размеры: 23.2мм x 12.1мм x 4.5мм&lt;br /&gt; Гарантия: 60 месяцев&lt;br /&gt; &lt;br /&gt; &lt;a href="https://consumer.apacer.com/ru/content.php?sn=1337"&gt;https://consumer.apacer.com/ru/content.php?sn=1337&lt;/a&gt; &lt;br /&gt; &lt;/p&gt; </t>
  </si>
  <si>
    <t>Накопитель Apacer 64GB USB 3.0 AH156 Ashy</t>
  </si>
  <si>
    <t>AP64GAH156A-1</t>
  </si>
  <si>
    <t>http://www.erc.ua/i/goods/AP64GAH156A-1.jpg</t>
  </si>
  <si>
    <t xml:space="preserve">&lt;p&gt;&lt;a href="https://consumer.apacer.com/ru/content.php?sn=1337"&gt;https://consumer.apacer.com/ru/content.php?sn=1337&lt;/a&gt; &lt;/p&gt; &lt;p&gt; &lt;/p&gt; &lt;table border="1" cellspacing="0" width="637"&gt; &lt;tbody&gt; &lt;tr height="20"&gt; &lt;td height="20" width="188"&gt;цвет &lt;/td&gt; &lt;td width="449"&gt;(Dark Gray) Тёмно-серый &lt;/td&gt; &lt;/tr&gt; &lt;tr height="20"&gt; &lt;td height="20"&gt;материал&lt;/td&gt; &lt;td&gt;металл&lt;/td&gt; &lt;/tr&gt; &lt;tr height="20"&gt; &lt;td height="20"&gt;Объём &lt;/td&gt; &lt;td&gt;16Гб/32Гб/64Гб &lt;/td&gt; &lt;/tr&gt; &lt;tr height="20"&gt; &lt;td height="20"&gt;Интерфейс &lt;/td&gt; &lt;td&gt;Высокоскоростной USB 3.1 Gen 1, обратно совместим с USB 2.0 &lt;/td&gt; &lt;/tr&gt; &lt;tr height="20"&gt; &lt;td height="20"&gt;Источник питания &lt;/td&gt; &lt;td&gt;Питание через шину USB; Внешний источник питания не требуется &lt;/td&gt; &lt;/tr&gt; &lt;tr height="20"&gt; &lt;td height="20"&gt;Поддерживаемые системы &lt;/td&gt; &lt;td&gt;- Windows 10/8.1/8/7, &lt;/td&gt; &lt;/tr&gt; &lt;tr height="20"&gt; &lt;td height="20"&gt; &lt;/td&gt; &lt;td&gt;- Mac OS 10.6.X или выше, &lt;/td&gt; &lt;/tr&gt; &lt;tr height="20"&gt; &lt;td height="20"&gt; &lt;/td&gt; &lt;td&gt;- Linux ядро 2.6.X или выше &lt;/td&gt; &lt;/tr&gt; &lt;tr height="20"&gt; &lt;td height="20"&gt;Рабочая Температура &lt;/td&gt; &lt;td&gt;От 0&amp;deg;C до +60&amp;deg;C (от 32&amp;deg;F до 140&amp;deg;F) &lt;/td&gt; &lt;/tr&gt; &lt;tr height="20"&gt; &lt;td height="20"&gt;Температура хранения &lt;/td&gt; &lt;td&gt;От -20&amp;deg;C до +60&amp;deg;C (от -4&amp;deg;F до +140&amp;deg;F) &lt;/td&gt; &lt;/tr&gt; &lt;tr height="20"&gt; &lt;td height="20"&gt;Габаритные размеры &lt;/td&gt; &lt;td&gt;(Д) 23.2 x (Ш) 12.1 x (В) 4.5 мм &lt;/td&gt; &lt;/tr&gt; &lt;tr height="20"&gt; &lt;td height="20"&gt;Вес &lt;/td&gt; &lt;td&gt;3.5г &lt;/td&gt; &lt;/tr&gt; &lt;/tbody&gt; &lt;colgroup&gt; &lt;col width="188" /&gt; &lt;col width="449" /&gt; &lt;/colgroup&gt; &lt;/table&gt; </t>
  </si>
  <si>
    <t>Накопитель Apacer 128GB USB 3.1 AH156 Ashy</t>
  </si>
  <si>
    <t>AP128GAH156A-1</t>
  </si>
  <si>
    <t>Накопитель Apacer 32GB USB 3.0 AH157 Red</t>
  </si>
  <si>
    <t>AP32GAH157R-1</t>
  </si>
  <si>
    <t>http://www.erc.ua/i/goods/AP32GAH157R-1.jpg</t>
  </si>
  <si>
    <t xml:space="preserve">&lt;p&gt;Емкость: 8GB/16GB/32GB/64GB&lt;br /&gt; Интерфейс/Скорость: USB 3.1&lt;br /&gt; Материал: металл&lt;br /&gt; Размеры: 25.3мм x 17мм x 8.8мм&lt;br /&gt; Гарантия: 60 месяцев&lt;br /&gt; &lt;br /&gt; &lt;a href="https://consumer.apacer.com/ru/content.php?sn=1336"&gt;https://consumer.apacer.com/ru/content.php?sn=1336&lt;/a&gt; &lt;br /&gt; &lt;/p&gt; </t>
  </si>
  <si>
    <t>08523001001003002</t>
  </si>
  <si>
    <t>Накопитель Apacer 64GB USB 3.0 AH157 Red</t>
  </si>
  <si>
    <t>AP64GAH157R-1</t>
  </si>
  <si>
    <t>Накопитель Apacer 64GB USB-Type-C Dual AH180 Red</t>
  </si>
  <si>
    <t>AP64GAH180R-1</t>
  </si>
  <si>
    <t>http://www.erc.ua/i/goods/AP64GAH180R-1.jpg</t>
  </si>
  <si>
    <t xml:space="preserve">&lt;p&gt;&lt;a href="https://consumer.apacer.com/ru/content.php?sn=1313"&gt;https://consumer.apacer.com/ru/content.php?sn=1313&lt;/a&gt;&lt;/p&gt; &lt;table&gt; &lt;tbody&gt; &lt;tr&gt; &lt;td&gt;Емкости&lt;/td&gt; &lt;td&gt; &lt;p&gt;32Гб / 64Гб&lt;/p&gt; &lt;/td&gt; &lt;/tr&gt; &lt;tr&gt; &lt;td&gt;Скорость&lt;/td&gt; &lt;td&gt; &lt;p&gt;- Type-A адаптер для USB 3.2 Gen 1, обратно совместим с USB 2.0&lt;br /&gt; - Type-C адаптер для USB 3.2 Gen 1&lt;/p&gt; &lt;/td&gt; &lt;/tr&gt; &lt;tr&gt; &lt;td&gt;Доп функции&lt;/td&gt; &lt;td&gt;OTG Plug and Play&lt;/td&gt; &lt;/tr&gt; &lt;tr&gt; &lt;td&gt;Размеры&lt;/td&gt; &lt;td&gt;32.8 x 12.1 x 8.1 мм&lt;/td&gt; &lt;/tr&gt; &lt;tr&gt; &lt;td&gt;Вес&lt;/td&gt; &lt;td&gt;3.6 г&lt;/td&gt; &lt;/tr&gt; &lt;tr&gt; &lt;td&gt;Рабочая температура&lt;/td&gt; &lt;td&gt;от 0 до 60 &amp;deg;C&lt;/td&gt; &lt;/tr&gt; &lt;tr&gt; &lt;td&gt;Температура хранения&lt;/td&gt; &lt;td&gt;от &amp;ndash;20 до 60 &amp;deg;C&lt;/td&gt; &lt;/tr&gt; &lt;tr&gt; &lt;td&gt;Совместимость с&lt;/td&gt; &lt;td&gt; &lt;p&gt;ОС Windows&amp;reg; 10, 8.1, 8, Mac OS (версии 10.6.x и выше), Linux (версии 2.6.x и выше)&lt;/p&gt; &lt;p&gt;Chrom OS, Android 5.0 или выше&lt;/p&gt; &lt;/td&gt; &lt;/tr&gt; &lt;/tbody&gt; &lt;/table&gt; </t>
  </si>
  <si>
    <t>08523001001003012</t>
  </si>
  <si>
    <t>Жесткий диск Apacer 2.5" USB 3.1 1TB AC236 Black</t>
  </si>
  <si>
    <t>AP1TBAC236B-1</t>
  </si>
  <si>
    <t>http://www.erc.ua/i/goods/AP1TBAC236B-1.jpg</t>
  </si>
  <si>
    <t xml:space="preserve">&lt;p&gt;&lt;a href="https://consumer.apacer.com/ru/content.php?sn=1636"&gt;https://consumer.apacer.com/ru/content.php?sn=1636&lt;/a&gt;&lt;/p&gt; &lt;table border="1" cellspacing="0" width="672"&gt; &lt;tbody&gt; &lt;tr height="20"&gt; &lt;td align="left" height="20" width="226"&gt;Портативный жёсткий диск AC236&lt;/td&gt; &lt;td width="446"&gt; &lt;/td&gt; &lt;/tr&gt; &lt;tr height="40"&gt; &lt;td height="40"&gt;цвет&lt;/td&gt; &lt;td align="left" width="446"&gt;1 Тб / 2 ТБ: черный / синий / красный / желтый&lt;br /&gt; 4 ТБ / 5 Тб: черный&lt;/td&gt; &lt;/tr&gt; &lt;tr height="20"&gt; &lt;td align="left" height="20"&gt;Объём&lt;/td&gt; &lt;td align="left"&gt;1Тб / 2Тб / 4Тб / 5Тб&lt;/td&gt; &lt;/tr&gt; &lt;tr height="20"&gt; &lt;td align="left" height="20"&gt;Материал&lt;/td&gt; &lt;td align="left"&gt;Пластик&lt;/td&gt; &lt;/tr&gt; &lt;tr height="20"&gt; &lt;td align="left" height="20"&gt;Интерфейс HDD&lt;/td&gt; &lt;td align="left"&gt;2.5&amp;quot; SATA HDD&lt;/td&gt; &lt;/tr&gt; &lt;tr height="20"&gt; &lt;td align="left" height="20"&gt;Интерфейс&lt;/td&gt; &lt;td align="left"&gt;Высокоскоростной USB 3.2 Gen 1, обратно совместим с USB 2.0&lt;/td&gt; &lt;/tr&gt; &lt;tr height="20"&gt; &lt;td align="left" height="20"&gt;Источник питания&lt;/td&gt; &lt;td align="left"&gt;Питание через шину USB; Внешний источник питания не требуется&lt;/td&gt; &lt;/tr&gt; &lt;tr height="20"&gt; &lt;td align="left" height="20"&gt;Поддерживаемые системы&lt;/td&gt; &lt;td align="left"&gt;- Windows 10/8.1/8,&lt;/td&gt; &lt;/tr&gt; &lt;tr height="20"&gt; &lt;td height="20"&gt; &lt;/td&gt; &lt;td align="left"&gt;- Mac OS 10.4.X или выше,&lt;/td&gt; &lt;/tr&gt; &lt;tr height="20"&gt; &lt;td height="20"&gt; &lt;/td&gt; &lt;td align="left"&gt;- Linux ядро 2.6.X или выше&lt;/td&gt; &lt;/tr&gt; &lt;tr height="20"&gt; &lt;td align="left" height="20"&gt;Скорость передачи&lt;/td&gt; &lt;td align="left"&gt;- Высокоскоростная до 5Гбит/с у USB 3.2 Gen 1&lt;/td&gt; &lt;/tr&gt; &lt;tr height="20"&gt; &lt;td height="20"&gt; &lt;/td&gt; &lt;td align="left"&gt;- Высокоскоростная до 480Мб/с у USB 2.0&lt;/td&gt; &lt;/tr&gt; &lt;tr height="20"&gt; &lt;td align="left" height="20"&gt;Габаритные размеры&lt;/td&gt; &lt;td align="left"&gt;1 Тб / 2 ТБ: (Д) 128.5 x (Ш)79.4 x(В) 11.2мм&lt;/td&gt; &lt;/tr&gt; &lt;tr height="20"&gt; &lt;td height="20"&gt; &lt;/td&gt; &lt;td align="left"&gt;4 ТБ / 5 Тб: (Д) 128.5 x (Ш)79.4 x(В) 19.2 мм&lt;/td&gt; &lt;/tr&gt; &lt;tr height="20"&gt; &lt;td align="left" height="20"&gt;Вес&lt;/td&gt; &lt;td align="left"&gt;1 Тб / 2 ТБ: 140г&lt;/td&gt; &lt;/tr&gt; &lt;tr height="20"&gt; &lt;td height="20"&gt; &lt;/td&gt; &lt;td align="left"&gt;4 ТБ / 5 Тб: 235г&lt;/td&gt; &lt;/tr&gt; &lt;tr height="20"&gt; &lt;td align="left" height="20"&gt;Аксессуар&lt;/td&gt; &lt;td align="left"&gt;Кабель USB&lt;/td&gt; &lt;/tr&gt; &lt;tr height="20"&gt; &lt;td align="left" height="20"&gt;Сертификат&lt;/td&gt; &lt;td align="left"&gt;CE, FCC, BSMI, RCM, VCCI&lt;/td&gt; &lt;/tr&gt; &lt;tr height="20"&gt; &lt;td align="left" height="20"&gt;Гарантия&lt;/td&gt; &lt;td align="left"&gt;3 года&lt;/td&gt; &lt;/tr&gt; &lt;/tbody&gt; &lt;colgroup&gt; &lt;col width="226" /&gt; &lt;col width="446" /&gt; &lt;/colgroup&gt; &lt;/table&gt; </t>
  </si>
  <si>
    <t>08523001004022001</t>
  </si>
  <si>
    <t>Жесткий диск Apacer 2.5" USB 3.1 2TB AC236 Black</t>
  </si>
  <si>
    <t>AP2TBAC236B-1</t>
  </si>
  <si>
    <t>http://www.erc.ua/i/goods/AP2TBAC236B-1.jpg</t>
  </si>
  <si>
    <t xml:space="preserve">&lt;p&gt;&lt;a href="https://consumer.apacer.com/ru/content.php?sn=1636"&gt;https://consumer.apacer.com/ru/content.php?sn=1636&lt;/a&gt;&lt;/p&gt; &lt;table width="672"&gt; &lt;tbody&gt; &lt;tr height="20"&gt; &lt;td align="left" height="20" width="226"&gt;Портативный жёсткий диск AC236&lt;/td&gt; &lt;td width="446"&gt; &lt;/td&gt; &lt;/tr&gt; &lt;tr height="40"&gt; &lt;td height="40"&gt;цвет&lt;/td&gt; &lt;td align="left" width="446"&gt;1 Тб / 2 ТБ: черный / синий / красный / желтый&lt;br /&gt; 4 ТБ / 5 Тб: черный&lt;/td&gt; &lt;/tr&gt; &lt;tr height="20"&gt; &lt;td align="left" height="20"&gt;Объём&lt;/td&gt; &lt;td align="left"&gt;1Тб / 2Тб / 4Тб / 5Тб&lt;/td&gt; &lt;/tr&gt; &lt;tr height="20"&gt; &lt;td align="left" height="20"&gt;Материал&lt;/td&gt; &lt;td align="left"&gt;Пластик&lt;/td&gt; &lt;/tr&gt; &lt;tr height="20"&gt; &lt;td align="left" height="20"&gt;Интерфейс HDD&lt;/td&gt; &lt;td align="left"&gt;2.5&amp;quot; SATA HDD&lt;/td&gt; &lt;/tr&gt; &lt;tr height="20"&gt; &lt;td align="left" height="20"&gt;Интерфейс&lt;/td&gt; &lt;td align="left"&gt;Высокоскоростной USB 3.2 Gen 1, обратно совместим с USB 2.0&lt;/td&gt; &lt;/tr&gt; &lt;tr height="20"&gt; &lt;td align="left" height="20"&gt;Источник питания&lt;/td&gt; &lt;td align="left"&gt;Питание через шину USB; Внешний источник питания не требуется&lt;/td&gt; &lt;/tr&gt; &lt;tr height="20"&gt; &lt;td align="left" height="20"&gt;Поддерживаемые системы&lt;/td&gt; &lt;td align="left"&gt;- Windows 10/8.1/8,&lt;/td&gt; &lt;/tr&gt; &lt;tr height="20"&gt; &lt;td height="20"&gt; &lt;/td&gt; &lt;td align="left"&gt;- Mac OS 10.4.X или выше,&lt;/td&gt; &lt;/tr&gt; &lt;tr height="20"&gt; &lt;td height="20"&gt; &lt;/td&gt; &lt;td align="left"&gt;- Linux ядро 2.6.X или выше&lt;/td&gt; &lt;/tr&gt; &lt;tr height="20"&gt; &lt;td align="left" height="20"&gt;Скорость передачи&lt;/td&gt; &lt;td align="left"&gt;- Высокоскоростная до 5Гбит/с у USB 3.2 Gen 1&lt;/td&gt; &lt;/tr&gt; &lt;tr height="20"&gt; &lt;td height="20"&gt; &lt;/td&gt; &lt;td align="left"&gt;- Высокоскоростная до 480Мб/с у USB 2.0&lt;/td&gt; &lt;/tr&gt; &lt;tr height="20"&gt; &lt;td align="left" height="20"&gt;Габаритные размеры&lt;/td&gt; &lt;td align="left"&gt;1 Тб / 2 ТБ: (Д) 128.5 x (Ш)79.4 x(В) 11.2мм&lt;/td&gt; &lt;/tr&gt; &lt;tr height="20"&gt; &lt;td height="20"&gt; &lt;/td&gt; &lt;td align="left"&gt;4 ТБ / 5 Тб: (Д) 128.5 x (Ш)79.4 x(В) 19.2 мм&lt;/td&gt; &lt;/tr&gt; &lt;tr height="20"&gt; &lt;td align="left" height="20"&gt;Вес&lt;/td&gt; &lt;td align="left"&gt;1 Тб / 2 ТБ: 140г&lt;/td&gt; &lt;/tr&gt; &lt;tr height="20"&gt; &lt;td height="20"&gt; &lt;/td&gt; &lt;td align="left"&gt;4 ТБ / 5 Тб: 235г&lt;/td&gt; &lt;/tr&gt; &lt;tr height="20"&gt; &lt;td align="left" height="20"&gt;Аксессуар&lt;/td&gt; &lt;td align="left"&gt;Кабель USB&lt;/td&gt; &lt;/tr&gt; &lt;tr height="20"&gt; &lt;td align="left" height="20"&gt;Сертификат&lt;/td&gt; &lt;td align="left"&gt;CE, FCC, BSMI, RCM, VCCI&lt;/td&gt; &lt;/tr&gt; &lt;tr height="20"&gt; &lt;td align="left" height="20"&gt;Гарантия&lt;/td&gt; &lt;td align="left"&gt;3 года&lt;/td&gt; &lt;/tr&gt; &lt;/tbody&gt; &lt;colgroup&gt; &lt;col width="226" /&gt; &lt;col width="446" /&gt; &lt;/colgroup&gt; &lt;/table&gt; </t>
  </si>
  <si>
    <t>08523001004022002</t>
  </si>
  <si>
    <t>Жесткий диск Apacer 2.5" USB 3.1 4TB AC236 Black</t>
  </si>
  <si>
    <t>AP4TBAC236B-1</t>
  </si>
  <si>
    <t>http://www.erc.ua/i/goods/AP4TBAC236B-1.jpg</t>
  </si>
  <si>
    <t>08523001004022003</t>
  </si>
  <si>
    <t>Жесткий диск Apacer 2.5" USB 3.1 4TB AC233 Black</t>
  </si>
  <si>
    <t>AP4TBAC233B-S</t>
  </si>
  <si>
    <t>http://www.erc.ua/i/goods/AP4TBAC233B-S.jpg</t>
  </si>
  <si>
    <t xml:space="preserve">&lt;table cellspacing="0" width="771"&gt; &lt;tbody&gt; &lt;tr height="20"&gt; &lt;td height="20" width="211"&gt;Ссылка на сайт производителя:&lt;/td&gt; &lt;td width="560"&gt;&lt;a href="https://consumer.apacer.com/ru/content.php?sn=1124"&gt;https://consumer.apacer.com/ru/content.php?sn=1124&lt;/a&gt;&lt;/td&gt; &lt;/tr&gt; &lt;tr height="20"&gt; &lt;td height="20"&gt;Емкость: &lt;/td&gt; &lt;td&gt;4TB&lt;/td&gt; &lt;/tr&gt; &lt;tr height="20"&gt; &lt;td height="20"&gt;Интерфейс: &lt;/td&gt; &lt;td&gt;USB 3.1&lt;/td&gt; &lt;/tr&gt; &lt;tr height="20"&gt; &lt;td height="20"&gt;Материал корпуса: &lt;/td&gt; &lt;td&gt;пластмасса&lt;/td&gt; &lt;/tr&gt; &lt;tr height="20"&gt; &lt;td height="20"&gt;Цвет:&lt;/td&gt; &lt;td&gt;черный&lt;/td&gt; &lt;/tr&gt; &lt;tr height="20"&gt; &lt;td height="20"&gt;Размеры:&lt;/td&gt; &lt;td&gt;127.7 x 80.4 x 21.5 мм&lt;/td&gt; &lt;/tr&gt; &lt;tr height="20"&gt; &lt;td height="20"&gt;Вес: &lt;/td&gt; &lt;td&gt;240 г&lt;/td&gt; &lt;/tr&gt; &lt;tr height="20"&gt; &lt;td height="20"&gt;Комплектация:&lt;/td&gt; &lt;td&gt;кабель USB 3.1 , краткое руководство&lt;/td&gt; &lt;/tr&gt; &lt;tr height="20"&gt; &lt;td height="20"&gt;Совместимость:&lt;/td&gt; &lt;td&gt;Mac OS, Windows, Linux&lt;/td&gt; &lt;/tr&gt; &lt;tr height="20"&gt; &lt;td height="20"&gt;Гарантия: &lt;/td&gt; &lt;td&gt;36 мес.&lt;/td&gt; &lt;/tr&gt; &lt;/tbody&gt; &lt;colgroup&gt; &lt;col width="211" /&gt; &lt;col width="560" /&gt; &lt;/colgroup&gt; &lt;/table&gt; </t>
  </si>
  <si>
    <t>08523001004022016</t>
  </si>
  <si>
    <t>Жесткий диск Apacer 2.5" USB 3.1 1TB AC532 Black</t>
  </si>
  <si>
    <t>AP1TBAC532B-1</t>
  </si>
  <si>
    <t>http://www.erc.ua/i/goods/AP1TBAC532B-1.jpg</t>
  </si>
  <si>
    <t xml:space="preserve">&lt;p&gt;Емкость: 1TB/2TB&lt;br /&gt; Интерфейс/Скорость: USB 3.1&lt;br /&gt; Материал корпуса: пластик&lt;br /&gt; Размеры: 132.4 &amp;times; 82 &amp;times; 16.1 мм&lt;br /&gt; Комплектация: кабель USB 3.1 , краткое руководство&lt;br /&gt; Гарантия: 36 мес&lt;br /&gt; &lt;br /&gt; &lt;a href="https://consumer.apacer.com/ru/content.php?sn=1367"&gt;https://consumer.apacer.com/ru/content.php?sn=1367&lt;/a&gt; &lt;br /&gt; &lt;/p&gt; </t>
  </si>
  <si>
    <t>08523001004022004</t>
  </si>
  <si>
    <t>Жесткий диск Apacer 2.5" USB 3.1 2TB AC532 Black</t>
  </si>
  <si>
    <t>AP2TBAC532B-1</t>
  </si>
  <si>
    <t>http://www.erc.ua/i/goods/AP2TBAC532B-1.jpg</t>
  </si>
  <si>
    <t xml:space="preserve">&lt;p&gt;Емкость: 1TB/2TB&lt;br /&gt; Интерфейс/Скорость: USB 3.1&lt;br /&gt; Материал корпуса: пластик&lt;br /&gt; Размеры: 132.4 &amp;times; 82 &amp;times; 16.1 мм&lt;br /&gt; Комплектация: кабель USB 3.1 , краткое руководство&lt;br /&gt; Гарантия: 36 мес&lt;br /&gt; &lt;br /&gt; &lt;a href="https://consumer.apacer.com/ru/content.php?sn=1367"&gt;&lt;strong&gt;https://consumer.apacer.com/ru/content.php?sn=1367&lt;/strong&gt;&lt;/a&gt; &lt;/p&gt; </t>
  </si>
  <si>
    <t>08523001004022005</t>
  </si>
  <si>
    <t>Жесткий диск Apacer 2.5" USB 3.1 1TB AC533 Black</t>
  </si>
  <si>
    <t>AP1TBAC533U-1</t>
  </si>
  <si>
    <t>http://www.erc.ua/i/goods/AP1TBAC533U-1.jpg</t>
  </si>
  <si>
    <t xml:space="preserve">&lt;table cellspacing="0" width="422"&gt; &lt;tbody&gt; &lt;tr height="20"&gt; &lt;td colspan="2" height="20" width="422"&gt;&lt;a href="https://consumer.apacer.com/ru/content.php?sn=1745"&gt;https://consumer.apacer.com/ru/content.php?sn=1745&lt;/a&gt;&lt;/td&gt; &lt;/tr&gt; &lt;tr height="20"&gt; &lt;td height="20"&gt;Код товара&lt;/td&gt; &lt;td&gt;AP1TBAC533U-1&lt;/td&gt; &lt;/tr&gt; &lt;tr height="20"&gt; &lt;td height="20"&gt;Форм-фактор&lt;/td&gt; &lt;td&gt;2.5&amp;quot;&lt;/td&gt; &lt;/tr&gt; &lt;tr height="20"&gt; &lt;td height="20"&gt;Интерфейс&lt;/td&gt; &lt;td&gt;USB 3.2 Gen 1&lt;/td&gt; &lt;/tr&gt; &lt;tr height="20"&gt; &lt;td height="20"&gt;Ёмкость&lt;/td&gt; &lt;td&gt;1ТБ, 2ТБ, 4ТБ, 5ТБ&lt;/td&gt; &lt;/tr&gt; &lt;tr height="20"&gt; &lt;td height="20"&gt;Материал корпуса&lt;/td&gt; &lt;td&gt;Пластик&lt;/td&gt; &lt;/tr&gt; &lt;tr height="40"&gt; &lt;td height="40"&gt;Размер&lt;/td&gt; &lt;td width="283"&gt;1Тб / 2ТБ: 133.45 x 79.4 x 17.2 mm&lt;br /&gt; 4ТБ / 5ТБ: 133.45 x 79.4 x 25.2 mm&lt;/td&gt; &lt;/tr&gt; &lt;tr height="40"&gt; &lt;td height="40"&gt;Вес&lt;/td&gt; &lt;td width="283"&gt;1 ТБ / 2 ТБ: 175.25г&lt;br /&gt; 4 ТБ / 5 ТБ: 282г&lt;/td&gt; &lt;/tr&gt; &lt;tr height="20"&gt; &lt;td height="20"&gt;Гарантия&lt;/td&gt; &lt;td width="283"&gt;36 мес&lt;/td&gt; &lt;/tr&gt; &lt;/tbody&gt; &lt;colgroup&gt; &lt;col width="139" /&gt; &lt;col width="283" /&gt; &lt;/colgroup&gt; &lt;/table&gt; </t>
  </si>
  <si>
    <t>08523001004022013</t>
  </si>
  <si>
    <t>Жесткий диск Apacer 2.5" USB 3.1 2TB AC533 Black</t>
  </si>
  <si>
    <t>AP2TBAC533U-1</t>
  </si>
  <si>
    <t>http://www.erc.ua/i/goods/AP2TBAC533U-1.jpg</t>
  </si>
  <si>
    <t>08523001004022015</t>
  </si>
  <si>
    <t>Жесткий диск Apacer 2.5" USB 3.1 4TB AC533 Black</t>
  </si>
  <si>
    <t>AP4TBAC533B-1</t>
  </si>
  <si>
    <t>http://www.erc.ua/i/goods/AP4TBAC533B-1.jpg</t>
  </si>
  <si>
    <t xml:space="preserve">&lt;p&gt; &lt;/p&gt; &lt;table cellspacing="0" width="631"&gt; &lt;tbody&gt; &lt;tr height="20"&gt; &lt;td height="20" width="185"&gt; &lt;/td&gt; &lt;td width="446"&gt;&lt;a href="https://consumer.apacer.com/ru/content.php?sn=1745"&gt;https://consumer.apacer.com/ru/content.php?sn=1745&lt;/a&gt;&lt;/td&gt; &lt;/tr&gt; &lt;tr height="20"&gt; &lt;td height="20"&gt;Цвет&lt;/td&gt; &lt;td&gt;1 Тб / 2 ТБ: черный / синий / красный&lt;/td&gt; &lt;/tr&gt; &lt;tr height="20"&gt; &lt;td height="20"&gt; &lt;/td&gt; &lt;td&gt;4 ТБ / 5 Тб: черный&lt;/td&gt; &lt;/tr&gt; &lt;tr height="20"&gt; &lt;td height="20"&gt;Объём&lt;/td&gt; &lt;td&gt;1Тб / 2Тб / 4Тб / 5Тб&lt;/td&gt; &lt;/tr&gt; &lt;tr height="20"&gt; &lt;td height="20"&gt;Материал&lt;/td&gt; &lt;td&gt;Пластик&lt;/td&gt; &lt;/tr&gt; &lt;tr height="20"&gt; &lt;td height="20"&gt;Интерфейс HDD&lt;/td&gt; &lt;td&gt;2.5&amp;quot; SATA HDD&lt;/td&gt; &lt;/tr&gt; &lt;tr height="20"&gt; &lt;td height="20"&gt;Интерфейс&lt;/td&gt; &lt;td&gt;Высокоскоростной USB 3.2 Gen 1, обратно совместим с USB 2.0&lt;/td&gt; &lt;/tr&gt; &lt;tr height="20"&gt; &lt;td height="20"&gt;Источник питания&lt;/td&gt; &lt;td&gt;Питание через шину USB; Внешний источник питания не требуется&lt;/td&gt; &lt;/tr&gt; &lt;tr height="20"&gt; &lt;td height="20"&gt;Поддерживаемые системы&lt;/td&gt; &lt;td&gt;- Windows 10/8.1/8,&lt;/td&gt; &lt;/tr&gt; &lt;tr height="20"&gt; &lt;td height="20"&gt; &lt;/td&gt; &lt;td&gt;- Mac OS 10.4.X или выше,&lt;/td&gt; &lt;/tr&gt; &lt;tr height="20"&gt; &lt;td height="20"&gt; &lt;/td&gt; &lt;td&gt;- Linux ядро 2.6.X или выше&lt;/td&gt; &lt;/tr&gt; &lt;tr height="20"&gt; &lt;td height="20"&gt;Скорость передачи&lt;/td&gt; &lt;td&gt;- Высокоскоростная до 5Гбит/с у USB 3.2 Gen 1&lt;/td&gt; &lt;/tr&gt; &lt;tr height="20"&gt; &lt;td height="20"&gt; &lt;/td&gt; &lt;td&gt;- Высокоскоростная до 480Мб/с у USB 2.0&lt;/td&gt; &lt;/tr&gt; &lt;tr height="20"&gt; &lt;td height="20"&gt;Габаритные размеры&lt;/td&gt; &lt;td&gt;1 Тб / 2 ТБ: 133.45 x 79.4 x 17.2 mm&lt;/td&gt; &lt;/tr&gt; &lt;tr height="20"&gt; &lt;td height="20"&gt; &lt;/td&gt; &lt;td&gt;4 ТБ / 5 Тб: 133.45 x 79.4 x 25.2 mm&lt;/td&gt; &lt;/tr&gt; &lt;tr height="20"&gt; &lt;td height="20"&gt;Вес&lt;/td&gt; &lt;td&gt;1 Тб / 2 ТБ: 175.25г&lt;/td&gt; &lt;/tr&gt; &lt;tr height="20"&gt; &lt;td height="20"&gt; &lt;/td&gt; &lt;td&gt;4 ТБ / 5 Тб: 282г&lt;/td&gt; &lt;/tr&gt; &lt;tr height="20"&gt; &lt;td height="20"&gt;Аксессуар&lt;/td&gt; &lt;td&gt;Кабель USB&lt;/td&gt; &lt;/tr&gt; &lt;tr height="20"&gt; &lt;td height="20"&gt;Сертификат&lt;/td&gt; &lt;td&gt;CE, FCC, BSMI, RCM, VCCI&lt;/td&gt; &lt;/tr&gt; &lt;tr height="20"&gt; &lt;td height="20"&gt;Гарантия&lt;/td&gt; &lt;td&gt;3 года&lt;/td&gt; &lt;/tr&gt; &lt;/tbody&gt; &lt;colgroup&gt; &lt;col width="185" /&gt; &lt;col width="446" /&gt; &lt;/colgroup&gt; &lt;/table&gt; </t>
  </si>
  <si>
    <t>08523001004022017</t>
  </si>
  <si>
    <t>Жесткий диск Apacer 2.5" USB 3.1 1TB AC632 Metal Grey</t>
  </si>
  <si>
    <t>AP1TBAC632A-1</t>
  </si>
  <si>
    <t>http://www.erc.ua/i/goods/AP1TBAC632A-1.jpg</t>
  </si>
  <si>
    <t xml:space="preserve">&lt;p&gt;&lt;a href="https://consumer.apacer.com/ru/content.php?sn=1417"&gt;&lt;strong&gt;https://consumer.apacer.com/ru/content.php?sn=1417&lt;/strong&gt;&lt;/a&gt; &lt;/p&gt; &lt;table width="647"&gt; &lt;tbody&gt; &lt;tr height="20"&gt; &lt;td colspan="2" height="20" width="647"&gt;&lt;strong&gt;AC632 Портативный жёсткий диск&lt;/strong&gt;&lt;/td&gt; &lt;/tr&gt; &lt;tr height="21"&gt; &lt;td height="21"&gt;&lt;strong&gt;цвет&lt;/strong&gt;&lt;/td&gt; &lt;td&gt;(Grey) Серый&lt;/td&gt; &lt;/tr&gt; &lt;tr height="20"&gt; &lt;td height="20"&gt;&lt;strong&gt;Объём&lt;/strong&gt;&lt;/td&gt; &lt;td&gt;1Tб / 2Tб&lt;/td&gt; &lt;/tr&gt; &lt;tr height="20"&gt; &lt;td height="20"&gt;&lt;strong&gt;Материал&lt;/strong&gt;&lt;/td&gt; &lt;td&gt;Алюминиевый сплав&lt;/td&gt; &lt;/tr&gt; &lt;tr height="20"&gt; &lt;td height="20"&gt;&lt;strong&gt;Интерфейс HDD&lt;/strong&gt;&lt;/td&gt; &lt;td&gt;2.5&amp;quot; SATA HDD&lt;/td&gt; &lt;/tr&gt; &lt;tr height="20"&gt; &lt;td height="20"&gt;&lt;strong&gt;Интерфейс&lt;/strong&gt;&lt;/td&gt; &lt;td&gt;Высокоскоростной USB 3.1 Gen 1, обратно совместим с USB 2.0&lt;/td&gt; &lt;/tr&gt; &lt;tr height="20"&gt; &lt;td height="20"&gt;&lt;strong&gt;Источник питания&lt;/strong&gt;&lt;/td&gt; &lt;td&gt;Питание через шину USB; Внешний источник питания не требуется&lt;/td&gt; &lt;/tr&gt; &lt;tr height="20"&gt; &lt;td height="20"&gt;&lt;strong&gt;Поддерживаемые системы&lt;/strong&gt;&lt;/td&gt; &lt;td&gt;- Windows 10/8.1/8/7/XP,&lt;/td&gt; &lt;/tr&gt; &lt;tr height="20"&gt; &lt;td height="20"&gt;&lt;strong&gt; &lt;/strong&gt;&lt;/td&gt; &lt;td&gt;- Mac OS 10.4.X или выше,&lt;/td&gt; &lt;/tr&gt; &lt;tr height="20"&gt; &lt;td height="20"&gt;&lt;strong&gt; &lt;/strong&gt;&lt;/td&gt; &lt;td&gt;- Linux ядро 2.6.X или выше&lt;/td&gt; &lt;/tr&gt; &lt;tr height="20"&gt; &lt;td height="20"&gt;&lt;strong&gt;Скорость передачи&lt;/strong&gt;&lt;/td&gt; &lt;td&gt;- Высокоскоростная до 5Гбит/с у USB 3.1 Gen 1&lt;/td&gt; &lt;/tr&gt; &lt;tr height="20"&gt; &lt;td height="20"&gt;&lt;strong&gt; &lt;/strong&gt;&lt;/td&gt; &lt;td&gt;- Высокоскоростная до 480Мб/с у USB 2.0&lt;/td&gt; &lt;/tr&gt; &lt;tr height="20"&gt; &lt;td height="20"&gt;&lt;strong&gt;Габаритные размеры&lt;/strong&gt;&lt;/td&gt; &lt;td&gt;(Д) 131.9 x (Ш) 88.8 x (В) 17.3 мм&lt;/td&gt; &lt;/tr&gt; &lt;tr height="20"&gt; &lt;td height="20"&gt;&lt;strong&gt;Вес&lt;/strong&gt;&lt;/td&gt; &lt;td&gt;245г&lt;/td&gt; &lt;/tr&gt; &lt;tr height="20"&gt; &lt;td height="20"&gt;&lt;strong&gt;Аксессуар&lt;/strong&gt;&lt;/td&gt; &lt;td&gt;Кабель USB, руководство по быстрому запуску&lt;/td&gt; &lt;/tr&gt; &lt;tr height="20"&gt; &lt;td height="20"&gt;&lt;strong&gt;Сертификат&lt;/strong&gt;&lt;/td&gt; &lt;td&gt;CE, FCC, BSMI, RCM&lt;/td&gt; &lt;/tr&gt; &lt;tr height="20"&gt; &lt;td height="20"&gt;&lt;strong&gt;Гарантия&lt;/strong&gt;&lt;/td&gt; &lt;td&gt;3 года&lt;/td&gt; &lt;/tr&gt; &lt;/tbody&gt; &lt;colgroup&gt; &lt;col width="201" /&gt; &lt;col width="446" /&gt; &lt;/colgroup&gt; &lt;/table&gt; &lt;p&gt;&lt;br /&gt; &lt;br /&gt; &lt;/p&gt; </t>
  </si>
  <si>
    <t>Жесткий диск Apacer 2.5" USB 3.1 2TB AC632 Metal Grey</t>
  </si>
  <si>
    <t>AP2TBAC632A-1</t>
  </si>
  <si>
    <t>http://www.erc.ua/i/goods/AP2TBAC632A-1.jpg</t>
  </si>
  <si>
    <t xml:space="preserve">&lt;p&gt;&lt;a href="https://consumer.apacer.com/ru/content.php?sn=1417"&gt;&lt;strong&gt;https://consumer.apacer.com/ru/content.php?sn=1417&lt;/strong&gt;&lt;/a&gt; &lt;/p&gt; &lt;table border="1" cellspacing="0" width="647"&gt; &lt;tbody&gt; &lt;tr height="20"&gt; &lt;td colspan="2" height="20" width="647"&gt;&lt;strong&gt;AC632 Портативный жёсткий диск&lt;/strong&gt;&lt;/td&gt; &lt;/tr&gt; &lt;tr height="21"&gt; &lt;td height="21"&gt;&lt;strong&gt;цвет&lt;/strong&gt;&lt;/td&gt; &lt;td&gt;(Grey) Серый&lt;/td&gt; &lt;/tr&gt; &lt;tr height="20"&gt; &lt;td height="20"&gt;&lt;strong&gt;Объём&lt;/strong&gt;&lt;/td&gt; &lt;td&gt;1Tб / 2Tб&lt;/td&gt; &lt;/tr&gt; &lt;tr height="20"&gt; &lt;td height="20"&gt;&lt;strong&gt;Материал&lt;/strong&gt;&lt;/td&gt; &lt;td&gt;Алюминиевый сплав&lt;/td&gt; &lt;/tr&gt; &lt;tr height="20"&gt; &lt;td height="20"&gt;&lt;strong&gt;Интерфейс HDD&lt;/strong&gt;&lt;/td&gt; &lt;td&gt;2.5&amp;quot; SATA HDD&lt;/td&gt; &lt;/tr&gt; &lt;tr height="20"&gt; &lt;td height="20"&gt;&lt;strong&gt;Интерфейс&lt;/strong&gt;&lt;/td&gt; &lt;td&gt;Высокоскоростной USB 3.1 Gen 1, обратно совместим с USB 2.0&lt;/td&gt; &lt;/tr&gt; &lt;tr height="20"&gt; &lt;td height="20"&gt;&lt;strong&gt;Источник питания&lt;/strong&gt;&lt;/td&gt; &lt;td&gt;Питание через шину USB; Внешний источник питания не требуется&lt;/td&gt; &lt;/tr&gt; &lt;tr height="20"&gt; &lt;td height="20"&gt;&lt;strong&gt;Поддерживаемые системы&lt;/strong&gt;&lt;/td&gt; &lt;td&gt;- Windows 10/8.1/8/7/XP,&lt;/td&gt; &lt;/tr&gt; &lt;tr height="20"&gt; &lt;td height="20"&gt;&lt;strong&gt; &lt;/strong&gt;&lt;/td&gt; &lt;td&gt;- Mac OS 10.4.X или выше,&lt;/td&gt; &lt;/tr&gt; &lt;tr height="20"&gt; &lt;td height="20"&gt;&lt;strong&gt; &lt;/strong&gt;&lt;/td&gt; &lt;td&gt;- Linux ядро 2.6.X или выше&lt;/td&gt; &lt;/tr&gt; &lt;tr height="20"&gt; &lt;td height="20"&gt;&lt;strong&gt;Скорость передачи&lt;/strong&gt;&lt;/td&gt; &lt;td&gt;- Высокоскоростная до 5Гбит/с у USB 3.1 Gen 1&lt;/td&gt; &lt;/tr&gt; &lt;tr height="20"&gt; &lt;td height="20"&gt;&lt;strong&gt; &lt;/strong&gt;&lt;/td&gt; &lt;td&gt;- Высокоскоростная до 480Мб/с у USB 2.0&lt;/td&gt; &lt;/tr&gt; &lt;tr height="20"&gt; &lt;td height="20"&gt;&lt;strong&gt;Габаритные размеры&lt;/strong&gt;&lt;/td&gt; &lt;td&gt;(Д) 131.9 x (Ш) 88.8 x (В) 17.3 мм&lt;/td&gt; &lt;/tr&gt; &lt;tr height="20"&gt; &lt;td height="20"&gt;&lt;strong&gt;Вес&lt;/strong&gt;&lt;/td&gt; &lt;td&gt;245г&lt;/td&gt; &lt;/tr&gt; &lt;tr height="20"&gt; &lt;td height="20"&gt;&lt;strong&gt;Аксессуар&lt;/strong&gt;&lt;/td&gt; &lt;td&gt;Кабель USB, руководство по быстрому запуску&lt;/td&gt; &lt;/tr&gt; &lt;tr height="20"&gt; &lt;td height="20"&gt;&lt;strong&gt;Сертификат&lt;/strong&gt;&lt;/td&gt; &lt;td&gt;CE, FCC, BSMI, RCM&lt;/td&gt; &lt;/tr&gt; &lt;tr height="20"&gt; &lt;td height="20"&gt;&lt;strong&gt;Гарантия&lt;/strong&gt;&lt;/td&gt; &lt;td&gt;3 года&lt;/td&gt; &lt;/tr&gt; &lt;/tbody&gt; &lt;colgroup&gt; &lt;col width="201" /&gt; &lt;col width="446" /&gt; &lt;/colgroup&gt; &lt;/table&gt; &lt;p&gt;&lt;br /&gt; &lt;br /&gt; &lt;/p&gt; </t>
  </si>
  <si>
    <t>Жесткий диск Apacer 2.5" USB 3.1 1TB AC633 защита IP55 Blue</t>
  </si>
  <si>
    <t>AP1TBAC633U-1</t>
  </si>
  <si>
    <t>http://www.erc.ua/i/goods/AP1TBAC633U-1.jpg</t>
  </si>
  <si>
    <t xml:space="preserve">&lt;p&gt;&lt;a href="https://consumer.apacer.com/ru/content.php?sn=1597"&gt;https://consumer.apacer.com/ru/content.php?sn=1597&lt;/a&gt;&lt;/p&gt; &lt;table border="1" cellspacing="0" width="694"&gt; &lt;tbody&gt; &lt;tr height="20"&gt; &lt;td height="20" width="185"&gt;Цвет&lt;/td&gt; &lt;td width="509"&gt;Red X Black, Blue X Black, Yellow X Black&lt;/td&gt; &lt;/tr&gt; &lt;tr height="20"&gt; &lt;td height="20"&gt;Объём&lt;/td&gt; &lt;td&gt;Red/ Yellow/ Blue: 1TB / 2TB ; Blue: 4TB / 5TB&lt;/td&gt; &lt;/tr&gt; &lt;tr height="20"&gt; &lt;td height="20"&gt;Материал&lt;/td&gt; &lt;td&gt;Rubber/Plastic&lt;/td&gt; &lt;/tr&gt; &lt;tr height="20"&gt; &lt;td height="20"&gt;Интерфейс HDD&lt;/td&gt; &lt;td&gt;2.5&amp;quot; SATA HDD&lt;/td&gt; &lt;/tr&gt; &lt;tr height="20"&gt; &lt;td height="20"&gt;Интерфейс&lt;/td&gt; &lt;td&gt;SuperSpeed USB 3.2 Gen 1, backward compatible with USB 2.0 specification&lt;/td&gt; &lt;/tr&gt; &lt;tr height="20"&gt; &lt;td height="20"&gt;Источник питания&lt;/td&gt; &lt;td&gt;USB bus powered; No external power required&lt;/td&gt; &lt;/tr&gt; &lt;tr height="20"&gt; &lt;td height="20"&gt;Поддерживаемые системы&lt;/td&gt; &lt;td&gt;Windows 10/8.1/8, Mac OS 10.4.X or above, Linux Kernel 2.6.X or above&lt;/td&gt; &lt;/tr&gt; &lt;tr height="21"&gt; &lt;td height="21"&gt;Скорость передачи&lt;/td&gt; &lt;td&gt;SuperSpeed up to 5Gbps for USB 3.2 Gen 1, Hi-Speed up to 480Mbps for USB 2.0&lt;/td&gt; &lt;/tr&gt; &lt;tr height="20"&gt; &lt;td height="20"&gt;Габаритные размеры&lt;/td&gt; &lt;td&gt;1TB / 2TB : (L)139.5 x (W)88.36 x (H)21.6 mm&lt;/td&gt; &lt;/tr&gt; &lt;tr height="21"&gt; &lt;td height="21"&gt; &lt;/td&gt; &lt;td&gt;4TB / 5TB : (L)140 x (W)89.37 x (H)27.4 mm&lt;/td&gt; &lt;/tr&gt; &lt;tr height="20"&gt; &lt;td height="20"&gt;Вес&lt;/td&gt; &lt;td&gt;1TB / 2TB : 269g&lt;/td&gt; &lt;/tr&gt; &lt;tr height="21"&gt; &lt;td height="21"&gt; &lt;/td&gt; &lt;td&gt;4TB / 5TB : 374g&lt;/td&gt; &lt;/tr&gt; &lt;tr height="20"&gt; &lt;td height="20"&gt;Аксессуар&lt;/td&gt; &lt;td&gt;USB Cable&lt;/td&gt; &lt;/tr&gt; &lt;tr height="20"&gt; &lt;td height="20"&gt;Сертификат&lt;/td&gt; &lt;td&gt;CE, FCC, BSMI, RCM&lt;/td&gt; &lt;/tr&gt; &lt;tr height="20"&gt; &lt;td height="20"&gt;Гарантия&lt;/td&gt; &lt;td&gt;3 Years&lt;/td&gt; &lt;/tr&gt; &lt;/tbody&gt; &lt;colgroup&gt; &lt;col width="185" /&gt; &lt;col width="509" /&gt; &lt;/colgroup&gt; &lt;/table&gt; </t>
  </si>
  <si>
    <t>08523001004022008</t>
  </si>
  <si>
    <t>Жесткий диск Apacer 2.5" USB 3.1 2TB AC633 защита IP55 Blue</t>
  </si>
  <si>
    <t>AP2TBAC633U-1</t>
  </si>
  <si>
    <t>http://www.erc.ua/i/goods/AP2TBAC633U-1.jpg</t>
  </si>
  <si>
    <t xml:space="preserve">&lt;p&gt;&lt;a href="https://consumer.apacer.com/ru/content.php?sn=1597"&gt;https://consumer.apacer.com/ru/content.php?sn=1597&lt;/a&gt;&lt;/p&gt; &lt;table border="1" cellspacing="0" width="682"&gt; &lt;tbody&gt; &lt;tr height="20"&gt; &lt;td colspan="2" height="20" width="682"&gt;&lt;strong&gt;AC633 Ударопрочный портативный жёсткий диск&lt;/strong&gt;&lt;/td&gt; &lt;/tr&gt; &lt;tr height="20"&gt; &lt;td height="20"&gt;&lt;strong&gt;цвет &lt;/strong&gt;&lt;/td&gt; &lt;td&gt;Red X Black, Blue X Black, Yellow X Black &lt;/td&gt; &lt;/tr&gt; &lt;tr height="20"&gt; &lt;td height="20"&gt;&lt;strong&gt;Объём &lt;/strong&gt;&lt;/td&gt; &lt;td&gt;1TB / 2TB&lt;/td&gt; &lt;/tr&gt; &lt;tr height="20"&gt; &lt;td height="20"&gt;&lt;strong&gt;Материал &lt;/strong&gt;&lt;/td&gt; &lt;td&gt;Rubber/Plastic&lt;/td&gt; &lt;/tr&gt; &lt;tr height="20"&gt; &lt;td height="20"&gt;&lt;strong&gt;Интерфейс HDD &lt;/strong&gt;&lt;/td&gt; &lt;td&gt;2.5&amp;quot; SATA HDD&lt;/td&gt; &lt;/tr&gt; &lt;tr height="20"&gt; &lt;td height="20"&gt;&lt;strong&gt;Интерфейс &lt;/strong&gt;&lt;/td&gt; &lt;td&gt;SuperSpeed USB 3.1 Gen 1, backward compatible with USB 2.0 specification&lt;/td&gt; &lt;/tr&gt; &lt;tr height="20"&gt; &lt;td height="20"&gt;&lt;strong&gt;Источник питания &lt;/strong&gt;&lt;/td&gt; &lt;td&gt;USB bus powered, No external power required&lt;/td&gt; &lt;/tr&gt; &lt;tr height="20"&gt; &lt;td height="20"&gt;&lt;strong&gt;Поддерживаемые системы &lt;/strong&gt;&lt;/td&gt; &lt;td&gt;Windows 10/8.1/8/7/XP,&lt;/td&gt; &lt;/tr&gt; &lt;tr height="20"&gt; &lt;td height="20"&gt;&lt;strong&gt; &lt;/strong&gt;&lt;/td&gt; &lt;td&gt;Mac OS 10.4.X or above, &lt;/td&gt; &lt;/tr&gt; &lt;tr height="20"&gt; &lt;td height="20"&gt;&lt;strong&gt; &lt;/strong&gt;&lt;/td&gt; &lt;td&gt;Linux Kernel 2.6.X or above&lt;/td&gt; &lt;/tr&gt; &lt;tr height="20"&gt; &lt;td height="20"&gt;&lt;strong&gt;Скорость передачи &lt;/strong&gt;&lt;/td&gt; &lt;td&gt;-SuperSpeed up to 5Gbps for USB 3.1 Gen 1&lt;/td&gt; &lt;/tr&gt; &lt;tr height="20"&gt; &lt;td height="20"&gt;&lt;strong&gt; &lt;/strong&gt;&lt;/td&gt; &lt;td&gt;-Hi-Speed up to 480Mbps for USB 2.0&lt;/td&gt; &lt;/tr&gt; &lt;tr height="20"&gt; &lt;td height="20"&gt;&lt;strong&gt;Габаритные размеры &lt;/strong&gt;&lt;/td&gt; &lt;td&gt;(L)139.5 x (W)88.36 x (H)21.6 mm&lt;/td&gt; &lt;/tr&gt; &lt;tr height="20"&gt; &lt;td height="20"&gt;&lt;strong&gt;Вес &lt;/strong&gt;&lt;/td&gt; &lt;td&gt;269g&lt;/td&gt; &lt;/tr&gt; &lt;tr height="20"&gt; &lt;td height="20"&gt;&lt;strong&gt;Аксессуар &lt;/strong&gt;&lt;/td&gt; &lt;td&gt;USB Cable, Quick Guide&lt;/td&gt; &lt;/tr&gt; &lt;tr height="20"&gt; &lt;td height="20"&gt;&lt;strong&gt;Сертификат &lt;/strong&gt;&lt;/td&gt; &lt;td&gt;CE, FCC&lt;/td&gt; &lt;/tr&gt; &lt;tr height="20"&gt; &lt;td height="20"&gt;&lt;strong&gt;Гарантия &lt;/strong&gt;&lt;/td&gt; &lt;td&gt;3 года&lt;/td&gt; &lt;/tr&gt; &lt;/tbody&gt; &lt;colgroup&gt; &lt;col width="200" /&gt; &lt;col width="482" /&gt; &lt;/colgroup&gt; &lt;/table&gt; </t>
  </si>
  <si>
    <t>08523001004022009</t>
  </si>
  <si>
    <t>Жесткий диск Apacer 2.5" USB 3.1 4TB AC633 защита IP55 Blue</t>
  </si>
  <si>
    <t>AP4TBAC633U-1</t>
  </si>
  <si>
    <t>http://www.erc.ua/i/goods/AP4TBAC633U-1.jpg</t>
  </si>
  <si>
    <t>08523001004022010</t>
  </si>
  <si>
    <t>Жесткий диск Apacer 2.5" USB 3.1 1TB AC633 защита IP55 Red</t>
  </si>
  <si>
    <t>AP1TBAC633R-1</t>
  </si>
  <si>
    <t>http://www.erc.ua/i/goods/AP1TBAC633R-1.jpg</t>
  </si>
  <si>
    <t>Жесткий диск Apacer 2.5" USB 3.1 1TB AC731 защита IP68 Black</t>
  </si>
  <si>
    <t>AP1TBAC731B-1</t>
  </si>
  <si>
    <t>http://www.erc.ua/i/goods/AP1TBAC731B-1.jpg</t>
  </si>
  <si>
    <t xml:space="preserve">&lt;table cellspacing="0" width="771"&gt; &lt;tbody&gt; &lt;tr height="20"&gt; &lt;td height="20" width="211"&gt;Ссылка на сайт производителя:&lt;/td&gt; &lt;td width="560"&gt;&lt;a href="https://consumer.apacer.com/ru/content.php?sn=1599"&gt;https://consumer.apacer.com/ru/content.php?sn=1599&lt;/a&gt;&lt;/td&gt; &lt;/tr&gt; &lt;tr height="20"&gt; &lt;td height="20"&gt;Емкость: &lt;/td&gt; &lt;td&gt;1TB&lt;/td&gt; &lt;/tr&gt; &lt;tr height="20"&gt; &lt;td height="20"&gt;Интерфейс: &lt;/td&gt; &lt;td&gt;USB 3.1&lt;/td&gt; &lt;/tr&gt; &lt;tr height="20"&gt; &lt;td height="20"&gt;Материал корпуса: &lt;/td&gt; &lt;td&gt;Пластмасса / Резина&lt;/td&gt; &lt;/tr&gt; &lt;tr height="20"&gt; &lt;td height="20"&gt;Цвет:&lt;/td&gt; &lt;td&gt;черный&lt;/td&gt; &lt;/tr&gt; &lt;tr height="20"&gt; &lt;td height="20"&gt;Защита:&lt;/td&gt; &lt;td&gt;IP68 (только при плотно закрытой крышке порта USB)&lt;/td&gt; &lt;/tr&gt; &lt;tr height="20"&gt; &lt;td height="20"&gt;Размеры:&lt;/td&gt; &lt;td&gt;141 x 88 x 18.4 мм&lt;/td&gt; &lt;/tr&gt; &lt;tr height="20"&gt; &lt;td height="20"&gt;Вес: &lt;/td&gt; &lt;td&gt;238 г&lt;/td&gt; &lt;/tr&gt; &lt;tr height="20"&gt; &lt;td height="20"&gt;Комплектация:&lt;/td&gt; &lt;td&gt;кабель USB 3.1 , краткое руководство&lt;/td&gt; &lt;/tr&gt; &lt;tr height="20"&gt; &lt;td height="20"&gt;Совместимость:&lt;/td&gt; &lt;td&gt;Mac OS, Windows, Linux&lt;/td&gt; &lt;/tr&gt; &lt;tr height="20"&gt; &lt;td height="20"&gt;Гарантия: &lt;/td&gt; &lt;td&gt;36 мес.&lt;/td&gt; &lt;/tr&gt; &lt;tr height="20"&gt; &lt;td height="20"&gt; &lt;/td&gt; &lt;td&gt; &lt;/td&gt; &lt;/tr&gt; &lt;/tbody&gt; &lt;colgroup&gt; &lt;col width="211" /&gt; &lt;col width="560" /&gt; &lt;/colgroup&gt; &lt;/table&gt; </t>
  </si>
  <si>
    <t>Жесткий диск Apacer 2.5" USB 3.1 2TB AC731 защита IP68 Black</t>
  </si>
  <si>
    <t>AP2TBAC731B-1</t>
  </si>
  <si>
    <t>http://www.erc.ua/i/goods/AP2TBAC731B-1.jpg</t>
  </si>
  <si>
    <t xml:space="preserve">&lt;table cellspacing="0" width="771"&gt; &lt;tbody&gt; &lt;tr height="20"&gt; &lt;td height="20" width="211"&gt;Ссылка на сайт производителя:&lt;/td&gt; &lt;td width="560"&gt;&lt;a href="https://consumer.apacer.com/ru/content.php?sn=1599"&gt;https://consumer.apacer.com/ru/content.php?sn=1599&lt;/a&gt;&lt;/td&gt; &lt;/tr&gt; &lt;tr height="20"&gt; &lt;td height="20"&gt;Емкость: &lt;/td&gt; &lt;td&gt;2TB&lt;/td&gt; &lt;/tr&gt; &lt;tr height="20"&gt; &lt;td height="20"&gt;Интерфейс: &lt;/td&gt; &lt;td&gt;USB 3.1&lt;/td&gt; &lt;/tr&gt; &lt;tr height="20"&gt; &lt;td height="20"&gt;Материал корпуса: &lt;/td&gt; &lt;td&gt;Пластмасса / Резина&lt;/td&gt; &lt;/tr&gt; &lt;tr height="20"&gt; &lt;td height="20"&gt;Цвет:&lt;/td&gt; &lt;td&gt;черный&lt;/td&gt; &lt;/tr&gt; &lt;tr height="20"&gt; &lt;td height="20"&gt;Защита:&lt;/td&gt; &lt;td&gt;IP68 (только при плотно закрытой крышке порта USB)&lt;/td&gt; &lt;/tr&gt; &lt;tr height="20"&gt; &lt;td height="20"&gt;Размеры:&lt;/td&gt; &lt;td&gt;141 x 88 x 18.4 мм&lt;/td&gt; &lt;/tr&gt; &lt;tr height="20"&gt; &lt;td height="20"&gt;Вес: &lt;/td&gt; &lt;td&gt;238 г&lt;/td&gt; &lt;/tr&gt; &lt;tr height="20"&gt; &lt;td height="20"&gt;Комплектация:&lt;/td&gt; &lt;td&gt;кабель USB 3.1 , краткое руководство&lt;/td&gt; &lt;/tr&gt; &lt;tr height="20"&gt; &lt;td height="20"&gt;Совместимость:&lt;/td&gt; &lt;td&gt;Mac OS, Windows, Linux&lt;/td&gt; &lt;/tr&gt; &lt;tr height="20"&gt; &lt;td height="20"&gt;Гарантия: &lt;/td&gt; &lt;td&gt;36 мес.&lt;/td&gt; &lt;/tr&gt; &lt;/tbody&gt; &lt;colgroup&gt; &lt;col width="211" /&gt; &lt;col width="560" /&gt; &lt;/colgroup&gt; &lt;/table&gt; </t>
  </si>
  <si>
    <t>Netac</t>
  </si>
  <si>
    <t>Netac MOBILE MEMORY microSD 32GB C10 UHS-I R80MB/s + SD</t>
  </si>
  <si>
    <t>NT02P500STN-032G-R</t>
  </si>
  <si>
    <t>http://www.erc.ua/i/goods/NT02P500STN-032G-R.jpg</t>
  </si>
  <si>
    <t xml:space="preserve">&lt;table cellspacing="0" width="563"&gt; &lt;tbody&gt; &lt;tr height="20"&gt; &lt;td colspan="2" height="20" width="563"&gt;&lt;a href="https://www.netac.com/product/P500-Standard-21.html"&gt;https://www.netac.com/product/P500-Standard-21.html&lt;/a&gt;&lt;/td&gt; &lt;/tr&gt; &lt;tr height="20"&gt; &lt;td height="20"&gt;Код товара&lt;/td&gt; &lt;td&gt;NT02P500STN-032G-R&lt;/td&gt; &lt;/tr&gt; &lt;tr height="20"&gt; &lt;td height="20"&gt;Форм-фактор&lt;/td&gt; &lt;td width="409"&gt;microSDHC&lt;/td&gt; &lt;/tr&gt; &lt;tr height="20"&gt; &lt;td height="20"&gt;Ёмкость&lt;/td&gt; &lt;td&gt;32GB&lt;/td&gt; &lt;/tr&gt; &lt;tr height="20"&gt; &lt;td height="20"&gt;Адаптер SD&lt;/td&gt; &lt;td&gt;да&lt;/td&gt; &lt;/tr&gt; &lt;tr height="20"&gt; &lt;td height="20"&gt;Производительность&lt;/td&gt; &lt;td&gt;C10, U1&lt;/td&gt; &lt;/tr&gt; &lt;tr height="20"&gt; &lt;td height="20"&gt;Скорость чтения&lt;/td&gt; &lt;td width="409"&gt;до 90MB/s&lt;/td&gt; &lt;/tr&gt; &lt;tr height="40"&gt; &lt;td height="40"&gt;Размеры&lt;/td&gt; &lt;td width="409"&gt;microSDHC: 14.99mm x 10.92mm x 1.02mm&lt;br /&gt; SD adapter: 23.88mm x 31.75mm x 2.03mm&lt;/td&gt; &lt;/tr&gt; &lt;tr height="20"&gt; &lt;td height="20"&gt;Температура рабочая&lt;/td&gt; &lt;td width="409"&gt;(0 C - 70 C)&lt;/td&gt; &lt;/tr&gt; &lt;tr height="20"&gt; &lt;td height="20"&gt;Страна производитель&lt;/td&gt; &lt;td width="409"&gt;указано на упаковке&lt;/td&gt; &lt;/tr&gt; &lt;tr height="20"&gt; &lt;td colspan="2" height="20"&gt;* Характеристики и комплектация могут меняться производителем без уведомления&lt;/td&gt; &lt;/tr&gt; &lt;/tbody&gt; &lt;colgroup&gt; &lt;col width="154" /&gt; &lt;col width="409" /&gt; &lt;/colgroup&gt; &lt;/table&gt; &lt;p&gt; &lt;/p&gt; </t>
  </si>
  <si>
    <t>Netac MOBILE MEMORY microSD 64GB C10 UHS-I R80MB/s + SD</t>
  </si>
  <si>
    <t>NT02P500STN-064G-R</t>
  </si>
  <si>
    <t>http://www.erc.ua/i/goods/NT02P500STN-064G-R.jpg</t>
  </si>
  <si>
    <t xml:space="preserve">&lt;table cellspacing="0" width="563"&gt; &lt;tbody&gt; &lt;tr height="20"&gt; &lt;td colspan="2" height="20" width="563"&gt;&lt;a href="https://www.netac.com/product/P500-Standard-21.html"&gt;https://www.netac.com/product/P500-Standard-21.html&lt;/a&gt;&lt;/td&gt; &lt;/tr&gt; &lt;tr height="20"&gt; &lt;td height="20"&gt;Код товара&lt;/td&gt; &lt;td&gt;NT02P500STN-064G-R&lt;/td&gt; &lt;/tr&gt; &lt;tr height="20"&gt; &lt;td height="20"&gt;Форм-фактор&lt;/td&gt; &lt;td width="409"&gt;microSDXC&lt;/td&gt; &lt;/tr&gt; &lt;tr height="20"&gt; &lt;td height="20"&gt;Ёмкость&lt;/td&gt; &lt;td&gt;64GB&lt;/td&gt; &lt;/tr&gt; &lt;tr height="20"&gt; &lt;td height="20"&gt;Адаптер SD&lt;/td&gt; &lt;td&gt;да&lt;/td&gt; &lt;/tr&gt; &lt;tr height="20"&gt; &lt;td height="20"&gt;Производительность&lt;/td&gt; &lt;td&gt;C10, U1&lt;/td&gt; &lt;/tr&gt; &lt;tr height="20"&gt; &lt;td height="20"&gt;Скорость чтения&lt;/td&gt; &lt;td width="409"&gt;до 90MB/s&lt;/td&gt; &lt;/tr&gt; &lt;tr height="40"&gt; &lt;td height="40"&gt;Размеры&lt;/td&gt; &lt;td width="409"&gt;microSDXC: 15mm x 11mm x 1mm&lt;br /&gt; SD adapter: 24mm x 32mm x 2.1mm&lt;/td&gt; &lt;/tr&gt; &lt;tr height="20"&gt; &lt;td height="20"&gt;Температура рабочая&lt;/td&gt; &lt;td width="409"&gt;(0 C - 70 C)&lt;/td&gt; &lt;/tr&gt; &lt;tr height="20"&gt; &lt;td height="20"&gt;Страна производитель&lt;/td&gt; &lt;td width="409"&gt;указано на упаковке&lt;/td&gt; &lt;/tr&gt; &lt;tr height="20"&gt; &lt;td colspan="2" height="20"&gt;* Характеристики и комплектация могут меняться производителем без уведомления&lt;/td&gt; &lt;/tr&gt; &lt;/tbody&gt; &lt;colgroup&gt; &lt;col width="154" /&gt; &lt;col width="409" /&gt; &lt;/colgroup&gt; &lt;/table&gt; &lt;p&gt; &lt;/p&gt; </t>
  </si>
  <si>
    <t>Netac MOBILE MEMORY microSD 128GB C10 UHS-I R80MB/s + SD</t>
  </si>
  <si>
    <t>NT02P500STN-128G-R</t>
  </si>
  <si>
    <t>http://www.erc.ua/i/goods/NT02P500STN-128G-R.jpg</t>
  </si>
  <si>
    <t xml:space="preserve">&lt;table cellspacing="0" width="563"&gt; &lt;tbody&gt; &lt;tr height="20"&gt; &lt;td colspan="2" height="20" width="563"&gt;&lt;a href="https://www.netac.com/product/P500-Standard-21.html"&gt;https://www.netac.com/product/P500-Standard-21.html&lt;/a&gt;&lt;/td&gt; &lt;/tr&gt; &lt;tr height="20"&gt; &lt;td height="20"&gt;Код товара&lt;/td&gt; &lt;td&gt;NT02P500STN-128G-R&lt;/td&gt; &lt;/tr&gt; &lt;tr height="20"&gt; &lt;td height="20"&gt;Форм-фактор&lt;/td&gt; &lt;td width="409"&gt;microSDXC&lt;/td&gt; &lt;/tr&gt; &lt;tr height="20"&gt; &lt;td height="20"&gt;Ёмкость&lt;/td&gt; &lt;td&gt;128GB&lt;/td&gt; &lt;/tr&gt; &lt;tr height="20"&gt; &lt;td height="20"&gt;Адаптер SD&lt;/td&gt; &lt;td&gt;да&lt;/td&gt; &lt;/tr&gt; &lt;tr height="20"&gt; &lt;td height="20"&gt;Производительность&lt;/td&gt; &lt;td&gt;C10, U1&lt;/td&gt; &lt;/tr&gt; &lt;tr height="20"&gt; &lt;td height="20"&gt;Скорость чтения&lt;/td&gt; &lt;td width="409"&gt;до 90MB/s&lt;/td&gt; &lt;/tr&gt; &lt;tr height="40"&gt; &lt;td height="40"&gt;Размеры&lt;/td&gt; &lt;td width="409"&gt;microSDXC: 15mm x 11mm x 1mm&lt;br /&gt; SD adapter: 24mm x 32mm x 2.1mm&lt;/td&gt; &lt;/tr&gt; &lt;tr height="20"&gt; &lt;td height="20"&gt;Температура рабочая&lt;/td&gt; &lt;td width="409"&gt;(0 C - 70 C)&lt;/td&gt; &lt;/tr&gt; &lt;tr height="20"&gt; &lt;td height="20"&gt;Страна производитель&lt;/td&gt; &lt;td width="409"&gt;указано на упаковке&lt;/td&gt; &lt;/tr&gt; &lt;tr height="20"&gt; &lt;td colspan="2" height="20"&gt;* Характеристики и комплектация могут меняться производителем без уведомления&lt;/td&gt; &lt;/tr&gt; &lt;/tbody&gt; &lt;colgroup&gt; &lt;col width="154" /&gt; &lt;col width="409" /&gt; &lt;/colgroup&gt; &lt;/table&gt; &lt;p&gt; &lt;/p&gt; </t>
  </si>
  <si>
    <t>08523001011001001</t>
  </si>
  <si>
    <t>Netac USB FLASH DRIVE 32GB USB 3.0 U352 Metal</t>
  </si>
  <si>
    <t>NT03U352N-032G-30PN</t>
  </si>
  <si>
    <t>http://www.erc.ua/i/goods/NT03U352N-032G-30PN.jpg</t>
  </si>
  <si>
    <t xml:space="preserve">&lt;p&gt;&lt;a href="https://www.netac.com/product/U352-41.html"&gt;https://www.netac.com/product/U352-41.html&lt;/a&gt;&lt;/p&gt; &lt;table border="0" cellpadding="0" cellspacing="0" width="100%"&gt; &lt;tbody&gt; &lt;tr&gt; &lt;td&gt;Brand&lt;/td&gt; &lt;td&gt;Netac&lt;/td&gt; &lt;/tr&gt; &lt;tr&gt; &lt;td&gt;Model&lt;/td&gt; &lt;td&gt;U352&lt;/td&gt; &lt;/tr&gt; &lt;tr&gt; &lt;td&gt;Interface&lt;/td&gt; &lt;td&gt;USB 3.0&lt;/td&gt; &lt;/tr&gt; &lt;tr&gt; &lt;td&gt;Capacity&lt;/td&gt; &lt;td&gt;32GB/64GB/128GB&lt;/td&gt; &lt;/tr&gt; &lt;tr&gt; &lt;td&gt;Interface&lt;/td&gt; &lt;td&gt;USB 2.0&lt;/td&gt; &lt;/tr&gt; &lt;tr&gt; &lt;td&gt;Capacity&lt;/td&gt; &lt;td&gt;16GB/32GB/64GB/128GB&lt;/td&gt; &lt;/tr&gt; &lt;tr&gt; &lt;td&gt;Material&lt;/td&gt; &lt;td&gt;Zinc Alloy&lt;/td&gt; &lt;/tr&gt; &lt;tr&gt; &lt;td&gt;Dimension&lt;/td&gt; &lt;td&gt;66.7*19.4*8.2mm&lt;/td&gt; &lt;/tr&gt; &lt;tr&gt; &lt;td&gt;Compatible with&lt;/td&gt; &lt;td&gt;Windows XP/7/8/10 or above; Mac OS X 10.5 or above; Linux 2.4.x or above&lt;/td&gt; &lt;/tr&gt; &lt;/tbody&gt; &lt;/table&gt; </t>
  </si>
  <si>
    <t>Netac USB FLASH DRIVE 64GB USB 3.0 U352 Metal</t>
  </si>
  <si>
    <t>NT03U352N-064G-30PN</t>
  </si>
  <si>
    <t>http://www.erc.ua/i/goods/NT03U352N-064G-30PN.jpg</t>
  </si>
  <si>
    <t xml:space="preserve">&lt;p&gt;&lt;a href="https://www.netac.com/product/U352-41.html"&gt;https://www.netac.com/product/U352-41.html&lt;/a&gt;&lt;/p&gt; &lt;table width="100%"&gt; &lt;tbody&gt; &lt;tr&gt; &lt;td&gt;Brand&lt;/td&gt; &lt;td&gt;Netac&lt;/td&gt; &lt;/tr&gt; &lt;tr&gt; &lt;td&gt;Model&lt;/td&gt; &lt;td&gt;U352&lt;/td&gt; &lt;/tr&gt; &lt;tr&gt; &lt;td&gt;Interface&lt;/td&gt; &lt;td&gt;USB 3.0&lt;/td&gt; &lt;/tr&gt; &lt;tr&gt; &lt;td&gt;Capacity&lt;/td&gt; &lt;td&gt;32GB/64GB/128GB&lt;/td&gt; &lt;/tr&gt; &lt;tr&gt; &lt;td&gt;Interface&lt;/td&gt; &lt;td&gt;USB 2.0&lt;/td&gt; &lt;/tr&gt; &lt;tr&gt; &lt;td&gt;Capacity&lt;/td&gt; &lt;td&gt;16GB/32GB/64GB/128GB&lt;/td&gt; &lt;/tr&gt; &lt;tr&gt; &lt;td&gt;Material&lt;/td&gt; &lt;td&gt;Zinc Alloy&lt;/td&gt; &lt;/tr&gt; &lt;tr&gt; &lt;td&gt;Dimension&lt;/td&gt; &lt;td&gt;66.7*19.4*8.2mm&lt;/td&gt; &lt;/tr&gt; &lt;tr&gt; &lt;td&gt;Compatible with&lt;/td&gt; &lt;td&gt;Windows XP/7/8/10 or above; Mac OS X 10.5 or above; Linux 2.4.x or above&lt;/td&gt; &lt;/tr&gt; &lt;/tbody&gt; &lt;/table&gt; </t>
  </si>
  <si>
    <t>Netac USB FLASH DRIVE 128GB USB 3.0 U352 Metal</t>
  </si>
  <si>
    <t>NT03U352N-128G-30PN</t>
  </si>
  <si>
    <t>http://www.erc.ua/i/goods/NT03U352N-128G-30PN.jpg</t>
  </si>
  <si>
    <t>08523001001004001</t>
  </si>
  <si>
    <t>Netac USB FLASH DRIVE 256GB USB 3.0 U352 Metal</t>
  </si>
  <si>
    <t>NT03U352N-256G-30PN</t>
  </si>
  <si>
    <t>http://www.erc.ua/i/goods/NT03U352N-256G-30PN.jpg</t>
  </si>
  <si>
    <t>08523001001004003</t>
  </si>
  <si>
    <t>Netac USB FLASH DRIVE 32GB USB 3.0+TypeC Dual U782C</t>
  </si>
  <si>
    <t>NT03U782C-032G-30PN</t>
  </si>
  <si>
    <t>http://www.erc.ua/i/goods/NT03U782C-032G-30PN.jpg</t>
  </si>
  <si>
    <t xml:space="preserve">&lt;p&gt;&lt;a href="https://www.netac.com/product/U782C-51.html"&gt;https://www.netac.com/product/U782C-51.html&lt;/a&gt;&lt;/p&gt; &lt;table border="0" cellpadding="0" cellspacing="0" width="100%"&gt; &lt;tbody&gt; &lt;tr&gt; &lt;td&gt;Brand&lt;/td&gt; &lt;td&gt;Netac&lt;/td&gt; &lt;/tr&gt; &lt;tr&gt; &lt;td&gt;Model&lt;/td&gt; &lt;td&gt;U782C&lt;/td&gt; &lt;/tr&gt; &lt;tr&gt; &lt;td&gt;Interface&lt;/td&gt; &lt;td&gt;USB 3.0+USB Type-C&lt;/td&gt; &lt;/tr&gt; &lt;tr&gt; &lt;td&gt;Capacity&lt;/td&gt; &lt;td&gt;16GB/32GB/64GB/128GB&lt;/td&gt; &lt;/tr&gt; &lt;tr&gt; &lt;td&gt;Material&lt;/td&gt; &lt;td&gt;Zinc alloy&lt;/td&gt; &lt;/tr&gt; &lt;tr&gt; &lt;td&gt;Color&lt;/td&gt; &lt;td&gt;Pearl Nickel&lt;/td&gt; &lt;/tr&gt; &lt;tr&gt; &lt;td&gt;Dimension&lt;/td&gt; &lt;td&gt;59*15.6*8.8mm&lt;/td&gt; &lt;/tr&gt; &lt;tr&gt; &lt;td&gt;Compatible with&lt;/td&gt; &lt;td&gt;Windows XP/7/8/10+; Mac OS X 10.5+; Linux 2.4.x+; Android 7.0 or above&lt;/td&gt; &lt;/tr&gt; &lt;/tbody&gt; &lt;/table&gt; </t>
  </si>
  <si>
    <t>08523001001004005</t>
  </si>
  <si>
    <t>Netac USB FLASH DRIVE 64GB USB 3.0+TypeC Dual U782C</t>
  </si>
  <si>
    <t>NT03U782C-064G-30PN</t>
  </si>
  <si>
    <t>http://www.erc.ua/i/goods/NT03U782C-064G-30PN.jpg</t>
  </si>
  <si>
    <t xml:space="preserve">&lt;p&gt;&lt;a href="https://www.netac.com/product/U782C-51.html"&gt;https://www.netac.com/product/U782C-51.html&lt;/a&gt;&lt;/p&gt; &lt;table width="100%"&gt; &lt;tbody&gt; &lt;tr&gt; &lt;td&gt;Brand&lt;/td&gt; &lt;td&gt;Netac&lt;/td&gt; &lt;/tr&gt; &lt;tr&gt; &lt;td&gt;Model&lt;/td&gt; &lt;td&gt;U782C&lt;/td&gt; &lt;/tr&gt; &lt;tr&gt; &lt;td&gt;Interface&lt;/td&gt; &lt;td&gt;USB 3.0+USB Type-C&lt;/td&gt; &lt;/tr&gt; &lt;tr&gt; &lt;td&gt;Capacity&lt;/td&gt; &lt;td&gt;16GB/32GB/64GB/128GB&lt;/td&gt; &lt;/tr&gt; &lt;tr&gt; &lt;td&gt;Material&lt;/td&gt; &lt;td&gt;Zinc alloy&lt;/td&gt; &lt;/tr&gt; &lt;tr&gt; &lt;td&gt;Color&lt;/td&gt; &lt;td&gt;Pearl Nickel&lt;/td&gt; &lt;/tr&gt; &lt;tr&gt; &lt;td&gt;Dimension&lt;/td&gt; &lt;td&gt;59*15.6*8.8mm&lt;/td&gt; &lt;/tr&gt; &lt;tr&gt; &lt;td&gt;Compatible with&lt;/td&gt; &lt;td&gt;Windows XP/7/8/10+; Mac OS X 10.5+; Linux 2.4.x+; Android 7.0 or above&lt;/td&gt; &lt;/tr&gt; &lt;/tbody&gt; &lt;/table&gt; </t>
  </si>
  <si>
    <t>08523001001004007</t>
  </si>
  <si>
    <t>Netac USB FLASH DRIVE 128GB USB 3.0+TypeC Dual U782C</t>
  </si>
  <si>
    <t>NT03U782C-128G-30PN</t>
  </si>
  <si>
    <t>http://www.erc.ua/i/goods/NT03U782C-128G-30PN.jpg</t>
  </si>
  <si>
    <t>08523001001004002</t>
  </si>
  <si>
    <t>Накопитель SSD</t>
  </si>
  <si>
    <t>Netac SSD 2.5" 120GB SATA SA500</t>
  </si>
  <si>
    <t>NT01SA500-120-S3X</t>
  </si>
  <si>
    <t>http://www.erc.ua/i/goods/NT01SA500-120-S3X.jpg</t>
  </si>
  <si>
    <t xml:space="preserve">&lt;table cellspacing="0" width="558"&gt; &lt;tbody&gt; &lt;tr height="19"&gt; &lt;td colspan="2" height="19" width="558"&gt;&lt;a href="https://www.netac.com/product/SA500-156.html"&gt;https://www.netac.com/product/SA500-156.html&lt;/a&gt;&lt;/td&gt; &lt;/tr&gt; &lt;tr height="19"&gt; &lt;td height="19"&gt;Код товара&lt;/td&gt; &lt;td&gt;NT01SA500-120-S3X&lt;/td&gt; &lt;/tr&gt; &lt;tr height="19"&gt; &lt;td height="19"&gt;Форм-фактор&lt;/td&gt; &lt;td&gt;2.5&amp;quot;&lt;/td&gt; &lt;/tr&gt; &lt;tr height="19"&gt; &lt;td height="19"&gt;Интерфейс&lt;/td&gt; &lt;td&gt;SATAIII&lt;/td&gt; &lt;/tr&gt; &lt;tr height="19"&gt; &lt;td height="19"&gt;Емкость&lt;/td&gt; &lt;td&gt;120 ГБ&lt;/td&gt; &lt;/tr&gt; &lt;tr height="19"&gt; &lt;td height="19"&gt;Тип NAND&lt;/td&gt; &lt;td&gt;3D NAND&lt;/td&gt; &lt;/tr&gt; &lt;tr height="19"&gt; &lt;td height="19"&gt;Скорость чтения до&lt;/td&gt; &lt;td&gt;500 МБ/с&lt;/td&gt; &lt;/tr&gt; &lt;tr height="19"&gt; &lt;td height="19"&gt;Скорость записи до&lt;/td&gt; &lt;td&gt;400 МБ/с&lt;/td&gt; &lt;/tr&gt; &lt;tr height="19"&gt; &lt;td height="19"&gt;Ресурс&lt;/td&gt; &lt;td&gt;60 TBW&lt;/td&gt; &lt;/tr&gt; &lt;tr height="19"&gt; &lt;td height="19"&gt;Гарантия&lt;/td&gt; &lt;td&gt;3 года&lt;/td&gt; &lt;/tr&gt; &lt;tr height="19"&gt; &lt;td height="19"&gt;Страна производитель&lt;/td&gt; &lt;td&gt;указано на упаковке&lt;/td&gt; &lt;/tr&gt; &lt;tr height="19"&gt; &lt;td colspan="2" height="19"&gt;* Характеристики и комплектация товара может изменяться производителем без уведомления&lt;/td&gt; &lt;/tr&gt; &lt;/tbody&gt; &lt;colgroup&gt; &lt;col width="222" /&gt; &lt;col width="336" /&gt; &lt;/colgroup&gt; &lt;/table&gt; </t>
  </si>
  <si>
    <t>Netac SSD 2.5" 240GB SATA SA500</t>
  </si>
  <si>
    <t>NT01SA500-240-S3X</t>
  </si>
  <si>
    <t>http://www.erc.ua/i/goods/NT01SA500-240-S3X.jpg</t>
  </si>
  <si>
    <t xml:space="preserve">&lt;table cellspacing="0" width="558"&gt; &lt;tbody&gt; &lt;tr height="19"&gt; &lt;td colspan="2" height="19" width="558"&gt;&lt;a href="https://www.netac.com/product/SA500-156.html"&gt;https://www.netac.com/product/SA500-156.html&lt;/a&gt;&lt;/td&gt; &lt;/tr&gt; &lt;tr height="19"&gt; &lt;td height="19"&gt;Код товара&lt;/td&gt; &lt;td&gt;NT01SA500-240-S3X&lt;/td&gt; &lt;/tr&gt; &lt;tr height="19"&gt; &lt;td height="19"&gt;Форм-фактор&lt;/td&gt; &lt;td&gt;2.5&amp;quot;&lt;/td&gt; &lt;/tr&gt; &lt;tr height="19"&gt; &lt;td height="19"&gt;Интерфейс&lt;/td&gt; &lt;td&gt;SATAIII&lt;/td&gt; &lt;/tr&gt; &lt;tr height="19"&gt; &lt;td height="19"&gt;Емкость&lt;/td&gt; &lt;td&gt;240 ГБ&lt;/td&gt; &lt;/tr&gt; &lt;tr height="19"&gt; &lt;td height="19"&gt;Тип NAND&lt;/td&gt; &lt;td&gt;3D NAND&lt;/td&gt; &lt;/tr&gt; &lt;tr height="19"&gt; &lt;td height="19"&gt;Скорость чтения до&lt;/td&gt; &lt;td&gt;520 МБ/с&lt;/td&gt; &lt;/tr&gt; &lt;tr height="19"&gt; &lt;td height="19"&gt;Скорость записи до&lt;/td&gt; &lt;td&gt;450 МБ/с&lt;/td&gt; &lt;/tr&gt; &lt;tr height="19"&gt; &lt;td height="19"&gt;Ресурс&lt;/td&gt; &lt;td&gt;120 TBW&lt;/td&gt; &lt;/tr&gt; &lt;tr height="19"&gt; &lt;td height="19"&gt;Гарантия&lt;/td&gt; &lt;td&gt;3 года&lt;/td&gt; &lt;/tr&gt; &lt;tr height="19"&gt; &lt;td height="19"&gt;Страна производитель&lt;/td&gt; &lt;td&gt;указано на упаковке&lt;/td&gt; &lt;/tr&gt; &lt;tr height="19"&gt; &lt;td colspan="2" height="19"&gt;* Характеристики и комплектация товара может изменяться производителем без уведомления&lt;/td&gt; &lt;/tr&gt; &lt;/tbody&gt; &lt;colgroup&gt; &lt;col width="222" /&gt; &lt;col width="336" /&gt; &lt;/colgroup&gt; &lt;/table&gt; </t>
  </si>
  <si>
    <t>Netac SSD M.2 250GB PCIe 3.0 NV3000</t>
  </si>
  <si>
    <t>NT01NV3000-250-E4X</t>
  </si>
  <si>
    <t>http://www.erc.ua/i/goods/NT01NV3000-250-E4X.jpg</t>
  </si>
  <si>
    <t xml:space="preserve">&lt;table cellspacing="0" width="558"&gt; &lt;tbody&gt; &lt;tr height="19"&gt; &lt;td colspan="2" height="19" width="558"&gt;&lt;a href="https://www.netac.com/product/SA500-156.html"&gt;https://www.netac.com/product/SA500-156.html&lt;/a&gt;&lt;/td&gt; &lt;/tr&gt; &lt;tr height="19"&gt; &lt;td height="19"&gt;Код товара&lt;/td&gt; &lt;td&gt;NT01NV3000-250-E4X&lt;/td&gt; &lt;/tr&gt; &lt;tr height="19"&gt; &lt;td height="19"&gt;Форм-фактор&lt;/td&gt; &lt;td&gt;M.2 2280&lt;/td&gt; &lt;/tr&gt; &lt;tr height="19"&gt; &lt;td height="19"&gt;Интерфейс&lt;/td&gt; &lt;td&gt;PCIe Gen3 x4&lt;/td&gt; &lt;/tr&gt; &lt;tr height="19"&gt; &lt;td height="19"&gt;Емкость&lt;/td&gt; &lt;td&gt;250 ГБ&lt;/td&gt; &lt;/tr&gt; &lt;tr height="19"&gt; &lt;td height="19"&gt;Тип NAND&lt;/td&gt; &lt;td&gt;3D NAND&lt;/td&gt; &lt;/tr&gt; &lt;tr height="19"&gt; &lt;td height="19"&gt;Скорость чтения до&lt;/td&gt; &lt;td&gt;3000 МБ/с&lt;/td&gt; &lt;/tr&gt; &lt;tr height="19"&gt; &lt;td height="19"&gt;Скорость записи до&lt;/td&gt; &lt;td&gt;1400 МБ/с&lt;/td&gt; &lt;/tr&gt; &lt;tr height="19"&gt; &lt;td height="19"&gt;Ресурс&lt;/td&gt; &lt;td&gt;150 TBW&lt;/td&gt; &lt;/tr&gt; &lt;tr height="19"&gt; &lt;td height="19"&gt;Гарантия&lt;/td&gt; &lt;td&gt;5 лет&lt;/td&gt; &lt;/tr&gt; &lt;tr height="19"&gt; &lt;td height="19"&gt;Страна производитель&lt;/td&gt; &lt;td&gt;указано на упаковке&lt;/td&gt; &lt;/tr&gt; &lt;tr height="19"&gt; &lt;td colspan="2" height="19"&gt;* Характеристики и комплектация товара может изменяться производителем без уведомления&lt;/td&gt; &lt;/tr&gt; &lt;/tbody&gt; &lt;colgroup&gt; &lt;col width="222" /&gt; &lt;col width="336" /&gt; &lt;/colgroup&gt; &lt;/table&gt; </t>
  </si>
  <si>
    <t>08523001003002003</t>
  </si>
  <si>
    <t>Внешний жёсткий диск</t>
  </si>
  <si>
    <t>Netac PORTABLE HARD DISK 1TB USB 3.0 K331 Plastic Black</t>
  </si>
  <si>
    <t>NT05K331N-001T-30BK</t>
  </si>
  <si>
    <t>http://www.erc.ua/i/goods/NT05K331N-001T-30BK.jpg</t>
  </si>
  <si>
    <t xml:space="preserve">&lt;p&gt;&lt;a href="https://www.netac.com/product/K331-155.html"&gt;https://www.netac.com/product/K331-155.html&lt;/a&gt;&lt;/p&gt; &lt;table border="0" cellpadding="0" cellspacing="0" width="100%"&gt; &lt;tbody&gt; &lt;tr&gt; &lt;td&gt;Brand&lt;/td&gt; &lt;td&gt;Netac&lt;/td&gt; &lt;/tr&gt; &lt;tr&gt; &lt;td&gt;Model&lt;/td&gt; &lt;td&gt;Portable HDD K331&lt;/td&gt; &lt;/tr&gt; &lt;tr&gt; &lt;td&gt;Capacity&lt;/td&gt; &lt;td&gt;1TB/2TB&lt;/td&gt; &lt;/tr&gt; &lt;tr&gt; &lt;td&gt;Interface&lt;/td&gt; &lt;td&gt;USB 3.0&lt;/td&gt; &lt;/tr&gt; &lt;tr&gt; &lt;td&gt;Dimension&lt;/td&gt; &lt;td&gt;124mm&amp;times;78mm&amp;times;13mm&lt;/td&gt; &lt;/tr&gt; &lt;tr&gt; &lt;td&gt;Material&lt;/td&gt; &lt;td&gt;ABS+PC&lt;/td&gt; &lt;/tr&gt; &lt;tr&gt; &lt;td&gt;Compatible with&lt;/td&gt; &lt;td&gt;WindowsXP/7/8/10+; MacOS10.4+; Linux2.4.x+&lt;/td&gt; &lt;/tr&gt; &lt;/tbody&gt; &lt;/table&gt; </t>
  </si>
  <si>
    <t>08523001004023002</t>
  </si>
  <si>
    <t>Netac PORTABLE HARD DISK 2TB USB 3.0 K331 Plastic Black</t>
  </si>
  <si>
    <t>NT05K331N-002T-30BK</t>
  </si>
  <si>
    <t>http://www.erc.ua/i/goods/NT05K331N-002T-30BK.jpg</t>
  </si>
  <si>
    <t xml:space="preserve">&lt;p&gt;&lt;a href="https://www.netac.com/product/K331-155.html"&gt;https://www.netac.com/product/K331-155.html&lt;/a&gt;&lt;/p&gt; &lt;table width="100%"&gt; &lt;tbody&gt; &lt;tr&gt; &lt;td&gt;Brand&lt;/td&gt; &lt;td&gt;Netac&lt;/td&gt; &lt;/tr&gt; &lt;tr&gt; &lt;td&gt;Model&lt;/td&gt; &lt;td&gt;Portable HDD K331&lt;/td&gt; &lt;/tr&gt; &lt;tr&gt; &lt;td&gt;Capacity&lt;/td&gt; &lt;td&gt;1TB/2TB&lt;/td&gt; &lt;/tr&gt; &lt;tr&gt; &lt;td&gt;Interface&lt;/td&gt; &lt;td&gt;USB 3.0&lt;/td&gt; &lt;/tr&gt; &lt;tr&gt; &lt;td&gt;Dimension&lt;/td&gt; &lt;td&gt;124mm&amp;times;78mm&amp;times;13mm&lt;/td&gt; &lt;/tr&gt; &lt;tr&gt; &lt;td&gt;Material&lt;/td&gt; &lt;td&gt;ABS+PC&lt;/td&gt; &lt;/tr&gt; &lt;tr&gt; &lt;td&gt;Compatible with&lt;/td&gt; &lt;td&gt;WindowsXP/7/8/10+; MacOS10.4+; Linux2.4.x+&lt;/td&gt; &lt;/tr&gt; &lt;/tbody&gt; &lt;/table&gt; </t>
  </si>
  <si>
    <t>08523001004023005</t>
  </si>
  <si>
    <t>Netac PORTABLE HARD DISK 1TB USB 3.0 K338 Metal Silver+Grey</t>
  </si>
  <si>
    <t>NT05K338N-001T-30SL</t>
  </si>
  <si>
    <t>http://www.erc.ua/i/goods/NT05K338N-001T-30SL.jpg</t>
  </si>
  <si>
    <t xml:space="preserve">&lt;p&gt;&lt;a href="https://www.netac.com/product/K338-61.html"&gt;https://www.netac.com/product/K338-61.html&lt;/a&gt;&lt;/p&gt; &lt;table border="0" cellpadding="0" cellspacing="0" width="100%"&gt; &lt;tbody&gt; &lt;tr&gt; &lt;td&gt;Brand&lt;/td&gt; &lt;td&gt;Netac&lt;/td&gt; &lt;/tr&gt; &lt;tr&gt; &lt;td&gt;Model&lt;/td&gt; &lt;td&gt;K338&lt;/td&gt; &lt;/tr&gt; &lt;tr&gt; &lt;td&gt;Capacity&lt;/td&gt; &lt;td&gt;1TB 2TB 3TB 4TB(Due to different calculation methods and part of the capacity is used to store the file system and reserve spare capacity, the actual available capacity is less than mominal capacity)&lt;/td&gt; &lt;/tr&gt; &lt;tr&gt; &lt;td&gt;Net Weight&lt;/td&gt; &lt;td&gt;About 225g&lt;/td&gt; &lt;/tr&gt; &lt;tr&gt; &lt;td&gt;Product dimension&lt;/td&gt; &lt;td&gt;123.5mm*78mm*19mm&lt;/td&gt; &lt;/tr&gt; &lt;tr&gt; &lt;td&gt;Output Interface&lt;/td&gt; &lt;td&gt;USB 3.0&lt;/td&gt; &lt;/tr&gt; &lt;tr&gt; &lt;td&gt;Color&lt;/td&gt; &lt;td&gt;Silver + Gray&lt;/td&gt; &lt;/tr&gt; &lt;tr&gt; &lt;td&gt;Compatible with&lt;/td&gt; &lt;td&gt;Windows XP/7/8/10+; Mac OS 10.4+; Linux 2.4.x+&lt;/td&gt; &lt;/tr&gt; &lt;/tbody&gt; &lt;/table&gt; </t>
  </si>
  <si>
    <t>08523001004023003</t>
  </si>
  <si>
    <t>Netac PORTABLE HARD DISK 2TB USB 3.0 K338 Metal Silver+Grey</t>
  </si>
  <si>
    <t>NT05K338N-002T-30SL</t>
  </si>
  <si>
    <t>http://www.erc.ua/i/goods/NT05K338N-002T-30SL.jpg</t>
  </si>
  <si>
    <t xml:space="preserve">&lt;p&gt;&lt;a href="https://www.netac.com/product/K338-61.html"&gt;https://www.netac.com/product/K338-61.html&lt;/a&gt;&lt;/p&gt; &lt;table width="100%"&gt; &lt;tbody&gt; &lt;tr&gt; &lt;td&gt;Brand&lt;/td&gt; &lt;td&gt;Netac&lt;/td&gt; &lt;/tr&gt; &lt;tr&gt; &lt;td&gt;Model&lt;/td&gt; &lt;td&gt;K338&lt;/td&gt; &lt;/tr&gt; &lt;tr&gt; &lt;td&gt;Capacity&lt;/td&gt; &lt;td&gt;1TB 2TB 3TB 4TB(Due to different calculation methods and part of the capacity is used to store the file system and reserve spare capacity, the actual available capacity is less than mominal capacity)&lt;/td&gt; &lt;/tr&gt; &lt;tr&gt; &lt;td&gt;Net Weight&lt;/td&gt; &lt;td&gt;About 225g&lt;/td&gt; &lt;/tr&gt; &lt;tr&gt; &lt;td&gt;Product dimension&lt;/td&gt; &lt;td&gt;123.5mm*78mm*19mm&lt;/td&gt; &lt;/tr&gt; &lt;tr&gt; &lt;td&gt;Output Interface&lt;/td&gt; &lt;td&gt;USB 3.0&lt;/td&gt; &lt;/tr&gt; &lt;tr&gt; &lt;td&gt;Color&lt;/td&gt; &lt;td&gt;Silver + Gray&lt;/td&gt; &lt;/tr&gt; &lt;tr&gt; &lt;td&gt;Compatible with&lt;/td&gt; &lt;td&gt;Windows XP/7/8/10+; Mac OS 10.4+; Linux 2.4.x+&lt;/td&gt; &lt;/tr&gt; &lt;/tbody&gt; &lt;/table&gt; </t>
  </si>
  <si>
    <t>08523001004023006</t>
  </si>
  <si>
    <t>Netac PORTABLE HARD DISK 4TB USB 3.0 K338 Metal Silver+Grey</t>
  </si>
  <si>
    <t>NT05K338N-004T-30SL</t>
  </si>
  <si>
    <t>http://www.erc.ua/i/goods/NT05K338N-004T-30SL.jpg</t>
  </si>
  <si>
    <t>08523001004023007</t>
  </si>
  <si>
    <t>Netac PORTABLE HARD DISK 1TB USB 3.0 K330 Metal Silver</t>
  </si>
  <si>
    <t>NT05K330N-001T-30SL</t>
  </si>
  <si>
    <t>http://www.erc.ua/i/goods/NT05K330N-001T-30SL.jpg</t>
  </si>
  <si>
    <t xml:space="preserve">&lt;p&gt;&lt;a href="https://www.netac.com/product/K330-154.html"&gt;https://www.netac.com/product/K330-154.html&lt;/a&gt;&lt;/p&gt; &lt;table border="0" cellpadding="0" cellspacing="0" width="100%"&gt; &lt;tbody&gt; &lt;tr&gt; &lt;td&gt;Brand&lt;/td&gt; &lt;td&gt;Netac&lt;/td&gt; &lt;/tr&gt; &lt;tr&gt; &lt;td&gt;Model&lt;/td&gt; &lt;td&gt;Portable HDD K330&lt;/td&gt; &lt;/tr&gt; &lt;tr&gt; &lt;td&gt;Capacity&lt;/td&gt; &lt;td&gt;1TB/2TB&lt;/td&gt; &lt;/tr&gt; &lt;tr&gt; &lt;td&gt;Interface&lt;/td&gt; &lt;td&gt;USB 3.0&lt;/td&gt; &lt;/tr&gt; &lt;tr&gt; &lt;td&gt;Dimension&lt;/td&gt; &lt;td&gt;122.8mm&amp;times;76.2mm&amp;times;13.2mm&lt;/td&gt; &lt;/tr&gt; &lt;tr&gt; &lt;td&gt;Weight&lt;/td&gt; &lt;td&gt;About 168.2g&lt;/td&gt; &lt;/tr&gt; &lt;tr&gt; &lt;td&gt;Compatible with&lt;/td&gt; &lt;td&gt;WindowsXP/7/8/10+; MacOS10.4+; Linux2.4.x+&lt;/td&gt; &lt;/tr&gt; &lt;/tbody&gt; &lt;/table&gt; </t>
  </si>
  <si>
    <t>08523001004023001</t>
  </si>
  <si>
    <t>Netac PORTABLE HARD DISK 2TB USB 3.0 K330 Metal Silver</t>
  </si>
  <si>
    <t>NT05K330N-002T-30SL</t>
  </si>
  <si>
    <t>http://www.erc.ua/i/goods/NT05K330N-002T-30SL.jpg</t>
  </si>
  <si>
    <t xml:space="preserve">&lt;p&gt;&lt;a href="https://www.netac.com/product/K330-154.html"&gt;https://www.netac.com/product/K330-154.html&lt;/a&gt;&lt;/p&gt; &lt;table width="100%"&gt; &lt;tbody&gt; &lt;tr&gt; &lt;td&gt;Brand&lt;/td&gt; &lt;td&gt;Netac&lt;/td&gt; &lt;/tr&gt; &lt;tr&gt; &lt;td&gt;Model&lt;/td&gt; &lt;td&gt;Portable HDD K330&lt;/td&gt; &lt;/tr&gt; &lt;tr&gt; &lt;td&gt;Capacity&lt;/td&gt; &lt;td&gt;1TB/2TB&lt;/td&gt; &lt;/tr&gt; &lt;tr&gt; &lt;td&gt;Interface&lt;/td&gt; &lt;td&gt;USB 3.0&lt;/td&gt; &lt;/tr&gt; &lt;tr&gt; &lt;td&gt;Dimension&lt;/td&gt; &lt;td&gt;122.8mm&amp;times;76.2mm&amp;times;13.2mm&lt;/td&gt; &lt;/tr&gt; &lt;tr&gt; &lt;td&gt;Weight&lt;/td&gt; &lt;td&gt;About 168.2g&lt;/td&gt; &lt;/tr&gt; &lt;tr&gt; &lt;td&gt;Compatible with&lt;/td&gt; &lt;td&gt;WindowsXP/7/8/10+; MacOS10.4+; Linux2.4.x+&lt;/td&gt; &lt;/tr&gt; &lt;/tbody&gt; &lt;/table&gt; </t>
  </si>
  <si>
    <t>08523001004023004</t>
  </si>
  <si>
    <t>Шредер</t>
  </si>
  <si>
    <t>Уничтожитель документов  2E S-509CC до 5 листов, перекрестная резка 4x35 мм, 12.5л</t>
  </si>
  <si>
    <t>2E-S-509CC</t>
  </si>
  <si>
    <t>http://www.erc.ua/i/goods/2E-S-509CC.jpg</t>
  </si>
  <si>
    <t xml:space="preserve">&lt;p &gt;Уничтожитель документов 2E S-509CC&lt;/p&gt; &lt;p &gt;Одновременная загрузка: до 5 листов А4&lt;/p&gt; &lt;p &gt;Тип резки: перекрестный&lt;/p&gt; &lt;p &gt;Размер уничтоженных фрагментов: 4x35 мм&lt;/p&gt; &lt;p &gt;Уровень секретности (DIN): 4&lt;/p&gt; &lt;p &gt;Скорость: 2 м/мин&lt;/p&gt; &lt;p &gt;Уровень шума: &amp;lt;72 дБ&lt;/p&gt; &lt;p &gt;Емкость корзины: 12.5 л&lt;/p&gt; &lt;p &gt;Можно измельчать: бумагу, кредитные карты&lt;/p&gt; &lt;p &gt;Рабочий цикл (вкл/выкл), мин: 2/40&lt;br /&gt; Авто-старт/стоп: да&lt;br /&gt; Реверс: да&lt;/p&gt; &lt;p &gt;Питание: 220-240 В ~, 50/60 Гц&lt;/p&gt; &lt;p &gt;Потребляемая мощность: 200 Вт&lt;/p&gt; &lt;p &gt;Цвет: серебристо-черный&lt;/p&gt; &lt;p &gt;Гарантийный срок: 1 год&lt;/p&gt; &lt;p &gt;Дата производства зашифрована в серийном номере. Расшифровку смотри в инструкции&lt;/p&gt; &lt;p &gt; &lt;/p&gt; &lt;p &gt;Видеообзор:&lt;/p&gt; &lt;p &gt;&lt;a href="https://youtu.be/_XZ2Q8BKKTY"&gt;https://youtu.be/_XZ2Q8BKKTY&lt;/a&gt;&lt;/p&gt; &lt;p &gt; &lt;/p&gt; &lt;p &gt; &lt;/p&gt; </t>
  </si>
  <si>
    <t>Уничтожители документов</t>
  </si>
  <si>
    <t>Уничтожитель документов  2E S-810CC до 8 листов, перекрестная резка 4x35 мм, 15л</t>
  </si>
  <si>
    <t>2E-S-810CC</t>
  </si>
  <si>
    <t>http://www.erc.ua/i/goods/2E-S-810CC.jpg</t>
  </si>
  <si>
    <t xml:space="preserve">&lt;p &gt;Уничтожитель документов 2E S-810CC&lt;/p&gt; &lt;p &gt;Одновременная загрузка: до 8 листов А4&lt;/p&gt; &lt;p &gt;Тип резки: перекрестный.&lt;/p&gt; &lt;p &gt;Размер уничтоженных фрагментов: 4x35 мм&lt;/p&gt; &lt;p &gt;Уровень секретности (DIN): 4&lt;/p&gt; &lt;p &gt;Скорость: 2 м/мин&lt;/p&gt; &lt;p &gt;Уровень шума: &amp;lt;72 дБ&lt;/p&gt; &lt;p &gt;Емкость корзины: 15 л&lt;/p&gt; &lt;p &gt;Можно измельчать: бумагу, кредитные карты&lt;/p&gt; &lt;p &gt;Рабочий цикл (вкл/выкл), мин: 2/40&lt;br /&gt; Авто-старт/стоп: да&lt;br /&gt; Реверс: да&lt;/p&gt; &lt;p &gt;Питание: 220-240 В ~, 50/60 Гц&lt;/p&gt; &lt;p &gt;Потребляемая мощность: 250 Вт&lt;/p&gt; &lt;p &gt;Цвет: серебристо-черный&lt;/p&gt; &lt;p &gt;Гарантийный срок: 1 год&lt;/p&gt; &lt;p &gt;Дата производства зашифрована в серийном номере. Расшифровку смотри в инструкции&lt;/p&gt; &lt;p &gt; &lt;/p&gt; &lt;p &gt;Видеообзор:&lt;/p&gt; &lt;p &gt;&lt;a href="https://youtu.be/xKsal63yAQc"&gt;https://youtu.be/xKsal63yAQc&lt;/a&gt;&lt;/p&gt; </t>
  </si>
  <si>
    <t>08472001005000000</t>
  </si>
  <si>
    <t>Уничтожитель документов 2E S-1012CD до 10 листов, перекрестная резка 4x35 мм, 21л + резка CD</t>
  </si>
  <si>
    <t>2E-S-1012CD</t>
  </si>
  <si>
    <t>http://www.erc.ua/i/goods/2E-S-1012CD.jpg</t>
  </si>
  <si>
    <t xml:space="preserve">&lt;p &gt;Уничтожитель документов 2E S-1012CD&lt;/p&gt; &lt;p &gt;Одновременная загрузка: до 10 листов А4&lt;/p&gt; &lt;p &gt;Тип резки: перекрестный&lt;/p&gt; &lt;p &gt;Размер уничтоженных фрагментов: 4x35 мм&lt;/p&gt; &lt;p &gt;Уровень секретности (DIN): 4&lt;/p&gt; &lt;p &gt;Скорость: 2 м/мин&lt;/p&gt; &lt;p &gt;Уровень шума: &amp;lt;72 дБ&lt;/p&gt; &lt;p &gt;Емкость корзины: 21 л&lt;/p&gt; &lt;p &gt;Можно измельчать: бумагу, кредитные карты, CD&lt;/p&gt; &lt;p &gt;Рабочий цикл (вкл/выкл), мин: 2/40&lt;br /&gt; Авто-старт/стоп: да&lt;br /&gt; Реверс: да&lt;br /&gt; Термозащита от перегрузок: да (индикатор)&lt;/p&gt; &lt;p &gt;Питание: 220-240 В ~, 50/60 Гц&lt;/p&gt; &lt;p &gt;Потребляемая мощность: 350 Вт&lt;/p&gt; &lt;p &gt;Цвет: серебристо-черный&lt;/p&gt; &lt;p &gt;Гарантийный срок: 1 год&lt;/p&gt; &lt;p &gt;Дата производства зашифрована в серийном номере. Расшифровку смотри в инструкции&lt;/p&gt; &lt;p &gt; &lt;/p&gt; &lt;p&gt;Видеообзор:&lt;/p&gt; &lt;p&gt;&lt;a href="https://youtu.be/g2SvhLXiEzg"&gt;https://youtu.be/g2SvhLXiEzg&lt;/a&gt;&lt;/p&gt; </t>
  </si>
  <si>
    <t>Уничтожитель документов 2E S-1015CD до 10 листов, перекрестная резка 4x35 мм, 12.5л + резка CD</t>
  </si>
  <si>
    <t>2E-S-1015CD</t>
  </si>
  <si>
    <t>http://www.erc.ua/i/goods/2E-S-1015CD.jpg</t>
  </si>
  <si>
    <t xml:space="preserve">&lt;p &gt;Уничтожитель документов 2E S-1015CD&lt;/p&gt; &lt;p &gt;Одновременная загрузка: до 10 листов А4&lt;/p&gt; &lt;p &gt;Тип резки: перекрестный&lt;/p&gt; &lt;p &gt;Размер уничтоженных фрагментов: 4x35 мм&lt;/p&gt; &lt;p &gt;Уровень секретности (DIN): 4&lt;/p&gt; &lt;p &gt;Скорость: 1.5 м/мин&lt;/p&gt; &lt;p &gt;Уровень шума: &amp;lt;65 дБ&lt;/p&gt; &lt;p &gt;Емкость корзины: 15 л&lt;/p&gt; &lt;p &gt;Можно измельчать: бумагу, кредитные карты, CD&lt;/p&gt; &lt;p &gt;Рабочий цикл (вкл/выкл), мин: 6/60&lt;br /&gt; Авто-старт/стоп: да&lt;br /&gt; Реверс: да&lt;br /&gt; Термозащита от перегрузок: да (индикатор)&lt;/p&gt; &lt;p &gt;Питание: 220-240 В ~, 50/60 Гц.&lt;/p&gt; &lt;p &gt;Потребляемая мощность: 150 Вт&lt;/p&gt; &lt;p &gt;Цвет: черно-белый&lt;/p&gt; &lt;p &gt;Гарантийный срок: 1 год&lt;/p&gt; &lt;p &gt;Дата производства зашифрована в серийном номере. Расшифровку смотри в инструкции&lt;/p&gt; &lt;p &gt; &lt;/p&gt; &lt;p&gt;Видеообзор:&lt;/p&gt; &lt;p &gt;&lt;a href="https://youtu.be/SblfzYlj7nc"&gt;https://youtu.be/SblfzYlj7nc&lt;/a&gt;&lt;/p&gt; </t>
  </si>
  <si>
    <t>Ламинатор</t>
  </si>
  <si>
    <t>Ламинатор  А4 2E L-403, 300мм/мин, 80-125мкм, горячее и холодное ламинирование</t>
  </si>
  <si>
    <t>2E-L-403</t>
  </si>
  <si>
    <t>http://www.erc.ua/i/goods/2E-L-403.jpg</t>
  </si>
  <si>
    <t xml:space="preserve">&lt;p &gt;Ламинатор 2E L-403&lt;/p&gt; &lt;p &gt;Формат: А4&lt;/p&gt; &lt;p &gt;Доступные форматы ламинирования:&lt;br /&gt; А4 216&amp;times;303мм&lt;br /&gt; А5 154&amp;times;216мм&lt;br /&gt; А6 111&amp;times;154мм&lt;br /&gt; А7 80&amp;times;111мм&lt;br /&gt; ID 54&amp;times;86мм&lt;/p&gt; &lt;p &gt;Максимальная ширина ламинирования: 238 мм&lt;/p&gt; &lt;p &gt;Время нагрева: 4-8 мин&lt;/p&gt; &lt;p &gt;Скорость ламинирования: 300 мм/мин&lt;/p&gt; &lt;p &gt;Максимальная толщина ламинирования, мкм: 250&lt;/p&gt; &lt;p &gt;Подходит пленка от 80 мкм до 125 мкм&lt;/p&gt; &lt;p &gt;Ламинирование от ID-карточки до А4&lt;/p&gt; &lt;p &gt;Горячее и холодное ламинирование&lt;/p&gt; &lt;p &gt;Питание: 220-240 В ~, 50/60 Гц&lt;/p&gt; &lt;p &gt;Потребляемая мощность: 200 Вт&lt;/p&gt; &lt;p &gt;Цвет: серебристо-черный&lt;/p&gt; &lt;p &gt;Гарантийный срок: 1 год&lt;/p&gt; &lt;p &gt;Дата производства зашифрована в серийном номере. Расшифровку смотри в инструкции&lt;/p&gt; </t>
  </si>
  <si>
    <t>08420001001000000</t>
  </si>
  <si>
    <t>Ламинатор  L-418</t>
  </si>
  <si>
    <t>2E-L-418</t>
  </si>
  <si>
    <t>http://www.erc.ua/i/goods/2E-L-418.jpg</t>
  </si>
  <si>
    <t xml:space="preserve">&lt;p &gt;Ламинатор 2E L-418&lt;/p&gt; &lt;p &gt;Формат: А4&lt;/p&gt; &lt;p &gt;Доступные форматы ламинирования:&lt;br /&gt; А4 216&amp;times;303мм&lt;br /&gt; А5 154&amp;times;216мм&lt;br /&gt; А6 111&amp;times;154мм&lt;br /&gt; А7 80&amp;times;111мм&lt;br /&gt; ID 54&amp;times;86мм&lt;/p&gt; &lt;p &gt;Максимальная ширина ламинирования: 238 мм&lt;/p&gt; &lt;p &gt;Время нагрева: 3-6 мин&lt;/p&gt; &lt;p &gt;Скорость ламинирования: 250 мм/мин&lt;/p&gt; &lt;p &gt;Максимальная толщина ламинирования, мкм: 250&lt;/p&gt; &lt;p &gt;Подходит пленка от 75 мкм до 125 мкм&lt;/p&gt; &lt;p &gt;Ламинирование от ID-карты до формата А4&lt;/p&gt; &lt;p &gt;Горячее и холодное ламинирование&lt;/p&gt; &lt;p &gt;Питание: 220-240 В ~, 50/60 Гц&lt;/p&gt; &lt;p &gt;Потребляемая мощность: 200 Вт&lt;/p&gt; &lt;p &gt;Цвет: серебристо-черный&lt;/p&gt; &lt;p &gt;Гарантийный срок: 1 год&lt;/p&gt; &lt;p &gt;Дата производства зашифрована в серийном номере. Расшифровку смотри в инструкции&lt;/p&gt; </t>
  </si>
  <si>
    <t>Ламинатор  L-328</t>
  </si>
  <si>
    <t>2E-L-328</t>
  </si>
  <si>
    <t>http://www.erc.ua/i/goods/2E-L-328.jpg</t>
  </si>
  <si>
    <t xml:space="preserve">&lt;p &gt;Ламинатор 2E L-328&lt;/p&gt; &lt;p &gt;Формат: А3&lt;/p&gt; &lt;p &gt;Доступные форматы ламинирования:&lt;br /&gt; А3 303&amp;times;426мм&lt;br /&gt; А4 216&amp;times;303мм&lt;br /&gt; А5 154&amp;times;216мм&lt;br /&gt; А6 111&amp;times;154мм&lt;br /&gt; А7 80&amp;times;111мм&lt;br /&gt; ID 54&amp;times;86мм&lt;/p&gt; &lt;p &gt;Максимальная ширина ламинирования: 338 мм&lt;/p&gt; &lt;p &gt;Время нагрева: 3-6 мин&lt;/p&gt; &lt;p &gt;Скорость ламинирования: 250 мм/мин&lt;/p&gt; &lt;p &gt;Максимальная толщина ламинирования, мкм: 250&lt;/p&gt; &lt;p &gt;Подходит пленка от 80 мкм до 125 мкм&lt;/p&gt; &lt;p &gt;Ламинирование от ID-карты до формата А3&lt;/p&gt; &lt;p &gt;Питание: 220-240 В ~, 50/60 Гц&lt;/p&gt; &lt;p &gt;Потребляемая мощность: 350 Вт&lt;/p&gt; &lt;p &gt;Цвет: серебристо-черный&lt;/p&gt; &lt;p &gt;Гарантийный срок: 1 год&lt;/p&gt; &lt;p &gt;Дата производства зашифрована в серийном номере. Расшифровку смотри в инструкции&lt;/p&gt; </t>
  </si>
  <si>
    <t>Ламинатор  L-4175</t>
  </si>
  <si>
    <t>2E-L-4175</t>
  </si>
  <si>
    <t>http://www.erc.ua/i/goods/2E-L-4175.jpg</t>
  </si>
  <si>
    <t xml:space="preserve">&lt;p&gt;Ламинатор 2E L-4175&lt;br /&gt; Формат: А4&lt;br /&gt; Доступные форматы ламинирования:&lt;br /&gt; А4 216&amp;times;303мм&lt;br /&gt; А5 154&amp;times;216мм&lt;br /&gt; А6 111&amp;times;154мм&lt;br /&gt; А7 80&amp;times;111мм&lt;br /&gt; ID 54&amp;times;86мм&lt;br /&gt; Максимальная ширина ламинирования: 236 мм&lt;br /&gt; Время нагрева: 3-5 мин&lt;br /&gt; Скорость ламинирования: 300 мм/мин&lt;br /&gt; Максимальная толщина ламинирования, мм: 0,6 мм (включая толщину пленки)&lt;br /&gt; Подходит пленка от 80 мкм до 175 мкм&lt;br /&gt; Ламинирование от ID-карточки до А4&lt;br /&gt; Горячее ламинирование&lt;br /&gt; Питание: 220-240 В ~, 50/60 Гц&lt;br /&gt; Потребляемая мощность: 200 Вт&lt;br /&gt; Цвет: светло-серый&lt;br /&gt; Гарантийный срок: 1 год&lt;br /&gt; Дата производства зашифрована в серийном номере. Расшифровку смотри в инструкции&lt;/p&gt; </t>
  </si>
  <si>
    <t>Ламинатор А3 2E L-362, 300мм/мин, 75-150мкм, горячее и холодное ламинирование</t>
  </si>
  <si>
    <t>2E-L-362</t>
  </si>
  <si>
    <t>http://www.erc.ua/i/goods/2E-L-362.jpg</t>
  </si>
  <si>
    <t xml:space="preserve">&lt;p &gt;Ламинатор 2E L-362&lt;br /&gt; Формат: А3&lt;/p&gt; &lt;p &gt;Доступные форматы ламинирования:&lt;br /&gt; А3 303&amp;times;426мм&lt;br /&gt; А4 216&amp;times;303мм&lt;br /&gt; А5 154&amp;times;216мм&lt;br /&gt; А6 111&amp;times;154мм&lt;br /&gt; А7 80&amp;times;111мм&lt;br /&gt; ID 54&amp;times;86мм&lt;br /&gt; Максимальная ширина ламинирования: 338 мм&lt;br /&gt; Время нагрева: 1-1.5 мин&lt;br /&gt; Скорость ламинирования: 300 мм/мин&lt;br /&gt; Максимальная толщина ламинирования, мкм: 300&lt;br /&gt; Подходит пленка от 75 мкм до 150 мкм&lt;br /&gt; Ламинирование от ID-карточки до А3&lt;br /&gt; Горячее и холодное ламинирование&lt;br /&gt; Автоматическое отключение после 60 минут простоя&lt;br /&gt; Питание: 220-240 В ~, 50/60 Гц&lt;br /&gt; Потребляемая мощность: 1050 Вт&lt;br /&gt; Цвет: серебристо-черный&lt;br /&gt; Гарантийный срок: 1 год&lt;br /&gt; Дата производства зашифрована в серийном номере. Расшифровку смотри в инструкции&lt;/p&gt; </t>
  </si>
  <si>
    <t>Ламинатор  L-3175</t>
  </si>
  <si>
    <t>2E-L-3175</t>
  </si>
  <si>
    <t>http://www.erc.ua/i/goods/2E-L-3175.jpg</t>
  </si>
  <si>
    <t xml:space="preserve">&lt;p&gt;Ламинатор 2E L-3175&lt;br /&gt; Формат: А3&lt;br /&gt; Доступные форматы ламинирования:&lt;br /&gt; А3 303&amp;times;426мм&lt;br /&gt; А4 216&amp;times;303мм&lt;br /&gt; А5 154&amp;times;216мм&lt;br /&gt; А6 111&amp;times;154мм&lt;br /&gt; А7 80&amp;times;111мм&lt;br /&gt; ID 54&amp;times;86мм&lt;br /&gt; Максимальная ширина ламинирования: 330 мм&lt;br /&gt; Время нагрева: 3-5 мин&lt;br /&gt; Скорость ламинирования: 300 мм/мин&lt;br /&gt; Максимальная толщина ламинирования, мм: 0,6 мм (включая толщину пленки)&lt;br /&gt; Подходит пленка от 80 мкм до 175 мкм&lt;br /&gt; Ламинирование от ID-карточки до А3&lt;br /&gt; Горячее ламинирование&lt;br /&gt; Питание: 220-240 В ~, 50/60 Гц&lt;br /&gt; Потребляемая мощность: 410 Вт&lt;br /&gt; Цвет: светло-серый&lt;br /&gt; Гарантийный срок: 1 год&lt;br /&gt; Дата производства зашифрована в серийном номере. Расшифровку смотри в инструкции&lt;/p&gt; </t>
  </si>
  <si>
    <t>Набор для чистки</t>
  </si>
  <si>
    <t>Набор для чистки 2E Liquid for LED/LCD 150ml + салфетка,Blue</t>
  </si>
  <si>
    <t>2E-SK150BL</t>
  </si>
  <si>
    <t>http://www.erc.ua/i/goods/2E-SK150BL.jpg</t>
  </si>
  <si>
    <t xml:space="preserve">&lt;p&gt;Чистящий набор. Чистящая жидкость 150 мл + круглая салфетка микрофибра.&lt;/p&gt; &lt;p&gt;Для мягкого и безопасного удаления грязи, пыли и жирных пятен с экранов электронной техники. Применим для чистки LED/LCD/TFT мониторов, ноутбуков, ТВ техники. Объем жидкости 150 мл. Для безопасного использования ознакомьтесь с инструкцией по эксплуатации вашей электронной техники.&lt;/p&gt; &lt;p &gt;Состав : вода 97-99.6%,дегидроацетат натрия 0.1-0.5%,поверхностно-активные эмульгаторы 0.1-0.5%, активные моющие средства 0.1-0.5%,поли гидрохлорид 0.03-0.09%&lt;/p&gt; &lt;p &gt;Комплектация: ёмкость с чистящим раствором 150 мл, круглая микрофибровая салфетка диаметр 20см.&lt;/p&gt; </t>
  </si>
  <si>
    <t>Набор для чистки 2E Liquid for LED/LCD 150ml + салфетка,Green</t>
  </si>
  <si>
    <t>2E-SK150GR</t>
  </si>
  <si>
    <t>http://www.erc.ua/i/goods/2E-SK150GR.jpg</t>
  </si>
  <si>
    <t xml:space="preserve">&lt;p &gt;Чистящий набор. Чистящая жидкость 150 мл + круглая салфетка микрофибра.&lt;/p&gt; &lt;p &gt;Для мягкого и безопасного удаления грязи, пыли и жирных пятен с экранов электронной техники. Применим для чистки LED/LCD/TFT мониторов, ноутбуков, ТВ техники. Объем жидкости 150 мл. Для безопасного использования ознакомьтесь с инструкцией по эксплуатации вашей электронной техники.&lt;/p&gt; &lt;p &gt;Состав : вода 97-99.6%,дегидроацетат натрия 0.1-0.5%,поверхностно-активные эмульгаторы 0.1-0.5%, активные моющие средства 0.1-0.5%,поли гидрохлорид 0.03-0.09%&lt;/p&gt; &lt;p &gt;Комплектация: ёмкость с чистящим раствором 150 мл, круглая микрофибровая салфетка диаметр 20см&lt;/p&gt; </t>
  </si>
  <si>
    <t>Набор для чистки 2E Liquid for LED/LCD 150ml  + салфетка,Violet</t>
  </si>
  <si>
    <t>2E-SK150VT</t>
  </si>
  <si>
    <t>http://www.erc.ua/i/goods/2E-SK150VT.jpg</t>
  </si>
  <si>
    <t xml:space="preserve">&lt;p &gt;Чистящий набор. Чистящая жидкость 150 мл + круглая салфетка микрофибра.&lt;/p&gt; &lt;p &gt;Для мягкого и безопасного удаления грязи, пыли и жирных пятен с экранов электронной техники. Применим для чистки LED/LCD/TFT мониторов, ноутбуков, ТВ техники. Объем жидкости 150 мл. Для безопасного использования ознакомьтесь с инструкцией по эксплуатации вашей электронной техники.&lt;/p&gt; &lt;p &gt;Состав : вода 97-99.6%,дегидроацетат натрия 0.1-0.5%,поверхностно-активные эмульгаторы 0.1-0.5%, активные моющие средства 0.1-0.5%,поли гидрохлорид 0.03-0.09%&lt;/p&gt; &lt;p &gt;Комплектация: ёмкость с чистящим раствором 150 мл, круглая микрофибровая салфетка диаметр 20см&lt;/p&gt; &lt;p &gt; &lt;/p&gt; </t>
  </si>
  <si>
    <t>Наборы для чистки</t>
  </si>
  <si>
    <t>Набор для чистки 2E Liquid for LED/LCD 300ml + 2 салфетки 20X20 10X10 см</t>
  </si>
  <si>
    <t>2E-SK300L</t>
  </si>
  <si>
    <t>http://www.erc.ua/i/goods/2E-SK300L.jpg</t>
  </si>
  <si>
    <t xml:space="preserve">&lt;p &gt;Чистящий набор. Чистящая жидкость 300 мл.+ 2 салфетки 20X20 10X10 см.&lt;/p&gt; &lt;p &gt;Для мягкого и безопасного удаления грязи, пыли и жирных пятен с экранов электронной техники. Применим для чистки LED/LCD/TFT мониторов, ноутбуков, ТВ техники. Объем жидкости 300 мл. Для безопасного использования ознакомьтесь с инструкцией по эксплуатации вашей электронной техники.&lt;/p&gt; &lt;p &gt;Состав : вода 97-99.6%,дегидроацетат натрия 0.1-0.5%,поверхностно-активные эмульгаторы 0.1-0.5%, активные моющие средства 0.1-0.5%,поли гидрохлорид 0.03-0.09%&lt;/p&gt; &lt;p &gt;Комплектация: ёмкость с чистящим раствором 300 мл, 2 салфетки 20X20 см ( для общего ухода за техникой и поверхностями ), 10X10 см ( для деликатного ухода за очками, стеклянными поверхностями и т.д.)&lt;/p&gt; </t>
  </si>
  <si>
    <t>03402004012000000</t>
  </si>
  <si>
    <t>Веб-камера</t>
  </si>
  <si>
    <t>Веб-камера 2E FHD USB Black</t>
  </si>
  <si>
    <t>2E-WCFHD</t>
  </si>
  <si>
    <t>http://www.erc.ua/i/goods/2E-WCFHD.jpg</t>
  </si>
  <si>
    <t>&lt;p&gt;Вебкамера с широким углом обзора, встроенным микрофоном с шумоподавлением, прекрасно подойдет для видео-встреч, обучения в онлайне или записи видео для соц. сетей. Камера поддерживает запись видео FHD 1920 * 1080P и разрешением 2МР. Удобно крепится на монитор или просто размещается на поверхности стола, на ножке-подставке&lt;/p&gt; &lt;p&gt;&lt;br /&gt; &amp;bull; Видео формат FHD 1920 * 1080P&lt;br /&gt; &amp;bull; Частота кадра: 20 FPS&lt;br /&gt; &amp;bull; 2 MP&lt;br /&gt; &amp;bull; CMOS сенсор GP2135 1 / 2.7 &amp;#39;&amp;#39;&lt;br /&gt; &amp;bull; Широкий угол обзора&lt;br /&gt; &amp;bull; Автофокус&lt;br /&gt; &amp;bull; Встроенный микрофон с шумоподавлением&lt;br /&gt; &amp;bull; Размер веб-камеры: 80 * 30,3 * 82мм&lt;br /&gt; &amp;bull; Длина кабеля: 1,5 м&lt;br /&gt; &amp;bull; Вес: 140g&lt;/p&gt; &lt;iframe width="560" height="315" src="https://www.youtube.com/embed/0VM1y6Q76MM" frameborder="0" allow="accelerometer; autoplay; clipboard-write; encrypted-media; gyroscope; picture-in-picture" allowfullscreen&gt;&lt;/iframe&gt;</t>
  </si>
  <si>
    <t>08525001005000000</t>
  </si>
  <si>
    <t>Веб-камера 2E WQHD 2К USB Black</t>
  </si>
  <si>
    <t>2E-WC2K</t>
  </si>
  <si>
    <t>http://www.erc.ua/i/goods/2E-WC2K.jpg</t>
  </si>
  <si>
    <t xml:space="preserve">&lt;p&gt;Вебкамера с широким углом обзора и записью видео в формате 2К, прекрасно подойдет как для видеовстреч, так и для стримов или записи влога. Для дополнительного удобства минималистичный корпус был оснащен защитной шторкой конфиденциальности, которая легко закрывается / открывается, и не портит внешнего вида камеры. Кроме того, в вебку встроены микрофон с шумоподавлением, достаточно просто подключить устройство к ПК и сразу переходить к разговору. Выбирайте наиболее выгодный ракурс съемки, ведь камеру можно разместить на мониторе, столе или штативе, который входит в комплект&lt;/p&gt; &lt;p&gt;&amp;bull; Видео формата 2К 2560 * 1440&lt;br /&gt; &amp;bull; Частота кадра 30fps&lt;br /&gt; &amp;bull; 3 MP&lt;br /&gt; &amp;bull; CMOS-сенсор GC2053 1 / 2.9&lt;br /&gt; &amp;bull; Широкий угол обзора&lt;br /&gt; &amp;bull; Автофокус&lt;br /&gt; &amp;bull; Встроенный микрофон с шумоподавлением&lt;br /&gt; &amp;bull; Шторка конфиденциальности&lt;br /&gt; &amp;bull; Штатив&lt;br /&gt; &amp;bull; Размер веб-камеры: 118.5 * 26.5 * 74.5мм&lt;br /&gt; &amp;bull; Длина кабеля: 1,5 м&lt;br /&gt; &amp;bull; Вес: 150g&lt;/p&gt; &lt;iframe width="560" height="315" src="https://www.youtube.com/embed/dTq64PVe3fo" frameborder="0" allow="accelerometer; autoplay; clipboard-write; encrypted-media; gyroscope; picture-in-picture" allowfullscreen&gt;&lt;/iframe&gt; </t>
  </si>
  <si>
    <t>2E GAMING</t>
  </si>
  <si>
    <t>Веб-камера 2E GAMING QUAD HD 2K LED</t>
  </si>
  <si>
    <t>2E-WC2K-LED</t>
  </si>
  <si>
    <t>http://www.erc.ua/i/goods/2E-WC2K-LED.jpg</t>
  </si>
  <si>
    <t xml:space="preserve">&lt;p &gt;Камера для стриминга со встроенной кольцевой LED-подсветкой &lt;strong&gt;2E-WC2K-LED&lt;/strong&gt; создана для качественной потоковой передачи 2К видео сверхвысокой четкости. Веб-камера одинаково успешно справляется с передачей видео как в светлое, так и в темное время суток. Подсветка имеет 3-ступенчатую сенсорную регулировку яркости. Всенаправленный высокочувствительный микрофон с шумоподавлением передает четкий и &amp;laquo;живой&amp;raquo; звук. А встроенный автофокус сохраняет четкость картинки даже во время очень эмоционального общения. &lt;/p&gt; &lt;p &gt;&lt;strong&gt;Преимущества:&lt;/strong&gt;&lt;/p&gt; &lt;ul&gt; &lt;li&gt;Универсальная сфера применения: игры, общение, обучение&lt;/li&gt; &lt;li&gt;Совместимость с платформами: Skype, YouTube, Facebook, Twitter, MSN, Zoom, Twitch, программы для обмена мгновенными сообщениями&lt;/li&gt; &lt;li&gt;Высокое разрешение: 2К 2560*1440&lt;/li&gt; &lt;li&gt;Автофокус&lt;/li&gt; &lt;li&gt;Сенсорное управление подсветкой&lt;/li&gt; &lt;li&gt;Встроенный высокочувствительный микрофон с шумоподавлением&lt;/li&gt; &lt;li&gt;Мультифункциональная база-зажим&lt;/li&gt; &lt;li&gt;Разрешение 4МП&lt;/li&gt; &lt;/ul&gt; &lt;p &gt; &lt;/p&gt; &lt;p &gt;&lt;strong&gt;ХАРАКТЕРИСТИКИ&lt;/strong&gt;&lt;/p&gt; &lt;ul&gt; &lt;li&gt;Разрешение: 2К 2560*1440&lt;/li&gt; &lt;li&gt;Частота кадров: 30 кадров в секунду&lt;/li&gt; &lt;li&gt;Сенсор: OmniVision OV4689&lt;/li&gt; &lt;li&gt;Метод фокусировки: Автоматическая фокусировка&lt;/li&gt; &lt;li&gt;Количество пикселей: 4 млн&lt;/li&gt; &lt;li&gt;Регулируемая кольцевая LED-подсветка: Есть&lt;/li&gt; &lt;li&gt;Управление подсветкой: Сенсорное&lt;/li&gt; &lt;li&gt;Рассеиватель света светодиодов: молочный белый&lt;/li&gt; &lt;li&gt;Цветовая температура: 5600 K (дневной свет)&lt;/li&gt; &lt;li&gt;Яркость: 10 люкс на расстоянии 1 метр&lt;/li&gt; &lt;li&gt;Микрофон: Встроенный высокочувствительный с шумоподавлением&lt;/li&gt; &lt;li&gt;Формат кодирования видео: MJPG, YUV2&lt;/li&gt; &lt;li&gt;Крепление: Мультифункциональная база-зажим&lt;/li&gt; &lt;li&gt;Спецификация отверстия для винта штатива: Стандартное резьбовое отверстие 1/4&lt;/li&gt; &lt;li&gt;Интерфейс: Порт USB2.0&lt;/li&gt; &lt;li&gt;Совместимость с платформами: Skype, YouTube, Facebook, Twitter, MSN, Zoom, Twitch, программы для обмена мгновенными сообщениями&lt;/li&gt; &lt;li&gt;Длина кабеля: 1.5 м&lt;/li&gt; &lt;li&gt;Штатив: Нет&lt;/li&gt; &lt;/ul&gt; &lt;p &gt;&lt;strong&gt;СОВМЕСТИМОСТЬ&lt;/strong&gt;&lt;/p&gt; &lt;ul&gt; &lt;li&gt;Windows 10/7 и более старые версии, Linux, MacOS &lt;/li&gt; &lt;/ul&gt; &lt;p &gt;&lt;strong&gt;Комплектация&lt;/strong&gt;&lt;/p&gt; &lt;ul&gt; &lt;li &gt;Веб-камера, інструкція користувача&lt;/li&gt; &lt;/ul&gt; &lt;p &gt;&lt;strong&gt;ГАРАНТИЯ&lt;/strong&gt;&lt;/p&gt; &lt;ul&gt; &lt;li&gt;12 месяцев&lt;/li&gt; &lt;/ul&gt; </t>
  </si>
  <si>
    <t>Сетевой фильтр</t>
  </si>
  <si>
    <t>Сетевой фильтр 2Е 5XSchuko с выключателем, 3G*0.75мм, 1.8м, black</t>
  </si>
  <si>
    <t>2E-U05ESM1.8B</t>
  </si>
  <si>
    <t>Сетевой фильтр 2Е 5XSchuko с выключателем, 3G*0.75мм, 3м, black</t>
  </si>
  <si>
    <t>2E-U05ESM3B</t>
  </si>
  <si>
    <t>Сетевой фильтр 2Е 5XSchuko с выключателем, 3G*0.75мм, 5м, black</t>
  </si>
  <si>
    <t>2E-U05ESM5B</t>
  </si>
  <si>
    <t>Сетевые фильтры и удлинители</t>
  </si>
  <si>
    <t>Сетевой удлинитель 2Е 3XCEE7/17, 2G*1.0мм, 1.8м, white</t>
  </si>
  <si>
    <t>2E-U03M1.8</t>
  </si>
  <si>
    <t>http://www.erc.ua/i/goods/2E-U03M1.8.jpg</t>
  </si>
  <si>
    <t xml:space="preserve">&lt;p&gt;Удлинитель 2Е на 3 розетки Тип F (евророзетка), Тип C (без заземления), белый . H05VV-F 2G1.0*1.8 метра&lt;/p&gt; &lt;p&gt;Материал проводника: медь&lt;/p&gt; &lt;p&gt;Мощность выходная макс.- 230В&lt;/p&gt; &lt;p&gt;Максимальный ток нагрузки 16А&lt;/p&gt; &lt;p&gt;Суммарная мощность нагрузки: 2,5 кВт.&lt;/p&gt; </t>
  </si>
  <si>
    <t>Сетевой фильтр 2Е 3XSchuko с выключателем, 3G*1.5мм, 1.8м, white</t>
  </si>
  <si>
    <t>2E-U03ESM1.8</t>
  </si>
  <si>
    <t>http://www.erc.ua/i/goods/2E-U03ESM1.8.jpg</t>
  </si>
  <si>
    <t xml:space="preserve">&lt;p&gt;Сетевой фильтр 2Е на 3XSchuko розетки Тип F (евророзетка) с заземлением, с выключателем, со шторками для защиты детей, H05VV-F 3G1.5*1.8M., Материал проводника: медь, Мощность выходная макс.- 230В, Максимальный ток нагрузки 16А, Суммарная мощность нагрузки: 3,5 кВт. белый.&lt;/p&gt; </t>
  </si>
  <si>
    <t>08544001006000000</t>
  </si>
  <si>
    <t>Сетевой фильтр 2Е 5XSchuko с выключателем, 3G*1.5мм, 1.8м, white</t>
  </si>
  <si>
    <t>2E-U05ESM1.8</t>
  </si>
  <si>
    <t>http://www.erc.ua/i/goods/2E-U05ESM1.8.jpg</t>
  </si>
  <si>
    <t xml:space="preserve">&lt;p&gt;Сетевой фильтр 2Е на 5XSchuko розетки Тип F (евророзетка) с заземлением, с выключателем, со шторками для защиты детей, H05VV-F 3G1.5*1.8M., Материал проводника: медь&lt;/p&gt; &lt;p&gt;Мощность выходная макс.- 230В&lt;/p&gt; &lt;p&gt;Максимальный ток нагрузки 16А&lt;/p&gt; &lt;p&gt;Суммарная мощность нагрузки: 3,5 кВт. белый.&lt;/p&gt; </t>
  </si>
  <si>
    <t>Сетевой фильтр 2Е 5XSchuko с выключателем, 3G*1.0мм, 3м, white</t>
  </si>
  <si>
    <t>2E-U05ESM3W</t>
  </si>
  <si>
    <t>http://www.erc.ua/i/goods/2E-U05ESM3W.jpg</t>
  </si>
  <si>
    <t xml:space="preserve">&lt;p&gt;Сетевой фильтр 2Е на 5XSchuko розетки Тип F (евророзетка) с заземлением, с выключателем, со шторками для защиты детей,&lt;/p&gt; &lt;p&gt;Кол-во Жил - H05VV-F 3G.,&lt;/p&gt; &lt;p&gt;Сечение 1 мм&lt;/p&gt; &lt;p&gt; Материал проводника: медь,&lt;/p&gt; &lt;p&gt;Мощность выходная макс.- 230В, &lt;/p&gt; &lt;p&gt;Максимальный ток нагрузки 16А,&lt;/p&gt; &lt;p&gt;Суммарная мощность нагрузки: 3,5 кВт. &lt;/p&gt; &lt;p&gt;Длина кабеля с устройством 3м, белый.&lt;/p&gt; </t>
  </si>
  <si>
    <t>Сетевой фильтр 2Е 5XSchuko с выключателем, 3G*1.0мм, 3м, black</t>
  </si>
  <si>
    <t>2E-05ESM3BK</t>
  </si>
  <si>
    <t>http://www.erc.ua/i/goods/2E-05ESM3BK.jpg</t>
  </si>
  <si>
    <t xml:space="preserve">&lt;p&gt;Сетевой фильтр 2Е на 5XSchuko розетки Тип F (евророзетка) с заземлением, с выключателем, со шторками для защиты детей,&lt;/p&gt; &lt;p&gt;Кол-во Жил - H05VV-F 3G.,&lt;/p&gt; &lt;p&gt;Сечение 1 мм&lt;/p&gt; &lt;p&gt; Материал проводника: медь,&lt;/p&gt; &lt;p&gt;Мощность выходная макс.- 230В, &lt;/p&gt; &lt;p&gt;Максимальный ток нагрузки 16А,&lt;/p&gt; &lt;p&gt;Суммарная мощность нагрузки: 3,5 кВт. &lt;/p&gt; &lt;p&gt;Длина кабеля с устройством 3м, Черный.&lt;/p&gt; </t>
  </si>
  <si>
    <t>Сетевой фильтр 2Е 5XSchuko с выключателем, 3G*1.0мм, 5м, white</t>
  </si>
  <si>
    <t>2E-U05ESM5W</t>
  </si>
  <si>
    <t>http://www.erc.ua/i/goods/2E-U05ESM5W.jpg</t>
  </si>
  <si>
    <t xml:space="preserve">&lt;p&gt;Сетевой фильтр 2Е на 5XSchuko розетки Тип F (евророзетка) с заземлением, с выключателем, со шторками для защиты детей,&lt;/p&gt; &lt;p&gt;Кол-во Жил - H05VV-F 3G.,&lt;/p&gt; &lt;p&gt;Сечение 1 мм&lt;/p&gt; &lt;p&gt; Материал проводника: медь,&lt;/p&gt; &lt;p&gt;Мощность выходная макс.- 230В, &lt;/p&gt; &lt;p&gt;Максимальный ток нагрузки 16А,&lt;/p&gt; &lt;p&gt;Суммарная мощность нагрузки: 3,5 кВт. &lt;/p&gt; &lt;p&gt;Длина кабеля с устройством 5м, белый.&lt;/p&gt; </t>
  </si>
  <si>
    <t>Сетевой фильтр 2Е Plus 3XSchuko с выключателем, 3G*1.0мм, 3м, white</t>
  </si>
  <si>
    <t>2E-U03VES3M</t>
  </si>
  <si>
    <t>http://www.erc.ua/i/goods/2E-U03VES3M.jpg</t>
  </si>
  <si>
    <t xml:space="preserve">&lt;p&gt;Сетевой фильтр 2Е Plus на 3XSchuko розетки Тип F (евророзетка) с заземлением, с выключателем, со шторками для защиты детей,&lt;/p&gt; &lt;p&gt;Особый дизайн, Подсветка кнопки включения- Синим.&lt;/p&gt; &lt;p&gt;Кол-во Жил - H05VV-F 3G.,&lt;/p&gt; &lt;p&gt;Сечение 1 мм&lt;/p&gt; &lt;p&gt;Материал проводника: медь,&lt;/p&gt; &lt;p&gt;Мощность выходная макс.- 230В, &lt;/p&gt; &lt;p&gt;Максимальный ток нагрузки 16А,&lt;/p&gt; &lt;p&gt;Суммарная мощность нагрузки: 3,5 кВт. &lt;/p&gt; &lt;p&gt;Длина кабеля с устройством 3м, белый.&lt;/p&gt; </t>
  </si>
  <si>
    <t>Сетевой фильтр 2Е Plus 4XSchuko с выключателем 3G1.0*3M, white</t>
  </si>
  <si>
    <t>2E-U04VESM3W</t>
  </si>
  <si>
    <t>http://www.erc.ua/i/goods/2E-U04VESM3W.jpg</t>
  </si>
  <si>
    <t xml:space="preserve">&lt;p&gt;Сетевой фильтр 2Е Plus на 4XSchuko розетки Тип F (евророзетка) с заземлением, с выключателем, со шторками для защиты детей,&lt;/p&gt; &lt;p&gt;Особый дизайн, Подсветка кнопки включения- Синим.&lt;/p&gt; &lt;p&gt;Кол-во Жил - H05VV-F 3G.,&lt;/p&gt; &lt;p&gt;Сечение 1 мм&lt;/p&gt; &lt;p&gt;Материал проводника: медь,&lt;/p&gt; &lt;p&gt;Мощность выходная макс.- 230В, &lt;/p&gt; &lt;p&gt;Максимальный ток нагрузки 16А,&lt;/p&gt; &lt;p&gt;Суммарная мощность нагрузки: 3,5 кВт. &lt;/p&gt; &lt;p&gt;Длина кабеля с устройством 3м, белый.&lt;/p&gt; </t>
  </si>
  <si>
    <t>Сетевой фильтр 2Е Plus 5XSchuko с выключателем, 3G*1.0мм, 3м, white</t>
  </si>
  <si>
    <t>2E-U05VESM3W</t>
  </si>
  <si>
    <t>http://www.erc.ua/i/goods/2E-U05VESM3W.jpg</t>
  </si>
  <si>
    <t xml:space="preserve">&lt;p&gt;Сетевой фильтр 2Е Plus на 5XSchuko розетки Тип F (евророзетка) с заземлением, с выключателем, со шторками для защиты детей,&lt;/p&gt; &lt;p&gt;Особый дизайн, Подсветка кнопки включения- Синим.&lt;/p&gt; &lt;p&gt;Кол-во Жил - H05VV-F 3G.,&lt;/p&gt; &lt;p&gt;Сечение 1 мм&lt;/p&gt; &lt;p&gt;Материал проводника: медь,&lt;/p&gt; &lt;p&gt;Мощность выходная макс.- 230В, &lt;/p&gt; &lt;p&gt;Максимальный ток нагрузки 16А,&lt;/p&gt; &lt;p&gt;Суммарная мощность нагрузки: 3,5 кВт. &lt;/p&gt; &lt;p&gt;Длина кабеля с устройством 3м, белый.&lt;/p&gt; </t>
  </si>
  <si>
    <t>Мыши проводные</t>
  </si>
  <si>
    <t>Мышь 2Е MF140 USB Black</t>
  </si>
  <si>
    <t>2E-MF140UB</t>
  </si>
  <si>
    <t>http://www.erc.ua/i/goods/2E-MF140UB.jpg</t>
  </si>
  <si>
    <t xml:space="preserve">&lt;p&gt;Проводная мышь небольшого размера - идеальный дорожный вариант. Матовый пластик, универсальная форма, доступная цена&lt;br /&gt; &lt;br /&gt; ХАРАКТЕРИСТИКИ&lt;br /&gt; &amp;bull; Универсальная форма&lt;br /&gt; &amp;bull; Длина провода 1,5М&lt;br /&gt; &amp;bull; Plug-and-Play - подключение, не требует установки дополнительного программного обеспечения&lt;br /&gt; &amp;bull; DPI 1000 DPI&lt;br /&gt; &amp;bull; Размер: 101X62X35 мм&lt;br /&gt; &amp;bull; Вес: 70г.&lt;br /&gt; &lt;br /&gt; Совместимость&lt;br /&gt; &amp;bull; Windows 10/7 и старые версии&lt;br /&gt; &amp;bull; Linux&lt;br /&gt; &amp;bull; Mac OS&lt;br /&gt; &lt;br /&gt; Комплектация&lt;br /&gt; &amp;bull; Мышь - 1 шт.&lt;/p&gt; </t>
  </si>
  <si>
    <t>08471002004005008</t>
  </si>
  <si>
    <t>Мышь 2Е MF130 USB Black</t>
  </si>
  <si>
    <t>2E-MF130UB</t>
  </si>
  <si>
    <t>http://www.erc.ua/i/goods/2E-MF130UB.jpg</t>
  </si>
  <si>
    <t xml:space="preserve">&lt;p&gt;Классическая проводная мышь стандартной формы и размера для выполнения ежедневных задач. Матовый пластик, фактурные боковые вставки делают мыш удобной для длительного использования&lt;br /&gt; &lt;br /&gt; ХАРАКТЕРИСТИКИ&lt;br /&gt; &amp;bull; Универсальная форма&lt;br /&gt; &amp;bull; Длина провода 1,5 м&lt;br /&gt; &amp;bull; Plug-and-Play - Подключение, что не требует установки дополнительного программного обеспечения&lt;br /&gt; &amp;bull; DPI 1000 DPI&lt;br /&gt; &amp;bull; Размер: 110 &amp;times; 61.5 &amp;times; 37.5 мм&lt;br /&gt; &amp;bull; Вес: 72г.&lt;/p&gt; &lt;p&gt;Совместимость&lt;br /&gt; &amp;bull; Windows 10/7 и старые Версии&lt;br /&gt; &amp;bull; Linux&lt;br /&gt; &amp;bull; Mac OS&lt;/p&gt; &lt;p&gt;&lt;br /&gt; Комплектация&lt;br /&gt; &amp;bull; Мышь - 1 шт.&lt;/p&gt; &lt;p&gt; &lt;/p&gt; </t>
  </si>
  <si>
    <t>08471002004000000</t>
  </si>
  <si>
    <t>Мышь проводная</t>
  </si>
  <si>
    <t>Мышь 2E MF170 USB Black</t>
  </si>
  <si>
    <t>2E-MF170UB</t>
  </si>
  <si>
    <t>http://www.erc.ua/i/goods/2E-MF170UB.jpg</t>
  </si>
  <si>
    <t xml:space="preserve">&lt;p&gt;Базовая проводная мышь классической формы для выполнения ежедневных задач. Комбинация Soft Touch поверхности с декоративными глянцевыми вставками, по бокам, придают мыше оригинальный внешний вид.&lt;br /&gt; &lt;br /&gt; ХАРАКТЕРИСТИКИ&lt;/p&gt; &lt;p&gt;&amp;bull; Универсальная форма&lt;br /&gt; &amp;bull; Soft Touch покрытие с декоративными боковыми глянцевыми вставками&lt;br /&gt; &amp;bull; Длина провода 1,5М&lt;br /&gt; &amp;bull; Plug-and-Play - подключение, не требует установки дополнительного программного обеспечения&lt;br /&gt; &amp;bull; DPI 1000 DPI&lt;br /&gt; &amp;bull; Размер: 118 &amp;times; 68 &amp;times; 40 мм&lt;br /&gt; &amp;bull; Вес: 76г.&lt;/p&gt; &lt;p&gt;Совместимость&lt;br /&gt; &amp;bull; Windows 10/7 и старые Версии&lt;br /&gt; &amp;bull; Linux&lt;br /&gt; &amp;bull; Mac OS&lt;/p&gt; &lt;p&gt;&lt;br /&gt; Комплектация&lt;br /&gt; &amp;bull; Мышь - 1 шт.&lt;/p&gt; </t>
  </si>
  <si>
    <t>Мышь 2E MF103 USB Black</t>
  </si>
  <si>
    <t>2E-MF103UB</t>
  </si>
  <si>
    <t>http://www.erc.ua/i/goods/2E-MF103UB.jpg</t>
  </si>
  <si>
    <t xml:space="preserve">&lt;p jquery191038793246301917866="224" jquery19105828282979875718="224"&gt;&lt;strong jquery191038793246301917866="225" jquery19105828282979875718="225"&gt;Особенности:&lt;/strong&gt;&lt;br jquery191038793246301917866="226" jquery19105828282979875718="226" /&gt; Полноразмерная мышь для повседневной работы. Разрешение 1000 dpi. Резиновая боковая накладка для комфортной работы&lt;br jquery191038793246301917866="229" jquery19105828282979875718="232" /&gt; &lt;br jquery191038793246301917866="230" jquery19105828282979875718="233" /&gt; &lt;strong jquery191038793246301917866="231" jquery19105828282979875718="234"&gt;Характеристики:&lt;/strong&gt;&lt;br jquery191038793246301917866="232" jquery19105828282979875718="235" /&gt; Тип: Оптическая&lt;br jquery191038793246301917866="233" jquery19105828282979875718="236" /&gt; Цвет: Black&lt;br jquery191038793246301917866="234" jquery19105828282979875718="237" /&gt; Интерфейс подключения: USB&lt;br jquery191038793246301917866="235" jquery19105828282979875718="238" /&gt; Количество кнопок: 3&lt;br jquery191038793246301917866="236" jquery19105828282979875718="239" /&gt; Тип соединения: проводное&lt;br jquery191038793246301917866="237" /&gt; Длина кабеля: 1,5 м&lt;br jquery191038793246301917866="238" jquery19105828282979875718="240" /&gt; Поддержка разрешений: 1000dpi&lt;br jquery191038793246301917866="239" jquery19105828282979875718="241" /&gt; Размер: 99*67*37 мм&lt;/p&gt; </t>
  </si>
  <si>
    <t>Мышь 2E MF104 USB Black</t>
  </si>
  <si>
    <t>2E-MF104UB</t>
  </si>
  <si>
    <t>http://www.erc.ua/i/goods/2E-MF104UB.jpg</t>
  </si>
  <si>
    <t xml:space="preserve">&lt;p jquery191038793246301917866="224" jquery191041722151072248065="224" jquery19105828282979875718="224"&gt;Полноразмерная мышь для повседневной работы. Удобная для работы как левой. так и правой рукой&lt;br /&gt; &lt;br jquery191038793246301917866="230" jquery191041722151072248065="230" jquery19105828282979875718="233" /&gt; &lt;strong jquery191038793246301917866="231" jquery191041722151072248065="231" jquery19105828282979875718="234"&gt;Характеристики:&lt;/strong&gt;&lt;br jquery191038793246301917866="232" jquery191041722151072248065="232" jquery19105828282979875718="235" /&gt; Тип: Оптическая&lt;br jquery191038793246301917866="233" jquery191041722151072248065="233" jquery19105828282979875718="236" /&gt; Цвет: Black&lt;br jquery191038793246301917866="234" jquery191041722151072248065="234" jquery19105828282979875718="237" /&gt; Интерфейс подключения: USB&lt;br jquery191038793246301917866="235" jquery191041722151072248065="235" jquery19105828282979875718="238" /&gt; Количество кнопок: 3&lt;br jquery191038793246301917866="236" jquery191041722151072248065="236" jquery19105828282979875718="239" /&gt; Тип соединения: проводное&lt;br jquery191038793246301917866="237" jquery191041722151072248065="237" /&gt; Длина кабеля: 1,5 м&lt;br jquery191038793246301917866="238" jquery191041722151072248065="238" jquery19105828282979875718="240" /&gt; Поддержка разрешений: 1000dpi&lt;br jquery191038793246301917866="239" jquery191041722151072248065="239" jquery19105828282979875718="241" /&gt; Размер: 110*62*37 мм&lt;/p&gt; </t>
  </si>
  <si>
    <t>Мышь 2Е MF150 USB Black</t>
  </si>
  <si>
    <t>2E-MF150UB</t>
  </si>
  <si>
    <t>http://www.erc.ua/i/goods/2E-MF150UB.jpg</t>
  </si>
  <si>
    <t xml:space="preserve">&lt;p align="center" &gt;&lt;strong&gt;УДОБНАЯ, НАДЕЖНАЯ И ДОЛГОВЕЧНАЯ МЫШКА&lt;/strong&gt;&lt;/p&gt; &lt;p &gt;&lt;br /&gt; Проводная мышка выполненная в классическом черном дизайне имеющая плавные линии и обтекаемую форму. Мышка всегда готова к работе - просто подключите 1,5м. кабель к USB порту компьютера и начинайте работать. А ребристое колесико прокрутки поможет сделать скроллинг более четким и контролируемым.&lt;/p&gt; &lt;p align="center" &gt; &lt;/p&gt; &lt;p &gt; &lt;/p&gt; &lt;p &gt;&lt;strong&gt;ХАРАКТЕРИСТИКИ&lt;/strong&gt;&lt;/p&gt; &lt;ul&gt; &lt;li&gt;Симметричная форма&lt;/li&gt; &lt;li&gt;Plug and Play &amp;ndash; подключение, которое не требует установки дополнительного ПО&lt;/li&gt; &lt;li&gt;1000 DPI&lt;/li&gt; &lt;li&gt;Размер мышки: 108х60х38 мм&lt;/li&gt; &lt;li&gt;Размер коробки: 140х195 мм&lt;/li&gt; &lt;li&gt;Цвет &amp;ndash; черный&lt;/li&gt; &lt;li&gt;Кабель &amp;ndash; 1,5м&lt;/li&gt; &lt;li&gt;Разъем &amp;ndash; USB 2.0&lt;/li&gt; &lt;li&gt;Вес 76г&lt;/li&gt; &lt;/ul&gt; &lt;p &gt;&lt;strong&gt;Совместимость&lt;/strong&gt;&lt;/p&gt; &lt;ul&gt; &lt;li&gt;Windows 10/7 и предыдущие версии&lt;/li&gt; &lt;li&gt;Linux&lt;/li&gt; &lt;li&gt;Mac OS&lt;/li&gt; &lt;/ul&gt; &lt;p &gt;&lt;strong&gt;Комплектация&lt;/strong&gt;&lt;/p&gt; &lt;ul&gt; &lt;li&gt;Мышка - 1 шт.&lt;/li&gt; &lt;/ul&gt; &lt;p &gt;&lt;strong&gt;Гарантия&lt;/strong&gt;&lt;/p&gt; &lt;ul&gt; &lt;li&gt;&lt;em &gt;&lt;em&gt;12 месяцев&lt;/em&gt;&lt;/em&gt;&lt;/li&gt; &lt;/ul&gt; </t>
  </si>
  <si>
    <t>Мышь 2Е MF160 USB Black</t>
  </si>
  <si>
    <t>2E-MF160UB</t>
  </si>
  <si>
    <t>http://www.erc.ua/i/goods/2E-MF160UB.jpg</t>
  </si>
  <si>
    <t xml:space="preserve">&lt;p align="center" &gt;&lt;strong&gt;НИЧЕГО ЛИШНЕГО - КЛАССИЧЕСКАЯ МЫШКА ДЛЯ ПОВСЕДНЕВНОЙ РАБОТЫ&lt;/strong&gt;&lt;/p&gt; &lt;p &gt;&lt;br /&gt; Проводная мышка, выполненная в классическом черном дизайне с прорезиненным колесиком для более удобного скроллинга. Удобная симметричная форма для работы как левой, так и правой рукой. Простой, но функциональный девайс для выполнения повседневных задач и управления ПК. 1,5м кабеля хватит для подключения как к ноутбуку, так и блока ПК, что скрыт под столом.&lt;/p&gt; &lt;p align="center" &gt; &lt;/p&gt; &lt;p &gt; &lt;/p&gt; &lt;p &gt;&lt;strong&gt;ХАРАКТЕРИСТИКИ&lt;/strong&gt;&lt;/p&gt; &lt;ul&gt; &lt;li&gt;Симметричная форма&lt;/li&gt; &lt;li&gt;Plug and Play &amp;ndash; подключение, которое не требует установки дополнительного ПО&lt;/li&gt; &lt;li&gt;DPI 1000&lt;/li&gt; &lt;li&gt;Размер мыши: 110х65х38 мм&lt;/li&gt; &lt;li&gt;Размер коробки: 140х195 мм&lt;/li&gt; &lt;li&gt;Цвет &amp;ndash; черный&lt;/li&gt; &lt;li&gt;Кабель &amp;ndash; 1,5м&lt;/li&gt; &lt;li&gt;Разъем &amp;ndash; USB 2.0&lt;/li&gt; &lt;li&gt;Вес 76г&lt;/li&gt; &lt;/ul&gt; &lt;p &gt;&lt;strong&gt;Совместимость&lt;/strong&gt;&lt;/p&gt; &lt;ul&gt; &lt;li&gt;Windows 10/7 и предыдущие версии&lt;/li&gt; &lt;li&gt;Linux&lt;/li&gt; &lt;li&gt;Mac OS&lt;/li&gt; &lt;/ul&gt; &lt;p &gt;&lt;strong&gt;Комплектация&lt;/strong&gt;&lt;/p&gt; &lt;ul&gt; &lt;li&gt;Мышка - 1 шт.&lt;/li&gt; &lt;/ul&gt; &lt;p &gt;&lt;strong&gt;ГАРАНТия&lt;/strong&gt;&lt;/p&gt; &lt;ul&gt; &lt;li&gt;12 месяцев&lt;/li&gt; &lt;/ul&gt; </t>
  </si>
  <si>
    <t>Мышь 2Е MF1010 USB Black</t>
  </si>
  <si>
    <t>2E-MF1010UB</t>
  </si>
  <si>
    <t>http://www.erc.ua/i/goods/2E-MF1010UB.jpg</t>
  </si>
  <si>
    <t xml:space="preserve">&lt;p&gt;Полноразмерная удобная мыша для любителей крупных компьютерных грызунов. Приятный пластик, на котором не остаються отпечатки, классическая форма, что подойдет для работы как левой, так и правой рукой.&lt;/p&gt; &lt;p&gt;ХАРАКТЕРИСТИКИ&lt;br /&gt; &amp;bull; Универсальная форма&lt;br /&gt; &amp;bull; Длина провода 1,5 м&lt;br /&gt; &amp;bull; Plug-and-Play - Подключение, что не требует установки дополнительного программного обеспечения&lt;br /&gt; &amp;bull; DPI 1000 DPI&lt;br /&gt; &amp;bull; Размер: 126X68X39 мм&lt;br /&gt; &amp;bull; Вес: 98г.&lt;br /&gt; &lt;br /&gt; Совместимость&lt;br /&gt; &amp;bull; Windows 10/7 и старые Версии&lt;br /&gt; &amp;bull; Linux&lt;br /&gt; &amp;bull; Mac OS&lt;br /&gt; &lt;br /&gt; Комплектация&lt;br /&gt; &amp;bull; Мышь - 1 шт.&lt;/p&gt; &lt;p&gt; &lt;/p&gt; </t>
  </si>
  <si>
    <t>Мышь 2Е MF1012 USB Black</t>
  </si>
  <si>
    <t>2E-MF1012UB</t>
  </si>
  <si>
    <t>http://www.erc.ua/i/goods/2E-MF1012UB.jpg</t>
  </si>
  <si>
    <t xml:space="preserve">&lt;p&gt;Полноразмерная удобная мыша для любителей крупных компьютерных грызунов. Приятный пластик, на котором не остаються отпечатки, классическая форма, что подойдет для работы как левой, так и правой рукой.&lt;/p&gt; &lt;p&gt;ХАРАКТЕРИСТИКИ&lt;br /&gt; &amp;bull; Универсальная форма&lt;br /&gt; &amp;bull; Длина провода 1,5 м&lt;br /&gt; &amp;bull; Plug-and-Play - Подключение, что не требует установки дополнительного программного обеспечения&lt;br /&gt; &amp;bull; DPI 800-1000-1200 DPI&lt;br /&gt; &amp;bull; Размер: 126X68X39 мм&lt;br /&gt; &amp;bull; Вес: 98г.&lt;br /&gt; &lt;br /&gt; Совместимость&lt;br /&gt; &amp;bull; Windows 10/7 и старые Версии&lt;br /&gt; &amp;bull; Linux&lt;br /&gt; &amp;bull; Mac OS&lt;br /&gt; &lt;br /&gt; Комплектация&lt;br /&gt; &amp;bull; Мышь - 1 шт.&lt;/p&gt; </t>
  </si>
  <si>
    <t>08471002004005007</t>
  </si>
  <si>
    <t>Мышь 2Е MF1100 USB Black</t>
  </si>
  <si>
    <t>2E-MF1100UB</t>
  </si>
  <si>
    <t>http://www.erc.ua/i/goods/2E-MF1100UB.jpg</t>
  </si>
  <si>
    <t xml:space="preserve">&lt;p align="center" &gt;&lt;strong&gt;Миниатюрная проводная мышка в стильном глянцевом корпусе&lt;/strong&gt;&lt;/p&gt; &lt;p &gt;&lt;br /&gt; Классическая проводная мышка MF1100 выполненная в стильном дизайне, сочетающим глянцевый корпус и матовые боковые вставки. Точное разрешение имеет переменное DPI 1000-1200, что обеспечивает плавное перемещение курсора во время серфинга в Интернете или работы с документами.&lt;/p&gt; &lt;p align="center" &gt; &lt;/p&gt; &lt;p &gt;&lt;strong&gt;ХАРАКТЕРИСТИКИ&lt;/strong&gt;&lt;/p&gt; &lt;ul&gt; &lt;li&gt;Симметричная форма&lt;/li&gt; &lt;li&gt;Plug and Play &amp;ndash; подключение, которое не требует установки дополнительного ПО&lt;/li&gt; &lt;li&gt;Сменный DPI: 1000-1200 DPI&lt;/li&gt; &lt;li&gt;Размер мыши: 101х61х37 мм&lt;/li&gt; &lt;li&gt;Размер коробки: 140х195 мм&lt;/li&gt; &lt;li&gt;Кабель &amp;ndash; 1,5м&lt;/li&gt; &lt;li&gt;Разъем &amp;ndash; USB 2.0&lt;/li&gt; &lt;li&gt;Вес 69г&lt;/li&gt; &lt;/ul&gt; &lt;p &gt;&lt;strong&gt;Совместимость&lt;/strong&gt;&lt;/p&gt; &lt;ul&gt; &lt;li&gt;Windows 10/7 и предыдущие версии&lt;/li&gt; &lt;li&gt;Linux&lt;/li&gt; &lt;li&gt;Mac OS&lt;/li&gt; &lt;/ul&gt; &lt;p &gt;&lt;strong&gt;Комплектация&lt;/strong&gt;&lt;/p&gt; &lt;ul&gt; &lt;li&gt;Мышка - 1 шт.&lt;/li&gt; &lt;/ul&gt; &lt;p &gt;&lt;strong&gt;Гарантия&lt;/strong&gt;&lt;/p&gt; &lt;ul&gt; &lt;li&gt;12 месяцев&lt;/li&gt; &lt;/ul&gt; </t>
  </si>
  <si>
    <t>Мыши беспроводные</t>
  </si>
  <si>
    <t>Мышь 2Е MF213 WL Black</t>
  </si>
  <si>
    <t>2E-MF213WB</t>
  </si>
  <si>
    <t>http://www.erc.ua/i/goods/2E-MF213WB.jpg</t>
  </si>
  <si>
    <t xml:space="preserve">&lt;p&gt;&lt;strong&gt;Простое решение без лишних проводов&lt;/strong&gt;&lt;br /&gt; Беспроводная мышь из приятного на ощупь матового пластика, удобной формой под правую руку и возможностью изменения DPI. Никаких проводов, постоянно досаждающих и путающихся на столе, с беспроводной мышью 2Е можно работать без привязки.&lt;br /&gt; &lt;br /&gt; &lt;br /&gt; ХАРАКТЕРИСТИКИ&lt;br /&gt; &amp;bull; Удобная эргономичная форма из матового пластика&lt;br /&gt; &amp;bull; Диапазон беспроводной связи 10 м.&lt;br /&gt; &amp;bull; Plug-and-Play - подключение, не требует установки дополнительного программного обеспечения&lt;br /&gt; &amp;bull; Сменный DPI: 800-1200-1600 DPI&lt;br /&gt; &amp;bull; Размер: 103,5 * 66,8 * 38мм&lt;br /&gt; &amp;bull; Вес: 57 г.&lt;br /&gt; &lt;br /&gt; Совместимость&lt;br /&gt; &amp;bull; Windows 10/7 и старые версии&lt;br /&gt; &amp;bull; Linux&lt;br /&gt; &amp;bull; Mac OS&lt;br /&gt; &lt;br /&gt; Комплектация&lt;br /&gt; &amp;bull; Мышь - 1 шт.&lt;br /&gt; &amp;bull; Элементы питания ААА - 2 шт&lt;/p&gt; </t>
  </si>
  <si>
    <t>Мышь 2E MF211 WL Black</t>
  </si>
  <si>
    <t>2E-MF211WB</t>
  </si>
  <si>
    <t>http://www.erc.ua/i/goods/2E-MF211WB.jpg</t>
  </si>
  <si>
    <t xml:space="preserve">&lt;p&gt;&lt;strong&gt;Компактная мышь, которую удобно брать в дорогу&lt;/strong&gt;&lt;br /&gt; Беспроводная мышь небольшого размера, которую удобно брать с собой куда угодно. Мышь выполнена в классической форме, что подойдет для работы как левой, так и правой руками. Soft touch покрытие и глянцевые декоративные боковины придают мыши стильный вид, и ее приятно держать в руке.&lt;br /&gt; &lt;br /&gt; ХАРАКТЕРИСТИКИ&lt;br /&gt; &amp;bull; Универсальная форма&lt;br /&gt; &amp;bull; Диапазон беспроводной связи 10 м.&lt;br /&gt; &amp;bull; Plug-and-Play - подключение, не требует установки дополнительного программного обеспечения&lt;br /&gt; &amp;bull; Корпус из Soft Touch покрытием&lt;br /&gt; &amp;bull; Сменный DPI: 800-1200-1600 DPI&lt;br /&gt; &amp;bull; Размер: 103x61x32 мм&lt;br /&gt; &amp;bull; Вес: 98г.&lt;/p&gt; &lt;p&gt;&lt;br /&gt; СОВМЕСТИМОСТЬ&lt;br /&gt; &amp;bull; Windows 10/7 и старые версии&lt;br /&gt; &amp;bull; Linux&lt;br /&gt; &amp;bull; Mac OS&lt;/p&gt; &lt;p&gt;&lt;br /&gt; КОМПЛЕКТАЦИЯ&lt;br /&gt; &amp;bull; Мышь - 1 шт.&lt;br /&gt; &amp;bull; Элементы питания ААА - 2 шт.&lt;/p&gt; </t>
  </si>
  <si>
    <t>Мышь 2E MF211 WL Gray</t>
  </si>
  <si>
    <t>2E-MF211WC</t>
  </si>
  <si>
    <t>http://www.erc.ua/i/goods/2E-MF211WC.jpg</t>
  </si>
  <si>
    <t>Мышь 2E MF211 WL Red</t>
  </si>
  <si>
    <t>2E-MF211WR</t>
  </si>
  <si>
    <t>http://www.erc.ua/i/goods/2E-MF211WR.jpg</t>
  </si>
  <si>
    <t>Мышь 2Е MF216 WL Black</t>
  </si>
  <si>
    <t>2E-MF216WB</t>
  </si>
  <si>
    <t>http://www.erc.ua/i/goods/2E-MF216WB.jpg</t>
  </si>
  <si>
    <t xml:space="preserve">&lt;p&gt;Беспроводная эргономичная мышь из приятного на ощупь матового пластика обеспечит комфортную работу в течение длительного времени. Выполненная в классическом дизайне в черном цвете и с геометрическими вставками на боковых сторонах мыши. Скорость курсора настраивается под собственные требования: 800, 1200 или 1600 DPI.&lt;br /&gt; &lt;br /&gt; &lt;strong&gt;ХАРАКТЕРИСТИКИ&lt;/strong&gt;&lt;/p&gt; &lt;ul&gt; &lt;li&gt;Симметричный дизайн - подходит для левши и правши&lt;/li&gt; &lt;li&gt;Диапазон беспроводной связи 10 м&lt;/li&gt; &lt;li&gt;Plug-and-Play - подключение, не требует установки дополнительного программного обеспечения&lt;/li&gt; &lt;li&gt;Сменный DPI: 800-1200-1600 DPI&lt;/li&gt; &lt;li&gt;Диапазон частот &amp;ndash; 2,4 GHz&lt;/li&gt; &lt;li&gt;Размер: 103*58*35мм&lt;/li&gt; &lt;/ul&gt; &lt;p&gt;&lt;br /&gt; &lt;strong&gt;Совместимость: &lt;/strong&gt;Windows 10/7 и более старые версии, Linux, Mac OS&lt;br /&gt; &lt;strong&gt;Комплектация&lt;/strong&gt;: Мышь - - 1 шт, USB &amp;ndash; приемник &amp;ndash; 1шт, Элементы питания АА - 1 шт.&lt;br /&gt; Гарантия - 12 месяцев&lt;/p&gt; </t>
  </si>
  <si>
    <t>Мышь 2Е MF217 WL Black</t>
  </si>
  <si>
    <t>2E-MF217WB</t>
  </si>
  <si>
    <t>http://www.erc.ua/i/goods/2E-MF217WB.jpg</t>
  </si>
  <si>
    <t xml:space="preserve">&lt;p&gt;Несравненный комфорт и высокая точность&lt;br /&gt; Беспроводная мышка 2Е MF217 выполнена в классическом дизайне, что имеет симметричную форму и прорезиненные боковые декоративные вставки. Черный корпус для ценителей классики, ведь она всегда в тренде. Работать с этой мышью одно удовольствие благодаря приятному покрытию и боковым Soft Touch вставкам. Изменение настройки DP и в один клик от 800 до 1600, чтобы настроить точность и скорость навигации курсора.&lt;br /&gt; &lt;/p&gt; &lt;p&gt;ХАРАКТЕРИСТИКИ&lt;br /&gt; &amp;bull; Универсальная форма&lt;br /&gt; &amp;bull; Приятное покрытие корпуса, боковые части с Soft Touch покрытием&lt;br /&gt; &amp;bull; Диапазон беспроводной связи 10 м&lt;br /&gt; &amp;bull; Plug-and-Play - подключение, не требует установки дополнительного программного обеспечения&lt;br /&gt; &amp;bull; Сменный DPI: 800-1200-1600 DPI&lt;br /&gt; &amp;bull; Элементы питания - батарея АА&lt;br /&gt; &amp;bull; Цвет - черный с цветными ставкам&lt;br /&gt; &amp;bull; Размер: 107x63x34 мм&lt;br /&gt; &amp;bull; Вес 52г (без батареек)&lt;/p&gt; &lt;p&gt;Совместимость&lt;br /&gt; &amp;bull; Windows 10/7 и старые версии&lt;br /&gt; &amp;bull; Linux&lt;br /&gt; &amp;bull; Mac OS&lt;/p&gt; &lt;p&gt;Комплектация&lt;br /&gt; &amp;bull; Клавиатура- 1 шт.&lt;br /&gt; &amp;bull; USB приемник - 1 шт&lt;br /&gt; &amp;bull; Элементы питания АА - 1 шт.&lt;/p&gt; &lt;p&gt;ГАРАНТИЯ&lt;br /&gt; &amp;bull; 12 месяцев&lt;/p&gt; </t>
  </si>
  <si>
    <t>Мышь 2Е MF217 WL Gray</t>
  </si>
  <si>
    <t>2E-MF217WC</t>
  </si>
  <si>
    <t>http://www.erc.ua/i/goods/2E-MF217WC.jpg</t>
  </si>
  <si>
    <t xml:space="preserve">&lt;p&gt;Несравненный комфорт и высокая точность&lt;br /&gt; Беспроводная мышка 2Е MF217 выполнена в классическом дизайне, имеет симметричную форму и прорезиненные боковые декоративные вставки. Серый металлик для ценителей современных трендов в дизайне техники. Благодаря приятному покрытию и боковым Soft Touch вставкам работать с этой мышью одно удовольствие. Для изменения точности и скорости навигации курсора, мышка имеет возможность изменять настройки DP в один клик от 800 до 1600.&lt;/p&gt; &lt;p&gt;ХАРАКТЕРИСТИКИ&lt;br /&gt; &amp;bull; Универсальная форма&lt;br /&gt; &amp;bull; Приятное покрытие корпуса, боковые части с Soft Touch покрытием&lt;br /&gt; &amp;bull; Диапазон беспроводной связи 10 м&lt;br /&gt; &amp;bull; Plug-and-Play - подключение, не требует установки дополнительного программного обеспечения&lt;br /&gt; &amp;bull; Сменный DPI: 800-1200-1600 DPI&lt;br /&gt; &amp;bull; Элементы питания - батарея АА&lt;br /&gt; &amp;bull; Цвет - серый с цветными ставкам&lt;br /&gt; &amp;bull; Размер: 107x63x34 мм&lt;br /&gt; &amp;bull; Вес 52г (без батареек)&lt;/p&gt; &lt;p&gt;совместимость&lt;br /&gt; &amp;bull; Windows 10/7 и старые версии&lt;br /&gt; &amp;bull; Linux&lt;br /&gt; &amp;bull; Mac OS&lt;/p&gt; &lt;p&gt;Комплектация&lt;br /&gt; &amp;bull; Мышь - 1 шт.&lt;br /&gt; &amp;bull; USB приемник - 1 шт&lt;br /&gt; &amp;bull; Элементы питания АА - 1 шт.&lt;/p&gt; &lt;p&gt;ГАРАНТИЯ&lt;br /&gt; &amp;bull; 12 месяцев&lt;/p&gt; </t>
  </si>
  <si>
    <t>Мышь 2Е MF210 WL Black</t>
  </si>
  <si>
    <t>2E-MF210WB</t>
  </si>
  <si>
    <t>http://www.erc.ua/i/goods/2E-MF210WB.jpg</t>
  </si>
  <si>
    <t xml:space="preserve">&lt;p &gt;Полноразмерная беспроводная мышь с мягким Soft Touch покрытием и стильной, утонченной формой. Отличное сочетание с современным ультрабуком&lt;/p&gt; &lt;p &gt;&lt;strong&gt;Характеристики:&lt;/strong&gt;&lt;/p&gt; &lt;ul&gt; &lt;li&gt;Soft Touch &lt;/li&gt; &lt;li&gt;сменный 800-1200-1600 DPI&lt;/li&gt; &lt;li&gt;диапазон беспроводной связи до 10м.&lt;/li&gt; &lt;/ul&gt; &lt;ul&gt; &lt;li&gt;Plug-and-Play &amp;ndash; нет необходимости устанавливать дополнительное ПО&lt;/li&gt; &lt;/ul&gt; &lt;p &gt;&lt;strong&gt;Комплектация:&lt;/strong&gt;&lt;/p&gt; &lt;ul&gt; &lt;li&gt;мышка&lt;/li&gt; &lt;li&gt;батарейки 2ААА&lt;/li&gt; &lt;/ul&gt; </t>
  </si>
  <si>
    <t>Мышь 2Е MF210 WL White</t>
  </si>
  <si>
    <t>2E-MF210WW</t>
  </si>
  <si>
    <t>http://www.erc.ua/i/goods/2E-MF210WW.jpg</t>
  </si>
  <si>
    <t xml:space="preserve">&lt;p &gt;Полноразмерная беспроводная мышь с мягким Soft Touch покрытием и стильной, утонченной формой. Отличное сочетание с современным ультрабуком&lt;/p&gt; &lt;p &gt;&lt;strong&gt;Характеристики:&lt;/strong&gt;&lt;/p&gt; &lt;ul&gt; &lt;li&gt;Soft Touch &lt;/li&gt; &lt;li&gt;сменный 800-1200-1600 DPI&lt;/li&gt; &lt;li&gt;диапазон беспроводной связи до 10м.&lt;/li&gt; &lt;li&gt;Plug-and-Play &amp;ndash; нет необходимости устанавливать дополнительное ПО&lt;/li&gt; &lt;/ul&gt; &lt;p &gt;&lt;strong&gt;Комплектация:&lt;/strong&gt;&lt;/p&gt; &lt;ul&gt; &lt;li&gt;мышка&lt;/li&gt; &lt;li&gt;батарейки 2ААА&lt;/li&gt; &lt;/ul&gt; </t>
  </si>
  <si>
    <t>Мышь 2E MF212 WL Gray</t>
  </si>
  <si>
    <t>2E-MF212WC</t>
  </si>
  <si>
    <t>http://www.erc.ua/i/goods/2E-MF212WC.jpg</t>
  </si>
  <si>
    <t xml:space="preserve">&lt;p&gt;&lt;strong&gt;Оригинальный дизайн дополнен практическими деталями, сделают работу приятнее&lt;/strong&gt;&lt;br /&gt; Беспроволочная мышь выполнена в оригинальном дизайне серо-серебристого цвета, дополненом фактурными резиновыми вставками, что бы мышь было удобно и приятно держать в руке. Мышь будет стильно выглядеть на рабочем столе, а дополнительные функциональные кнопки и эргономичная форма под правую руку, сделают ее надежным помощником в выполнении повседневных задач.&lt;br /&gt; &lt;br /&gt; &lt;br /&gt; ХАРАКТЕРИСТИКИ&lt;br /&gt; - Удобная эргономичная форма&lt;br /&gt; - 6 функциональные кнопки&lt;br /&gt; - Диапазон беспроволочной связи 10м.&lt;br /&gt; - Plug - and - Play - подключение, которое не нуждается в дополнительной установке программного обеспечения&lt;br /&gt; - Корпус из мягкого матового пластика&lt;br /&gt; - Сменный DPI : 800-1200-1600 DPI&lt;br /&gt; - Размер: 109x66x34 мм&lt;br /&gt; - Вес: 116г.&lt;br /&gt; &lt;br /&gt; Совместимость&lt;br /&gt; - Windows 10/7 и более старые версии&lt;br /&gt; - Linux&lt;br /&gt; - Mac OS&lt;br /&gt; &lt;br /&gt; Комплектация&lt;br /&gt; - Мышка - 1 шт.&lt;br /&gt; - Батарейки АА - 1&lt;/p&gt; &lt;iframe width="560" height="315" src="https://www.youtube.com/embed/B70TJj2RJVg" frameborder="0" allow="accelerometer; autoplay; encrypted-media; gyroscope; picture-in-picture" allowfullscreen&gt;&lt;/iframe&gt; </t>
  </si>
  <si>
    <t>Мышь 2Е MF209 WL Black</t>
  </si>
  <si>
    <t>2E-MF209WB</t>
  </si>
  <si>
    <t>http://www.erc.ua/i/goods/2E-MF209WB.jpg</t>
  </si>
  <si>
    <t xml:space="preserve">&lt;p &gt;Компактная беспроводная мышь, которую не хочется выпускать из рук благодаря мягкому Soft Touch покрытию и прорезиненным, фактурными боковинами.&lt;/p&gt; &lt;p &gt;&lt;strong&gt;Характеристики:&lt;/strong&gt;&lt;/p&gt; &lt;ul&gt; &lt;li&gt;Soft Touch &lt;/li&gt; &lt;li&gt;1200 DPI&lt;/li&gt; &lt;li&gt;диапазон беспроводной связи до 10м.&lt;/li&gt; &lt;li&gt;симметрическая форма&lt;/li&gt; &lt;/ul&gt; &lt;ul&gt; &lt;li&gt; Plug-and-Play &amp;ndash; нет необходимости устанавливать дополнительное ПО&lt;/li&gt; &lt;/ul&gt; &lt;p &gt;&lt;strong&gt;Комплектация:&lt;/strong&gt;&lt;/p&gt; &lt;ul&gt; &lt;li&gt;мышка&lt;/li&gt; &lt;li&gt;батарейки 2ААА&lt;/li&gt; &lt;/ul&gt; </t>
  </si>
  <si>
    <t>Мышь 2Е MF230 Silent WL Black</t>
  </si>
  <si>
    <t>2E-MF230WB</t>
  </si>
  <si>
    <t>http://www.erc.ua/i/goods/2E-MF230WB.jpg</t>
  </si>
  <si>
    <t xml:space="preserve">&lt;p align="center" &gt;&lt;strong&gt;БЕСШУМНАЯ МЫШКА - ДЛЯ КОМФОРТНОГО ИСПОЛЬЗОВАНИЯ В ЛЮБОЕ ВРЕМЯ И В ЛЮБОМ МЕСТЕ &lt;/strong&gt;&lt;/p&gt; &lt;p &gt;&lt;br /&gt; Беспроводная мышь выполненная в удобном симметричном дизайне и черном цвете. С ней комфортно работать длительное время как правой, так и левой рукой. Мышь работает бесшумно, поэтому ее удобно использовать в любом месте и в любое время, никому не мешая звуком нажатия кнопок, а благодаря небольшой форме &amp;ndash; ее удобно брать с собой в дорогу и путешествия.&lt;/p&gt; &lt;p &gt; &lt;/p&gt; &lt;p &gt;&lt;strong&gt;ХАРАКТЕРИСТИКИ&lt;/strong&gt;&lt;/p&gt; &lt;ul&gt; &lt;li&gt;Универсальная форма&lt;/li&gt; &lt;li&gt;&amp;bull; Бесшумная&lt;/li&gt; &lt;li&gt;&amp;bull; Диапазон беспроводной связи 10 м&lt;/li&gt; &lt;li&gt;Plug and Play &amp;ndash; подключение, которое не требует установки дополнительного ПО&lt;/li&gt; &lt;li&gt;Сменный DPI: 800-1200-1600 DPI&lt;/li&gt; &lt;li&gt;Размер мышки: 107x63x34 мм&lt;/li&gt; &lt;li&gt;Элементы питания &amp;ndash; батарейка АА&lt;/li&gt; &lt;li&gt;Диапазон частот &amp;ndash; 2.4GHz&lt;/li&gt; &lt;li&gt;Цвет &amp;ndash; черный&lt;/li&gt; &lt;li&gt;Вес 55,5г (без батарейки)&lt;/li&gt; &lt;/ul&gt; &lt;p &gt;&lt;strong&gt;Совместимость&lt;/strong&gt;&lt;/p&gt; &lt;ul&gt; &lt;li&gt;Windows 10/7 и предыдущие версии&lt;/li&gt; &lt;li&gt;Linux&lt;/li&gt; &lt;li&gt;Mac OS&lt;/li&gt; &lt;/ul&gt; &lt;p &gt;&lt;strong&gt;Комплектация&lt;/strong&gt;&lt;/p&gt; &lt;ul&gt; &lt;li&gt;Мышка - 1 шт.&lt;/li&gt; &lt;li&gt;USB приемник &amp;ndash; 1 шт&lt;/li&gt; &lt;li&gt;Элементы питания АА - 1 шт.&lt;/li&gt; &lt;/ul&gt; &lt;p &gt;&lt;strong&gt;ГАРАНТия&lt;/strong&gt;&lt;/p&gt; &lt;ul&gt; &lt;li&gt;12 месяцев&lt;/li&gt; &lt;/ul&gt; </t>
  </si>
  <si>
    <t>Мышь 2Е MF214 Бесшумная WL Black</t>
  </si>
  <si>
    <t>2E-MF214SWB</t>
  </si>
  <si>
    <t>http://www.erc.ua/i/goods/2E-MF214SWB.jpg</t>
  </si>
  <si>
    <t xml:space="preserve">&lt;p&gt;КОМПАКТНЫЙ РАЗМЕР С БЕСШУМНЫМИ КНОПКАМИ &lt;br /&gt; Беспроводная компактная мышь выполнена в стильном корпусе, сочетающем глянцевые декоративные вставки и мягкое Soft touch покрытие и бесшумными клавишами. Оснащена 6 функциональными кнопками для большего удобства использования, а 3 режима DPI дают возможность настройки под индивидуальные потребности. Благодаря небольшой форме модель MF214 прекрасно подойдет для путешествий и мобильной работы.&lt;br /&gt; &lt;br /&gt; ХАРАКТЕРИСТИКИ&lt;br /&gt; &amp;bull; 6 функциональных кнопок&lt;/p&gt; &lt;p&gt;&amp;bull; Бесшумные silent кнопок&lt;br /&gt; &amp;bull; Диапазон беспроводной связи 10 м.&lt;br /&gt; &amp;bull; Plug-and-Play - подключение, не требует установки дополнительного программного обеспечения&lt;br /&gt; &amp;bull; Корпус из Soft Touch покрытием&lt;br /&gt; &amp;bull; Сменный DPI: 1000-1200-1600 DPI&lt;br /&gt; &amp;bull; Размер: 105 * 58,6 * 23,9мм&lt;br /&gt; &amp;bull; Вес: 64,3 г.&lt;/p&gt; &lt;p&gt;&lt;br /&gt; СОВМЕСТИМОСТЬ&lt;br /&gt; &amp;bull; Windows 10/7 и старые версии&lt;br /&gt; &amp;bull; Linux&lt;br /&gt; &amp;bull; Mac OS&lt;/p&gt; &lt;p&gt;&lt;br /&gt; КОМПЛЕКТАЦИЯ&lt;br /&gt; &amp;bull; Мышь - 1 шт.&lt;br /&gt; &amp;bull; Элементы питания АА - 1 шт.&lt;/p&gt; </t>
  </si>
  <si>
    <t>Мышь 2Е MF2010 Rechargeable WL Black</t>
  </si>
  <si>
    <t>2E-MF2010WB</t>
  </si>
  <si>
    <t>http://www.erc.ua/i/goods/2E-MF2010WB.jpg</t>
  </si>
  <si>
    <t xml:space="preserve">&lt;p&gt;TOTAL BLACK SOFT TOUCH мышь со встроенным аккумулятором&lt;br /&gt; Полноразмерная большая мышь анатомической формы выполнена в черном сдержанном дизайне. Ппоолностью покрыта приятным на ощупь Soft Touch покрытием, является залогом комфортной работы. Дополнительная подставка под большой палечь, с фактурной вставкой, делают мышку максимально удобной для длительного использования. Встроенная литий-полимерная батарея обеспечит до 60 дней * работы, при полной зарядке, а при необходимости подзярядкы мышкой с легкостью можно пользоваться в проводном режиме, подключив к ПК.&lt;/p&gt; &lt;p&gt; &lt;/p&gt; &lt;p&gt;ХАРАКТЕРИСТИКИ&lt;br /&gt; &amp;bull; Правосторонняя анатомическая форма&lt;br /&gt; &amp;bull; Покрытие Soft Touch&lt;br /&gt; &amp;bull; 6 кнопок&lt;br /&gt; &amp;bull; Диапазон беспроводной связи 10 м&lt;br /&gt; &amp;bull; Plug-and-Play - подключение, не требует установки дополнительного программного обеспечения&lt;br /&gt; &amp;bull; Сменный DPI: 800-1200-1600 DPI&lt;br /&gt; &amp;bull; Размер мыши: 121x89x53 мм&lt;br /&gt; &amp;bull; Размер коробки: 175х102&lt;br /&gt; &amp;bull; Кабель - 50&lt;br /&gt; &amp;bull; Разъем - USB 2.0&lt;br /&gt; &amp;bull; Батарея - литий-полимерная 400 мАч&lt;br /&gt; &amp;bull; Вес 88г&lt;/p&gt; &lt;p&gt;Совместимость&lt;br /&gt; &amp;bull; Windows 10/7 и старые версии&lt;br /&gt; &amp;bull; Linux&lt;br /&gt; &amp;bull; Mac OS&lt;/p&gt; &lt;p&gt;Комплектация&lt;br /&gt; &amp;bull; Мышь - 1 шт.&lt;br /&gt; &amp;bull; USB приемник - 1 шт&lt;br /&gt; &amp;bull; Кабель - 1 шт&lt;/p&gt; &lt;p&gt;ГАРАНТИЯ&lt;br /&gt; &amp;bull; 12 месяцев&lt;/p&gt; </t>
  </si>
  <si>
    <t>Мышь 2Е MF290 Rechargeable Bluetooth+WL Black</t>
  </si>
  <si>
    <t>2E-MF290WB</t>
  </si>
  <si>
    <t>http://www.erc.ua/i/goods/2E-MF290WB.jpg</t>
  </si>
  <si>
    <t xml:space="preserve">&lt;p&gt;МЫШЬ, КОТОРАЯ НЕ ПОДВЕДЕТ&lt;br /&gt; Беспроводная мышка 2Е MF290 выполнена в тонком корпусе черного цвета с декоративными серебряными вставками. Изящная, стильная и функциональная модель с встроенной батареей которая способна работать до 80* дней на одной зарядке. Универсальная мышка с возможностью подключения к ПК с помощью Bluetooth или радио подключения на частоте 2.4GHz, поэтому если в ноутбуке не найдётся свободного USB порта, проблем с подключением не будет.&lt;/p&gt; &lt;p&gt;ХАРАКТЕРИСТИКИ&lt;br /&gt; &amp;bull; Симметричная форма&lt;br /&gt; &amp;bull; Bluetooth подключения&lt;br /&gt; &amp;bull; USB беспроводное подключение на частоте 2.4GHz&lt;br /&gt; &amp;bull; Диапазон беспроводной связи 10 м&lt;br /&gt; &amp;bull; Plug-and-Play - подключение, не требует установки дополнительного программного обеспечения&lt;br /&gt; &amp;bull; Сменный DPI: 800-1200-1600 DPI&lt;br /&gt; &amp;bull; Размер мыши: 108x60x29 мм&lt;br /&gt; &amp;bull; Кабель - 50&lt;br /&gt; &amp;bull; Разъем - USB 2.0&lt;br /&gt; &amp;bull; Батарея - встроенный аккумулятор 600 мАч&lt;br /&gt; &amp;bull; Вес - 71г&lt;/p&gt; &lt;p&gt;Совместимость&lt;br /&gt; &amp;bull; Windows 10/7 и старые версии&lt;br /&gt; &amp;bull; Linux&lt;br /&gt; &amp;bull; Mac OS&lt;/p&gt; &lt;p&gt;Комплектация&lt;br /&gt; &amp;bull; Мышь - 1 шт.&lt;br /&gt; &amp;bull; USB приемник - 1 шт&lt;br /&gt; &amp;bull; Кабель 50 см - 1 шт&lt;/p&gt; &lt;p&gt;ГАРАНТИЯ&lt;br /&gt; &amp;bull; 12 месяцев&lt;/p&gt; </t>
  </si>
  <si>
    <t>Мышь 2Е MF2020 WL Black and Red</t>
  </si>
  <si>
    <t>2E-MF2020WB</t>
  </si>
  <si>
    <t>http://www.erc.ua/i/goods/2E-MF2020WB.jpg</t>
  </si>
  <si>
    <t xml:space="preserve">&lt;p&gt;Одна мышь - несколько стилей. Выбирай свой&lt;br /&gt; Беспроводная полноразмерная мышь 2Е MF2020 со сменными верхними цветными панелями, которые можно менять под настроение или стиль. Если надоел классический черный цвет, в любой момент крышку мышки можно изменить на красочный цвет.Мышь выполнена в симметричном дизайне, благодаря небольшой симметричной форме 2Е MF2020 может быть как стационарным помощником так и вариантом для путешествий.&lt;/p&gt; &lt;p&gt;ХАРАКТЕРИСТИКИ&lt;br /&gt; &amp;bull; Симметричная форма&lt;br /&gt; &amp;bull; Диапазон беспроводной связи 10 м&lt;br /&gt; &amp;bull; Plug-and-Play - подключение, не требует установки дополнительного программного обеспечения&lt;br /&gt; &amp;bull; Дополнительная съемная цветная панель&lt;br /&gt; &amp;bull; Цвет: Черный \ красная&lt;br /&gt; &amp;bull; 1200 DPI&lt;br /&gt; &amp;bull; Элементы питания - батарея АА&lt;br /&gt; &amp;bull; Размер мыши: 102х61.5х35.5 мм&lt;br /&gt; &amp;bull; Размер коробки: 135х101&lt;br /&gt; &amp;bull; Разъем - USB 2.0&lt;br /&gt; &amp;bull; Вес 58 г. Без батареек&lt;/p&gt; &lt;p&gt;совместимость&lt;br /&gt; &amp;bull; Windows 10/7 и старые версии&lt;br /&gt; &amp;bull; Linux&lt;br /&gt; &amp;bull; Mac OS&lt;/p&gt; &lt;p&gt;Комплектация&lt;br /&gt; &amp;bull; Мышь - 1 шт&lt;br /&gt; &amp;bull; Дополнительная съемная крышка - 1 шт&lt;br /&gt; &amp;bull; USB приемник - 1 шт&lt;br /&gt; &amp;bull; Элементы питания АА - 1 шт.&lt;/p&gt; &lt;p&gt;ГАРАНТИЯ&lt;br /&gt; &amp;bull; 12 месяцев&lt;/p&gt; </t>
  </si>
  <si>
    <t>Мышь 2Е MF2020 WL Black Gray and Blue</t>
  </si>
  <si>
    <t>2E-MF2020WC</t>
  </si>
  <si>
    <t>http://www.erc.ua/i/goods/2E-MF2020WC.jpg</t>
  </si>
  <si>
    <t xml:space="preserve">&lt;p&gt;Одна мышь - несколько стилей. Выбирай свой&lt;br /&gt; Беспроводная полноразмерная мышь 2Е MF2020 со сменными верхними цветными панелями, которые можно менять под настроение или стиль. Если надоел классический черный цвет, в любой момент крышку мышки можно изменить на синий.&lt;/p&gt; &lt;p&gt;Мышь выполнена в симметричном дизайне, благодаря небольшой симметричной форме 2Е MF2020 может быть как стационарным помощником так и вариантом для путешествий.&lt;/p&gt; &lt;p&gt;ХАРАКТЕРИСТИКИ&lt;br /&gt; &amp;bull; Симметричная форма&lt;br /&gt; &amp;bull; Диапазон беспроводной связи 10 м&lt;br /&gt; &amp;bull; Plug-and-Play - подключение, не требует установки дополнительного программного обеспечения&lt;br /&gt; &amp;bull; Дополнительная съемная цветная панель&lt;br /&gt; &amp;bull; Цвет: Черный \ синяя&lt;br /&gt; &amp;bull; 1200 DPI&lt;br /&gt; &amp;bull; Элементы питания - батарея АА&lt;br /&gt; &amp;bull; Размер мыши: 102х61.5х35.5 мм&lt;br /&gt; &amp;bull; Размер коробки: 135х101&lt;br /&gt; &amp;bull; Разъем - USB 2.0&lt;br /&gt; &amp;bull; Вес 58 г. Без батареек&lt;/p&gt; &lt;p&gt;совместимость&lt;br /&gt; &amp;bull; Windows 10/7 и старые версии&lt;br /&gt; &amp;bull; Linux&lt;br /&gt; &amp;bull; Mac OS&lt;/p&gt; &lt;p&gt;Комплектация&lt;br /&gt; &amp;bull; Мышь - 1 шт&lt;br /&gt; &amp;bull; Дополнительная съемная крышка - 1 шт&lt;br /&gt; &amp;bull; USB приемник - 1 шт&lt;br /&gt; &amp;bull; Элементы питания АА - 1 шт.&lt;/p&gt; &lt;p&gt;ГАРАНТИЯ&lt;br /&gt; &amp;bull; 12 месяцев&lt;/p&gt; </t>
  </si>
  <si>
    <t>Мышь 2Е MF220 WL Grey</t>
  </si>
  <si>
    <t>2E-MF220WB</t>
  </si>
  <si>
    <t>http://www.erc.ua/i/goods/2E-MF220WB.jpg</t>
  </si>
  <si>
    <t xml:space="preserve">&lt;p align="center" &gt;&lt;strong&gt;СОВРЕМЕННАЯ КомпактнАЯ и стильнАЯ Беспроводная мышка &lt;/strong&gt;&lt;br /&gt; Беспроводная мышка 2Е MF220 выполненная стильном дизайне графитово-серого цвета с прорезиненным колесиком и почти бесшумными кнопками. Особенную изюминку дизайну придает декоративный принт по бокам мыши. Простая и удобная в использовании мышка для длительной работы за компьютером, держать которую - одно удовольствие, благодаря небольшому размеру и Soft Touch покрытию.&lt;/p&gt; &lt;p align="center" &gt; &lt;/p&gt; &lt;p align="center" &gt; &lt;/p&gt; &lt;p &gt; &lt;/p&gt; &lt;p &gt;&lt;strong&gt;ХАРАКТЕРИСТИКИ&lt;/strong&gt;&lt;/p&gt; &lt;ul&gt; &lt;li&gt;Симметричная форма&lt;/li&gt; &lt;li&gt;Диапазон беспроводной связи 10м&lt;/li&gt; &lt;li&gt;Plug and Play &amp;ndash; подключение, которое не требует установки дополнительного ПО&lt;/li&gt; &lt;li&gt;Сменный DPI: 800-1200-1600 DPI&lt;/li&gt; &lt;li&gt;Покрытие Soft Touch&lt;/li&gt; &lt;li&gt;Цвет&amp;ndash; графитово-серый&lt;/li&gt; &lt;li&gt;Разъем &amp;ndash; USB 2.0&lt;/li&gt; &lt;li&gt;Диапазон частот &amp;ndash; 2.4GHz&lt;/li&gt; &lt;li&gt;Элементы питания &amp;ndash; батарейка АА&lt;/li&gt; &lt;li&gt;Размер мыши: 99x64.8x36.8 мм&lt;/li&gt; &lt;li&gt;Размер коробки: 119.5х229.5 мм&lt;/li&gt; &lt;li&gt;Вес 53г. Без батареек&lt;/li&gt; &lt;/ul&gt; &lt;p &gt;&lt;strong&gt;Совместимость&lt;/strong&gt;&lt;/p&gt; &lt;ul&gt; &lt;li&gt;Windows 10/7 и предыдущие версии&lt;/li&gt; &lt;li&gt;Linux&lt;/li&gt; &lt;li&gt;Mac OS&lt;/li&gt; &lt;/ul&gt; &lt;p &gt;&lt;strong&gt;Комплектація&lt;/strong&gt;&lt;/p&gt; &lt;ul&gt; &lt;li&gt;Мышка - 1 шт.&lt;/li&gt; &lt;li&gt;USB приемник &amp;ndash; 1 шт&lt;/li&gt; &lt;li&gt;Элементы питания &amp;ndash; батарея АА&lt;/li&gt; &lt;/ul&gt; </t>
  </si>
  <si>
    <t>Мышь 2Е MF240 WL Black</t>
  </si>
  <si>
    <t>2E-MF240WB</t>
  </si>
  <si>
    <t>http://www.erc.ua/i/goods/2E-MF240WB.jpg</t>
  </si>
  <si>
    <t xml:space="preserve">&lt;p align="center" &gt;&lt;strong&gt;Стильная, удобная и функциональная&lt;/strong&gt;&lt;/p&gt; &lt;p &gt;Беспроводная мышка 2Е MF240 имеет оригинальный приятный дизайн с прорезиненными боковыми вставками и колесиком, что обеспечивают дополнительный комфорт во время эксплуатации. 6 встроенных функциональных кнопок помогут ускорить навигацию. Мышка идеально подходит для правшей, хорошо прилегает к ладони и имеет анатомическую форму с дополнительными боковыми подставками под пальцы.&lt;/p&gt; &lt;p &gt; &lt;/p&gt; &lt;p &gt; &lt;/p&gt; &lt;p &gt;&lt;strong&gt;ХАРАКТЕРИСТИКИ&lt;/strong&gt;&lt;/p&gt; &lt;ul&gt; &lt;li&gt;Правосторонняя анатомическая форма&lt;/li&gt; &lt;li&gt;Прорезиненная боковая вставка&lt;/li&gt; &lt;li&gt;6 функциональных кнопок&lt;/li&gt; &lt;li&gt;Диапазон беспроводной связи 10м&lt;/li&gt; &lt;li&gt;Plug and Play &amp;ndash; подключение, которое не требует установки дополнительного ПО&lt;/li&gt; &lt;li&gt;Сменный DPI: 800-1200-1600 DPI&lt;/li&gt; &lt;li&gt;Размер мыши: 108x71x40 мм&lt;/li&gt; &lt;li&gt;Размер коробки: 119.5х229.5 мм&lt;/li&gt; &lt;li&gt;Элементы питания &amp;ndash; батарейка АА в комплекте&lt;/li&gt; &lt;li&gt;Вес &amp;ndash; 69г (без батареек)&lt;/li&gt; &lt;/ul&gt; &lt;p &gt;&lt;strong&gt;Совместимость&lt;/strong&gt;&lt;/p&gt; &lt;ul&gt; &lt;li&gt;Windows 10/7 и предыдущие версии&lt;/li&gt; &lt;li&gt;Linux&lt;/li&gt; &lt;li&gt;Mac OS&lt;/li&gt; &lt;/ul&gt; &lt;p &gt;&lt;strong&gt;Комплектация&lt;/strong&gt;&lt;/p&gt; &lt;ul&gt; &lt;li&gt;Мышка - 1 шт.&lt;/li&gt; &lt;li&gt;USB приемник &amp;ndash; 1 шт&lt;/li&gt; &lt;li&gt;Элементы питания АА - 1 шт&lt;/li&gt; &lt;/ul&gt; &lt;p &gt;&lt;strong&gt;ГАРАНТия&lt;/strong&gt;&lt;/p&gt; &lt;ul&gt; &lt;li&gt;12 месяцев&lt;/li&gt; &lt;/ul&gt; </t>
  </si>
  <si>
    <t>Мышь 2Е MF215 WL Black</t>
  </si>
  <si>
    <t>2E-MF215WB</t>
  </si>
  <si>
    <t>http://www.erc.ua/i/goods/2E-MF215WB.jpg</t>
  </si>
  <si>
    <t xml:space="preserve">&lt;p&gt;Стильное решение для комфортной и продуктивной работы&lt;/p&gt; &lt;p&gt;Полноразмерная беспроводная мышь анатомичной формы, разработана для комфортной работы в течение длительного времени. Подставка под большой палец с прорезиненной вставкой, приятное на ощупь Soft touch покрытие, форма и изгибы мыши делают ее максимально удобной. А 6 дополнительных функциональных кнопок, возможность изменения DPI с 800 до 2400, помогут максимально эффективно пользоваться мышью в различных рабочих процессах - от работы с документами, до работе в графических редакторах. Дополнят общее впечатление - стильный дизайн с декоративными серебряными элементами.&lt;/p&gt; &lt;p&gt;ХАРАКТЕРИСТИКИ&lt;br /&gt; &amp;bull; Удобная эргономичная форма&lt;br /&gt; &amp;bull; 6 функциональных кнопок&lt;br /&gt; &amp;bull; Диапазон беспроводной связи 10 м.&lt;br /&gt; &amp;bull; Plug-and-Play - Подключение, что НЕ требует установки дополнительного программного обеспечения&lt;br /&gt; &amp;bull; Корпус из Soft Touch покрытия&lt;br /&gt; &amp;bull; Сменный DPI: 800-1200-1600-2000-2400 DPI&lt;br /&gt; &amp;bull; Размер: 119,6 * 81,1 * 43,3мм&lt;br /&gt; &amp;bull; Вес: 90,4 м&lt;/p&gt; &lt;p&gt;&lt;br /&gt; Совместимость&lt;br /&gt; &amp;bull; Windows 10/7 и старые Версии&lt;br /&gt; &amp;bull; Linux&lt;br /&gt; &amp;bull; Mac OS&lt;/p&gt; &lt;p&gt;&lt;br /&gt; Комплектация&lt;br /&gt; &amp;bull; Мышь - 1 шт.&lt;br /&gt; &amp;bull; Элементы питания ААА - 2 шт.&lt;/p&gt; </t>
  </si>
  <si>
    <t>Клавиатуры проводные</t>
  </si>
  <si>
    <t>Клавиатура 2E KS106 USB Black</t>
  </si>
  <si>
    <t>2E-KS106UB</t>
  </si>
  <si>
    <t>http://www.erc.ua/i/goods/2E-KS106UB.jpg</t>
  </si>
  <si>
    <t xml:space="preserve">&lt;p&gt;Надежность- каждая клавиша выдерживает до 10 млн нажатий. Крупные удобные клавиши Enter &amp;amp; Shift. Защита от случайного пролива воды&lt;br jquery191006516346503058173="229" jquery191028420706491312814="229" /&gt; Вся линейка клавиатур 2Е имеет приоритетную украинскую раскладку.&lt;br jquery1910006449319244822227="235" jquery191007751427527013554="235" jquery191028683714647855346="235" /&gt; Украинские буквы находятся посередине внизу клавиши, русские буквы (как дополнительные) в верхнем правом углу.&lt;br /&gt; &lt;br jquery191006516346503058173="240" jquery191028420706491312814="237" /&gt; &lt;em jquery191028420706491312814="234"&gt;&lt;strong jquery191006516346503058173="241" jquery191028420706491312814="238"&gt;Характеристики:&lt;/strong&gt;&lt;/em&gt;&lt;br jquery191006516346503058173="243" jquery191028420706491312814="240" /&gt; Тип: Мембранные.&lt;br jquery191006516346503058173="244" jquery191028420706491312814="241" /&gt; Алфавит: латинский, украинский, русский&lt;br jquery191006516346503058173="245" jquery191028420706491312814="242" /&gt; Интерфейс: USB.&lt;br jquery191006516346503058173="246" jquery191028420706491312814="243" /&gt; Количество кнопок: 102.&lt;br jquery191028420706491312814="244" /&gt; Длина кабеля: 1.5&lt;br jquery191006516346503058173="247" jquery191028420706491312814="245" /&gt; Цвет: Черный&lt;br jquery191006516346503058173="248" jquery191028420706491312814="246" /&gt; Тип упаковки: Retail (Color Box)&lt;br jquery191006516346503058173="250" jquery191028420706491312814="248" /&gt; Размеры: 415*128*18 мм&lt;/p&gt; &lt;p&gt; &lt;/p&gt; &lt;p&gt; &lt;/p&gt; </t>
  </si>
  <si>
    <t>08471002003000000</t>
  </si>
  <si>
    <t>Клавиатура 2E KS108 USB Black</t>
  </si>
  <si>
    <t>2E-KS108UB</t>
  </si>
  <si>
    <t>http://www.erc.ua/i/goods/2E-KS108UB.jpg</t>
  </si>
  <si>
    <t xml:space="preserve">&lt;p&gt;Надежная клавиатура для повседневных рабочих задач. Полноразмерная клавиатура выполнена в классическом стиле, базовая клавиатура для повседневного использования в офисе или дома. Влагостойкая конструкция сбережет клавиатуру от случайного попадания влаги.&lt;br /&gt; &lt;br /&gt; ХАРАКТЕРИСТИКИ&lt;br /&gt; &amp;bull; Прочная и влагостойкая конструкция&lt;br /&gt; &amp;bull; Длина провода 1,5 м.&lt;br /&gt; &amp;bull; Plug-and-Play - подключение, не требует установки дополнительного программного обеспечения&lt;br /&gt; &amp;bull; Украинские клавиатура&lt;br /&gt; &amp;bull; Размер клавиатуры 440 * 145 * 20мм&lt;br /&gt; &amp;bull; Вес клавиатуры: 435г.&lt;br /&gt; &lt;br /&gt; Совместимость&lt;br /&gt; &amp;bull; Windows 10/7 и старые версии&lt;br /&gt; &amp;bull; Linux&lt;br /&gt; &amp;bull; Mac OS&lt;br /&gt; &lt;br /&gt; Комплектация&lt;br /&gt; &amp;bull; Клавиатура - 1 шт.&lt;/p&gt; </t>
  </si>
  <si>
    <t>Клавиатура 2E KS101 USB Black</t>
  </si>
  <si>
    <t>2E-KS101UB</t>
  </si>
  <si>
    <t>http://www.erc.ua/i/goods/2E-KS101UB.jpg</t>
  </si>
  <si>
    <t xml:space="preserve">&lt;p&gt;Эргономичная конструкция. Надежность- каждая клавиша выдерживает до 10 млн нажатий. Крупные удобные клавиши Enter &amp;amp; Shift&lt;br jquery191006516346503058173="233" /&gt; Вся линейка клавиатур 2Е имеет приоритетную украинскую раскладку.&lt;br jquery1910006449319244822227="235" jquery191007751427527013554="235" jquery191028683714647855346="235" /&gt; Украинские буквы находятся посередине внизу клавиши, русские буквы (как дополнительные) в верхнем правом углу.&lt;br jquery191006516346503058173="240" /&gt; &lt;br /&gt; &lt;strong&gt;&lt;strong jquery191006516346503058173="241"&gt;Характеристики:&lt;/strong&gt;&lt;/strong&gt;&lt;br jquery191006516346503058173="243" /&gt; Тип: Мембранные.&lt;br jquery191006516346503058173="244" /&gt; Алфавит: английский, украинский, русский&lt;br jquery191006516346503058173="245" /&gt; Интерфейс: USB.&lt;br jquery191006516346503058173="246" /&gt; Количество кнопок: 107.&lt;br /&gt; Длина кабеля: 1.5m&lt;br jquery191006516346503058173="247" /&gt; Цвет: Черный&lt;br jquery191006516346503058173="248" /&gt; Тип упаковки: Retail (Color Box)&lt;br jquery191006516346503058173="250" /&gt; Размеры: 455*144*26 мм&lt;/p&gt; &lt;p&gt; &lt;/p&gt; &lt;p&gt; &lt;/p&gt; &lt;p&gt; &lt;/p&gt; &lt;p&gt; &lt;/p&gt; </t>
  </si>
  <si>
    <t>Клавиатура 2E KM1020 Slim USB Black</t>
  </si>
  <si>
    <t>2E-KM1020UB</t>
  </si>
  <si>
    <t>http://www.erc.ua/i/goods/2E-KM1020UB.jpg</t>
  </si>
  <si>
    <t xml:space="preserve">&lt;p&gt;Расширеный функционал в тонком корпусе. Полноразмерная клавиатура выполнен в тонком дизайне и прочном корпусе. Для улучшения продуктивности и облегчения выполнения повседневных задач предусмотрено 16 дополнительный мультимедиа клавиш&lt;br /&gt; &lt;br /&gt; ХАРАКТЕРИСТИКИ&lt;br /&gt; &amp;bull; 16 мультимедиа клавиш&lt;br /&gt; &amp;bull; Длина провода 1,5 м.&lt;br /&gt; &amp;bull; Plug-and-Play - Подключение не требует установки дополнительного программного обеспечения&lt;br /&gt; &amp;bull; Тонкий дизаайн корпуса&lt;br /&gt; &amp;bull; Украинские клавиатура&lt;br /&gt; &amp;bull; Размер клавиатура 440 * 140 * 20мм&lt;br /&gt; &amp;bull; Вес клавиатуры: 485г.&lt;br /&gt; &lt;br /&gt; Совместимость&lt;br /&gt; &amp;bull; Windows 10/7 и старые Версии&lt;br /&gt; &amp;bull; Linux&lt;br /&gt; &amp;bull; Mac OS&lt;br /&gt; &lt;br /&gt; Комплектация&lt;br /&gt; &amp;bull; Клавиатура - 1 шт.&lt;/p&gt; </t>
  </si>
  <si>
    <t>Клавиатура 2E KM1040 USB Black</t>
  </si>
  <si>
    <t>2E-KM1040UB</t>
  </si>
  <si>
    <t>http://www.erc.ua/i/goods/2E-KM1040UB.jpg</t>
  </si>
  <si>
    <t xml:space="preserve">&lt;p&gt;Полноразмерная проводная клавиатура для выполнения повседневных задач.&lt;br /&gt; Клавиатура выполнена в черном классическом дизайне с дополнительным холдером для ручки или карандаша. Комфортная модель для ежедневного использования, созданная для тех, кто ценит функциональность и практичность.&lt;/p&gt; &lt;p&gt;&lt;br /&gt; ХАРАКТЕРИСТИКИ&lt;/p&gt; &lt;p&gt;&amp;bull; 12 мультимедиа FN клавиш&lt;br /&gt; &amp;bull; Украинская раскладка&lt;br /&gt; &amp;bull; Кабель - 1,5 м&lt;br /&gt; &amp;bull; Разъем - USB&lt;br /&gt; &amp;bull; Plug and Play - подключение, не требует установки дополнительного программного обеспечения&lt;br /&gt; &amp;bull; Размер клавиатуры 447x160x20 мм&lt;br /&gt; &amp;bull; Размер упаковки 460х170х28 мм&lt;br /&gt; &amp;bull; Вес 312 г.&lt;/p&gt; &lt;p&gt;Совместимость&lt;br /&gt; &amp;bull; Windows 10/7 и старые версии&lt;br /&gt; &amp;bull; Linux&lt;br /&gt; &amp;bull; Mac OS&lt;/p&gt; &lt;p&gt;Комплектация&lt;br /&gt; &amp;bull; Клавиатура - 1 шт.&lt;/p&gt; &lt;p&gt;ГАРАНТИЯ&lt;br /&gt; &amp;bull; 12 месяцев&lt;/p&gt; </t>
  </si>
  <si>
    <t>Клавиатура 2E KS109 USB Black</t>
  </si>
  <si>
    <t>2E-KS109UB</t>
  </si>
  <si>
    <t>http://www.erc.ua/i/goods/2E-KS109UB.jpg</t>
  </si>
  <si>
    <t xml:space="preserve">&lt;p align="center" &gt;&lt;strong&gt;Улучшите свой комфорт во время печати&lt;/strong&gt;&lt;/p&gt; &lt;p &gt;Проводная мембранная клавиатура 2E-KS109UB идеально подойдёт пользователям, которые не любят печатать на весу. Благодаря широкому нижнему краю клавиатуры, вам не придётся напрягать кисти рук, а печать станет максимально комфортной.&lt;/p&gt; &lt;p &gt;2E-KS109UB - трёхзонная (полноразмерная) клавиатура имеет 104 кнопки. Имеет медиаклавиши расположенными на кнопках F1-F12, которые активизируются при помощи клавиши &amp;laquo;Fn&amp;raquo;. Низкий профиль клавиш делает приятным использование.&lt;/p&gt; &lt;p &gt;&lt;strong&gt;ХАРАКТЕРИСТИКИ&lt;/strong&gt;&lt;/p&gt; &lt;p &gt;&amp;middot; Широкий нижний край клавиатуры выполняет роль подставки под запястья&lt;/p&gt; &lt;p &gt;&amp;middot; Тонкий корпус&lt;/p&gt; &lt;p &gt;&amp;middot; 12 функциональных клавиш&lt;/p&gt; &lt;p &gt;&amp;middot; Длина кабеля: 1,5 м&lt;/p&gt; &lt;p &gt;&amp;middot; Plug-and-Play &amp;ndash; подключение, не требующее установки дополнительного программного обеспечения&lt;/p&gt; &lt;p &gt;&amp;middot; Украинская клавиатура&lt;/p&gt; &lt;p &gt;&amp;middot; Размер клавиатуры: 449.2*192.4*22 мм&lt;/p&gt; &lt;p &gt;&amp;middot; Вес клавиатуры: 598 г&lt;/p&gt; &lt;p &gt;&lt;strong&gt;СОВМЕСТИМОСТЬ&lt;/strong&gt;&lt;/p&gt; &lt;p &gt;&amp;middot; Windows 10/7 и более старые версии&lt;/p&gt; &lt;p &gt;&amp;middot; Linux&lt;/p&gt; &lt;p &gt;&amp;middot; Mac OS&lt;/p&gt; &lt;p &gt;&lt;strong&gt;Комплектация&lt;/strong&gt;&lt;/p&gt; &lt;p &gt;&amp;middot; Клавиатура - 1 шт.&lt;/p&gt; &lt;p &gt;&lt;strong&gt;ГАРАНТИЯ&lt;/strong&gt;&lt;/p&gt; &lt;p &gt;&amp;middot; 12 месяцев&lt;/p&gt; </t>
  </si>
  <si>
    <t>08471002003001003</t>
  </si>
  <si>
    <t>Клавиатура 2E KM1010 USB Gray</t>
  </si>
  <si>
    <t>2E-KM1010UB</t>
  </si>
  <si>
    <t>http://www.erc.ua/i/goods/2E-KM1010UB.jpg</t>
  </si>
  <si>
    <t xml:space="preserve">&lt;p&gt;Надежная клавиатура с оригинальным дизайном. Полноразмерная клавиатура выполнена в оригинальном дизайне, сочетает в себе классический черный и сдержанный серый цвета и имеет фактурную конструкцию. Небольшая подставка под запястья добавит комфорта во время длительного использования, а 10 дополнительных мультимедиа клавиш улучшат функциональность.&lt;br /&gt; &lt;br /&gt; ХАРАКТЕРИСТИКИ:&lt;br /&gt; &amp;bull; 10 мультимедиа клавиш&lt;br /&gt; &amp;bull; Длина провода 1,5 м.&lt;br /&gt; &amp;bull; Plug-and-Play - подключение, не требует установки дополнительного программного обеспечения&lt;br /&gt; &amp;bull; Оригинальный дизайн с подставкой для запястья&lt;br /&gt; &amp;bull; Украинские клавиатура&lt;br /&gt; &amp;bull; Размер клавиатура: 480 * 170 * 20мм&lt;br /&gt; &amp;bull; Вес клавиатуры: 690г.&lt;br /&gt; &lt;br /&gt; Совместимость:&lt;br /&gt; &amp;bull; Windows 10/7 и старые версии&lt;br /&gt; &amp;bull; Linux&lt;br /&gt; &amp;bull; Mac OS&lt;br /&gt; &lt;br /&gt; Комплектация:&lt;br /&gt; Клавиатура - 1 шт.&lt;/p&gt; </t>
  </si>
  <si>
    <t>Клавиатура 2Е KS130 USB Black</t>
  </si>
  <si>
    <t>2E-KS130UB</t>
  </si>
  <si>
    <t>http://www.erc.ua/i/goods/2E-KS130UB.jpg</t>
  </si>
  <si>
    <t xml:space="preserve">&lt;p align="center" &gt;&lt;strong&gt;Приятный дизайн с оригинальным строением клавиш&lt;/strong&gt;&lt;/p&gt; &lt;p align="center" &gt;&lt;br /&gt; Клавиатура выполнена в классическом корпусе черного цвета. Печатать на ней одно удовольствие благодаря приятной тактильной форме клавиш. Для повышения производительности в клавиатуре предусмотрено 12 мультимедийных клавиш, которые помогают быстро выполнить необходимые действия и облегчить работу с компьютером.&lt;/p&gt; &lt;p align="center" &gt; &lt;/p&gt; &lt;p &gt; &lt;/p&gt; &lt;p &gt;&lt;strong&gt;ХАРАКТЕРИСТИКИ&lt;/strong&gt;&lt;/p&gt; &lt;ul&gt; &lt;li&gt;12 мультимедиа клавиш&lt;/li&gt; &lt;li&gt;Украинская клавиатура&lt;/li&gt; &lt;li&gt;Кабель &amp;ndash; 1,5 м&lt;/li&gt; &lt;li&gt;Разъем &amp;ndash; USB&lt;/li&gt; &lt;li&gt;Plug and Play &amp;ndash; подключение, которое не требует установки дополнительного ПО&lt;/li&gt; &lt;li&gt;Цвет - черный&lt;/li&gt; &lt;li&gt;Размер клавиатуры 456х162х27 мм&lt;/li&gt; &lt;li&gt;Размер упаковки 467х177х31 мм&lt;/li&gt; &lt;li&gt;Вес клавиатуры 520 г.&lt;/li&gt; &lt;/ul&gt; &lt;p &gt;&lt;strong&gt;Совместимость&lt;/strong&gt;&lt;/p&gt; &lt;ul&gt; &lt;li&gt;Windows 10/7 и предыдущие версии&lt;/li&gt; &lt;li&gt;Linux&lt;/li&gt; &lt;li&gt;Mac OS&lt;/li&gt; &lt;/ul&gt; &lt;p &gt;&lt;strong&gt;Комплектация&lt;/strong&gt;&lt;/p&gt; &lt;ul&gt; &lt;li&gt;Клавиатура - 1 шт.&lt;/li&gt; &lt;/ul&gt; &lt;p &gt;&lt;strong&gt;ГАРАНТия&lt;/strong&gt;&lt;/p&gt; &lt;ul&gt; &lt;li&gt;12 месяцев&lt;/li&gt; &lt;/ul&gt; </t>
  </si>
  <si>
    <t>Клавиатура 2E KS120 White backlight USB Black</t>
  </si>
  <si>
    <t>2E-KS120UB</t>
  </si>
  <si>
    <t>http://www.erc.ua/i/goods/2E-KS120UB.jpg</t>
  </si>
  <si>
    <t xml:space="preserve">&lt;p &gt;&lt;strong&gt;МАКСИМАЛЬНАЯ КОМФОРТНОСТЬ ПЕЧАТИ В ЛЮБОЕ ВРЕМЯ&lt;/strong&gt;&lt;/p&gt; &lt;p &gt; &lt;/p&gt; &lt;p &gt;Клавиатура идеально подходит для домашнего использования, ведь с ней легко работать днем и ночью благодаря белой, мягкой подсветке клавиш. 12 мультимедийных клавиш дают дополнительный комфорт во время просмотров фильмов или прослушивания музыки. А оригинальная эргономичная форма клавиш буквально создана для длительного использования.&lt;/p&gt; &lt;p&gt;ХАРАКТЕРИСТИКИ&lt;br /&gt; &amp;bull; 12 мультимедиа клавиш&lt;br /&gt; &amp;bull; White backlight&lt;br /&gt; &amp;bull; Украинские клавиатура&lt;br /&gt; &amp;bull; Кабель - 1,5 м&lt;br /&gt; &amp;bull; Разъем - USB&lt;br /&gt; &amp;bull; Plug and Play - подключение, не требует установки дополнительного программного обеспечения&lt;br /&gt; &amp;bull; Размер клавиатуры 438х162х25 мм&lt;br /&gt; &amp;bull; Размер упаковки 455х185х32 мм&lt;br /&gt; &amp;bull; Вес 513 г&lt;/p&gt; &lt;p&gt;Совместимость&lt;br /&gt; &amp;bull; Windows 10/7 и старые версии&lt;br /&gt; &amp;bull; Linux&lt;br /&gt; &amp;bull; Mac OS&lt;/p&gt; &lt;p&gt;Комплектация&lt;br /&gt; &amp;bull; Клавиатура - 1 шт.&lt;/p&gt; &lt;p&gt;ГАРАНТИЯ&lt;br /&gt; &amp;bull; 12 месяцев&lt;/p&gt; </t>
  </si>
  <si>
    <t>Клавиатуры беспроводные</t>
  </si>
  <si>
    <t>Клавиатура 2E KS210 Slim WL Black</t>
  </si>
  <si>
    <t>2E-KS210WB</t>
  </si>
  <si>
    <t>http://www.erc.ua/i/goods/2E-KS210WB.jpg</t>
  </si>
  <si>
    <t xml:space="preserve">&lt;p&gt;Ничего лишнего - Лаконичный тонкий дизайн и сводоба от проводов&lt;/p&gt; &lt;p&gt;Беспроводная полноразмерная клавиатура выполнена в тонком дизайне и прочном корпусе. Для улучшения производительности и облегчения выполнения повседневных задач предусмотрено 16 дополнительных мультимедиа клавиш&lt;/p&gt; &lt;p&gt;&lt;strong&gt;ХАРАКТЕРИСТИКИ&lt;/strong&gt;&lt;br /&gt; &amp;bull; 16 мультимедиа клавиш&lt;br /&gt; &amp;bull; Диапазон беспроводной связи 10 м&lt;br /&gt; &amp;bull; Plug-and-Play - подключение, не требует установки дополнительного программного обеспечения&lt;br /&gt; &amp;bull; Тонкий дизаайн корпуса&lt;br /&gt; &amp;bull; Украинские клавиатура&lt;br /&gt; &amp;bull; Размер клавиатура 440 * 140 * 20мм&lt;br /&gt; &amp;bull; Вес клавиатуры: 485г&lt;/p&gt; &lt;p&gt;&lt;strong&gt;Совместимость&lt;/strong&gt;&lt;br /&gt; &amp;bull; Windows 10/7 и старые версии&lt;br /&gt; &amp;bull; Linux&lt;br /&gt; &amp;bull; Mac OS&lt;br /&gt; &lt;br /&gt; &lt;strong&gt;Комплектация&lt;/strong&gt;&lt;br /&gt; &amp;bull; Клавиатура - 1 шт.&lt;br /&gt; &amp;bull; Элементы питания - 1АА.&lt;/p&gt; </t>
  </si>
  <si>
    <t>Клавиатура 2E KS230 Slim WL Black</t>
  </si>
  <si>
    <t>2E-KS230WB</t>
  </si>
  <si>
    <t>http://www.erc.ua/i/goods/2E-KS230WB.jpg</t>
  </si>
  <si>
    <t xml:space="preserve">&lt;p align="center" &gt;&lt;strong&gt; &lt;/strong&gt;&lt;/p&gt; &lt;p align="center" &gt;&lt;strong&gt;ИДЕАЛЬНАЯ КЛАВИАТУРА ДЛЯ ТЕХ, КТО ЦЕНИТ МИНИМАЛИЗМ&lt;/strong&gt;&lt;/p&gt; &lt;p align="center" &gt;Беспроводная клавиатура в тонком оригинальном slim дизайне. Клавиатура хоть и компактная, но имеет все необходимые клавиши, а также 12 мультимедийных клавиш. KS230 не займет много места на рабочем столе, и будет стильно выглядеть у современном интерьере.&lt;/p&gt; &lt;p align="center" &gt; &lt;/p&gt; &lt;p &gt;&lt;strong&gt;ХАРАКТЕРИСТИКИ&lt;/strong&gt;&lt;/p&gt; &lt;ul&gt; &lt;li&gt;12 FN клавиш&lt;/li&gt; &lt;li&gt;Украинская клавиатура&lt;/li&gt; &lt;li&gt;Разъем &amp;ndash; USB&lt;/li&gt; &lt;li&gt;Plug and Play &amp;ndash; подключение, которое не требует установки дополнительного ПО&lt;/li&gt; &lt;li&gt;Диапазон частот &amp;ndash; 2.4GHz&lt;/li&gt; &lt;li&gt;Диапазон беспроводной связи 10 м&lt;/li&gt; &lt;li&gt;Размер клавиатуры 382х126х21 мм&lt;/li&gt; &lt;li&gt;Размер упаковки 413.3х156х27.8 мм&lt;/li&gt; &lt;li&gt;Вес 353г&lt;/li&gt; &lt;/ul&gt; &lt;p &gt;&lt;strong&gt;Совместимость&lt;/strong&gt;&lt;/p&gt; &lt;ul&gt; &lt;li&gt;Windows 10/7 и предыдущие версии&lt;/li&gt; &lt;li&gt;Linux&lt;/li&gt; &lt;li&gt;Mac OS&lt;/li&gt; &lt;/ul&gt; &lt;p &gt;&lt;strong&gt;Комплектация&lt;/strong&gt;&lt;/p&gt; &lt;ul&gt; &lt;li&gt;Клавиатура- 1 шт.&lt;/li&gt; &lt;li&gt;USB приемник&amp;ndash; 1 шт&lt;/li&gt; &lt;li&gt;Элементы питания АА - 1 шт.&lt;/li&gt; &lt;/ul&gt; &lt;p &gt;&lt;strong&gt;ГАРАНТия&lt;/strong&gt;&lt;/p&gt; &lt;ul&gt; &lt;li&gt;12 месяцев&lt;/li&gt; &lt;/ul&gt; </t>
  </si>
  <si>
    <t>Клавиатура 2Е KS220 WL Black</t>
  </si>
  <si>
    <t>2E-KS220WB</t>
  </si>
  <si>
    <t>http://www.erc.ua/i/goods/2E-KS220WB.jpg</t>
  </si>
  <si>
    <t xml:space="preserve">&lt;p align="center" &gt;&lt;strong&gt;Стильная и эргономичная мультимедийная клавиатура &lt;/strong&gt;&lt;/p&gt; &lt;p &gt;&lt;br /&gt; Полноразмерная беспроводная клавиатура, &lt;a&gt;выполненна&lt;/a&gt;я в стильном прочном корпусе. Модель представлена в черном и белом цветах. Приятные на ощупь клавиши с оригинальной формой и 12 мультимедийных клавиш добавят комфорта в выполнение повседневных задач.&lt;/p&gt; &lt;p &gt; &lt;/p&gt; &lt;p align="center" &gt; &lt;/p&gt; &lt;p &gt;&lt;strong&gt;ХАРАКТЕРИСТИКИ&lt;/strong&gt;&lt;/p&gt; &lt;ul&gt; &lt;li&gt;12 мультимедиа клавиш&lt;/li&gt; &lt;li&gt;Украинская клавиатура&lt;/li&gt; &lt;li&gt;Диапазон беспроводной связи 10м&lt;/li&gt; &lt;li&gt;Разъем &amp;ndash; USB&lt;/li&gt; &lt;li&gt;Диапазон частот &amp;ndash; 2,4GHz&lt;/li&gt; &lt;li&gt;Plug and Play &amp;ndash; подключение, которое не требует установки дополнительного ПО&lt;/li&gt; &lt;li&gt;Цвет &amp;ndash; черный&lt;/li&gt; &lt;li&gt;Размер клавиатуры 443х145х25 мм&lt;/li&gt; &lt;li&gt;Размер упаковки 446х160х42 мм&lt;/li&gt; &lt;li&gt;Вес 454 г.&lt;br /&gt; &lt;em&gt; &lt;/em&gt;&lt;/li&gt; &lt;/ul&gt; &lt;p &gt;&lt;strong&gt;Совместимость&lt;/strong&gt;&lt;/p&gt; &lt;ul&gt; &lt;li&gt;Windows 10/7 и предыдущие версии&lt;/li&gt; &lt;li&gt;Linux&lt;/li&gt; &lt;li&gt;Mac OS&lt;/li&gt; &lt;/ul&gt; &lt;p &gt;&lt;strong&gt;&lt;em&gt;Комплектация&lt;/em&gt;&lt;/strong&gt;&lt;/p&gt; &lt;ul&gt; &lt;li&gt;Клавиатура - 1 шт.&lt;/li&gt; &lt;li&gt;USB приемник &amp;ndash; 1 шт&lt;/li&gt; &lt;li&gt;Элементы питания ААА - 1 шт.&lt;/li&gt; &lt;/ul&gt; &lt;p &gt;&lt;strong&gt;ГАРАНТИЯ&lt;/strong&gt;&lt;/p&gt; &lt;ul&gt; &lt;li&gt;12 месяцев&lt;/li&gt; &lt;/ul&gt; &lt;hr align="left" width="33%" /&gt; &lt;p &gt; &lt;/p&gt; </t>
  </si>
  <si>
    <t>Клавиатура 2Е KS220 WL White</t>
  </si>
  <si>
    <t>2E-KS220WW</t>
  </si>
  <si>
    <t>http://www.erc.ua/i/goods/2E-KS220WW.jpg</t>
  </si>
  <si>
    <t xml:space="preserve">&lt;p align="center"&gt;&lt;strong&gt;Стильная и эргономичная мультимедийная клавиатура &lt;/strong&gt;&lt;/p&gt; &lt;p&gt;&lt;br /&gt; Полноразмерная беспроводная клавиатура, &lt;a&gt;выполненна&lt;/a&gt;я в стильном прочном корпусе. Модель представлена в черном и белом цветах. Приятные на ощупь клавиши с оригинальной формой и 12 мультимедийных клавиш добавят комфорта в выполнение повседневных задач.&lt;/p&gt; &lt;p&gt; &lt;/p&gt; &lt;p align="center"&gt; &lt;/p&gt; &lt;p&gt;&lt;strong&gt;ХАРАКТЕРИСТИКИ&lt;/strong&gt;&lt;/p&gt; &lt;ul&gt; &lt;li&gt;12 мультимедиа клавиш&lt;/li&gt; &lt;li&gt;Украинская клавиатура&lt;/li&gt; &lt;li&gt;Диапазон беспроводной связи 10м&lt;/li&gt; &lt;li&gt;Разъем &amp;ndash; USB&lt;/li&gt; &lt;li&gt;Диапазон частот &amp;ndash; 2,4GHz&lt;/li&gt; &lt;li&gt;Plug and Play &amp;ndash; подключение, которое не требует установки дополнительного ПО&lt;/li&gt; &lt;li&gt;Цвет &amp;ndash; белый&lt;/li&gt; &lt;li&gt;Размер клавиатуры 443х145х25 мм&lt;/li&gt; &lt;li&gt;Размер упаковки 446х160х42 мм&lt;/li&gt; &lt;li&gt;Вес 454 г.&lt;br /&gt; &lt;em&gt; &lt;/em&gt;&lt;/li&gt; &lt;/ul&gt; &lt;p&gt;&lt;strong&gt;Совместимость&lt;/strong&gt;&lt;/p&gt; &lt;ul&gt; &lt;li&gt;Windows 10/7 и предыдущие версии&lt;/li&gt; &lt;li&gt;Linux&lt;/li&gt; &lt;li&gt;Mac OS&lt;/li&gt; &lt;/ul&gt; &lt;p&gt;&lt;strong&gt;&lt;em&gt;Комплектация&lt;/em&gt;&lt;/strong&gt;&lt;/p&gt; &lt;ul&gt; &lt;li&gt;Клавиатура - 1 шт.&lt;/li&gt; &lt;li&gt;USB приемник &amp;ndash; 1 шт&lt;/li&gt; &lt;li&gt;Элементы питания ААА - 1 шт.&lt;/li&gt; &lt;/ul&gt; &lt;p&gt;&lt;strong&gt;ГАРАНТИЯ&lt;/strong&gt;&lt;/p&gt; &lt;ul&gt; &lt;li&gt;12 месяцев&lt;/li&gt; &lt;/ul&gt; &lt;hr align="left" width="33%" /&gt; &lt;p&gt; &lt;/p&gt; </t>
  </si>
  <si>
    <t>Клавиатура 2E Touch Keyboard KT100 WL BLACK</t>
  </si>
  <si>
    <t>2E-KT100WB</t>
  </si>
  <si>
    <t>http://www.erc.ua/i/goods/2E-KT100WB.jpg</t>
  </si>
  <si>
    <t xml:space="preserve">&lt;p&gt;Беспроводная клавиатура с тачпадом просто незаменимая вещь для комфортного управления Android, Smart TV * или ПК на удаленном расстоянии - радиус подключение до 10 метров. Благодаря тонкому и компактному дизайну клавиатура не займет много места и прекрасно будет смотреться в современном интерьере.&lt;/p&gt; &lt;p&gt;&lt;strong&gt;Характеристики&lt;/strong&gt;&lt;/p&gt; &lt;ul&gt; &lt;li&gt;Диапазон беспроводной связи 10 м&lt;/li&gt; &lt;li&gt;Plug-and-Play - подключение, не требует установки дополнительного программного обеспечения&lt;/li&gt; &lt;li&gt;Тачпад 88,8*73,8 мм&lt;/li&gt; &lt;li&gt;Размер: 366,54*121,33*18,36 мм&lt;/li&gt; &lt;/ul&gt; &lt;p&gt;&lt;strong&gt;Совместимость&lt;/strong&gt;&lt;/p&gt; &lt;ul&gt; &lt;li&gt;Windows 10/7 та більш старіші версії&lt;/li&gt; &lt;li&gt;Linux&lt;/li&gt; &lt;li&gt;Mac OS&lt;/li&gt; &lt;li&gt;Android&lt;/li&gt; &lt;li&gt;Smart TV*&lt;/li&gt; &lt;/ul&gt; &lt;p &gt;&lt;strong&gt;Комплектация&lt;/strong&gt;&lt;/p&gt; &lt;ul&gt; &lt;li&gt;Клавиатура - 1 шт.&lt;/li&gt; &lt;li&gt;Елементы питания ААА - 2 шт.&lt;/li&gt; &lt;/ul&gt; &lt;p&gt;* Smart TV &amp;ndash; могут быть ограничения на некоторые функции производителем телевизора&lt;/p&gt; </t>
  </si>
  <si>
    <t>Набор проводной</t>
  </si>
  <si>
    <t>Комплект 2E MK401 USB Black</t>
  </si>
  <si>
    <t>2E-MK401UB</t>
  </si>
  <si>
    <t>http://www.erc.ua/i/goods/2E-MK401UB.jpg</t>
  </si>
  <si>
    <t xml:space="preserve">&lt;p&gt;Полноразмерный комплект мышь и клавиатура классической формы, которой удобно пользоваться в течение длительного времени. Приоритетное нанесение украинских букв на клавишах. Комбинация Soft Touch поверхности с декоративными глянцевыми вставками, по бокам, придают мыше оригинальный внешний вид.&lt;/p&gt; &lt;p&gt;ХАРАКТЕРИСТИКИ&lt;br /&gt; &amp;bull; Длина кабеля 1,5 м.&lt;br /&gt; &amp;bull; Plug-and-Play - подключение, не требует установки дополнительного программного обеспечения&lt;br /&gt; &amp;bull; Влаго- и пыле- устойчивая конструкция&lt;br /&gt; &amp;bull; 1000 DPI&lt;br /&gt; &amp;bull; Размер клавиатуры: 440 * 145 * 20мм&lt;br /&gt; &amp;bull; Вес клавиатуры: 360г.&lt;br /&gt; &amp;bull; Размер мыши: 118 * 68 * 40мм&lt;br /&gt; &amp;bull; Вес мыши: 60,7г&lt;/p&gt; &lt;p&gt;СОВМЕСТИМОСТЬ&lt;br /&gt; &amp;bull; Windows 10/7 и более старые версии&lt;br /&gt; &amp;bull; Linux&lt;br /&gt; &amp;bull; Mac OS&lt;/p&gt; &lt;p&gt;&lt;br /&gt; КОМПЛЕКТАЦИЯ&lt;br /&gt; &amp;bull; Клавиатура - 1 шт.&lt;br /&gt; &amp;bull; Мышь - 1 шт&lt;/p&gt; </t>
  </si>
  <si>
    <t>08471002009000000</t>
  </si>
  <si>
    <t>Клавиатуры проводные в комплекте с мышью</t>
  </si>
  <si>
    <t>Комплект 2Е MK404 USB Black</t>
  </si>
  <si>
    <t>2E-MK404UB</t>
  </si>
  <si>
    <t>http://www.erc.ua/i/goods/2E-MK404UB.jpg</t>
  </si>
  <si>
    <t xml:space="preserve">&lt;p align="center" &gt;&lt;strong&gt;УДОБНЫЙ И ФУНКЦИОНАЛЬНЫЙ КОМПЛЕКТ ДЛЯ ПОВСЕДНЕВНОГО ИСПОЛЬЗОВАНИЯ&lt;/strong&gt;&lt;/p&gt; &lt;p &gt;&lt;br /&gt; Проводной комплект из полноразмерной удобной клавиатуры и универсальной мышки прекрасно подойдет для тех, кто много времени проводит за компьютером. Печатать на этой клавиатуре одно удовольствие благодаря приятной тактильной форме клавиш. Для повышения производительности в данной клавиатуре предусмотрено 12 мультимедийных клавиш. Универсальная мышь с фактурными боковыми вставками для более удобного длительного использования.&lt;/p&gt; &lt;p align="center" &gt; &lt;/p&gt; &lt;p &gt;&lt;strong&gt;ХАРАКТЕРИСТИКИ&lt;/strong&gt;&lt;/p&gt; &lt;ul&gt; &lt;li&gt;12 мультимедиа клавиш&lt;/li&gt; &lt;li&gt;Украинская клавиатура&lt;/li&gt; &lt;li&gt;Кабель &amp;ndash; 1,5 м&lt;/li&gt; &lt;li&gt;1000 DPI&lt;/li&gt; &lt;li&gt;Разъем &amp;ndash; USB&lt;/li&gt; &lt;li&gt;Plug and Play &amp;ndash; подключение, которое не требует установки дополнительного ПО&lt;/li&gt; &lt;li&gt;Размер клавиатуры 556x162x27 мм&lt;/li&gt; &lt;li&gt;Размер мышки 105х65х35 мм&lt;/li&gt; &lt;li&gt;Размер упаковки &amp;ndash; 537х177х42,5 мм&lt;/li&gt; &lt;li&gt;Вес 121,5 г&lt;/li&gt; &lt;/ul&gt; &lt;p &gt;&lt;strong&gt;Совместимость&lt;/strong&gt;&lt;/p&gt; &lt;ul&gt; &lt;li&gt;Windows 10/7 и предыдущие версии&lt;/li&gt; &lt;li&gt;Linux&lt;/li&gt; &lt;li&gt;Mac OS&lt;/li&gt; &lt;/ul&gt; &lt;p &gt;&lt;strong&gt;Комплектация&lt;/strong&gt;&lt;/p&gt; &lt;ul&gt; &lt;li&gt;Проводная клавиатура&amp;ndash; 1шт&lt;/li&gt; &lt;li&gt;Проводная мышка&amp;ndash; 1 шт&lt;/li&gt; &lt;/ul&gt; &lt;p &gt;&lt;strong&gt;Гарантия&lt;/strong&gt;&lt;/p&gt; &lt;ul&gt; &lt;li&gt;12 месяцев&lt;/li&gt; &lt;/ul&gt; </t>
  </si>
  <si>
    <t>Набор беспроводной</t>
  </si>
  <si>
    <t>Комплект 2E MK410 WL BLACK</t>
  </si>
  <si>
    <t>2E-MK410MWB</t>
  </si>
  <si>
    <t>http://www.erc.ua/i/goods/2E-MK410MWB.jpg</t>
  </si>
  <si>
    <t xml:space="preserve">&lt;p&gt;Полноразмерный комплект мышь и клавиатура классической формы с клавишами мультимедиа и небольшой подставкой под запястья, которой удобно пользоваться в течение длительного времени. Приоритетное нанесение украинских букв на клавишах&lt;/p&gt; &lt;p&gt;&lt;strong&gt;ХАРАКТЕРИСТИКИ&lt;/strong&gt;&lt;br /&gt; &amp;bull; Диапазон беспроводной связи 10 м.&lt;br /&gt; &amp;bull; Plug-and-Play - подключение, не требует установки дополнительного программного обеспечения&lt;br /&gt; &amp;bull; Влаго- и пыле- устойчивая конструкция&lt;br /&gt; &amp;bull; 1200 DPI&lt;br /&gt; &amp;bull; 9 мультимедиа клавиш&lt;br /&gt; &amp;bull; Размер клавиатуры: 450 * 167 * 27мм&lt;br /&gt; &amp;bull; Вес клавиатуры: 476г.&lt;br /&gt; &amp;bull; Размер мыши: 113,27 * 62 * 38мм&lt;br /&gt; &amp;bull; Вес мыши: 60,7г.&lt;/p&gt; &lt;p&gt;&lt;br /&gt; &lt;strong&gt;СОВМЕСТИМОСТЬ&lt;/strong&gt;&lt;br /&gt; &amp;bull; Windows 10/7 и более старые версии&lt;br /&gt; &amp;bull; Linux&lt;br /&gt; &amp;bull; Mac OS&lt;/p&gt; &lt;p&gt;&lt;br /&gt; &lt;strong&gt;КОМПЛЕКТАЦИЯ&lt;/strong&gt;&lt;br /&gt; &amp;bull; Клавиатура - 1 шт.&lt;br /&gt; &amp;bull; Мышь - 1 шт.&lt;br /&gt; &amp;bull; Элементы питания - 2 АА&lt;/p&gt; </t>
  </si>
  <si>
    <t>Клавиатуры беспроводные в комплекте с мышью</t>
  </si>
  <si>
    <t>Комплект 2Е MK420 WL Black</t>
  </si>
  <si>
    <t>2E-MK420WB</t>
  </si>
  <si>
    <t>http://www.erc.ua/i/goods/2E-MK420WB.jpg</t>
  </si>
  <si>
    <t xml:space="preserve">&lt;p align="center" &gt;&lt;strong&gt;Стильный и лаконичный комплект для делового быта &lt;/strong&gt;&lt;br /&gt; Удобный беспроводной комплект MK 420 с изогнутым дизайном клавиш и удобной эргономичной мышкой - продуманные детали, которые сделают процесс эксплуатации комплекта еще более комфортным. Для подключения к компьютеру не нужны никакие настройки, достаточно одного USB порта, к которому будет подключен приемник, работающий на расстоянии до 10 метров. Дополнительные 12 мультимедийных клавиш помогут быстро и удобно управлять аудио файлами или осуществлять навигацию в ПК.&lt;/p&gt; &lt;p align="center" &gt; &lt;/p&gt; &lt;p &gt;&lt;strong&gt;ХАРАКТЕРИСТИКИ&lt;/strong&gt;&lt;/p&gt; &lt;ul&gt; &lt;li&gt;12 мультимедиа клавиш&lt;/li&gt; &lt;li&gt;Диапазон беспроводного подключения до 10 м&lt;/li&gt; &lt;li&gt;Украинская клавиатура&lt;/li&gt; &lt;li&gt;Разъем &amp;ndash; USB&lt;/li&gt; &lt;li&gt;Элементы питания &amp;ndash; 1АA, 1ААА&lt;/li&gt; &lt;li&gt;1600 DPI&lt;/li&gt; &lt;li&gt;Диапазон частот &amp;ndash; 2.4GHz&lt;/li&gt; &lt;li&gt;Plug and Play &amp;ndash; подключение, которое не требует установки дополнительного ПО&lt;/li&gt; &lt;li&gt;Размер клавиатуры 429x126х23 мм&lt;/li&gt; &lt;li&gt;Размер мышки 104х65х39 мм&lt;/li&gt; &lt;li&gt;Размер упаковки: 518х142х44 мм&lt;/li&gt; &lt;li&gt;Вес 482 г.&lt;/li&gt; &lt;/ul&gt; &lt;p &gt;&lt;strong&gt;Совместимость&lt;/strong&gt;&lt;/p&gt; &lt;ul&gt; &lt;li&gt;Windows 10/7 и предыдущие версии&lt;/li&gt; &lt;li&gt;Linux&lt;/li&gt; &lt;li&gt;Mac OS&lt;/li&gt; &lt;/ul&gt; &lt;p &gt;&lt;strong&gt;Комплектация&lt;/strong&gt;&lt;/p&gt; &lt;ul&gt; &lt;li&gt;Мышка - 1 шт.&lt;/li&gt; &lt;li&gt;Клавиатура &amp;ndash; 1 шт.&lt;/li&gt; &lt;li&gt;USB приемник &amp;ndash; 1 шт&lt;/li&gt; &lt;li&gt;Элементы питания АA - 1 шт, ААА-1 шт.&lt;/li&gt; &lt;/ul&gt; &lt;p &gt;&lt;strong&gt;ГАРАНТИЯ&lt;/strong&gt;&lt;/p&gt; &lt;ul&gt; &lt;li&gt;&lt;em &gt;12 месяцев&lt;/em&gt;&lt;/li&gt; &lt;/ul&gt; </t>
  </si>
  <si>
    <t>Гарнитуры ПК</t>
  </si>
  <si>
    <t>Гарнитура для ПК 2E CH11 Mono 3.5mm / 2*3.5mm</t>
  </si>
  <si>
    <t>2E-CH11MJ</t>
  </si>
  <si>
    <t>http://www.erc.ua/i/goods/2E-CH11MJ.jpg</t>
  </si>
  <si>
    <t xml:space="preserve">&lt;p&gt;Гарнитура 2E CH11 Mono 3.5mm / 2*3.5mm ( 2E-CH11MJ )&lt;/p&gt; &lt;p&gt;Легкая и удобная моно гарнитура 2E - лучшее решение для дома и офиса. Отличное звучание и комфорт в использовании. Чувствительный микрофон с возможностью регулировки, настраиваемое оголовье, удобный пульт управления громкостью и микрофоном на шнуре и мягкие амбушюры &amp;ndash; все что нужно для Вашего комфорта на целый день. Благодаря легкости и компактности Вы всегда можете взять гарнитуру с собой. Гарнитура 2E станет незаменимым спутником для многочасовых видеозвонков, гейминга и прослушивания музыки. &lt;/p&gt; &lt;p&gt; &lt;/p&gt; &lt;p&gt;&lt;strong&gt;Спецификация:&lt;/strong&gt;&lt;/p&gt; &lt;table cellspacing="0" width="372"&gt; &lt;tbody&gt; &lt;tr height="19"&gt; &lt;td height="19" width="256"&gt;Тип драйвера&lt;/td&gt; &lt;td width="116"&gt;динамический&lt;/td&gt; &lt;/tr&gt; &lt;tr height="19"&gt; &lt;td height="19" width="256"&gt;Размер драйвера&lt;/td&gt; &lt;td&gt;30 мм&lt;/td&gt; &lt;/tr&gt; &lt;tr height="19"&gt; &lt;td height="19" width="256"&gt;Частотный диапазон&lt;/td&gt; &lt;td&gt;20 - 20000 Гц&lt;/td&gt; &lt;/tr&gt; &lt;tr height="19"&gt; &lt;td height="19"&gt;Чувствительность&lt;/td&gt; &lt;td&gt;110 +/- 3 дБ&lt;/td&gt; &lt;/tr&gt; &lt;tr height="19"&gt; &lt;td height="19"&gt;Сопротивление&lt;/td&gt; &lt;td&gt;32 Ом&lt;/td&gt; &lt;/tr&gt; &lt;tr height="19"&gt; &lt;td height="19"&gt;Направленность микрофона&lt;/td&gt; &lt;td&gt;всенаправленный&lt;/td&gt; &lt;/tr&gt; &lt;tr height="19"&gt; &lt;td height="19"&gt;Чувствительность микрофона&lt;/td&gt; &lt;td&gt;58 +/- 3 дБ&lt;/td&gt; &lt;/tr&gt; &lt;tr height="19"&gt; &lt;td height="19"&gt;Длина кабеля&lt;/td&gt; &lt;td&gt;1.2 м&lt;/td&gt; &lt;/tr&gt; &lt;tr height="21"&gt; &lt;td height="21"&gt;Подключение&lt;/td&gt; &lt;td&gt;3.5 мм / 2*3.5 мм&lt;/td&gt; &lt;/tr&gt; &lt;tr&gt; &lt;td height="21"&gt;Тип&lt;/td&gt; &lt;td&gt;накладные&lt;/td&gt; &lt;/tr&gt; &lt;tr&gt; &lt;td height="21"&gt; &lt;p&gt;Материал амбушюр&lt;/p&gt; &lt;/td&gt; &lt;td&gt; &lt;p&gt;полиуретан&lt;/p&gt; &lt;/td&gt; &lt;/tr&gt; &lt;tr height="21"&gt; &lt;td height="21"&gt;Комплект поставки&lt;/td&gt; &lt;td&gt; &lt;p&gt;гарнитура, переходник с 3.5 мм на 2*3.5 мм, руководство пользователя&lt;/p&gt; &lt;/td&gt; &lt;/tr&gt; &lt;/tbody&gt; &lt;/table&gt; </t>
  </si>
  <si>
    <t>Гарнитура для ПК 2E CH11 Mono USB</t>
  </si>
  <si>
    <t>2E-CH11MU</t>
  </si>
  <si>
    <t>http://www.erc.ua/i/goods/2E-CH11MU.jpg</t>
  </si>
  <si>
    <t xml:space="preserve">&lt;p&gt;Гарнитура 2E CH11 Mono USB ( 2E-CH11MU )&lt;/p&gt; &lt;p&gt;Легкая и удобная моно гарнитура 2E - лучшее решение для дома и офиса. Отличное звучание и комфорт в использовании. Чувствительный микрофон с возможностью регулировки, настраиваемое оголовье, удобный пульт управления громкостью и микрофоном на шнуре и мягкие амбушюры &amp;ndash; все что нужно для Вашего комфорта на целый день. Благодаря легкости и компактности Вы всегда можете взять гарнитуру с собой. Гарнитура 2E станет незаменимым спутником для многочасовых видеозвонков, гейминга и прослушивания музыки. &lt;/p&gt; &lt;p&gt; &lt;/p&gt; &lt;p&gt;&lt;strong&gt;Спецификация:&lt;/strong&gt;&lt;/p&gt; &lt;table cellspacing="0" width="372"&gt; &lt;tbody&gt; &lt;tr height="19"&gt; &lt;td height="19" width="256"&gt;Тип драйвера&lt;/td&gt; &lt;td width="116"&gt;динамический&lt;/td&gt; &lt;/tr&gt; &lt;tr height="19"&gt; &lt;td height="19" width="256"&gt;Размер драйвера&lt;/td&gt; &lt;td&gt;30 мм&lt;/td&gt; &lt;/tr&gt; &lt;tr height="19"&gt; &lt;td height="19" width="256"&gt;Частотный диапазон&lt;/td&gt; &lt;td&gt;20 - 20000 Гц&lt;/td&gt; &lt;/tr&gt; &lt;tr height="19"&gt; &lt;td height="19"&gt;Чувствительность&lt;/td&gt; &lt;td&gt;110 +/- 3 дБ&lt;/td&gt; &lt;/tr&gt; &lt;tr height="19"&gt; &lt;td height="19"&gt;Сопротивление&lt;/td&gt; &lt;td&gt;32 Ом&lt;/td&gt; &lt;/tr&gt; &lt;tr height="19"&gt; &lt;td height="19"&gt;Направленность микрофона&lt;/td&gt; &lt;td&gt;всенаправленный&lt;/td&gt; &lt;/tr&gt; &lt;tr height="19"&gt; &lt;td height="19"&gt;Чувствительность микрофона&lt;/td&gt; &lt;td&gt;58 +/- 3 дБ&lt;/td&gt; &lt;/tr&gt; &lt;tr height="19"&gt; &lt;td height="19"&gt;Длина кабеля&lt;/td&gt; &lt;td&gt;2 м&lt;/td&gt; &lt;/tr&gt; &lt;tr height="21"&gt; &lt;td height="21"&gt;Подключение&lt;/td&gt; &lt;td&gt;USB Plug and Play&lt;/td&gt; &lt;/tr&gt; &lt;tr&gt; &lt;td height="21"&gt;Тип&lt;/td&gt; &lt;td&gt;накладные&lt;/td&gt; &lt;/tr&gt; &lt;tr&gt; &lt;td height="21"&gt;Материал амбушюр&lt;/td&gt; &lt;td&gt; &lt;p&gt;кожа&lt;/p&gt; &lt;/td&gt; &lt;/tr&gt; &lt;tr height="21"&gt; &lt;td height="21"&gt;Комплект поставки&lt;/td&gt; &lt;td&gt;гарнитура, руководство пользователя&lt;/td&gt; &lt;/tr&gt; &lt;/tbody&gt; &lt;/table&gt; </t>
  </si>
  <si>
    <t>08518002011000000</t>
  </si>
  <si>
    <t>Гарнитура для ПК 2E CH11, On-Ear, 3.5mm / 2*3.5mm</t>
  </si>
  <si>
    <t>2E-CH11SJ</t>
  </si>
  <si>
    <t>http://www.erc.ua/i/goods/2E-CH11SJ.jpg</t>
  </si>
  <si>
    <t xml:space="preserve">&lt;p&gt;Гарнитура 2E CH11 3.5mm / 2*3.5mm ( 2E-CH11SJ )&lt;/p&gt; &lt;p&gt;Легкая и удобная стерео гарнитура 2E лучшее решение для дома и офиса. Отличное звучание и комфорт в использовании. Чувствительный микрофон с возможностью регулировки, настраиваемое оголовье, удобный пульт управления громкостью и микрофоном на шнуре и мягкие амбушюры &amp;ndash; все что нужно для Вашего комфорта на целый день. Благодаря легкости и компактности Вы всегда можете взять гарнитуру с собой. Гарнитура 2E станет незаменимым спутником для многочасовых видеозвонков, гейминга и прослушивания музыки. &lt;/p&gt; &lt;p&gt; &lt;/p&gt; &lt;p&gt;&lt;strong&gt;Спецификация:&lt;/strong&gt;&lt;/p&gt; &lt;table cellspacing="0" width="372"&gt; &lt;tbody&gt; &lt;tr height="19"&gt; &lt;td height="19" width="256"&gt;Тип драйвера&lt;/td&gt; &lt;td width="116"&gt;динамический&lt;/td&gt; &lt;/tr&gt; &lt;tr height="19"&gt; &lt;td height="19" width="256"&gt;Размер драйвера&lt;/td&gt; &lt;td&gt;30 мм&lt;/td&gt; &lt;/tr&gt; &lt;tr height="19"&gt; &lt;td height="19" width="256"&gt;Частотный диапазон&lt;/td&gt; &lt;td&gt;20 - 20000 Гц&lt;/td&gt; &lt;/tr&gt; &lt;tr height="19"&gt; &lt;td height="19"&gt;Чувствительность&lt;/td&gt; &lt;td&gt;110 +/- 3 дБ&lt;/td&gt; &lt;/tr&gt; &lt;tr height="19"&gt; &lt;td height="19"&gt;Сопротивление&lt;/td&gt; &lt;td&gt;32 Ом&lt;/td&gt; &lt;/tr&gt; &lt;tr height="19"&gt; &lt;td height="19"&gt;Направленность микрофона&lt;/td&gt; &lt;td&gt;всенаправленный&lt;/td&gt; &lt;/tr&gt; &lt;tr height="19"&gt; &lt;td height="19"&gt;Чувствительность микрофона&lt;/td&gt; &lt;td&gt;58 +/- 3 дБ&lt;/td&gt; &lt;/tr&gt; &lt;tr height="19"&gt; &lt;td height="19"&gt;Длина кабеля&lt;/td&gt; &lt;td&gt;1.2 м&lt;/td&gt; &lt;/tr&gt; &lt;tr height="21"&gt; &lt;td height="21"&gt;Подключение&lt;/td&gt; &lt;td&gt;3.5 мм / 2*3.5 мм&lt;/td&gt; &lt;/tr&gt; &lt;tr&gt; &lt;td height="21"&gt;Тип&lt;/td&gt; &lt;td&gt;накладные&lt;/td&gt; &lt;/tr&gt; &lt;tr&gt; &lt;td height="21"&gt; &lt;p&gt;Материал амбушюр&lt;/p&gt; &lt;/td&gt; &lt;td&gt; &lt;p&gt;полиуретан&lt;/p&gt; &lt;/td&gt; &lt;/tr&gt; &lt;tr height="21"&gt; &lt;td height="21"&gt;Комплект поставки&lt;/td&gt; &lt;td&gt; &lt;p&gt;гарнитура, переходник с 3.5 мм на 2*3.5 мм, руководство пользователя&lt;/p&gt; &lt;/td&gt; &lt;/tr&gt; &lt;/tbody&gt; &lt;colgroup&gt; &lt;col width="256" /&gt; &lt;col width="116" /&gt; &lt;/colgroup&gt; &lt;/table&gt; </t>
  </si>
  <si>
    <t>Гарнитура для ПК 2E CH11, On-Ear, USB</t>
  </si>
  <si>
    <t>2E-CH11SU</t>
  </si>
  <si>
    <t>http://www.erc.ua/i/goods/2E-CH11SU.jpg</t>
  </si>
  <si>
    <t xml:space="preserve">&lt;p&gt;Гарнитура 2E CH11 USB ( 2E-CH11SU )&lt;/p&gt; &lt;p&gt;Легкая и удобная стерео гарнитура 2E - лучшее решение для дома и офиса. Отличное звучание и комфорт в использовании. Чувствительный микрофон с возможностью регулировки, настраиваемое оголовье, удобный пульт управления громкостью и микрофоном на шнуре и мягкие амбушюры &amp;ndash; все что нужно для Вашего комфорта на целый день. Благодаря легкости и компактности Вы всегда можете взять гарнитуру с собой. Гарнитура 2E станет незаменимым спутником для многочасовых видеозвонков, гейминга и прослушивания музыки. &lt;/p&gt; &lt;p&gt; &lt;/p&gt; &lt;p&gt;&lt;strong&gt;Спецификация:&lt;/strong&gt;&lt;/p&gt; &lt;table cellspacing="0" width="372"&gt; &lt;tbody&gt; &lt;tr height="19"&gt; &lt;td height="19" width="256"&gt;Тип драйвера&lt;/td&gt; &lt;td width="116"&gt;динамический&lt;/td&gt; &lt;/tr&gt; &lt;tr height="19"&gt; &lt;td height="19" width="256"&gt;Размер драйвера&lt;/td&gt; &lt;td&gt;30 мм&lt;/td&gt; &lt;/tr&gt; &lt;tr height="19"&gt; &lt;td height="19" width="256"&gt;Частотный диапазон&lt;/td&gt; &lt;td&gt;20 - 20000 Гц&lt;/td&gt; &lt;/tr&gt; &lt;tr height="19"&gt; &lt;td height="19"&gt;Чувствительность&lt;/td&gt; &lt;td&gt;110 +/- 3 дБ&lt;/td&gt; &lt;/tr&gt; &lt;tr height="19"&gt; &lt;td height="19"&gt;Сопротивление&lt;/td&gt; &lt;td&gt;32 Ом&lt;/td&gt; &lt;/tr&gt; &lt;tr height="19"&gt; &lt;td height="19"&gt;Направленность микрофона&lt;/td&gt; &lt;td&gt;всенаправленный&lt;/td&gt; &lt;/tr&gt; &lt;tr height="19"&gt; &lt;td height="19"&gt;Чувствительность микрофона&lt;/td&gt; &lt;td&gt;58 +/- 3 дБ&lt;/td&gt; &lt;/tr&gt; &lt;tr height="19"&gt; &lt;td height="19"&gt;Длина кабеля&lt;/td&gt; &lt;td&gt;2 м&lt;/td&gt; &lt;/tr&gt; &lt;tr height="21"&gt; &lt;td height="21"&gt;Подключение&lt;/td&gt; &lt;td&gt;USB Plug and Play&lt;/td&gt; &lt;/tr&gt; &lt;tr&gt; &lt;td height="21"&gt;Тип&lt;/td&gt; &lt;td&gt;накладные&lt;/td&gt; &lt;/tr&gt; &lt;tr&gt; &lt;td height="21"&gt;Материал амбушюр&lt;/td&gt; &lt;td&gt; &lt;p&gt;кожа&lt;/p&gt; &lt;/td&gt; &lt;/tr&gt; &lt;tr height="21"&gt; &lt;td height="21"&gt;Комплект поставки&lt;/td&gt; &lt;td&gt;гарнитура, руководство пользователя&lt;/td&gt; &lt;/tr&gt; &lt;/tbody&gt; &lt;/table&gt; </t>
  </si>
  <si>
    <t>Гарнитура для ПК 2E CH12 Mono On-Ear 3.5mm / 2*3.5mm</t>
  </si>
  <si>
    <t>2E-CH12MJ</t>
  </si>
  <si>
    <t>http://www.erc.ua/i/goods/2E-CH12MJ.jpg</t>
  </si>
  <si>
    <t xml:space="preserve">&lt;p&gt;Гарнитура 2E CH12 Mono 3.5mm / 2*3.5mm ( 2E-CH12MJ)&lt;/p&gt; &lt;p&gt;Легкая и удобная моно гарнитура 2E лучшее решение для дома и офиса. Отличное звучание и комфорт в использовании. Чувствительный микрофон с возможностью регулировки, настраиваемое оголовье, удобный пульт управления громкостью и микрофоном на шнуре и мягкие амбушюры &amp;ndash; все что нужно для Вашего комфорта на целый день. Благодаря легкости и компактности Вы всегда можете взять гарнитуру с собой. Гарнитура 2E станет незаменимым спутником для многочасовых видеозвонков, гейминга и прослушивания музыки. &lt;/p&gt; &lt;p&gt; &lt;/p&gt; &lt;p&gt;&lt;strong&gt;Спецификация:&lt;/strong&gt;&lt;/p&gt; &lt;table cellspacing="0" width="372"&gt; &lt;tbody&gt; &lt;tr height="19"&gt; &lt;td height="19" width="256"&gt;Тип драйвера&lt;/td&gt; &lt;td width="116"&gt;динамический&lt;/td&gt; &lt;/tr&gt; &lt;tr height="19"&gt; &lt;td height="19" width="256"&gt;Размер драйвера&lt;/td&gt; &lt;td&gt;40 мм&lt;/td&gt; &lt;/tr&gt; &lt;tr height="19"&gt; &lt;td height="19" width="256"&gt;Частотный диапазон&lt;/td&gt; &lt;td&gt;20 - 20000 Гц&lt;/td&gt; &lt;/tr&gt; &lt;tr height="19"&gt; &lt;td height="19"&gt;Чувствительность&lt;/td&gt; &lt;td&gt;105 +/- 3 дБ&lt;/td&gt; &lt;/tr&gt; &lt;tr height="19"&gt; &lt;td height="19"&gt;Сопротивление&lt;/td&gt; &lt;td&gt;32 Ом&lt;/td&gt; &lt;/tr&gt; &lt;tr height="19"&gt; &lt;td height="19"&gt;Направленность микрофона&lt;/td&gt; &lt;td&gt;всенаправленный&lt;/td&gt; &lt;/tr&gt; &lt;tr height="19"&gt; &lt;td height="19"&gt;Чувствительность микрофона&lt;/td&gt; &lt;td&gt;58 +/- 3 дБ&lt;/td&gt; &lt;/tr&gt; &lt;tr height="19"&gt; &lt;td height="19"&gt;Длина кабеля&lt;/td&gt; &lt;td&gt;1.2 м&lt;/td&gt; &lt;/tr&gt; &lt;tr height="21"&gt; &lt;td height="21"&gt;Подключение&lt;/td&gt; &lt;td&gt;3.5 мм / 2*3.5 мм&lt;/td&gt; &lt;/tr&gt; &lt;tr&gt; &lt;td height="21"&gt;Тип&lt;/td&gt; &lt;td&gt;накладные&lt;/td&gt; &lt;/tr&gt; &lt;tr&gt; &lt;td height="21"&gt; &lt;p&gt;Материал амбушюр&lt;/p&gt; &lt;/td&gt; &lt;td&gt; &lt;p&gt;кожа&lt;/p&gt; &lt;/td&gt; &lt;/tr&gt; &lt;tr height="21"&gt; &lt;td height="21"&gt;Комплект поставки&lt;/td&gt; &lt;td&gt; &lt;p&gt;гарнитура, переходник с 3.5 мм на 2*3.5 мм, руководство пользователя&lt;/p&gt; &lt;/td&gt; &lt;/tr&gt; &lt;/tbody&gt; &lt;/table&gt; </t>
  </si>
  <si>
    <t>Гарнитура для ПК 2E CH12 Mono On-Ear USB</t>
  </si>
  <si>
    <t>2E-CH12MU</t>
  </si>
  <si>
    <t>http://www.erc.ua/i/goods/2E-CH12MU.jpg</t>
  </si>
  <si>
    <t xml:space="preserve">&lt;p&gt;Гарнитура 2E CH12 Mono USB ( 2E-CH12MU )&lt;/p&gt; &lt;p&gt;Легкая и удобная моно гарнитура 2E - лучшее решение для дома и офиса. Отличное звучание и комфорт в использовании. Чувствительный микрофон с возможностью регулировки, настраиваемое оголовье, удобный пульт управления громкостью и микрофоном на шнуре и мягкие амбушюры &amp;ndash; все что нужно для Вашего комфорта на целый день. Благодаря легкости и компактности Вы всегда можете взять гарнитуру с собой. Гарнитура 2E станет незаменимым спутником для многочасовых видеозвонков, гейминга и прослушивания музыки. &lt;/p&gt; &lt;p&gt; &lt;/p&gt; &lt;p&gt;&lt;strong&gt;Спецификация:&lt;/strong&gt;&lt;/p&gt; &lt;table cellspacing="0" width="372"&gt; &lt;tbody&gt; &lt;tr height="19"&gt; &lt;td height="19" width="256"&gt;Тип драйвера&lt;/td&gt; &lt;td width="116"&gt;динамический&lt;/td&gt; &lt;/tr&gt; &lt;tr height="19"&gt; &lt;td height="19" width="256"&gt;Размер драйвера&lt;/td&gt; &lt;td&gt;40 мм&lt;/td&gt; &lt;/tr&gt; &lt;tr height="19"&gt; &lt;td height="19" width="256"&gt;Частотный диапазон&lt;/td&gt; &lt;td&gt;20 - 20000 Гц&lt;/td&gt; &lt;/tr&gt; &lt;tr height="19"&gt; &lt;td height="19"&gt;Чувствительность&lt;/td&gt; &lt;td&gt;105 +/- 3 дБ&lt;/td&gt; &lt;/tr&gt; &lt;tr height="19"&gt; &lt;td height="19"&gt;Сопротивление&lt;/td&gt; &lt;td&gt;32 Ом&lt;/td&gt; &lt;/tr&gt; &lt;tr height="19"&gt; &lt;td height="19"&gt;Направленность микрофона&lt;/td&gt; &lt;td&gt;всенаправленный&lt;/td&gt; &lt;/tr&gt; &lt;tr height="19"&gt; &lt;td height="19"&gt;Чувствительность микрофона&lt;/td&gt; &lt;td&gt;58 +/- 3 дБ&lt;/td&gt; &lt;/tr&gt; &lt;tr height="19"&gt; &lt;td height="19"&gt;Длина кабеля&lt;/td&gt; &lt;td&gt;2 м&lt;/td&gt; &lt;/tr&gt; &lt;tr height="21"&gt; &lt;td height="21"&gt;Подключение&lt;/td&gt; &lt;td&gt;USB Plug and Play&lt;/td&gt; &lt;/tr&gt; &lt;tr&gt; &lt;td height="21"&gt;Тип&lt;/td&gt; &lt;td&gt;накладные&lt;/td&gt; &lt;/tr&gt; &lt;tr&gt; &lt;td height="21"&gt;Материал амбушюр&lt;/td&gt; &lt;td&gt; &lt;p&gt;кожа&lt;/p&gt; &lt;/td&gt; &lt;/tr&gt; &lt;tr height="21"&gt; &lt;td height="21"&gt;Комплект поставки&lt;/td&gt; &lt;td&gt;гарнитура, руководство пользователя&lt;/td&gt; &lt;/tr&gt; &lt;/tbody&gt; &lt;/table&gt; </t>
  </si>
  <si>
    <t>Гарнитура для ПК 2E CH12, On-Ear, 3.5mm / 2*3.5mm</t>
  </si>
  <si>
    <t>2E-CH12SJ</t>
  </si>
  <si>
    <t>http://www.erc.ua/i/goods/2E-CH12SJ.jpg</t>
  </si>
  <si>
    <t xml:space="preserve">&lt;p&gt;Гарнитура 2E CH12 3.5mm / 2*3.5mm ( 2E-CH12SJ)&lt;/p&gt; &lt;p&gt;Легкая и удобная стерео гарнитура 2E лучшее решение для дома и офиса. Отличное звучание и комфорт в использовании. Чувствительный микрофон с возможностью регулировки, настраиваемое оголовье, удобный пульт управления громкостью и микрофоном на шнуре и мягкие амбушюры &amp;ndash; все что нужно для Вашего комфорта на целый день. Благодаря легкости и компактности Вы всегда можете взять гарнитуру с собой. Гарнитура 2E станет незаменимым спутником для многочасовых видеозвонков, гейминга и прослушивания музыки. &lt;/p&gt; &lt;p&gt; &lt;/p&gt; &lt;p&gt;&lt;strong&gt;Спецификация:&lt;/strong&gt;&lt;/p&gt; &lt;table cellspacing="0" width="372"&gt; &lt;tbody&gt; &lt;tr height="19"&gt; &lt;td height="19" width="256"&gt;Тип драйвера&lt;/td&gt; &lt;td width="116"&gt;динамический&lt;/td&gt; &lt;/tr&gt; &lt;tr height="19"&gt; &lt;td height="19" width="256"&gt;Размер драйвера&lt;/td&gt; &lt;td&gt;40 мм&lt;/td&gt; &lt;/tr&gt; &lt;tr height="19"&gt; &lt;td height="19" width="256"&gt;Частотный диапазон&lt;/td&gt; &lt;td&gt;20 - 20000 Гц&lt;/td&gt; &lt;/tr&gt; &lt;tr height="19"&gt; &lt;td height="19"&gt;Чувствительность&lt;/td&gt; &lt;td&gt;105 +/- 3 дБ&lt;/td&gt; &lt;/tr&gt; &lt;tr height="19"&gt; &lt;td height="19"&gt;Сопротивление&lt;/td&gt; &lt;td&gt;32 Ом&lt;/td&gt; &lt;/tr&gt; &lt;tr height="19"&gt; &lt;td height="19"&gt;Направленность микрофона&lt;/td&gt; &lt;td&gt;всенаправленный&lt;/td&gt; &lt;/tr&gt; &lt;tr height="19"&gt; &lt;td height="19"&gt;Чувствительность микрофона&lt;/td&gt; &lt;td&gt;58 +/- 3 дБ&lt;/td&gt; &lt;/tr&gt; &lt;tr height="19"&gt; &lt;td height="19"&gt;Длина кабеля&lt;/td&gt; &lt;td&gt;1.2 м&lt;/td&gt; &lt;/tr&gt; &lt;tr height="21"&gt; &lt;td height="21"&gt;Подключение&lt;/td&gt; &lt;td&gt;3.5 мм / 2*3.5 мм&lt;/td&gt; &lt;/tr&gt; &lt;tr&gt; &lt;td height="21"&gt;Тип&lt;/td&gt; &lt;td&gt;накладные&lt;/td&gt; &lt;/tr&gt; &lt;tr&gt; &lt;td height="21"&gt; &lt;p&gt;Материал амбушюр&lt;/p&gt; &lt;/td&gt; &lt;td&gt; &lt;p&gt;кожа&lt;/p&gt; &lt;/td&gt; &lt;/tr&gt; &lt;tr height="21"&gt; &lt;td height="21"&gt;Комплект поставки&lt;/td&gt; &lt;td&gt; &lt;p&gt;гарнитура, переходник с 3.5 мм на 2*3.5 мм, руководство пользователя&lt;/p&gt; &lt;/td&gt; &lt;/tr&gt; &lt;/tbody&gt; &lt;/table&gt; </t>
  </si>
  <si>
    <t>Гарнитура для ПК 2E CH12, On-Ear, USB</t>
  </si>
  <si>
    <t>2E-CH12SU</t>
  </si>
  <si>
    <t>http://www.erc.ua/i/goods/2E-CH12SU.jpg</t>
  </si>
  <si>
    <t xml:space="preserve">&lt;p&gt;Гарнитура 2E CH12 USB ( 2E-CH12SU )&lt;/p&gt; &lt;p&gt;Легкая и удобная стерео гарнитура 2E - лучшее решение для дома и офиса. Отличное звучание и комфорт в использовании. Чувствительный микрофон с возможностью регулировки, настраиваемое оголовье, удобный пульт управления громкостью и микрофоном на шнуре и мягкие амбушюры &amp;ndash; все что нужно для Вашего комфорта на целый день. Благодаря легкости и компактности Вы всегда можете взять гарнитуру с собой. Гарнитура 2E станет незаменимым спутником для многочасовых видеозвонков, гейминга и прослушивания музыки. &lt;/p&gt; &lt;p&gt; &lt;/p&gt; &lt;p&gt;&lt;strong&gt;Спецификация:&lt;/strong&gt;&lt;/p&gt; &lt;table cellspacing="0" width="372"&gt; &lt;tbody&gt; &lt;tr height="19"&gt; &lt;td height="19" width="256"&gt;Тип драйвера&lt;/td&gt; &lt;td width="116"&gt;динамический&lt;/td&gt; &lt;/tr&gt; &lt;tr height="19"&gt; &lt;td height="19" width="256"&gt;Размер драйвера&lt;/td&gt; &lt;td&gt;40 мм&lt;/td&gt; &lt;/tr&gt; &lt;tr height="19"&gt; &lt;td height="19" width="256"&gt;Частотный диапазон&lt;/td&gt; &lt;td&gt;20 - 20000 Гц&lt;/td&gt; &lt;/tr&gt; &lt;tr height="19"&gt; &lt;td height="19"&gt;Чувствительность&lt;/td&gt; &lt;td&gt;105 +/- 3 дБ&lt;/td&gt; &lt;/tr&gt; &lt;tr height="19"&gt; &lt;td height="19"&gt;Сопротивление&lt;/td&gt; &lt;td&gt;32 Ом&lt;/td&gt; &lt;/tr&gt; &lt;tr height="19"&gt; &lt;td height="19"&gt;Направленность микрофона&lt;/td&gt; &lt;td&gt;всенаправленный&lt;/td&gt; &lt;/tr&gt; &lt;tr height="19"&gt; &lt;td height="19"&gt;Чувствительность микрофона&lt;/td&gt; &lt;td&gt;58 +/- 3 дБ&lt;/td&gt; &lt;/tr&gt; &lt;tr height="19"&gt; &lt;td height="19"&gt;Длина кабеля&lt;/td&gt; &lt;td&gt;2 м&lt;/td&gt; &lt;/tr&gt; &lt;tr height="21"&gt; &lt;td height="21"&gt;Подключение&lt;/td&gt; &lt;td&gt;USB Plug and Play&lt;/td&gt; &lt;/tr&gt; &lt;tr&gt; &lt;td height="21"&gt;Тип&lt;/td&gt; &lt;td&gt;накладные&lt;/td&gt; &lt;/tr&gt; &lt;tr&gt; &lt;td height="21"&gt;Материал амбушюр&lt;/td&gt; &lt;td&gt; &lt;p&gt;кожа&lt;/p&gt; &lt;/td&gt; &lt;/tr&gt; &lt;tr height="21"&gt; &lt;td height="21"&gt;Комплект поставки&lt;/td&gt; &lt;td&gt;гарнитура, руководство пользователя&lt;/td&gt; &lt;/tr&gt; &lt;/tbody&gt; &lt;/table&gt; </t>
  </si>
  <si>
    <t>Гарнитура для ПК 2E CH13, Over-Ear, 3.5mm / 2*3.5mm</t>
  </si>
  <si>
    <t>2E-CH13SJ</t>
  </si>
  <si>
    <t>http://www.erc.ua/i/goods/2E-CH13SJ.jpg</t>
  </si>
  <si>
    <t xml:space="preserve">&lt;p&gt;Гарнитура 2E CH13 3.5mm / 2*3.5mm ( 2E-CH13SJ)&lt;/p&gt; &lt;p&gt;Легкая и удобная стерео гарнитура 2E лучшее решение для дома и офиса. Отличное звучание и комфорт в использовании. Чувствительный микрофон с возможностью регулировки, настраиваемое оголовье, удобный пульт управления громкостью и микрофоном на шнуре и мягкие амбушюры &amp;ndash; все что нужно для Вашего комфорта на целый день. Благодаря легкости и компактности Вы всегда можете взять гарнитуру с собой. Гарнитура 2E станет незаменимым спутником для многочасовых видеозвонков, гейминга и прослушивания музыки. &lt;/p&gt; &lt;p&gt; &lt;/p&gt; &lt;p&gt;&lt;strong&gt;Спецификация:&lt;/strong&gt;&lt;/p&gt; &lt;table cellspacing="0" width="372"&gt; &lt;tbody&gt; &lt;tr height="19"&gt; &lt;td height="19" width="256"&gt;Тип драйвера&lt;/td&gt; &lt;td width="116"&gt;динамический&lt;/td&gt; &lt;/tr&gt; &lt;tr height="19"&gt; &lt;td height="19" width="256"&gt;Размер драйвера&lt;/td&gt; &lt;td&gt;40 мм&lt;/td&gt; &lt;/tr&gt; &lt;tr height="19"&gt; &lt;td height="19" width="256"&gt;Частотный диапазон&lt;/td&gt; &lt;td&gt;20 - 20000 Гц&lt;/td&gt; &lt;/tr&gt; &lt;tr height="19"&gt; &lt;td height="19"&gt;Чувствительность&lt;/td&gt; &lt;td&gt;105 +/- 3 дБ&lt;/td&gt; &lt;/tr&gt; &lt;tr height="19"&gt; &lt;td height="19"&gt;Сопротивление&lt;/td&gt; &lt;td&gt;32 Ом&lt;/td&gt; &lt;/tr&gt; &lt;tr height="19"&gt; &lt;td height="19"&gt;Направленность микрофона&lt;/td&gt; &lt;td&gt;всенаправленный&lt;/td&gt; &lt;/tr&gt; &lt;tr height="19"&gt; &lt;td height="19"&gt;Чувствительность микрофона&lt;/td&gt; &lt;td&gt;58 +/- 3 дБ&lt;/td&gt; &lt;/tr&gt; &lt;tr height="19"&gt; &lt;td height="19"&gt;Длина кабеля&lt;/td&gt; &lt;td&gt;1.2 м&lt;/td&gt; &lt;/tr&gt; &lt;tr height="21"&gt; &lt;td height="21"&gt;Подключение&lt;/td&gt; &lt;td&gt;3.5 мм / 2*3.5 мм&lt;/td&gt; &lt;/tr&gt; &lt;tr&gt; &lt;td height="21"&gt;Тип&lt;/td&gt; &lt;td&gt;полноразмерные&lt;/td&gt; &lt;/tr&gt; &lt;tr&gt; &lt;td height="21"&gt; &lt;p&gt;Материал амбушюр&lt;/p&gt; &lt;/td&gt; &lt;td&gt; &lt;p&gt;кожзам&lt;/p&gt; &lt;/td&gt; &lt;/tr&gt; &lt;tr height="21"&gt; &lt;td height="21"&gt;Комплект поставки&lt;/td&gt; &lt;td&gt; &lt;p&gt;гарнитура, переходник с 3.5 мм на 2*3.5 мм, руководство пользователя&lt;/p&gt; &lt;/td&gt; &lt;/tr&gt; &lt;/tbody&gt; &lt;/table&gt; </t>
  </si>
  <si>
    <t>Гарнитура для ПК 2E CH13, Over-Ear, USB</t>
  </si>
  <si>
    <t>2E-CH13SU</t>
  </si>
  <si>
    <t>http://www.erc.ua/i/goods/2E-CH13SU.jpg</t>
  </si>
  <si>
    <t xml:space="preserve">&lt;p&gt;Гарнитура 2E CH13 USB ( 2E-CH13SU )&lt;/p&gt; &lt;p&gt;Легкая и удобная стерео гарнитура 2E - лучшее решение для дома и офиса. Отличное звучание и комфорт в использовании. Чувствительный микрофон с возможностью регулировки, настраиваемое оголовье, удобный пульт управления громкостью и микрофоном на шнуре и мягкие амбушюры &amp;ndash; все что нужно для Вашего комфорта на целый день. Благодаря легкости и компактности Вы всегда можете взять гарнитуру с собой. Гарнитура 2E станет незаменимым спутником для многочасовых видеозвонков, гейминга и прослушивания музыки. &lt;/p&gt; &lt;p&gt; &lt;/p&gt; &lt;p&gt;&lt;strong&gt;Спецификация:&lt;/strong&gt;&lt;/p&gt; &lt;table cellspacing="0" width="372"&gt; &lt;tbody&gt; &lt;tr height="19"&gt; &lt;td height="19" width="256"&gt;Тип драйвера&lt;/td&gt; &lt;td width="116"&gt;динамический&lt;/td&gt; &lt;/tr&gt; &lt;tr height="19"&gt; &lt;td height="19" width="256"&gt;Размер драйвера&lt;/td&gt; &lt;td&gt;40 мм&lt;/td&gt; &lt;/tr&gt; &lt;tr height="19"&gt; &lt;td height="19" width="256"&gt;Частотный диапазон&lt;/td&gt; &lt;td&gt;20 - 20000 Гц&lt;/td&gt; &lt;/tr&gt; &lt;tr height="19"&gt; &lt;td height="19"&gt;Чувствительность&lt;/td&gt; &lt;td&gt;105 +/- 3 дБ&lt;/td&gt; &lt;/tr&gt; &lt;tr height="19"&gt; &lt;td height="19"&gt;Сопротивление&lt;/td&gt; &lt;td&gt;32 Ом&lt;/td&gt; &lt;/tr&gt; &lt;tr height="19"&gt; &lt;td height="19"&gt;Направленность микрофона&lt;/td&gt; &lt;td&gt;всенаправленный&lt;/td&gt; &lt;/tr&gt; &lt;tr height="19"&gt; &lt;td height="19"&gt;Чувствительность микрофона&lt;/td&gt; &lt;td&gt;58 +/- 3 дБ&lt;/td&gt; &lt;/tr&gt; &lt;tr height="19"&gt; &lt;td height="19"&gt;Длина кабеля&lt;/td&gt; &lt;td&gt;2 м&lt;/td&gt; &lt;/tr&gt; &lt;tr height="21"&gt; &lt;td height="21"&gt;Подключение&lt;/td&gt; &lt;td&gt;USB Plug and Play&lt;/td&gt; &lt;/tr&gt; &lt;tr&gt; &lt;td height="21"&gt;Тип&lt;/td&gt; &lt;td&gt;полноразмерные&lt;/td&gt; &lt;/tr&gt; &lt;tr&gt; &lt;td height="21"&gt;Материал амбушюр&lt;/td&gt; &lt;td&gt; &lt;p&gt;кожзам&lt;/p&gt; &lt;/td&gt; &lt;/tr&gt; &lt;tr height="21"&gt; &lt;td height="21"&gt;Комплект поставки&lt;/td&gt; &lt;td&gt;гарнитура, руководство пользователя&lt;/td&gt; &lt;/tr&gt; &lt;/tbody&gt; &lt;/table&gt; </t>
  </si>
  <si>
    <t>Acer</t>
  </si>
  <si>
    <t>Мышь Acer OMW010 USB Black</t>
  </si>
  <si>
    <t>ZL.MCEEE.001</t>
  </si>
  <si>
    <t>http://www.erc.ua/i/goods/ZL.MCEEE.001.jpg</t>
  </si>
  <si>
    <t xml:space="preserve">&lt;p &gt;Для комфортной работы в офисе или дома можно использовать проводную оптическую мышь ACER OMW010 (ZL.MCEEE.001). Она порадует небольшим весом - всего 58 г и удобством в использовании. Выполнена в корпусе из прочного пластика в классическом черном цветовом решении. Имеет эргономичную конструкцию, обеспечивающую приятную многочасовую работу без утомления мышц рук. Предоставляет широкие возможности в повышении ее эффективности.&lt;/p&gt; &lt;p &gt; &lt;/p&gt; &lt;p &gt;Подходит для работы как правой, так и левой рукой, что позволяет значительно расширить круг пользователей.&lt;/p&gt; &lt;p &gt; &lt;/p&gt; &lt;p &gt;Отличается простотой настройки, подключение к компьютерному устройству производится через интерфейс USB. Длина провода &amp;ndash; 1.3 м удобна при любом расположении ПК или ноутбука.&lt;/p&gt; &lt;p &gt; &lt;/p&gt; &lt;p &gt;Мышь ACER OMW010 обладает высокой производительностью, обеспечивающей до 3 миллионов кликов.&lt;/p&gt; &lt;p &gt; &lt;/p&gt; &lt;p &gt;Устройство имеет три кнопки с колесом прокрутки, которые позволяют быстро выполнять заданные команды и находить нужные файлы. Питание получает через шину, обеспечивающую ее длительную бесперебойную работу. Поддержка оптики позволяет использовать ее в динамических играх.&lt;/p&gt; &lt;p &gt; &lt;/p&gt; &lt;p &gt;Технология - оптическая&lt;/p&gt; &lt;p &gt;Разрешение сенсора, макс. - 1200 dpi&lt;/p&gt; &lt;p &gt;Количество кнопок - 3&lt;/p&gt; &lt;p &gt;Цвет оформления - черный&lt;/p&gt; &lt;p &gt;Тип соединения мыши - проводная&lt;/p&gt; &lt;p &gt;Интерфейс подключения - USB&lt;/p&gt; &lt;p &gt;Длина провода - 1.3 м&lt;/p&gt; &lt;p &gt;Дизайн для правой и левой руки&lt;/p&gt; &lt;p &gt;Длина мыши - 104 мм&lt;/p&gt; &lt;p &gt;Ширина мыши - 66 мм&lt;/p&gt; &lt;p &gt;Высота мыши - 38 мм&lt;/p&gt; &lt;p &gt;Вес (мыши) - 57 грамм&lt;/p&gt; </t>
  </si>
  <si>
    <t>Мышь Acer OMW011 USB Black/Blue</t>
  </si>
  <si>
    <t>ZL.MCEEE.002</t>
  </si>
  <si>
    <t>http://www.erc.ua/i/goods/ZL.MCEEE.002.jpg</t>
  </si>
  <si>
    <t xml:space="preserve">&lt;p &gt;Для комфортной работы в офисе или дома можно использовать проводную оптическую мышь ACER OMW010 (ZL.MCEEE.001). Она порадует небольшим весом - всего 58 г и удобством в использовании. Выполнена в корпусе из прочного пластика в классическом черном цветовом решении. Имеет эргономичную конструкцию, обеспечивающую приятную многочасовую работу без утомления мышц рук. Предоставляет широкие возможности в повышении ее эффективности.&lt;/p&gt; &lt;p &gt; &lt;/p&gt; &lt;p &gt;Подходит для работы как правой, так и левой рукой, что позволяет значительно расширить круг пользователей.&lt;/p&gt; &lt;p &gt; &lt;/p&gt; &lt;p &gt;Отличается простотой настройки, подключение к компьютерному устройству производится через интерфейс USB. Длина провода &amp;ndash; 1.3 м удобна при любом расположении ПК или ноутбука.&lt;/p&gt; &lt;p &gt; &lt;/p&gt; &lt;p &gt;Мышь ACER OMW010 обладает высокой производительностью, обеспечивающей до 3 миллионов кликов.&lt;/p&gt; &lt;p &gt; &lt;/p&gt; &lt;p &gt;Устройство имеет три кнопки с колесом прокрутки, которые позволяют быстро выполнять заданные команды и находить нужные файлы. Питание получает через шину, обеспечивающую ее длительную бесперебойную работу. Поддержка оптики позволяет использовать ее в динамических играх.&lt;/p&gt; &lt;p &gt; &lt;/p&gt; &lt;p &gt;Технология - оптическая&lt;/p&gt; &lt;p &gt;Разрешение сенсора, макс. - 1200 dpi&lt;/p&gt; &lt;p &gt;Количество кнопок - 3&lt;/p&gt; &lt;p &gt;Цвет оформления - черный, синий&lt;/p&gt; &lt;p &gt;Тип соединения мыши - проводная&lt;/p&gt; &lt;p &gt;Интерфейс подключения - USB&lt;/p&gt; &lt;p &gt;Длина провода - 1.3 м&lt;/p&gt; &lt;p &gt;Дизайн для правой и левой руки&lt;/p&gt; &lt;p &gt;Длина мыши - 104 мм&lt;/p&gt; &lt;p &gt;Ширина мыши - 66 мм&lt;/p&gt; &lt;p &gt;Высота мыши - 38 мм&lt;/p&gt; &lt;p &gt;Вес (мыши) - 57 грамм&lt;/p&gt; </t>
  </si>
  <si>
    <t>Мышь Acer OMW012 USB Black/Red</t>
  </si>
  <si>
    <t>ZL.MCEEE.003</t>
  </si>
  <si>
    <t>http://www.erc.ua/i/goods/ZL.MCEEE.003.jpg</t>
  </si>
  <si>
    <t xml:space="preserve">&lt;p &gt;Для комфортной работы в офисе или дома можно использовать проводную оптическую мышь ACER OMW010 (ZL.MCEEE.001). Она порадует небольшим весом - всего 58 г и удобством в использовании. Выполнена в корпусе из прочного пластика в классическом черном цветовом решении. Имеет эргономичную конструкцию, обеспечивающую приятную многочасовую работу без утомления мышц рук. Предоставляет широкие возможности в повышении ее эффективности.&lt;/p&gt; &lt;p &gt; &lt;/p&gt; &lt;p &gt;Подходит для работы как правой, так и левой рукой, что позволяет значительно расширить круг пользователей.&lt;/p&gt; &lt;p &gt; &lt;/p&gt; &lt;p &gt;Отличается простотой настройки, подключение к компьютерному устройству производится через интерфейс USB. Длина провода &amp;ndash; 1.3 м удобна при любом расположении ПК или ноутбука.&lt;/p&gt; &lt;p &gt; &lt;/p&gt; &lt;p &gt;Мышь ACER OMW010 обладает высокой производительностью, обеспечивающей до 3 миллионов кликов.&lt;/p&gt; &lt;p &gt; &lt;/p&gt; &lt;p &gt;Устройство имеет три кнопки с колесом прокрутки, которые позволяют быстро выполнять заданные команды и находить нужные файлы. Питание получает через шину, обеспечивающую ее длительную бесперебойную работу. Поддержка оптики позволяет использовать ее в динамических играх.&lt;/p&gt; &lt;p &gt; &lt;/p&gt; &lt;p &gt;Технология - оптическая&lt;/p&gt; &lt;p &gt;Разрешение сенсора, макс. - 1200 dpi&lt;/p&gt; &lt;p &gt;Количество кнопок - 3&lt;/p&gt; &lt;p &gt;Цвет оформления - черный, красный&lt;/p&gt; &lt;p &gt;Тип соединения мыши - проводная&lt;/p&gt; &lt;p &gt;Интерфейс подключения - USB&lt;/p&gt; &lt;p &gt;Длина провода - 1.3 м&lt;/p&gt; &lt;p &gt;Дизайн для правой и левой руки&lt;/p&gt; &lt;p &gt;Длина мыши - 104 мм&lt;/p&gt; &lt;p &gt;Ширина мыши - 66 мм&lt;/p&gt; &lt;p &gt;Высота мыши - 38 мм&lt;/p&gt; &lt;p &gt;Вес (мыши) - 57 грамм&lt;/p&gt; </t>
  </si>
  <si>
    <t>Мышь Acer OMW020 USB Black</t>
  </si>
  <si>
    <t>ZL.MCEEE.004</t>
  </si>
  <si>
    <t>http://www.erc.ua/i/goods/ZL.MCEEE.004.jpg</t>
  </si>
  <si>
    <t xml:space="preserve">&lt;p &gt;Проводная мышь Acer OMW020 разработана для самых требовательных пользователей. Тихое колесо прокрутки и специальное покрытие обеспечивают чрезвычайно высокий уровень комфорта. Благодаря эргономичной форме, мышь отлично лежит в руке, не вызывает усталости во время работы. Удобная форма мыши позволяет управлять ей как левой, так и правой рукой в течение долгого времени. Устройство всегда готово к работе &amp;mdash; вы просто подключаете его к USB-порту.&lt;/p&gt; &lt;p &gt; &lt;/p&gt; &lt;p &gt;Кабель длиной 1.5 м обеспечивает свободу движений при подключении к ПК.&lt;/p&gt; &lt;p &gt; &lt;/p&gt; &lt;p &gt;Технология - оптическая&lt;/p&gt; &lt;p &gt;Разрешение сенсора, макс.- 1600 dpi&lt;/p&gt; &lt;p &gt;Количество кнопок - 3&lt;/p&gt; &lt;p &gt;Цвет оформления - черный&lt;/p&gt; &lt;p &gt;Тип соединения мыши - проводная&lt;/p&gt; &lt;p &gt;Интерфейс подключения - USB&lt;/p&gt; &lt;p &gt;Длина провода - 1.5 м&lt;/p&gt; &lt;p &gt;Дизайн для правой и левой руки&lt;/p&gt; </t>
  </si>
  <si>
    <t>Мышь Acer OMR010 WL Black</t>
  </si>
  <si>
    <t>ZL.MCEEE.005</t>
  </si>
  <si>
    <t>http://www.erc.ua/i/goods/ZL.MCEEE.005.jpg</t>
  </si>
  <si>
    <t xml:space="preserve">&lt;p &gt;Беспроводная мышь ACER OMR010 (ZL.MCEEE.005) выполнена в прочном пластиковом корпусе в классическом черном цвете.&lt;/p&gt; &lt;p &gt;Встроенный чип обеспечивает большую дистанцию и более стабильное соединение. Мышь имеет симметричную форму, подходит как для правшей, так и для левшей.&lt;/p&gt; &lt;p &gt;Настроить ее очень легко &amp;mdash; просто вставьте миниатюрный беспроводной приемник в USB-слот. Мышь Acer OMR010 не требует сопряжения и установки программного обеспечения.&lt;/p&gt; &lt;p &gt; &lt;/p&gt; &lt;p &gt;Технология - оптическая&lt;/p&gt; &lt;p &gt;Разрешение сенсора, макс. - 1200 dpi&lt;/p&gt; &lt;p &gt;Количество кнопок - 3&lt;/p&gt; &lt;p &gt;Цвет оформления - черный&lt;/p&gt; &lt;p &gt;Тип соединения мыши - беспроводная&lt;/p&gt; &lt;p &gt;Интерфейс подключения - USB&lt;/p&gt; &lt;p &gt;Радиус действия мыши - 10 м&lt;/p&gt; &lt;p &gt;Дизайн для правой и левой руки&lt;/p&gt; &lt;p &gt;Длина мыши - 110.6 мм&lt;/p&gt; &lt;p &gt;Ширина мыши - 66 мм&lt;/p&gt; &lt;p &gt;Высота мыши - 39 мм&lt;/p&gt; &lt;p &gt;Вес (мыши) - 58 грамм&lt;/p&gt; </t>
  </si>
  <si>
    <t>Мышь Acer OMR020 WL Black</t>
  </si>
  <si>
    <t>ZL.MCEEE.006</t>
  </si>
  <si>
    <t>http://www.erc.ua/i/goods/ZL.MCEEE.006.jpg</t>
  </si>
  <si>
    <t xml:space="preserve">&lt;p&gt;Беспроводная мышь ACER OMR020 (ZL.MCEEE.006) выполнена в прочном пластиковом корпусе в классическом черном цвете.&lt;/p&gt; &lt;p&gt;Встроенный чип обеспечивает большую дистанцию и более стабильное соединение. Мышь имеет симметричную форму, подходит как для правшей, так и для левшей.&lt;/p&gt; &lt;p&gt;Настроить ее очень легко &amp;mdash; просто вставьте миниатюрный беспроводной приемник в USB-слот. Мышь Acer OMR020 не требует сопряжения и установки программного обеспечения.&lt;/p&gt; &lt;p&gt; &lt;/p&gt; &lt;p&gt;Технология - оптическая&lt;/p&gt; &lt;p&gt;Разрешение сенсора, макс. - 1200 dpi&lt;/p&gt; &lt;p&gt;Количество кнопок - 3&lt;/p&gt; &lt;p&gt;Цвет оформления - черный&lt;/p&gt; &lt;p&gt;Тип соединения мыши - беспроводная&lt;/p&gt; &lt;p&gt;Интерфейс подключения - USB&lt;/p&gt; &lt;p&gt;Радиус действия мыши - 10 м&lt;/p&gt; &lt;p&gt;Дизайн для правой и левой руки&lt;/p&gt; &lt;p&gt;Длина мыши - 97.6 мм&lt;/p&gt; &lt;p&gt;Ширина мыши - 61,5 мм&lt;/p&gt; &lt;p&gt;Высота мыши - 35,2 мм&lt;/p&gt; &lt;p&gt;Вес (мыши) - 48 грамм&lt;/p&gt; </t>
  </si>
  <si>
    <t>Мышь Acer OMR030 WL Black</t>
  </si>
  <si>
    <t>ZL.MCEEE.007</t>
  </si>
  <si>
    <t>http://www.erc.ua/i/goods/ZL.MCEEE.007.jpg</t>
  </si>
  <si>
    <t xml:space="preserve">&lt;p &gt;Беспроводная мышь ACER OMR030 (ZL.MCEEE.007) выполнена в прочном пластиковом корпусе в классическом черномцвета.&lt;/p&gt; &lt;p &gt;Встроенный чип обеспечивает большую дистанцию и более стабильное соединение. Мышь имеет симметричную форму, подходит как для правшей, так и для левшей.&lt;/p&gt; &lt;p &gt;Настроить ее очень легко &amp;mdash; просто вставьте миниатюрный беспроводной приемник в USB-слот. Мышь Acer OMR030 не требует сопряжения и установки программного обеспечения.&lt;/p&gt; &lt;p &gt; &lt;/p&gt; &lt;p &gt;Технология - оптическая&lt;/p&gt; &lt;p &gt;Разрешение сенсора, макс. - 1600 dpi&lt;/p&gt; &lt;p &gt;Количество кнопок - 3&lt;/p&gt; &lt;p &gt;Цвет оформления - черный&lt;/p&gt; &lt;p &gt;Тип соединения мыши - беспроводная&lt;/p&gt; &lt;p &gt;Интерфейс подключения - USB&lt;/p&gt; &lt;p &gt;Радиус действия мыши - 10 м&lt;/p&gt; &lt;p &gt;Дизайн для правой и левой руки&lt;/p&gt; &lt;p &gt;Длина мыши - 111 мм&lt;/p&gt; &lt;p &gt;Ширина мыши - 71.5 мм&lt;/p&gt; &lt;p &gt;Высота мыши - 39 мм&lt;/p&gt; &lt;p &gt;Вес (мыши) - 65 грамм&lt;/p&gt; </t>
  </si>
  <si>
    <t>Мышь Acer OMR040 WL Black</t>
  </si>
  <si>
    <t>ZL.MCEEE.00A</t>
  </si>
  <si>
    <t>http://www.erc.ua/i/goods/ZL.MCEEE.00A.jpg</t>
  </si>
  <si>
    <t xml:space="preserve">&lt;p &gt;Мышь ACER OMR040 (ZL.MCEEE.00A) станет настоящей помощницей тем, кто привык работать в любых условиях: в офисе, дома, в деловых поездках, путешествиях, на отдыхе. Понравится своим строгим дизайном и классическим черным цветовым решением.&lt;/p&gt; &lt;p &gt;Мышь Acer OMR040 имеет продуманную конструкцию, предусматривающую сразу шесть кнопок с колесом для прокрутки. Встроенный чип обеспечивает большую дистанцию и более стабильное соединение. Настроить ее очень легко &amp;mdash; просто вставьте миниатюрный беспроводной приемник в USB-слот.&lt;/p&gt; &lt;p &gt; &lt;/p&gt; &lt;p &gt;Технология - оптическая&lt;/p&gt; &lt;p &gt;Разрешение сенсора, макс. - 1600 dpi&lt;/p&gt; &lt;p &gt;Количество кнопок - 6&lt;/p&gt; &lt;p &gt;Цвет оформления - черный&lt;/p&gt; &lt;p &gt;Тип соединения мыши - беспроводная&lt;/p&gt; &lt;p &gt;Интерфейс подключения - USB&lt;/p&gt; &lt;p &gt;Радиус действия мыши - 10 м&lt;/p&gt; &lt;p &gt;Дизайн для правой руки&lt;/p&gt; &lt;p &gt;Длина мыши - 100 мм&lt;/p&gt; &lt;p &gt;Ширина мыши - 61.5 мм&lt;/p&gt; &lt;p &gt;Высота мыши - 38 мм&lt;/p&gt; &lt;p &gt;Вес (мыши) - 62 грамм&lt;/p&gt; </t>
  </si>
  <si>
    <t>Мышь Acer OMR060 WL Black</t>
  </si>
  <si>
    <t>ZL.MCEEE.00C</t>
  </si>
  <si>
    <t>http://www.erc.ua/i/goods/ZL.MCEEE.00C.jpg</t>
  </si>
  <si>
    <t xml:space="preserve">&lt;p &gt;Для тех, кто выполняет любые действия правой рукой, надежной помощницей при работе на компьютере или другом устройстве станет мышь ACER OMR060 (ZL.MCEEE.00C). Она выполнена в классическом черном цветовом решении и прочном пластиковом корпусе. Беспроводной вариант позволяет использовать ее с мобильными девайсами. Обладает эргономичной конструкцией с шестью рабочими кнопками и колесом для прокрутки.&lt;/p&gt; &lt;p &gt;Мышь ACER OMR060 характеризуется широкими возможностями применения.&lt;/p&gt; &lt;p &gt;Беспроводное подключение к компьютерному устройству через интерфейс USB.&lt;/p&gt; &lt;p &gt;Обладает радиусом действия до 10 метров, не требует дополнительных проводов, не зависит от электросети.&lt;/p&gt; &lt;p &gt;Демонстрирует надежность в выполнении любых операций и высокую производительность с возможностью совершить до трех миллионов кликов.&lt;/p&gt; &lt;p &gt;Для качественной эффективной работы использует элементы питания типа АА.&lt;/p&gt; &lt;p &gt;Порадует высоким качеством, отличной работой в мобильных условиях. Дополнительным приятным моментом во время покупки станет ее невысокая цена.&lt;/p&gt; &lt;p &gt; &lt;/p&gt; &lt;p &gt;Технология - оптическая&lt;/p&gt; &lt;p &gt;Разрешение сенсора, макс.- 1600 dpi&lt;/p&gt; &lt;p &gt;Количество кнопок - 6&lt;/p&gt; &lt;p &gt;Цвет - черный&lt;/p&gt; &lt;p &gt;Тип соединения мыши - беспроводная&lt;/p&gt; &lt;p &gt;Интерфейс подключения - USB&lt;/p&gt; &lt;p &gt;Радиус действия мыши - 10 м&lt;/p&gt; &lt;p &gt;Дизайн для правой руки&lt;/p&gt; &lt;p &gt;Прочие характеристики&lt;/p&gt; &lt;p &gt;Длина мыши - 108 мм&lt;/p&gt; &lt;p &gt;Ширина мыши - 66.7 мм&lt;/p&gt; &lt;p &gt;Высота мыши - 40.2 мм&lt;/p&gt; &lt;p &gt;Вес (мыши) - 70 грамм&lt;/p&gt; </t>
  </si>
  <si>
    <t>Мышь оптична DELL MS116 Black</t>
  </si>
  <si>
    <t>570-AAIR</t>
  </si>
  <si>
    <t>http://www.erc.ua/i/goods/570-AAIR.jpg</t>
  </si>
  <si>
    <t>&lt;p&gt;Інтерфейс: USB&lt;br /&gt;Тип сенсора: оптичний&lt;br /&gt;Чутливість: 1000 dpi&lt;br /&gt;Колір: чорний&lt;br /&gt;&lt;/p&gt;</t>
  </si>
  <si>
    <t>Мышь Dell Mobile Wireless Mouse - MS3320W - Titan Gray</t>
  </si>
  <si>
    <t>570-ABHJ</t>
  </si>
  <si>
    <t>http://www.erc.ua/i/goods/570-ABHJ.jpg</t>
  </si>
  <si>
    <t xml:space="preserve">&lt;p&gt;Оптична миша Dell Mobile Wireless Mouse - MS3320W - Titan Gray;&lt;/p&gt; &lt;p&gt;Технологія підключення: Wireless - 2,4 ГГц, Bluetooth 5.0&lt;br /&gt; Технологія виявлення руху: Оптичний&lt;br /&gt; DPI: 1600&lt;br /&gt; Сумісна ОС: Linux, Android, Google Chrome OS, Microsoft Windows 7/8 / 8.1 / 10&lt;br /&gt; Акумулятор: Тип АА&lt;br /&gt; Колір: сірий&lt;br /&gt; Вага: 65гр&lt;/p&gt; </t>
  </si>
  <si>
    <t>Мышь Dell Mobile Wireless Mouse - MS3320W - Black</t>
  </si>
  <si>
    <t>570-ABHK</t>
  </si>
  <si>
    <t>http://www.erc.ua/i/goods/570-ABHK.jpg</t>
  </si>
  <si>
    <t xml:space="preserve">&lt;p&gt;Оптична миша Dell Mobile Wireless Mouse - MS3320W - Black;&lt;/p&gt; &lt;p&gt;Технологія підключення: Wireless - 2,4 ГГц, Bluetooth 5.0&lt;br /&gt; Технологія виявлення руху: Оптичний&lt;br /&gt; DPI: 1600&lt;br /&gt; Сумісна ОС: Linux, Android, Google Chrome OS, Microsoft Windows 7/8 / 8.1 / 10&lt;br /&gt; Акумулятор: Тип АА&lt;br /&gt; Колір: чорний&lt;br /&gt; Вага: 65гр&lt;/p&gt; </t>
  </si>
  <si>
    <t>Мышь Dell Multi-Device Wireless Mouse - MS5320W</t>
  </si>
  <si>
    <t>570-ABHI</t>
  </si>
  <si>
    <t>http://www.erc.ua/i/goods/570-ABHI.jpg</t>
  </si>
  <si>
    <t xml:space="preserve">&lt;p&gt;Бездротова миша Dell Multi-Device Wireless Mouse - MS5320W;&lt;/p&gt; &lt;p&gt;Технологія підключення: Wireless - 2,4 ГГц, Bluetooth 5.0&lt;br /&gt; Технологія виявлення руху: Оптичний&lt;br /&gt; DPI: 1600&lt;br /&gt; Кнопок: 7&lt;br /&gt; Сумісність: Linux, Android, Google Chrome OS, Microsoft Windows 7 / 8 / 8.1 / 10&lt;br /&gt; Акумулятор: Тип АА&lt;br /&gt; Колір: чорний&lt;br /&gt; &lt;br /&gt; Що в коробці:&lt;br /&gt; бездротова миша Dell - MS5320W&lt;br /&gt; 1 х акумулятор AA&lt;br /&gt; Документація&lt;/p&gt; </t>
  </si>
  <si>
    <t>Мышь Dell Bluetooth WM615</t>
  </si>
  <si>
    <t>570-AAIH</t>
  </si>
  <si>
    <t>http://www.erc.ua/i/goods/570-AAIH.jpg</t>
  </si>
  <si>
    <t xml:space="preserve">Оптическая беспроводная мышь Dell WM 615;&lt;br/&gt;&lt;br/&gt;Интерфейс: Bluetooth;&lt;br/&gt; &lt;br/&gt;Цвет: Черный;&lt;br/&gt;&lt;br/&gt;Вес: 169 гр;&lt;br/&gt;&lt;br/&gt;Тип батареек: AAA&lt;br/&gt;&lt;br/&gt;&lt;br/&gt;&lt;br/&gt; </t>
  </si>
  <si>
    <t>Комплект Dell Wireless Keyboard and Mouse-KM636 - Black US</t>
  </si>
  <si>
    <t>580-ADFT</t>
  </si>
  <si>
    <t>http://www.erc.ua/i/goods/580-ADFT.jpg</t>
  </si>
  <si>
    <t xml:space="preserve">&lt;p&gt;Набір клавіатури та миші&lt;br /&gt; Інтерфейс: 2,4 ГГц&lt;br /&gt; Підключення: бездротова &lt;br /&gt; Сертифікація Microsoft: сумісний з Windows 7&lt;br /&gt; Гарантія: 12 міс&lt;br /&gt; Колір: чорний&lt;/p&gt; &lt;p&gt;Комплектація:&lt;br /&gt; Клавіатура&lt;br /&gt; Миша&lt;br /&gt; 2 батарейки АА&lt;br /&gt; 2 батареї AAA&lt;br /&gt; Короткий посібник&lt;/p&gt; </t>
  </si>
  <si>
    <t>Комплект Dell Wireless Keyboard and Mouse-KM636 - White US</t>
  </si>
  <si>
    <t>580-ADGF</t>
  </si>
  <si>
    <t>http://www.erc.ua/i/goods/580-ADGF.jpg</t>
  </si>
  <si>
    <t xml:space="preserve">&lt;p&gt;Набір клавіатури та миші&lt;br /&gt; Інтерфейс: 2,4 ГГц&lt;br /&gt; Підключення: бездротова &lt;br /&gt; Сертифікація Microsoft: сумісний з Windows 7&lt;br /&gt; Гарантія: 12 міс&lt;br /&gt; Колір: білий&lt;/p&gt; &lt;p&gt;Комплектація:&lt;br /&gt; Клавіатура&lt;br /&gt; Миша&lt;br /&gt; 2 батарейки АА&lt;br /&gt; 2 батареї AAA&lt;br /&gt; Короткий посібник&lt;/p&gt; </t>
  </si>
  <si>
    <t>Комплект Dell Multi-Device Wireless Keyboard and Mouse - KM7120W - Russian</t>
  </si>
  <si>
    <t>580-AIWS</t>
  </si>
  <si>
    <t>http://www.erc.ua/i/goods/580-AIWS.jpg</t>
  </si>
  <si>
    <t xml:space="preserve">&lt;p&gt;Клавіатура&lt;br /&gt; Підключення: бездротова &lt;br /&gt; Інтерфейс підключення: Bluetooth &lt;br /&gt; Живлення (бездротове): 2xAA &lt;br /&gt; Радіус дії: 10 м &lt;/p&gt; &lt;p&gt;Мишка&lt;br /&gt; Живлення AA &lt;br /&gt; Кількість кнопок: 7 &lt;br /&gt; Кількість коліс прокрутки: 1 &lt;br /&gt; DPI: 1600&lt;/p&gt; &lt;p&gt;Колір: сірий, чорний&lt;/p&gt; </t>
  </si>
  <si>
    <t>Trust</t>
  </si>
  <si>
    <t>Мышь Trust Primo WL Black</t>
  </si>
  <si>
    <t>20322_TRUST</t>
  </si>
  <si>
    <t>http://www.erc.ua/i/goods/20322_TRUST.jpg</t>
  </si>
  <si>
    <t>&lt;p&gt;&lt;strong&gt;Trust Primo Wireless&lt;/strong&gt; - бездротова оптична миша.&lt;br /&gt;&lt;br/&gt;&lt;strong&gt;Особливості:&lt;/strong&gt;&lt;/p&gt;&lt;br/&gt;&lt;ul&gt;&lt;br/&gt; &lt;li&gt;Діапазон бездротового з'єднання: 6 м&lt;/li&gt;&lt;br/&gt; &lt;li&gt;Кнопка вибору швидкості (1000-1600 точок на дюйм).&lt;/li&gt;&lt;br/&gt; &lt;li&gt;Мікроприймач USB (прибирається в корпус пристроюі)&lt;/li&gt;&lt;br/&gt; &lt;li&gt;Вимикач&lt;/li&gt;&lt;br/&gt; &lt;li&gt;Підходить для користувача-лівші&lt;/li&gt;&lt;br/&gt;&lt;/ul&gt;&lt;br/&gt;&lt;p&gt; &lt;/p&gt;</t>
  </si>
  <si>
    <t>Мышь Trust Primo WL Blue</t>
  </si>
  <si>
    <t>20786_TRUST</t>
  </si>
  <si>
    <t>http://www.erc.ua/i/goods/20786_TRUST.jpg</t>
  </si>
  <si>
    <t xml:space="preserve">&lt;h3&gt;Беспроводная мышь&lt;/h3&gt; &lt;p&gt;Беспроводная оптическая мышь&lt;/p&gt; &lt;h2&gt;Характеристика&lt;/h2&gt; &lt;ul&gt; &lt;li&gt;Диапазон беспроводного подключения: 6 м&lt;/li&gt; &lt;li&gt;Кнопка выбора скорости (1000-1600 точек на дюйм).&lt;/li&gt; &lt;li&gt;Микроприемник USB (убирается в корпус устройства)&lt;/li&gt; &lt;li&gt;Выключатель&lt;/li&gt; &lt;li&gt;Подходит для пользователей-левшей&lt;/li&gt; &lt;/ul&gt; </t>
  </si>
  <si>
    <t>Мышь Trust Primo WL Red</t>
  </si>
  <si>
    <t>20787_TRUST</t>
  </si>
  <si>
    <t>http://www.erc.ua/i/goods/20787_TRUST.jpg</t>
  </si>
  <si>
    <t>&lt;p&gt;&lt;strong&gt;Можливості:&lt;/strong&gt;&lt;/p&gt;&lt;br/&gt;&lt;ul&gt;&lt;br/&gt; &lt;li&gt;Діапазон бездротового з'єднання: 6 м&lt;/li&gt;&lt;br/&gt; &lt;li&gt;Кнопка вибору швидкості (1000-1600 точок на дюйм).&lt;/li&gt;&lt;br/&gt; &lt;li&gt;Мікроприймач USB (прибирається в корпус пристроюі)&lt;/li&gt;&lt;br/&gt; &lt;li&gt;Вимикач&lt;/li&gt;&lt;br/&gt; &lt;li&gt;Підходить для користувача-лівші&lt;/li&gt;&lt;br/&gt;&lt;/ul&gt;</t>
  </si>
  <si>
    <t>Мышь Trust Ziva Compact WL Black</t>
  </si>
  <si>
    <t>21509_TRUST</t>
  </si>
  <si>
    <t>http://www.erc.ua/i/goods/21509_TRUST.jpg</t>
  </si>
  <si>
    <t xml:space="preserve">&lt;h3&gt;Описание:&lt;/h3&gt; &lt;p&gt;Компактная беспроводная мышь с 3 кнопками. Мышь имеет кнопку DPI, с помощью которой вы можете переключаться между 600 DPI 1000 DPI и 1400 DPI. Не нужно устанавливать дополнительные ПО - бери и работай в диапазоне беспроводной связи 8 м. Мышь удобно брать с собой - для хранения микроприемник USB встроенное гнездо.&lt;/p&gt; &lt;h3&gt;Характеристика:&lt;/h3&gt; &lt;ul&gt; &lt;li&gt;Диапазон беспроводного подключения &amp;mdash; 8 м&lt;/li&gt; &lt;li&gt;Гнездо для хранения микроприемника USB&lt;/li&gt; &lt;li&gt;Выключатель&lt;/li&gt; &lt;li&gt;Подходит для пользователей-левшей&lt;/li&gt; &lt;li&gt;Резиновый верхний слой для удобного захвата&lt;/li&gt; &lt;/ul&gt; &lt;h3&gt; &lt;/h3&gt; </t>
  </si>
  <si>
    <t>Мышь Trust YVI WIRELESS MOUSE BLACK</t>
  </si>
  <si>
    <t>18519_TRUST</t>
  </si>
  <si>
    <t>http://www.erc.ua/i/goods/18519_TRUST.jpg</t>
  </si>
  <si>
    <t>&lt;p&gt;&lt;strong&gt;Можливості:&lt;/strong&gt;&lt;/p&gt;&lt;br/&gt;&lt;ul&gt;&lt;br/&gt; &lt;li&gt;Гумове покриття на бічних сторонах для комфортного управління та використання.&lt;/li&gt;&lt;br/&gt; &lt;li&gt;Діапазон бездротового з'єднання - 8 м (2.4 ГГц).&lt;/li&gt;&lt;br/&gt; &lt;li&gt;Кнопка вибору швидкості (800-1600 dpi).&lt;/li&gt;&lt;br/&gt; &lt;li&gt;Легкість у використанні: просто під'єднайте і працюйте.&lt;/li&gt;&lt;br/&gt; &lt;li&gt;Гніздо для зберігання приймача micro-USB.&lt;br/&gt; &lt;/li&gt;&lt;br/&gt;&lt;/ul&gt;</t>
  </si>
  <si>
    <t>Мышь Trust YVI WIRELESS MOUSE RED</t>
  </si>
  <si>
    <t>19522_TRUST</t>
  </si>
  <si>
    <t>http://www.erc.ua/i/goods/19522_TRUST.jpg</t>
  </si>
  <si>
    <t>Мышь Trust YVI WIRELESS MOUSE BLUE</t>
  </si>
  <si>
    <t>19663_TRUST</t>
  </si>
  <si>
    <t>http://www.erc.ua/i/goods/19663_TRUST.jpg</t>
  </si>
  <si>
    <t>Мышь Trust Yvi WL Red Brush</t>
  </si>
  <si>
    <t>24440_TRUST</t>
  </si>
  <si>
    <t>http://www.erc.ua/i/goods/24440_TRUST.jpg</t>
  </si>
  <si>
    <t xml:space="preserve">&lt;p&gt;Yvi Беспроводная мышь черный&lt;/p&gt; &lt;p&gt;Компактная беспроводная оптическая мышь эргономичной формы&lt;/p&gt; &lt;p&gt;Key features &amp;bull; Диапазон беспроводного подключения &amp;mdash; 8 м&lt;/p&gt; &lt;p&gt;&amp;bull; Кнопка выбора скорости (800/1600 DPI)&lt;/p&gt; &lt;p&gt;&amp;bull; Боковые стороны из резины для комфортного управления и использования&lt;/p&gt; &lt;p&gt;&amp;bull; Гнездо для хранения микроприемника USB&lt;/p&gt; &lt;p&gt;&amp;bull; Подходит для пользователей-левшей&lt;/p&gt; &lt;p&gt;&amp;bull; Кнопка выключения позволяет экономить заряд&lt;/p&gt; &lt;p&gt;What&amp;#39;s in the box&lt;/p&gt; &lt;p&gt;&amp;bull; Компактная беспроводная мышь&lt;/p&gt; &lt;p&gt;&amp;bull; Микроприемник USB&lt;/p&gt; &lt;p&gt;&amp;bull; аккумулятор System requirements&lt;/p&gt; &lt;p&gt;&amp;bull; Windows 10, Windows 8 или Windows 7&lt;/p&gt; &lt;p&gt;&amp;bull; Совместимость с устройствами Mac на основе Intel с ОС Mac OS X 10.5 (Leopard) или более поздних версий &amp;bull; Chrome OS &amp;bull; Разъем USB&lt;/p&gt; </t>
  </si>
  <si>
    <t>Мышь Trust Yvi WL Pink Circles</t>
  </si>
  <si>
    <t>24441_TRUST</t>
  </si>
  <si>
    <t>http://www.erc.ua/i/goods/24441_TRUST.jpg</t>
  </si>
  <si>
    <t xml:space="preserve">&lt;p&gt;Yvi Беспроводная мышь черный #24442 Компактная беспроводная оптическая мышь эргономичной формы Key features &amp;bull; Диапазон беспроводного подключения &amp;mdash; 8 м &amp;bull; Кнопка выбора скорости (800/1600 DPI) &amp;bull; Боковые стороны из резины для комфортного управления и использования &amp;bull; Гнездо для хранения микроприемника USB &amp;bull; Подходит для пользователей-левшей &amp;bull; Кнопка выключения позволяет экономить заряд What&amp;#39;s in the box &amp;bull; Компактная беспроводная мышь &amp;bull; Микроприемник USB &amp;bull; аккумулятор System requirements &amp;bull; Windows 10, Windows 8 или Windows 7 &amp;bull; Совместимость с устройствами Mac на основе Intel с ОС Mac OS X 10.5 (Leopard) или более поздних версий &amp;bull; Chrome OS &amp;bull; Разъем USB&lt;/p&gt; </t>
  </si>
  <si>
    <t>Мышь Trust Yvi WL Parrot</t>
  </si>
  <si>
    <t>23387_TRUST</t>
  </si>
  <si>
    <t>http://www.erc.ua/i/goods/23387_TRUST.jpg</t>
  </si>
  <si>
    <t xml:space="preserve">&lt;h3&gt;Yvi Беспроводная мышь черный&lt;/h3&gt; &lt;p&gt;Компактная беспроводная оптическая мышь эргономичной формы&lt;/p&gt; &lt;h2&gt;Характеристика&lt;/h2&gt; &lt;ul&gt; &lt;li&gt;Диапазон беспроводного подключения &amp;mdash; 8 м&lt;/li&gt; &lt;li&gt;Кнопка выбора скорости (800/1600 DPI)&lt;/li&gt; &lt;li&gt;Боковые стороны из резины для комфортного управления и использования&lt;/li&gt; &lt;li&gt;Гнездо для хранения микроприемника USB&lt;/li&gt; &lt;li&gt;Подходит для пользователей-левшей&lt;/li&gt; &lt;/ul&gt; </t>
  </si>
  <si>
    <t>Мышь Trust Yvi WL Blue Brush</t>
  </si>
  <si>
    <t>24442_TRUST</t>
  </si>
  <si>
    <t>http://www.erc.ua/i/goods/24442_TRUST.jpg</t>
  </si>
  <si>
    <t>Мышь Trust Yvi WL Toucan</t>
  </si>
  <si>
    <t>23389_TRUST</t>
  </si>
  <si>
    <t>http://www.erc.ua/i/goods/23389_TRUST.jpg</t>
  </si>
  <si>
    <t>Мышь Trust YVI FX WL BLACK</t>
  </si>
  <si>
    <t>22333_TRUST</t>
  </si>
  <si>
    <t>http://www.erc.ua/i/goods/22333_TRUST.jpg</t>
  </si>
  <si>
    <t xml:space="preserve">&lt;h3&gt;Описание:&lt;/h3&gt; &lt;p&gt;Беспроводная мышь с подсветкой Trust Yvi сочетает в себе функциональность с цветом. Возьмите эту компактную мышь с собой и начните работать в одно мгновение. Yvi освещает вашу рабочую станцию: светодиодная подсветка мыши постоянно меняет цвет. Мышь работает без проводов в радиусе 8 метров через USB-микроприемник, который можно хранить. Подключите этот маленький приемник к ноутбуку или ПК, и можно сразу начать использовать мышь.&lt;/p&gt; &lt;h3&gt;Характеристика:&lt;/h3&gt; &lt;ul&gt; &lt;li&gt;Меняющая цвета светодиодная подсветка&lt;/li&gt; &lt;li&gt;Гнездо для хранения приемника Micro USB&lt;/li&gt; &lt;li&gt;Резиновое покрытие по бокам обеспечивает идеальный захват и комфортное управление&lt;/li&gt; &lt;li&gt;Диапазон беспроводного подключения &amp;mdash; 8 м (2,4 ГГц)&lt;/li&gt; &lt;li&gt;Кнопка выбора скорости (800&amp;ndash;1600 точек на дюйм)&lt;/li&gt; &lt;li&gt;Выключатель питания&lt;/li&gt; &lt;li&gt;Подходит для пользователей-левшей&lt;/li&gt; &lt;/ul&gt; &lt;h3&gt; &lt;/h3&gt; &lt;p&gt;&lt;img alt="" data-product-highlight-src="https://d7qztf2ityad6.cloudfront.net/prdhi/prdhigh_22333-1i.gif?f=FD" height="177" src="https://d7qztf2ityad6.cloudfront.net/prdhi/prdhigh_22333-1i.gif?f=FD" width="350" /&gt;&lt;/p&gt; </t>
  </si>
  <si>
    <t>Мышь Trust YVI FX WL WHITE</t>
  </si>
  <si>
    <t>22335_TRUST</t>
  </si>
  <si>
    <t>http://www.erc.ua/i/goods/22335_TRUST.jpg</t>
  </si>
  <si>
    <t xml:space="preserve">&lt;h3&gt;Описание:&lt;/h3&gt; &lt;p&gt;Беспроводная мышь с подсветкой Trust Yvi сочетает в себе функциональность с цветом. Возьмите эту компактную мышь с собой и начните работать в одно мгновение. Yvi освещает вашу рабочую станцию: светодиодная подсветка мыши постоянно меняет цвет. Мышь работает без проводов в радиусе 8 метров через USB-микроприемник, который можно хранить. Подключите этот маленький приемник к ноутбуку или ПК, и можно сразу начать использовать мышь.&lt;/p&gt; &lt;h3&gt;Характеристика:&lt;/h3&gt; &lt;ul&gt; &lt;li&gt;Меняющая цвета светодиодная подсветка&lt;/li&gt; &lt;li&gt;Гнездо для хранения приемника Micro USB&lt;/li&gt; &lt;li&gt;Резиновое покрытие по бокам обеспечивает идеальный захват и комфортное управление&lt;/li&gt; &lt;li&gt;Диапазон беспроводного подключения &amp;mdash; 8 м (2,4 ГГц)&lt;/li&gt; &lt;li&gt;Кнопка выбора скорости (800&amp;ndash;1600 точек на дюйм)&lt;/li&gt; &lt;li&gt;Выключатель питания&lt;/li&gt; &lt;li&gt;Подходит для пользователей-левшей&lt;/li&gt; &lt;/ul&gt; &lt;p&gt;&lt;img alt="" data-product-highlight-src="https://d7qztf2ityad6.cloudfront.net/prdhi/prdhigh_22335-1i.gif?f=FD" height="184" src="https://d7qztf2ityad6.cloudfront.net/prdhi/prdhigh_22335-1i.gif?f=FD" width="365" /&gt;&lt;/p&gt; </t>
  </si>
  <si>
    <t>Мышь Trust YVI FX WL Pink</t>
  </si>
  <si>
    <t>22336_TRUST</t>
  </si>
  <si>
    <t>http://www.erc.ua/i/goods/22336_TRUST.jpg</t>
  </si>
  <si>
    <t xml:space="preserve">&lt;h3&gt;Беспроводная мышь&lt;/h3&gt; &lt;p&gt;Компактная беспроводная мышь с меняющей цвета светодиодной подсветкой&lt;/p&gt; &lt;ul&gt; &lt;li&gt;Меняющая цвета светодиодная подсветка&lt;/li&gt; &lt;li&gt;Гнездо для хранения приемника Micro USB&lt;/li&gt; &lt;li&gt;Резиновое покрытие по бокам обеспечивает идеальный захват и комфортное управление&lt;/li&gt; &lt;li&gt;Диапазон беспроводного подключения &amp;mdash; 8 м (2,4 ГГц)&lt;/li&gt; &lt;li&gt;Кнопка выбора скорости (800&amp;ndash;1600 точек на дюйм)&lt;/li&gt; &lt;li&gt;Выключатель питания&lt;/li&gt; &lt;li&gt;Подходит для пользователей-левшей&lt;/li&gt; &lt;/ul&gt; </t>
  </si>
  <si>
    <t>Мышь Trust MYDO SILENT WL Black</t>
  </si>
  <si>
    <t>21869_TRUST</t>
  </si>
  <si>
    <t>http://www.erc.ua/i/goods/21869_TRUST.jpg</t>
  </si>
  <si>
    <t>&lt;p&gt;&lt;strong&gt;Особливості:&lt;/strong&gt;&lt;/p&gt;&lt;br/&gt;&lt;ul&gt;&lt;br/&gt; &lt;li&gt;Зниження звуку клацання миші мінімум на 90%&lt;/li&gt;&lt;br/&gt; &lt;li&gt;Діапазон бездротового з'єднання - 10 м (2,4 ГГц)&lt;/li&gt;&lt;br/&gt; &lt;li&gt;Кнопка вибору швидкості (1000/1400/1800 точок на дюйм)&lt;/li&gt;&lt;br/&gt; &lt;li&gt;Гніздо для зберігання приймача micro USB&lt;/li&gt;&lt;br/&gt; &lt;li&gt;Вимикач&lt;/li&gt;&lt;br/&gt; &lt;li&gt;Підходить для користувачів-лівшів &lt;/li&gt;&lt;br/&gt;&lt;/ul&gt;&lt;br/&gt;&lt;p&gt; &lt;/p&gt;</t>
  </si>
  <si>
    <t>Мышь Trust Mydo Silent Click WL BLUE</t>
  </si>
  <si>
    <t>21870_TRUST</t>
  </si>
  <si>
    <t>http://www.erc.ua/i/goods/21870_TRUST.jpg</t>
  </si>
  <si>
    <t xml:space="preserve">&lt;h3&gt;Описание:&lt;/h3&gt; &lt;p&gt;При использовании бесшумной беспроводной мыши Mydo дома или в офисе вас не будут отвлекать раздражающие звуки щелчков. Вы будете наслаждаться тишиной и, в то же время, чувствовать щелчки кнопок, как и у любой другой мыши. Она просто создана для работы! Помимо уменьшенной на 90% громкости щелчков мышь Mydo отличается усовершенствованным оптическим датчиком для точного управления. Ее симметричная конструкция отлично подходит как для правой, так и для левой руки. Подключите мышь Mydo к компьютеру или ноутбуку, и вы можете приступить к работе. Мышь Mydo оснащена приемником, который поддерживает беспроводное подключение на расстоянии до 10 метров и может храниться внутри самой мыши.&lt;/p&gt; &lt;h3&gt;Характеристика:&lt;/h3&gt; &lt;ul&gt; &lt;li&gt;Снижение звука щелчка мыши минимум на 90 %&lt;/li&gt; &lt;li&gt;Диапазон беспроводного подключения &amp;mdash; 10 м (2,4 ГГц)&lt;/li&gt; &lt;li&gt;Кнопка выбора скорости (1000/1400/1800 точек на дюйм)&lt;/li&gt; &lt;li&gt;Гнездо для хранения приемника micro USB&lt;/li&gt; &lt;li&gt;Выключатель&lt;/li&gt; &lt;li&gt;Подходит для пользователей-левшей&lt;/li&gt; &lt;/ul&gt; &lt;h3&gt; &lt;/h3&gt; &lt;h2&gt; &lt;/h2&gt; &lt;p&gt; &lt;/p&gt; &lt;p&gt; &lt;/p&gt; &lt;p&gt; &lt;/p&gt; &lt;p&gt; &lt;/p&gt; &lt;p&gt; &lt;/p&gt; &lt;p&gt; &lt;/p&gt; &lt;section&gt; &lt;p&gt; &lt;/p&gt; &lt;p&gt; &lt;/p&gt; &lt;p&gt; &lt;/p&gt; &lt;/section&gt; &lt;section&gt; &lt;/section&gt; </t>
  </si>
  <si>
    <t>08471002004008001</t>
  </si>
  <si>
    <t>Мышь Trust MYDO SILENT WL RED</t>
  </si>
  <si>
    <t>21871_TRUST</t>
  </si>
  <si>
    <t>http://www.erc.ua/i/goods/21871_TRUST.jpg</t>
  </si>
  <si>
    <t xml:space="preserve">&lt;h3&gt;Описание:&lt;/h3&gt; &lt;p&gt;При использовании бесшумной беспроводной мыши Mydo дома или в офисе вас не будут отвлекать раздражающие звуки щелчков. Вы будете наслаждаться тишиной и, в то же время, чувствовать щелчки кнопок, как и у любой другой мыши. Она просто создана для работы! Помимо уменьшенной на 90% громкости щелчков мышь Mydo отличается усовершенствованным оптическим датчиком для точного управления. Ее симметричная конструкция отлично подходит как для правой, так и для левой руки. Подключите мышь Mydo к компьютеру или ноутбуку, и вы можете приступить к работе. Мышь Mydo оснащена приемником, который поддерживает беспроводное подключение на расстоянии до 10 метров и может храниться внутри самой мыши.&lt;/p&gt; &lt;h3&gt;Характеристика:&lt;/h3&gt; &lt;ul&gt; &lt;li&gt;Снижение звука щелчка мыши минимум на 90 %&lt;/li&gt; &lt;li&gt;Диапазон беспроводного подключения &amp;mdash; 10 м (2,4 ГГц)&lt;/li&gt; &lt;li&gt;Кнопка выбора скорости (1000/1400/1800 точек на дюйм)&lt;/li&gt; &lt;li&gt;Гнездо для хранения приемника micro USB&lt;/li&gt; &lt;li&gt;Выключатель&lt;/li&gt; &lt;li&gt;Подходит для пользователей-левшей&lt;/li&gt; &lt;/ul&gt; </t>
  </si>
  <si>
    <t>08471002004008002</t>
  </si>
  <si>
    <t>Мышь Trust RAVAN WL BLACK</t>
  </si>
  <si>
    <t>22878_TRUST</t>
  </si>
  <si>
    <t>http://www.erc.ua/i/goods/22878_TRUST.jpg</t>
  </si>
  <si>
    <t>&lt;p&gt;&lt;strong&gt;Миша Trust Ravan &lt;/strong&gt;- комфортна 6-кнопкова бездротова миша з ергономічним упором для великого пальця.&lt;br /&gt;&lt;br/&gt;&lt;strong&gt;Особливості:&lt;/strong&gt;&lt;/p&gt;&lt;br/&gt;&lt;ul&gt;&lt;br/&gt; &lt;li&gt;Ергономічний упор для великого пальця для зручного утримування миші&lt;/li&gt;&lt;br/&gt; &lt;li&gt;Кнопка вибору швидкості (800/1200/1600 точок на дюйм)&lt;/li&gt;&lt;br/&gt; &lt;li&gt;Дві кнопки під великий палець для переходу між сторінками в браузері&lt;/li&gt;&lt;br/&gt; &lt;li&gt;Гніздо для зберігання мікроприймач USB&lt;/li&gt;&lt;br/&gt; &lt;li&gt;Діапазон бездротового зв'язку: 8 м&lt;/li&gt;&lt;br/&gt; &lt;li&gt;Вимикач живлення &lt;/li&gt;&lt;br/&gt;&lt;/ul&gt;</t>
  </si>
  <si>
    <t>Мышь Trust Sura WL BLACK</t>
  </si>
  <si>
    <t>19938_TRUST</t>
  </si>
  <si>
    <t>http://www.erc.ua/i/goods/19938_TRUST.jpg</t>
  </si>
  <si>
    <t xml:space="preserve">&lt;h3&gt;Описание:&lt;/h3&gt; &lt;p&gt;&lt;strong&gt;Siero Silent Click Wireless Mouse -&lt;/strong&gt; бесшумная оптическая мышь. Просто подключите приемник micro-USB к порту USB, и вы получите доступ к оптического датчика с разрешением 800/1200/1600 точек на дюйм для точного контроля. Не нужно устанавливать дополнительные ПО - бери и работай в диапазоне беспроводной связи 8 м. Мышь удобно брать с собой - для хранения микроприемник USB встроенное гнездо.&lt;/p&gt; &lt;h3&gt;Характеристика:&lt;/h3&gt; &lt;ul&gt; &lt;li&gt;Точный оптический датчик&lt;/li&gt; &lt;li&gt;Диапазон беспроводной связи - 8 м&lt;/li&gt; &lt;li&gt;Гнездо для хранения приемника micro-USB&lt;/li&gt; &lt;li&gt;Эргономичный корпус с прорезиненными краями для максимально комфортного управления&lt;/li&gt; &lt;li&gt;Две боковые кнопки и кнопка выбора чувствительности (800-1600 DPI)&lt;/li&gt; &lt;/ul&gt; </t>
  </si>
  <si>
    <t>Мышь Trust Zaya Rechargeable WL Black</t>
  </si>
  <si>
    <t>23809_TRUST</t>
  </si>
  <si>
    <t>http://www.erc.ua/i/goods/23809_TRUST.jpg</t>
  </si>
  <si>
    <t xml:space="preserve">&lt;h3&gt;Беспроводная мышь с возможностью зарядки аккумулятора&lt;/h3&gt; &lt;p&gt;Аккумуляторная беспроводная мышь с современным дизайном и прорезиненным покрытием&lt;/p&gt; &lt;h2&gt;Характеристика&lt;/h2&gt; &lt;ul&gt; &lt;li&gt;Связь с ПК или ноутбуком по беспроводному каналу&lt;/li&gt; &lt;li&gt;Экологичная конструкция &amp;mdash; благодаря встроенному перезаряжаемому аккумулятору не требует использования батареек&lt;/li&gt; &lt;li&gt;Микроприемник USB, который можно хранить в специальном углублении в мыши&lt;/li&gt; &lt;li&gt;Отличается компактным размером и подходит как для правой, так и для левой руки&lt;/li&gt; &lt;li&gt;Прорезиненное покрытие обеспечивает современный внешний вид и удобство в использовании&lt;/li&gt; &lt;li&gt;4 кнопки, в том числе кнопка переключения чувствительности мыши (800, 1200, 1600 точек/дюйм)&lt;/li&gt; &lt;li&gt;Порт USB-C для зарядки аккумулятора (кабель в комплекте)&lt;/li&gt; &lt;li&gt;Выключатель питания для экономии энергии&lt;/li&gt; &lt;/ul&gt; </t>
  </si>
  <si>
    <t>Мышь Trust MAXTRACK WL BLACK</t>
  </si>
  <si>
    <t>17176_TRUST</t>
  </si>
  <si>
    <t>http://www.erc.ua/i/goods/17176_TRUST.jpg</t>
  </si>
  <si>
    <t>&lt;p&gt;&lt;strong&gt;Основні характеристики:&lt;/strong&gt;&lt;/p&gt;&lt;br/&gt;&lt;ul&gt;&lt;br/&gt; &lt;li&gt;Повнорозмірна бездротова миша з 6 кнопками і високоточною технологією BlueSpot 1000 dpi&lt;/li&gt;&lt;br/&gt; &lt;li&gt;Високоточний датчик BlueSpot, що працює практично на будь-якій поверхні, такий як дерево, граніт, килимок, поверхня білого і чорного кольору і т.&lt;br/&gt;п.&lt;/li&gt;&lt;br/&gt; &lt;li&gt;Частота передачі сигналу 2.4 ГГц забезпечує плавний рух і діапазон роботи 6 метрів&lt;/li&gt;&lt;br/&gt; &lt;li&gt;Надзвичайно компактний USB-приймач: вставте його один раз і ніколи не виймайте&lt;/li&gt;&lt;br/&gt; &lt;li&gt;Спеціальна кнопка перемикання чутливості для стандартного (500 dpi) і високошвидкісного (1000 dpi) руху&lt;/li&gt;&lt;br/&gt; &lt;li&gt;Ергономічний корпус із гумовими краями для зручного захвата&lt;/li&gt;&lt;br/&gt; &lt;li&gt;Бічні кнопки для зручності перегляду веб-сторінок (перегортання вперед / назад)&lt;/li&gt;&lt;br/&gt; &lt;li&gt;Просто під'єднайте і починайте роботу: не потрібне встановлення драйверів&lt;/li&gt;&lt;br/&gt; &lt;li&gt;Гарантія 3 роки&lt;/li&gt;&lt;br/&gt;&lt;/ul&gt;&lt;br/&gt;&lt;p&gt;&lt;strong&gt;Системні вимоги:&lt;/strong&gt;&lt;/p&gt;&lt;br/&gt;&lt;ul&gt;&lt;br/&gt; &lt;li&gt;USB роз'єм&lt;/li&gt;&lt;br/&gt; &lt;li&gt;Windows 7, Vista або XP&lt;/li&gt;&lt;br/&gt; &lt;li&gt;Mac ОС X 10.5 (Leopard) або вище &lt;/li&gt;&lt;br/&gt;&lt;/ul&gt;</t>
  </si>
  <si>
    <t>Мышь TRUST SIERO SILENT WIRELESS MOUSE BLACK</t>
  </si>
  <si>
    <t>23266_TRUST</t>
  </si>
  <si>
    <t>http://www.erc.ua/i/goods/23266_TRUST.jpg</t>
  </si>
  <si>
    <t xml:space="preserve">&lt;h1&gt;Бесшумная оптическая мышь&lt;/h1&gt; &lt;p&gt;Удобная беспроводная мышь с улучшенными бесшумными клавишами&lt;/p&gt; </t>
  </si>
  <si>
    <t>Мышь Trust XANI BT Black</t>
  </si>
  <si>
    <t>21192_TRUST</t>
  </si>
  <si>
    <t>http://www.erc.ua/i/goods/21192_TRUST.jpg</t>
  </si>
  <si>
    <t xml:space="preserve">&lt;p&gt;Trust Xani Bluetooth mouse - компактная беспроводная оптическая мышка с использованием технологии Bluetooth. Выполненная в черном симметричном дизайне, подойдет как для левши, так и для правши. Мышь полностью совместима со всеми операционными системами, компьютерами и планшетами Android. Для подключения не нужны программные обеспечения и USB-приемник. Подключайте мышь через Bluetooth и пользуйтесь на расстоянии до 10 метров. Величина DPI регулируется кнопкой переключения скорости в таком порядке - 800/1200/1600 dpi.&lt;br /&gt; &lt;br /&gt; &lt;strong&gt;Особенности:&lt;/strong&gt;&lt;/p&gt; &lt;ul&gt; &lt;li &gt;Технология Bluetooth: нет необходимости в приемнике USB&lt;/li&gt; &lt;li &gt;Кнопка выбора скорости (800/1200/1600 точек на дюйм).&lt;/li&gt; &lt;li &gt;Подходит для пользователей-левшей&lt;/li&gt; &lt;li &gt;Диапазон беспроводного подключения &amp;mdash; 10 м&lt;/li&gt; &lt;li &gt;Совместима с планшетами Android 4.0.3; Windows 10, 8, 7, Vista; Mac на основе Intel с ОС Mac OS X 10.10 (Yosemite).&lt;/li&gt; &lt;/ul&gt; &lt;p&gt;&lt;strong&gt;Характеристики:&lt;/strong&gt;&lt;/p&gt; &lt;p &gt;&amp;bull; Физическая вес - 89 г&lt;/p&gt; &lt;p &gt;&amp;bull; Размеры (мм) - 93х59х37&lt;/p&gt; &lt;p &gt;&amp;bull; Цвет - черный&lt;/p&gt; &lt;p &gt;&amp;bull; Питание - 1 батарейка AA&lt;/p&gt; &lt;p &gt;&amp;bull; Тип сенсора - оптический&lt;br /&gt; &lt;/p&gt; &lt;p&gt; &lt;/p&gt; </t>
  </si>
  <si>
    <t>Мышь игровая</t>
  </si>
  <si>
    <t>Мышь игровая TRUST GXT 101 Gav Optical RGB USB Black</t>
  </si>
  <si>
    <t>21044_TRUST</t>
  </si>
  <si>
    <t>http://www.erc.ua/i/goods/21044_TRUST.jpg</t>
  </si>
  <si>
    <t xml:space="preserve">&lt;h3&gt;Описание:&lt;/h3&gt; &lt;p&gt;Компактная игровая мышь 4800 dpi (6 кнопок) с подсветкой разных кольорив. Не нужно устанавливать дополнительные ПО - бери и работай подключив длинный кабель в нейлоновой оплетке через порт USB.&lt;/p&gt; &lt;h3&gt;Характеристика:&lt;/h3&gt; &lt;ul&gt; &lt;li&gt;Кнопка выбора скорости (600&amp;ndash;4800 dpi)&lt;/li&gt; &lt;li&gt;Логотип с подсветкой, меняющей цвета&lt;/li&gt; &lt;li&gt;Эргономичный и удобный дизайн&lt;/li&gt; &lt;/ul&gt; &lt;h3&gt; &lt;/h3&gt; </t>
  </si>
  <si>
    <t>Мышь с ковриком</t>
  </si>
  <si>
    <t>Мышь + коврик Trust GXT781 RIXA CAMO MOUSE &amp; PAD</t>
  </si>
  <si>
    <t>23611_TRUST</t>
  </si>
  <si>
    <t>http://www.erc.ua/i/goods/23611_TRUST.jpg</t>
  </si>
  <si>
    <t xml:space="preserve">&lt;h3&gt;Описание:&lt;/h3&gt; &lt;p&gt;С мышью&lt;strong&gt; Trust GXT 781 Rixa Mouse &amp;amp; Mouse Pad &lt;/strong&gt;вы получаете два игровых предмета в одном: точную мышь с 6 кнопками и противоскользящий коврик для мыши с оптимизированной поверхностью. Текстура поверхности коврика для мыши оптимизирована для всех сенсоров мыши и чувствительности DPI.&lt;/p&gt; &lt;h3&gt;Характеристика:&lt;/h3&gt; &lt;ul&gt; &lt;li&gt;Датчик с чувствительностью 3200 точек на дюйм для четкого позиционирования курсора&lt;/li&gt; &lt;li&gt;Светодиодная подсветка с 4 режимами пульсирующего света&lt;/li&gt; &lt;li&gt;6 чувствительных кнопок&lt;/li&gt; &lt;li&gt;Кнопка выбора скорости (800/1200/2400/3200 точек на дюйм)&lt;/li&gt; &lt;li&gt;Удобная конструкция для работы как правой, так и левой рукой. Текстурированные боковые поверхности для удобного захвата&lt;/li&gt; &lt;li&gt;Коврик для мыши (220x300 мм) с оптимизированной поверхностью и нескользящим резиновым основанием&lt;/li&gt; &lt;/ul&gt; &lt;h3&gt; &lt;/h3&gt; &lt;p &gt; &lt;/p&gt; &lt;p &gt;&lt;img alt="" data-product-highlight-src="https://d7qztf2ityad6.cloudfront.net/prdhi/prdhigh_23611-i1.gif?f=FD" height="223" src="https://d7qztf2ityad6.cloudfront.net/prdhi/prdhigh_23611-i1.gif?f=FD" width="350" /&gt;&lt;/p&gt; &lt;section&gt; &lt;h2&gt; &lt;/h2&gt; &lt;/section&gt; </t>
  </si>
  <si>
    <t>Мышь Trust GXT130 RANOO WL BLACK</t>
  </si>
  <si>
    <t>20687_TRUST</t>
  </si>
  <si>
    <t>http://www.erc.ua/i/goods/20687_TRUST.jpg</t>
  </si>
  <si>
    <t>&lt;p&gt;&lt;strong&gt;Особливості:&lt;/strong&gt;&lt;/p&gt;&lt;br/&gt;&lt;ul&gt;&lt;br/&gt; &lt;li&gt;Швидка зміна рівня чутливості миші (800/1200/1600/2000/2400 точок на дюйм) за допомогою кнопок збільшення / зменшення;&lt;/li&gt;&lt;br/&gt; &lt;li&gt;3 додаткові кнопки для великого пальця: переміщення вперед, назад і кнопка CTRL;&lt;/li&gt;&lt;br/&gt; &lt;li&gt;Зручна кнопка подвійного клацання для виконання двох пострілів одночасно;&lt;/li&gt;&lt;br/&gt; &lt;li&gt;Увімкнення і вимикання світлодіодного підсвічування за допомогою вимикача живлення;&lt;/li&gt;&lt;br/&gt; &lt;li&gt;Гумове покриття для надійного захвату і зручного управління;&lt;/li&gt;&lt;br/&gt; &lt;li&gt;Надійне бездротове з'єднання на відстані до 8 м &lt;/li&gt;&lt;br/&gt;&lt;/ul&gt;</t>
  </si>
  <si>
    <t>Мышь Trust GXT160 TURE BLACK</t>
  </si>
  <si>
    <t>22332_TRUST</t>
  </si>
  <si>
    <t>http://www.erc.ua/i/goods/22332_TRUST.jpg</t>
  </si>
  <si>
    <t xml:space="preserve">&lt;p&gt;Игровая мышь с 7 программируемыми кнопками и регулируемой светодиодной подсветкой, подходит для работы правой или левой рукой&lt;/p&gt; &lt;p&gt;Key features&lt;/p&gt; &lt;p&gt;&amp;bull; Высокоточный оптический датчик (4000 точек на дюйм)&lt;/p&gt; &lt;p&gt;&amp;bull; 7 программируемых кнопок&lt;/p&gt; &lt;p&gt;&amp;bull; Настраиваемая цветная подсветка RGB&lt;/p&gt; &lt;p&gt;&amp;bull; Расширенная версия ПО для программирования кнопок, макросов и подсветки&lt;/p&gt; &lt;p&gt;&amp;bull; Гладкие металлические насадки для скольжения с минимальным трением&lt;/p&gt; &lt;p&gt;&amp;bull; Удобная конструкция для работы как правой, так и левой рукой&lt;/p&gt; &lt;p&gt;What&amp;#39;s in the box &amp;bull; Игровая мышь &amp;bull; Руководство пользователя &amp;bull; Игровая наклейка&lt;/p&gt; &lt;p&gt;System requirements &amp;bull; Windows 10, Windows 8 или Windows 7 &amp;bull; Разъем USB&lt;/p&gt; </t>
  </si>
  <si>
    <t>Мышь игровая Trust GXT165 CELOX RGB USB Black</t>
  </si>
  <si>
    <t>23092_TRUST</t>
  </si>
  <si>
    <t>http://www.erc.ua/i/goods/23092_TRUST.jpg</t>
  </si>
  <si>
    <t>&lt;p&gt;&lt;strong&gt;Trust GXT 165 Celox RGB&lt;/strong&gt; - ігрова миша з високою точністю переміщення і RGB-підсвічуванням, 8 програмованими кнопками і регулюванням ваги.&lt;br /&gt;&lt;br/&gt;&lt;strong&gt;Особливості:&lt;/strong&gt;&lt;/p&gt;&lt;br/&gt;&lt;ul&gt;&lt;br/&gt; &lt;li&gt;Високоточний оптичний датчик (роздільна здатність до 10.000 точок на дюйм)&lt;/li&gt;&lt;br/&gt; &lt;li&gt;Настроюється кольорове підсвічування RGB з декількома варіантами колірного перебору&lt;/li&gt;&lt;br/&gt; &lt;li&gt;Розширена версія ПЗ для програмування кнопок, макросів і підсвічування&lt;/li&gt;&lt;br/&gt; &lt;li&gt;8 програмованих кнопок, включаючи кнопку потрійного натискання&lt;/li&gt;&lt;br/&gt; &lt;li&gt;Регулювання ваги за допомогою 4 металевих тягарців (вагою 4 г кожен)&lt;/li&gt;&lt;br/&gt; &lt;li&gt;Кнопок вибору швидкості (200 - 10.000 точок на дюйм)&lt;/li&gt;&lt;br/&gt; &lt;li&gt;Кабель з обпліткою довжиною 1,8 м &lt;/li&gt;&lt;br/&gt;&lt;/ul&gt;</t>
  </si>
  <si>
    <t>Мышь Trust GXT 940 Xidon RGB USB Black</t>
  </si>
  <si>
    <t>23574_TRUST</t>
  </si>
  <si>
    <t>http://www.erc.ua/i/goods/23574_TRUST.jpg</t>
  </si>
  <si>
    <t xml:space="preserve">&lt;h3&gt;Описание:&lt;/h3&gt; &lt;p&gt;Игровая мышь &lt;strong&gt;Trust GXT 940 Xidon RGB &lt;/strong&gt;специально создана для скорости. Идеальный показатель до 10 000, вы будете быстрее, чем молния. Усовершенствованный дизайн игровой мыши Trust GXT 940 Xidon RGB построен для удобной работы. Форма игровой мыши с текстурным упором для большого пальца с резиновым покрытием обеспечивает оптимальный комфорт. Обтекаемый дизайн Xidon усиливается цветным RGB, который имеет более 16000000 цветов и множество эффектов.&lt;/p&gt; &lt;h3&gt;Характеристика:&lt;/h3&gt; &lt;ul&gt; &lt;li&gt;Улучшенный оптический датчик с разрешением 10.000 точек на дюйм&lt;/li&gt; &lt;li&gt;Полностью настраиваемая цветная RGB-подсветка с различными эффектами&lt;/li&gt; &lt;li&gt;8 чувствительных программируемых кнопок, в т. ч. 2 кнопки для большого пальца&lt;/li&gt; &lt;li&gt;Текстурированный упор для большого пальца и резиновое покрытие для надежного захвата&lt;/li&gt; &lt;li&gt;Кнопка выбора разрешающей способности со светодиодным индикатором&lt;/li&gt; &lt;li&gt;Расширенная версия ПО для программирования кнопок, макросов и световых эффектов&lt;/li&gt; &lt;li&gt;Кабель с оплеткой (1,8 м)&lt;/li&gt; &lt;/ul&gt; &lt;h3&gt; &lt;/h3&gt; </t>
  </si>
  <si>
    <t>Мышь Trust GXT 900 Qudos RGB Gaming RGB BLACK</t>
  </si>
  <si>
    <t>23400_TRUST</t>
  </si>
  <si>
    <t>http://www.erc.ua/i/goods/23400_TRUST.jpg</t>
  </si>
  <si>
    <t xml:space="preserve">&lt;h3&gt;Описание:&lt;/h3&gt; &lt;p&gt;Мышь для профессиональных геймеров с высокоточным датчиком и светодиодной RGB-подсветкой. Есть возможность полностью персонализировать 7 программируемых кнопок и светодиодные эффекты RGB.&lt;/p&gt; &lt;h3&gt;Характеристика:&lt;/h3&gt; &lt;ul&gt; &lt;li&gt;Улучшенный высокоточный оптический датчик (разрешение до 15 000 точек на дюйм)&lt;/li&gt; &lt;li&gt;Программируемая светодиодная RGB-подсветка (доступен режим радужной волны)&lt;/li&gt; &lt;li&gt;Встроенная память&lt;/li&gt; &lt;li&gt;7 программируемых кнопок&lt;/li&gt; &lt;li&gt;Идеально подобранная высота подъема мыши (2 мм)&lt;/li&gt; &lt;li&gt;Регулируемая частота опроса USB-шины: 125/250/500/1000 Гц&lt;/li&gt; &lt;li&gt;Расширенная версия ПО для программирования кнопок и световых эффектов&lt;/li&gt; &lt;li&gt;Гладкие насадки для скольжения с минимальным трением&lt;/li&gt; &lt;/ul&gt; &lt;h3&gt; &lt;/h3&gt; </t>
  </si>
  <si>
    <t>Клавиатура беспроводная Trust Nado BT White</t>
  </si>
  <si>
    <t>23746_TRUST</t>
  </si>
  <si>
    <t>http://www.erc.ua/i/goods/23746_TRUST.jpg</t>
  </si>
  <si>
    <t xml:space="preserve">&lt;h3&gt;Описание: &lt;img align="right" height="268" src="https://d7qztf2ityad6.cloudfront.net/22242/22242_pictures_package_visual_1.png?f=RM1920,800" width="400" /&gt;&lt;/h3&gt; &lt;h4&gt;Беспроводная клавиатура с поддержкой Bluetooth&lt;/h4&gt; &lt;p&gt;Ультратонкая беспроводная клавиатура с поддержкой Bluetooth для ПК, ноутбука, планшета или смартфона. Оснащена 13 мультимедийными клавишами для iPhone и iPad и 8 клавиш для доступа к функциям Windows. Поддержка Bluetooth 3.0 с диапазоном действия беспроводной связи до 10м.&lt;/p&gt; &lt;h3&gt;Характеристика:&lt;/h3&gt; &lt;ul&gt; &lt;li&gt;Ультратонкая и легкая&lt;/li&gt; &lt;li&gt;Отзывчивые клавиши (ножничного типа)&lt;/li&gt; &lt;li&gt;13 мультимедийных функциональных клавиш*&lt;/li&gt; &lt;li&gt;Bluetooth 3.0 с диапазоном действия беспроводной связи до 10м&lt;/li&gt; &lt;li&gt;Низкие клавиши островного типа&lt;/li&gt; &lt;li&gt;Выключатель питания&lt;/li&gt; &lt;/ul&gt; &lt;p&gt;*13 клавиш для iPhone и iPad, в том числе 8 клавиш для доступа к функциям Windows&lt;/p&gt; </t>
  </si>
  <si>
    <t>Комплект беспроводной клавиатуры и мыши Trust Combo Ody Silent WL RU Black</t>
  </si>
  <si>
    <t>24159_TRUST</t>
  </si>
  <si>
    <t>http://www.erc.ua/i/goods/24159_TRUST.jpg</t>
  </si>
  <si>
    <t xml:space="preserve">&lt;p&gt;Комплект: беспроводные клавиатура и мышь #23942 Беспроводные бесшумные клавиатура и мышь для длительной комфортной работы Key features &amp;bull; Беспроводные клавиатура и мышь для оптимальной работы &amp;bull; Бесшумные клавиши, которые не мешают членам семьи и коллегам &amp;bull; Полноформатная клавиатура с низкими клавишами обеспечивает мягкость и удобство нажатия &amp;bull; Быстрое и удобное управление с помощью 13 функциональных клавиш &amp;bull; Клавиатура защищена от проникновения жидкости &amp;bull; Для подключения обоих устройств используется один USB-приемник, хранить который можно внутри мыши&lt;/p&gt; </t>
  </si>
  <si>
    <t>Клавиатура игровая</t>
  </si>
  <si>
    <t>Клавиатура игровая Trust GXT 853 Esca Metal USB, Black</t>
  </si>
  <si>
    <t>23796_TRUST</t>
  </si>
  <si>
    <t>http://www.erc.ua/i/goods/23796_TRUST.jpg</t>
  </si>
  <si>
    <t xml:space="preserve">&lt;h3&gt;Игровая клавиатура в металлическом корпусе с радужной светодиодной подсветкой&lt;/h3&gt; &lt;p&gt;Игровая клавиатура в металлическом корпусе с цветной светодиодной подсветкой&lt;/p&gt; &lt;h2&gt;Характеристика&lt;/h2&gt; &lt;ul&gt; &lt;li&gt;Полная раскладка и жесткая металлическая верхняя панель&lt;/li&gt; &lt;li&gt;Радужная подсветка с возможностью настройки частоты и яркости свечения&lt;/li&gt; &lt;li&gt;Специальный игровой режим с отключением клавиши Windows, чтобы ничто не мешало играть&lt;/li&gt; &lt;li&gt;Быстрое и удобное управление с помощью 12 функциональных клавиш&lt;/li&gt; &lt;li&gt;Встроенный держатель для телефона, позволяющий следить за экраном&lt;/li&gt; &lt;/ul&gt; </t>
  </si>
  <si>
    <t>Клавиатура игровая Trust GXT 833 Thado TKL Illuminated Gaming Keyboard</t>
  </si>
  <si>
    <t>23724_TRUST</t>
  </si>
  <si>
    <t>http://www.erc.ua/i/goods/23724_TRUST.jpg</t>
  </si>
  <si>
    <t xml:space="preserve">&lt;h3&gt;Клавиатура TKL с подсветкой&lt;/h3&gt; &lt;p&gt;Компактная игровая клавиатура в металлическом корпусе с цветной светодиодной подсветкой&lt;/p&gt; &lt;h2&gt;Характеристика&lt;/h2&gt; &lt;ul&gt; &lt;li&gt;Компактная клавиатура TKL (на 20 % меньше стандартной) занимает незначительное место на вашем рабочем столе или в сумке для ноутбука&lt;/li&gt; &lt;li&gt;Цветная светодиодная подсветка с эффектом мерцания&lt;/li&gt; &lt;li&gt;Распознавание нескольких одновременно нажатых клавиш: до 10 клавиш&lt;/li&gt; &lt;li&gt;Прочная металлическая задняя стенка с противоскользящими резиновыми ножками для повышенной устойчивости&lt;/li&gt; &lt;li&gt;12 клавиш для прямого доступа к мультимедийным функциям&lt;/li&gt; &lt;li&gt;Специальный игровой режим с отключением клавиши Windows&lt;/li&gt; &lt;li&gt;Кабель с оплеткой длиной 1,8 м&lt;/li&gt; &lt;/ul&gt; </t>
  </si>
  <si>
    <t>Клавиатура игровая механическая Trust GXT 834 CALLAZ Mechanical Keyboard</t>
  </si>
  <si>
    <t>24666_TRUST</t>
  </si>
  <si>
    <t>Клавиатура игровая механическая Trust GXT 863 Mazz Mechanical Keyboard</t>
  </si>
  <si>
    <t>24200_TRUST</t>
  </si>
  <si>
    <t>http://www.erc.ua/i/goods/24200_TRUST.jpg</t>
  </si>
  <si>
    <t xml:space="preserve">&lt;h3&gt;Механическая клавиатура&lt;/h3&gt; &lt;p&gt;Механическая игровая клавиатура с надежными быстрыми клавишами и волновой радужной подсветкой&lt;/p&gt; &lt;h2&gt;Характеристика&lt;/h2&gt; &lt;ul&gt; &lt;li&gt;Механические красные клавиши с линейной конструкцией и быстрым реагированием; идеально подходит для геймеров&lt;/li&gt; &lt;li&gt;Клавиши выдерживают до 50 миллионов нажатий&lt;/li&gt; &lt;li&gt;Функция распознавания одновременного нажатия любого числа клавиш, в том числе наборов активных игровых клавиш&lt;/li&gt; &lt;li&gt;В игровом режиме отключается клавиша Windows, чтобы не мешать игре&lt;/li&gt; &lt;li&gt;Ваша клавиатура &amp;mdash; ваша индивидуальность: 14 режимов цветной подсветки с регулируемой яркостью&lt;/li&gt; &lt;/ul&gt; </t>
  </si>
  <si>
    <t>Наушники</t>
  </si>
  <si>
    <t>Гарнитура для ПК Trust Primo Chat 3.5mm Black</t>
  </si>
  <si>
    <t>21665_TRUST</t>
  </si>
  <si>
    <t>http://www.erc.ua/i/goods/21665_TRUST.jpg</t>
  </si>
  <si>
    <t xml:space="preserve">&lt;h3&gt;Описание: &lt;img align="right" height="188" src="https://d7qztf2ityad6.cloudfront.net/21665/21665_pictures_package_visual_1.png?f=RM1920,800" width="190" /&gt;&lt;/h3&gt; &lt;p&gt;&lt;strong&gt;Primo Chat Headset for PC and laptop&lt;/strong&gt; - современная легкая гарнитура для использования с ПК, ноутбуком, смартфоном или планшетом. Идеально подходит для интернет-игр, прослушивания музыки и использования различных приложений телефонии. Гарнитура очень компактная и удобно брать с собой.&lt;/p&gt; &lt;h3&gt;Характеристика:&lt;/h3&gt; &lt;p &gt;&amp;bull; Облегченная гарнитура с регулируемым гибким микрофоном для освобождения рук при разговоре&lt;br /&gt; &amp;bull; Идеально подходит для интернет-игр, прослушивания музыки и использования таких приложений телефонии, как Skype&lt;br /&gt; &amp;bull; Встроенный регулятор громкости&lt;br /&gt; &amp;bull; Удобная конструкция с мягкими амбушюрами и регулируемым оголовьем&lt;br /&gt; &amp;bull; Чувствительный гибкий микрофон обеспечивает высокое качество передачи речи&lt;/p&gt; &lt;p&gt; &lt;/p&gt; </t>
  </si>
  <si>
    <t>Гарнитура игровая Trust Ziva Gaming 3.5mm Black</t>
  </si>
  <si>
    <t>21953_TRUST</t>
  </si>
  <si>
    <t>http://www.erc.ua/i/goods/21953_TRUST.jpg</t>
  </si>
  <si>
    <t>&lt;p&gt;&lt;strong&gt;Ziva Gaming Headset &lt;/strong&gt;- комфортна ігрова гарнітура з накладними навушниками і складаним мікрофоном&lt;/p&gt;&lt;br/&gt;&lt;p&gt;&lt;strong&gt;Характеристика&lt;/strong&gt;&lt;/p&gt;&lt;br/&gt;&lt;ul&gt;&lt;br/&gt; &lt;li&gt;Ідеально підходить для онлайн-ігор, прослуховування музики і спілкування в чатах&lt;/li&gt;&lt;br/&gt; &lt;li&gt;Регульоване оголів'я і м'які амбушюри&lt;/li&gt;&lt;br/&gt; &lt;li&gt;Чутливий складаний мікрофон&lt;/li&gt;&lt;br/&gt; &lt;li&gt;Регулятор гучності на навушнику&lt;/li&gt;&lt;br/&gt; &lt;li&gt;Підходить для всіх моделей ПК і ноутбуків&lt;/li&gt;&lt;br/&gt; &lt;li&gt;Довжина кабелю: 1,8 м &lt;/li&gt;&lt;br/&gt;&lt;/ul&gt;</t>
  </si>
  <si>
    <t>Гарнитура для ПК Trust Quasar 3.5mm Black</t>
  </si>
  <si>
    <t>21661_TRUST</t>
  </si>
  <si>
    <t>http://www.erc.ua/i/goods/21661_TRUST.jpg</t>
  </si>
  <si>
    <t>&lt;p&gt;Високоякісна гарнітура з регульованими м'якими ободом і навушниками закритого типу, що забезпечують максимальний комфорт&lt;/p&gt;&lt;br/&gt;&lt;p&gt;&lt;strong&gt;Особливості: &lt;/strong&gt;&lt;/p&gt;&lt;br/&gt;&lt;ul&gt;&lt;br/&gt; &lt;li&gt;Підходить для всіх моделей ПК і ноутбуків&lt;/li&gt;&lt;br/&gt; &lt;li&gt;Ідеально підходить для інтернет-ігор, прослуховування музики і використання таких додатків телефонії, як Skype&lt;/li&gt;&lt;br/&gt; &lt;li&gt;Чутливий гнучкий мікрофон забезпечує високу якість передачі мови&lt;/li&gt;&lt;br/&gt; &lt;li&gt;Висока якість звуку&lt;/li&gt;&lt;br/&gt; &lt;li&gt;Вбудований регулятор гучності&lt;/li&gt;&lt;br/&gt; &lt;li&gt;Кабель довжиною 1,8 метра &lt;/li&gt;&lt;br/&gt;&lt;/ul&gt;&lt;br/&gt;&lt;p&gt; &lt;/p&gt;</t>
  </si>
  <si>
    <t>Гарнитура для ПК Trust Reno 3.5mm Black</t>
  </si>
  <si>
    <t>21662_TRUST</t>
  </si>
  <si>
    <t>http://www.erc.ua/i/goods/21662_TRUST.jpg</t>
  </si>
  <si>
    <t>&lt;p&gt;Комфортна гарнітура з навушниками закритого типу, вбудований регулятор рівня гучності і регульований мікрофон&lt;/p&gt;&lt;br/&gt;&lt;p&gt;&lt;strong&gt;Особливості:&lt;/strong&gt;&lt;/p&gt;&lt;br/&gt;&lt;ul&gt;&lt;br/&gt; &lt;li&gt;Підходить для всіх моделей ПК і ноутбуків&lt;/li&gt;&lt;br/&gt; &lt;li&gt;Ідеально підходить для інтернет-ігор, прослуховування музики і використання таких додатків телефонії, як Skype&lt;/li&gt;&lt;br/&gt; &lt;li&gt;Зручна конструкція з регульованим оголів'ям і м'якими амбушюрами зі штучної шкіри&lt;/li&gt;&lt;br/&gt; &lt;li&gt;Чутливий мікрофон забезпечує високу якість передачі мови&lt;/li&gt;&lt;br/&gt; &lt;li&gt;Висока якість звуку&lt;/li&gt;&lt;br/&gt; &lt;li&gt;Вбудований регулятор гучності&lt;/li&gt;&lt;br/&gt; &lt;li&gt;Кабель довжиною 1,8 метра &lt;/li&gt;&lt;br/&gt;&lt;/ul&gt;&lt;br/&gt;&lt;p&gt; &lt;/p&gt;</t>
  </si>
  <si>
    <t>Гарнитура игровая Trust GXT 307 Ravu 3.5mm Black</t>
  </si>
  <si>
    <t>22450_TRUST</t>
  </si>
  <si>
    <t>http://www.erc.ua/i/goods/22450_TRUST.jpg</t>
  </si>
  <si>
    <t>&lt;p&gt;&lt;strong&gt; Ігрова гарнітура з накладними навушниками, складаним мікрофоном і регульованим оголів'ям&lt;/strong&gt;&lt;/p&gt;&lt;br/&gt;&lt;ul&gt;&lt;br/&gt; &lt;li&gt;М'які зручні амбушюри&lt;/li&gt;&lt;br/&gt; &lt;li&gt;Потужний звук&lt;/li&gt;&lt;br/&gt; &lt;li&gt;Складаний мікрофон і регульоване оголів'я&lt;/li&gt;&lt;br/&gt; &lt;li&gt;Вбудоване дистанційне керування гучністю та вимкненням мікрофона&lt;/li&gt;&lt;br/&gt; &lt;li&gt;Кабель для ігрових приставок 2 м&lt;/li&gt;&lt;br/&gt; &lt;li&gt;Подовжувач для ПК і ноутбуків 20 см&lt;/li&gt;&lt;br/&gt;&lt;/ul&gt;</t>
  </si>
  <si>
    <t>Гарнитура Trust GXT 350 Radius 7.1 Surround USB BLACK,</t>
  </si>
  <si>
    <t>22052_TRUST</t>
  </si>
  <si>
    <t>Гарнитура игровая Trust GXT 412 Celaz Multiplatform 3.5mm Black</t>
  </si>
  <si>
    <t>23373_TRUST</t>
  </si>
  <si>
    <t>http://www.erc.ua/i/goods/23373_TRUST.jpg</t>
  </si>
  <si>
    <t xml:space="preserve">&lt;h3&gt;Описание:&lt;img align="right" height="346" src="https://d7qztf2ityad6.cloudfront.net/23373/23373_pictures_package_visual_1.png?f=RM1920,800" width="300" /&gt;&lt;/h3&gt; &lt;p&gt;Высококачественная складная гарнитура с наушниками закрытого типа и регулируемым гибким и чувствительным микрофоном. Идеально подходит для интернет-игр, прослушивания музыки и использования различных приложений телефонии. Оснащен длинным метровым кабелем для игровых приставок и метровым удлинителем для ПК и ноутбуков. Гарнитуру удобно брать и с собой, сложив ушные амбушюры внутрь. Стильный черный классический дизайн.&lt;/p&gt; &lt;h3&gt;Характеристика:&lt;/h3&gt; &lt;ul&gt; &lt;li&gt;Межплатформенная игровая гарнитура&lt;/li&gt; &lt;li&gt;Большие, мягкие удобные амбушюры&lt;/li&gt; &lt;li&gt;Мощные активные динамики диаметром 50 мм&lt;/li&gt; &lt;li&gt;Армированное регулируемое оголовье и складной микрофон&lt;/li&gt; &lt;li&gt;Просто подключите гарнитуру к игровому контроллеру и используйте ее с приставкой&lt;/li&gt; &lt;li&gt;Кабель в оплетке для подключения к приставке (длиной 1 м) + удлинитель в оплетке для ПК и ноутбуков (длиной 1 м)&lt;/li&gt; &lt;/ul&gt; </t>
  </si>
  <si>
    <t>Гарнитура игровая Trust GXT 448 Nixxo Illuminated Black</t>
  </si>
  <si>
    <t>24030_TRUST</t>
  </si>
  <si>
    <t>Гарнитура игровая Trust GXT 4371 Ward 3.5mm Black</t>
  </si>
  <si>
    <t>23799_TRUST</t>
  </si>
  <si>
    <t>http://www.erc.ua/i/goods/23799_TRUST.jpg</t>
  </si>
  <si>
    <t xml:space="preserve">&lt;p&gt;Межплатформенная игровая гарнитура&lt;/p&gt; &lt;p&gt;Межплатформенная накладная игровая гарнитура с мощным звуком и складным микрофоном&lt;/p&gt; &lt;p&gt;Key features&lt;/p&gt; &lt;p&gt;&amp;bull; Межплатформенная игровая гарнитура для ПК, ноутбуков, мобильных устройств и любых консолей&lt;/p&gt; &lt;p&gt;&amp;bull; Мощные динамики 50 мм обеспечивают глубокий и насыщенный звук&lt;/p&gt; &lt;p&gt;&amp;bull; Амбушюры с дышащим текстильным покрытием обеспечивают повышенный комфорт во время длительных сеансов игры&lt;/p&gt; &lt;p&gt;&amp;bull; Встроенный пульт управления громкостью и выключением микрофона&lt;/p&gt; &lt;p&gt;&amp;bull; Складной микрофон с регулируемой гибкой штангой&lt;/p&gt; &lt;p&gt;&amp;bull; Кабель с оплеткой (1 м), который подключается непосредственно в игровые контроллеры, с удлинителем (1 м) для ПК&lt;/p&gt; </t>
  </si>
  <si>
    <t>Гарнитура игровая Trust GXT 433 Pylo Multiplatform 3.5mm Black</t>
  </si>
  <si>
    <t>23381_TRUST</t>
  </si>
  <si>
    <t>http://www.erc.ua/i/goods/23381_TRUST.jpg</t>
  </si>
  <si>
    <t xml:space="preserve">&lt;h3&gt;Межплатформенная игровая гарнитура&lt;/h3&gt; &lt;p&gt;Удобная игровая гарнитура с накладными наушниками и большими амбушюрами из пены с эффектом памяти&lt;/p&gt; &lt;h2&gt;Характеристика&lt;/h2&gt; &lt;ul&gt; &lt;li&gt;Межплатформенная игровая гарнитура&lt;/li&gt; &lt;li&gt;Большие мягкие удобные амбушюры, изготовленные из пены с эффектом памяти&lt;/li&gt; &lt;li&gt;Динамики диаметром 50 мм для воспроизведения насыщенного объемного звука с низкими частотами и четкого звука с высокими частотами&lt;/li&gt; &lt;li&gt;Регулируемое оголовье с деталями, стилизованными под шлифованный металл, и складной микрофон&lt;/li&gt; &lt;li&gt;Встроенное дистанционное управление громкостью и отключением микрофона&lt;/li&gt; &lt;li&gt;Кабель в оплетке с многофункциональным разъемом для приставки, ноутбука, телефона и планшета (длиной 1 м)&lt;/li&gt; &lt;li&gt;Удлинитель для компьютера (длиной 1 м)&lt;/li&gt; &lt;/ul&gt; </t>
  </si>
  <si>
    <t>Микрофоны</t>
  </si>
  <si>
    <t>Микрофон Trust GXT 244 Buzz USB Streaming Microphone Black</t>
  </si>
  <si>
    <t>23466_TRUST</t>
  </si>
  <si>
    <t>http://www.erc.ua/i/goods/23466_TRUST.jpg</t>
  </si>
  <si>
    <t xml:space="preserve">&lt;h3&gt;Описание:&lt;/h3&gt; &lt;p&gt;&lt;em&gt;Потоковый микрофон для высокоточной записи; подходит для потоковой передачи, подкастинга, озвучания и акустической музыки&lt;/em&gt;&lt;/p&gt; &lt;p&gt;Если вы ищете микрофон, который отлично подходит для потоковой передачи и записи игр высочайшего качества, воспользуйтесь потоковым потоковым микрофоном Trust GXT 244. Buzz специально разработан для записи голоса. Потоковый микрофон Trust GXT 244 создан для стабильной записи. Его металлическая ножевая штативная стойка обеспечивает надежное положение, а с помощью универсального 5/8 &amp;#39;&amp;#39; винтового крепления вы можете прикрепить его к любому совместимому микрофонному кронштейну. Благодаря кабелю длиной 1,8м вы можете разместить Trust GXT 244 где угодно.&lt;/p&gt; &lt;h3&gt;Характеристика:&lt;/h3&gt; &lt;ul&gt; &lt;li&gt;Цифровое USB-подключение; мгновенный запуск на ПК и ноутбуке&lt;/li&gt; &lt;li&gt;Теплый, богатый и чистый звук; для записи вокала и акустических инструментов&lt;/li&gt; &lt;li&gt;Кардиоидная диаграмма направленности для высокоточной записи и чистого звука с минимальным фоновым шумом&lt;/li&gt; &lt;li&gt;Прекрасно подходит для подкастов, видеоблогов, дубляжа, записи музыки, потоковых трансляций на YouTube, Twitch и Facebook&lt;/li&gt; &lt;li&gt;В комплект входит первоклассный подвес типа &amp;laquo;паук&amp;raquo; и металлическая подставка-тренога&lt;/li&gt; &lt;li&gt;Универсальное 5/8-дюймовое винтовое крепление, совместимое с большинством микрофонных стоек&lt;/li&gt; &lt;li&gt;Отсоединяемый USB-кабель 1,8 м&lt;/li&gt; &lt;/ul&gt; &lt;p &gt;&lt;img alt="" data-product-highlight-src="https://d7qztf2ityad6.cloudfront.net/prdhi/prdhigh_23466-i1.png?f=RM[size]" height="294" src="https://d7qztf2ityad6.cloudfront.net/prdhi/prdhigh_23466-i1.png?f=RM1080,768" width="500" /&gt;&lt;/p&gt; </t>
  </si>
  <si>
    <t>Портативные акустические системы</t>
  </si>
  <si>
    <t>Акустическая система (Колонки) Trust 2.0 Leto Compact BLACK</t>
  </si>
  <si>
    <t>19830_TRUST</t>
  </si>
  <si>
    <t>http://www.erc.ua/i/goods/19830_TRUST.jpg</t>
  </si>
  <si>
    <t xml:space="preserve">&lt;h3&gt;Описание:&lt;img align="right" height="153" src="https://d7qztf2ityad6.cloudfront.net/19830/19830_pictures_product_visual_5.png?f=RM1920,800" width="300" /&gt;&lt;/h3&gt; &lt;p&gt;Набор компактной акустической системы, который обеспечивает насыщенный звук и глубокий бас для вашего ПК или ноутбука. Розетка не нужна: просто подключите USB к своему ноутбуку.&lt;/p&gt; &lt;h3&gt;Характеристика:&lt;/h3&gt; &lt;p &gt;&amp;bull; 6 Вт, пиковая мощность (3 Вт RMS)&lt;br /&gt; &amp;bull; Компактный размер, мощное звучание&lt;br /&gt; &amp;bull; Питание от USB - не нужно подключать к розетке&lt;br /&gt; &amp;bull; Управление громкостью на задней панели&lt;/p&gt; &lt;p&gt;&lt;strong&gt;Комплект поставки&lt;/strong&gt;&lt;br /&gt; &amp;bull; 2 колонки с кабелем&lt;br /&gt; &amp;bull; Руководство пользователя&lt;br /&gt; &lt;br /&gt; &lt;strong&gt;Минимальные требования&lt;/strong&gt;&lt;br /&gt; &amp;bull; Разъем 3,5 мм для подключения аудиоустройств.&lt;br /&gt; &amp;bull; Порт USB (для питания)&lt;/p&gt; </t>
  </si>
  <si>
    <t>08518002003000000</t>
  </si>
  <si>
    <t>Колонки</t>
  </si>
  <si>
    <t>Акустическая система (Колонки) Trust 2.0 Remo Black</t>
  </si>
  <si>
    <t>17595_TRUST</t>
  </si>
  <si>
    <t>http://www.erc.ua/i/goods/17595_TRUST.jpg</t>
  </si>
  <si>
    <t>&lt;p&gt;&lt;strong&gt;Trust Remo 2.0&lt;/strong&gt; - компактні стереодинаміки зі середньоквадратичною потужністю 8 Вт (пікова потужність 16 Вт).&lt;/p&gt;&lt;br/&gt;&lt;p&gt;&lt;strong&gt;Особливості:&lt;/strong&gt;&lt;/p&gt;&lt;br/&gt;&lt;ul&gt;&lt;br/&gt; &lt;li&gt;Прогресивна технологія для досягнення потужного звучання&lt;/li&gt;&lt;br/&gt; &lt;li&gt;Живлення від USB - не потрібне під'єднання до розетки&lt;/li&gt;&lt;br/&gt; &lt;li&gt;Можна використовувати де завгодно, навіть поза домом або офісом&lt;/li&gt;&lt;br/&gt; &lt;li&gt;Великий легкодоступний регулятор гучності на передній панелі&lt;/li&gt;&lt;br/&gt; &lt;li&gt;Гарантія 3 роки &lt;/li&gt;&lt;br/&gt;&lt;/ul&gt;&lt;br/&gt;&lt;p&gt; &lt;/p&gt;</t>
  </si>
  <si>
    <t>Акустическая система ROKKO BLUETOOTH SPEAKER</t>
  </si>
  <si>
    <t>23549_TRUST</t>
  </si>
  <si>
    <t>08519001001000000</t>
  </si>
  <si>
    <t>Акустическая система (Колонки) Trust 2.1 GXT 628 Tytan Illuminated Speaker Set  Black</t>
  </si>
  <si>
    <t>20562_TRUST</t>
  </si>
  <si>
    <t>http://www.erc.ua/i/goods/20562_TRUST.jpg</t>
  </si>
  <si>
    <t>&lt;p&gt;Комплект динаміків 2.1 із сабвуфером і пульсуючим світлодіодним підсвічуванням (обмежене видання)&lt;/p&gt;&lt;br/&gt;&lt;ul&gt;&lt;br/&gt; &lt;li&gt;Комплект динаміків із дерев'яним сабвуфером з вихідною потужністю 120 Вт&lt;/li&gt;&lt;br/&gt; &lt;li&gt;Регулювання гучності з під'єднанням по кабелю до навушників, смартфону або планшетного ПК&lt;/li&gt;&lt;br/&gt; &lt;li&gt;Сабвуфер із пульсуючим світлодіодним підсвічуванням&lt;/li&gt;&lt;br/&gt; &lt;li&gt;Високоякісний звук із глибокими низькими частотами&lt;/li&gt;&lt;br/&gt; &lt;li&gt;Сумісність з ПК та ігровими консолями Wii, Sony PlayStation 3 і Xbox 360&lt;/li&gt;&lt;br/&gt; &lt;li&gt;Інтелектуальне управління енергоспоживанням: при бездіяльності пристрій переходить у режим очікування &lt;/li&gt;&lt;br/&gt;&lt;/ul&gt;</t>
  </si>
  <si>
    <t>Акустическая система (Колонки) Trust 5.1 GXT 658 Tytan Surround Speaker System Black</t>
  </si>
  <si>
    <t>21738_TRUST</t>
  </si>
  <si>
    <t>http://www.erc.ua/i/goods/21738_TRUST.jpg</t>
  </si>
  <si>
    <t xml:space="preserve">&lt;h3&gt;Описание:&lt;/h3&gt; &lt;p&gt;&lt;strong&gt;Trust GXT 658 Tytan 5.1 Surround &lt;/strong&gt;&amp;mdash; это комплект динамиков 5.1, в который входит деревянный сабвуфер с общей среднеквадратичной выходной мощностью 90 Вт (максимальная мощность - 180 Вт). Оснащен проволочным пультом дистанционного управления, чтобы легко отрегулировать настройки за вашими предпочтениями. Модель оснащена разноцветными светодиодами RGB, которые плавно перетекают из одного цвета в другой. &lt;/p&gt; &lt;p&gt;&lt;img align="right" alt="" height="182" src="https://yugcontract.ua/sm/site/fileslibrary/img/shop/!_extra/i_news/shop/prdhigh_21738-2i.gif" width="400" /&gt;&lt;img align="right" alt="" height="205" src="https://yugcontract.ua/sm/site/fileslibrary/img/shop/!_extra/i_news/shop/prdhigh_21738-4i.png" width="300" /&gt;&lt;/p&gt; &lt;h3&gt;Характеристика:&lt;/h3&gt; &lt;p&gt;&amp;bull; Комплект динамиков с деревянным сабвуфером с выходной мощностью 180 Вт&lt;br /&gt; &amp;bull; Сабвуфер со светодиодной подсветкой с синхронизацией с основным устройством&lt;br /&gt; &amp;bull; Высококачественный объемный звук с глубокими низкими частотами&lt;br /&gt; &amp;bull; Беспроводной пульт дистанционного управления для регулировки громкости и низких частот и выбора типа входа&lt;br /&gt; &amp;bull; Совместимость с ПК и игровыми консолями Wii, Sony PlayStation 3 и Xbox 360&lt;br /&gt; &amp;bull; Интеллектуальное управление энергопотреблением: переход в режим ожидания при бездействии&lt;/p&gt; &lt;p&gt; &lt;/p&gt; &lt;p&gt;&lt;br /&gt; &lt;/p&gt; &lt;p&gt; &lt;/p&gt; </t>
  </si>
  <si>
    <t>Комп аксессуары</t>
  </si>
  <si>
    <t>USB-хаб Trust Halyx USB-C to 4-Port USB-A 3.2 ALUMINIUM</t>
  </si>
  <si>
    <t>23328_TRUST</t>
  </si>
  <si>
    <t>http://www.erc.ua/i/goods/23328_TRUST.jpg</t>
  </si>
  <si>
    <t xml:space="preserve">&lt;h3&gt;Описание:&lt;/h3&gt; &lt;p&gt;&lt;img align="right" height="300" src="https://d7qztf2ityad6.cloudfront.net/23328/23328_pictures_product_pictorial_1.png?f=RM1920,800" width="300" /&gt;&lt;br /&gt; Стильный алюминиевый USB-концентратор создает на вашем компьютере 4 дополнительных порта USB-A со скоростью 5 Гбит/с. Он добавляет 4 дополнительных порта USB-A к вашему компьютеру, используя только &lt;strong&gt;один порт USB-С&lt;/strong&gt;, и передает данные со скоростью до 5 Гбит/с с помощью &lt;strong&gt;USB 3.2 Gen 1.&lt;/strong&gt; Использовать просто - благодаря автоматической настройке Plug&amp;amp;Go.&lt;/p&gt; &lt;h3&gt;Характеристика&lt;/h3&gt; &lt;ul&gt; &lt;li&gt;Добавьте на свой компьютер 4 дополнительных порта USB-A с помощью одного разъема USB-C&lt;/li&gt; &lt;li&gt;Поддерживает передачу данных со скоростью до 5 Гбит/с, используя стандарт USB 3.2 Gen&lt;/li&gt; &lt;li&gt;Надежный и стильный корпус из алюминия&lt;/li&gt; &lt;li&gt;Узкий и компактный; удобен для использования в дороге&lt;/li&gt; &lt;li&gt;Работает на всех ПК, ноутбуках и MacBook, оснащенных разъемом USB-C&lt;/li&gt; &lt;li&gt;Устройство полностью готово к работе, дополнительный адаптер питания или программное обеспечение не требуются&lt;/li&gt; &lt;/ul&gt; </t>
  </si>
  <si>
    <t>Адаптеры, переходники компьютерные</t>
  </si>
  <si>
    <t>USB-хаб Trust Dalyx Aluminium 7-in-1 USB-C Multi-port ALUMINIUM</t>
  </si>
  <si>
    <t>23331_TRUST</t>
  </si>
  <si>
    <t>http://www.erc.ua/i/goods/23331_TRUST.jpg</t>
  </si>
  <si>
    <t xml:space="preserve">&lt;h3&gt;Многопортовый адаптер USB-C 7-в-1&lt;/h3&gt; &lt;p&gt;Стильный алюминиевый многопортовый адаптер USB-C добавляет ноутбуку порты HDMI, USB-C, USB-A, считыватель карт памяти и сетевой порт, а для подключения использует один порт USB-C&lt;/p&gt; &lt;ul&gt; &lt;li&gt;Добавьте на свой ноутбук или планшет порты HDMI, USB-C, USB-A, считыватель карт памяти и сетевой порт с помощью одного разъема USB-C&lt;/li&gt; &lt;li&gt;Порт HDMI с выходным сигналом Ultra HD 4K для подключения монитора или телевизора&lt;/li&gt; &lt;li&gt;Сетевой порт с поддержкой Gigabit Ethernet&lt;/li&gt; &lt;li&gt;Считыватель карт памяти с разъемами стандарта SD и microSD&lt;/li&gt; &lt;li&gt;Порт USB-C PD для зарядки ноутбука мощностью до 60 Вт&lt;/li&gt; &lt;li&gt;2 порта USB-A для периферийных устройств: клавиатуры, мыши и внешних накопителей&lt;/li&gt; &lt;li&gt;Поддерживает передачу данных со скоростью до 5 Гбит/с, используя стандарт USB 3.2 Gen 1&lt;/li&gt; &lt;li&gt;Надежный и стильный корпус из алюминия&lt;/li&gt; &lt;li&gt;Узкий и компактный; удобен для использования в дороге&lt;/li&gt; &lt;li&gt;Работает на всех ноутбуках, MacBook и планшетах*, оснащенных разъемом USB-C&lt;/li&gt; &lt;li&gt;Функция Plug &amp;amp; play: не нужно устанавливать драйверы&lt;/li&gt; &lt;li&gt;-* Совместимость с планшетами с ОС Android зависит от наличия USB-C&lt;/li&gt; &lt;li&gt;&lt;a data-action="link-usb-promotionpage" data-analytics-event-tracker="" data-category="productdetail" data-label="23331" href="https://www.trust.com/ru/usbtypec" title=""&gt;Click here to find more information about USB-C and our product assortment.&lt;/a&gt;&lt;/li&gt; &lt;/ul&gt; </t>
  </si>
  <si>
    <t>Кресла компьютерные</t>
  </si>
  <si>
    <t>Игровое кресло Trust GXT705R RYON CHAIR RED</t>
  </si>
  <si>
    <t>22256_TRUST</t>
  </si>
  <si>
    <t>http://www.erc.ua/i/goods/22256_TRUST.jpg</t>
  </si>
  <si>
    <t>1 год
(на механизм)</t>
  </si>
  <si>
    <t>Ограниченная скидка</t>
  </si>
  <si>
    <t xml:space="preserve">&lt;h3&gt;Игровое кресло&lt;/h3&gt; &lt;p&gt;В эргономичном игровом кресле можно проводить много времени за игрой не в ущерб комфорту&lt;/p&gt; &lt;ul&gt; &lt;li&gt;Вращение на 360&amp;deg;&lt;/li&gt; &lt;li&gt;Газлифт 4 класса позволяет настраивать высоту&lt;/li&gt; &lt;li&gt;Подлокотники с удобными подушечками&lt;/li&gt; &lt;li&gt;Сиденье с регулировкой наклона и возможностью фиксации&lt;/li&gt; &lt;li&gt;Прочный деревянный каркас&lt;/li&gt; &lt;li&gt;Износостойкие двойные колесики с плавным движением&lt;/li&gt; &lt;/ul&gt; </t>
  </si>
  <si>
    <t>09401001004000000</t>
  </si>
  <si>
    <t>Игровое кресло Trust GXT705W RYON CHAIR WHITE</t>
  </si>
  <si>
    <t>23205_TRUST</t>
  </si>
  <si>
    <t>http://www.erc.ua/i/goods/23205_TRUST.jpg</t>
  </si>
  <si>
    <t xml:space="preserve">&lt;h3&gt;Описание: &lt;img align="right" height="400" src="https://d7qztf2ityad6.cloudfront.net/23205/23205_pictures_product_eshot_1.png?f=RM1920,800" width="400" /&gt;&lt;/h3&gt; &lt;p&gt;В эргономичном игровом кресле можно проводить много времени за игрой не в ущерб комфорту. Белое игровое кресло имеет широкий диапазон рекомендуемой высоты: от 160 см до 190 см. Благодаря своим регулируемым характеристикам, кресло идеально усаживает вас. Прочная рама в сочетании с 5-звездочным колесом может выдерживать вес до 150 кг и обеспечивает стабильность. Подлокотники оснащены подушками для улучшения комфорта. Каркас сделан из дерева, что делает кресло более прочным.&lt;/p&gt; &lt;h3&gt; Характеристика: &lt;/h3&gt; &lt;ul&gt; &lt;li&gt;Вращение на 360&amp;deg;&lt;/li&gt; &lt;li&gt;Газлифт 4 класса позволяет настраивать высоту&lt;/li&gt; &lt;li&gt;Подлокотники с удобными подушечками&lt;/li&gt; &lt;li&gt;Сиденье с регулировкой наклона и возможностью фиксации&lt;/li&gt; &lt;li&gt;Прочный деревянный каркас&lt;/li&gt; &lt;li&gt;Износостойкие двойные колесики с плавным движением&lt;/li&gt; &lt;/ul&gt; &lt;h3&gt; &lt;/h3&gt; </t>
  </si>
  <si>
    <t>Игровое кресло Trust GXT705 RYON CHAIR BLACK</t>
  </si>
  <si>
    <t>23288_TRUST</t>
  </si>
  <si>
    <t>http://www.erc.ua/i/goods/23288_TRUST.jpg</t>
  </si>
  <si>
    <t xml:space="preserve">&lt;h3&gt;Описание: &lt;img align="right" height="400" src="https://d7qztf2ityad6.cloudfront.net/23288/23288_pictures_lifestyle_visual_2.png?f=RM1920,800" width="600" /&gt;&lt;/h3&gt; &lt;p&gt;В эргономичном игровом кресле можно проводить много времени за игрой не в ущерб комфорту. Черное игровое кресло имеет широкий диапазон рекомендуемой высоты: от 160 см до 190 см. Благодаря своим регулируемым характеристикам, кресло идеально усаживает вас. Прочная рама в сочетании с 5-звездочным колесом может выдерживать вес до 150 кг и обеспечивает стабильность. Подлокотники оснащены подушками для улучшения комфорта. Каркас сделан из дерева, что делает кресло более прочным.&lt;/p&gt; &lt;h3&gt; Характеристика: &lt;/h3&gt; &lt;ul&gt; &lt;li&gt;Вращение на 360&amp;deg;&lt;/li&gt; &lt;li&gt;Газлифт 4 класса позволяет настраивать высоту&lt;/li&gt; &lt;li&gt;Подлокотники с удобными подушечками&lt;/li&gt; &lt;li&gt;Сиденье с регулировкой наклона и возможностью фиксации&lt;/li&gt; &lt;li&gt;Прочный деревянный каркас&lt;/li&gt; &lt;li&gt;Износостойкие двойные колесики с плавным движением&lt;/li&gt; &lt;/ul&gt; </t>
  </si>
  <si>
    <t>Игровое кресло Trust GXT705 RYON CAMO</t>
  </si>
  <si>
    <t>24003_TRUST</t>
  </si>
  <si>
    <t>Игровое  кресло Trust GXT707G RESTO GREY</t>
  </si>
  <si>
    <t>22525_TRUST</t>
  </si>
  <si>
    <t>http://www.erc.ua/i/goods/22525_TRUST.jpg</t>
  </si>
  <si>
    <t xml:space="preserve">&lt;h3&gt;Игровое кресло&lt;/h3&gt; &lt;p&gt;В эргономичном настраиваемом игровом кресле можно проводить много времени за игрой не в ущерб комфорту&lt;/p&gt; &lt;ul&gt; &lt;li&gt;Вращение на 360&amp;deg;&lt;/li&gt; &lt;li&gt;Настраиваемая высота подлокотников&lt;/li&gt; &lt;li&gt;Газлифт 4 класса позволяет настраивать высоту&lt;/li&gt; &lt;li&gt;Спинка настраивается в диапазоне 90?-180?&lt;/li&gt; &lt;li&gt;Сиденье с регулировкой наклона и возможностью фиксации.&lt;/li&gt; &lt;li&gt;В комплектацию входят накладные настраиваемые подушки для шеи и поясницы&lt;/li&gt; &lt;li&gt;Надежное и прочное металлическое основание&lt;/li&gt; &lt;li&gt;Износостойкие двойные колесики с плавным движением&lt;/li&gt; &lt;/ul&gt; </t>
  </si>
  <si>
    <t>Игровой стол</t>
  </si>
  <si>
    <t>Игровой стол Trust GXT711 DOMINUS DESK BLACK</t>
  </si>
  <si>
    <t>22523_TRUST</t>
  </si>
  <si>
    <t>http://www.erc.ua/i/goods/22523_TRUST.jpg</t>
  </si>
  <si>
    <t xml:space="preserve">&lt;h3&gt;Описание:&lt;img align="right" alt="" height="480" src="https://yugcontract.ua/sm/site/fileslibrary/img/shop/!_extra/i_ufo.foto.ua/shop/prdhigh_22523-1i.png" width="720" /&gt;&lt;/h3&gt; &lt;p &gt;&lt;strong&gt;Trust GXT 711 &lt;/strong&gt;- устойчивый и надежный, очень удобный игровой стол с высокими игровыми характеристиками. Dominus имеет верхнее ПУ верхнее покрытие. Мелко текстурированная поверхность позволяет оптимально работать вашей мишкою.Також стол размером 115 см легко подходит для двух мониторов. Стальной каркас с высококачественным 18-мм МДФ столешницей оснащен ногами с регулировкой по высоте для идеального эргономичного сиденья.&lt;/p&gt; &lt;h3&gt;&lt;strong&gt;Характеристика:&lt;/strong&gt;&lt;/h3&gt; &lt;p &gt;&amp;bull; Игровой стол с высокотехнологичным полиуретановым покрытием&lt;br /&gt; &amp;bull; Эргономичный наклонный передний край для удобного расположения запястья и предплечья&lt;br /&gt; &amp;bull; Столешница 116 см в ширину с тонкотекстурованним покрытием свободно вмещает 2 монитора&lt;br /&gt; &amp;bull; Стальной каркас, высококачественная столешница из МДФ 18 мм толщиной и регулируемые по высоте ножки&lt;br /&gt; &amp;bull; Система организации кабелей для их сокрытия и соединения&lt;br /&gt; &amp;bull; Дополнительная гарнитура и держатель для чашки в комплекте&lt;br /&gt; &amp;bull; Легко установить, в два счета начать играть&lt;br /&gt; &amp;bull; Сделайте дизайн своего игрового стола индивидуальным благодаря 2 приложенным наклейкам: насыщенный красный и тропический зеленый&lt;/p&gt; </t>
  </si>
  <si>
    <t>09403001001000000</t>
  </si>
  <si>
    <t>Игровой стол Trust GXT 1175 Imperius XL</t>
  </si>
  <si>
    <t>23802_TRUST</t>
  </si>
  <si>
    <t>http://www.erc.ua/i/goods/23802_TRUST.jpg</t>
  </si>
  <si>
    <t xml:space="preserve">&lt;h3&gt;Большой игровой стол&lt;/h3&gt; &lt;p&gt;Большой игровой стол с ковриком для мыши по всей рабочей поверхности&lt;/p&gt; &lt;h2&gt;Характеристика&lt;/h2&gt; &lt;ul&gt; &lt;li&gt;Большой игровой стол (140 x 66 см), обеспечивающий полную свободу в игре&lt;/li&gt; &lt;li&gt;Вся рабочая область стола покрыта ковриком для мыши для точного и надежного управления&lt;/li&gt; &lt;li&gt;Поверхность оптимизирована для любых настроек чувствительности мыши и типов датчиков&lt;/li&gt; &lt;li&gt;Специальная система, позволяющая упорядочить компьютерные кабели и убрать их со стола&lt;/li&gt; &lt;li&gt;Стальной каркас, высококачественная столешница и регулируемый упор для ног&lt;/li&gt; &lt;li&gt;Возможна комплектация гарнитурой и подставкой для кружки&lt;/li&gt; &lt;/ul&gt; </t>
  </si>
  <si>
    <t>09403003001000000</t>
  </si>
  <si>
    <t>Игровое кресло 2E GAMING HEBI Black/Green</t>
  </si>
  <si>
    <t>2E-GC-HEB-BK</t>
  </si>
  <si>
    <t>http://www.erc.ua/i/goods/2E-GC-HEB-BK.jpg</t>
  </si>
  <si>
    <t xml:space="preserve">&lt;p &gt;Эргономичное кресло &lt;strong&gt;2E GAMING HEBI&lt;/strong&gt; разработано для максимально комфортной работы с компьютером. Качественная &amp;laquo;дышашая&amp;raquo; перфорированная эко-кожа, пена высокой плотности и мягкие подлокотники снижают усталость поясницы и рук во время длительных сессий. Благодаря компактному дизайну, модель HEBI отлично подойдет взрослым пользователям и подросткам с ростом до 175 см.&lt;/p&gt; &lt;p &gt;&lt;strong&gt;ПРЕИМУЩЕСТВА:&lt;/strong&gt;&lt;/p&gt; &lt;ul&gt; &lt;li&gt;Эргономичный стильный дизайн&lt;/li&gt; &lt;li&gt;Пенный наполнитель высокой плотности&lt;/li&gt; &lt;li&gt;Надежная конструкция&lt;/li&gt; &lt;li&gt;Складные мягкие подлокотники&lt;/li&gt; &lt;li&gt;Усиленная крестовина из прочного пластика&lt;/li&gt; &lt;li&gt;Пневматический подъемный механизм 4 класса&lt;/li&gt; &lt;li&gt;&amp;laquo;Дышащие&amp;raquo; вставки из перфорированной кожи в зоне сиденья и спинки&lt;/li&gt; &lt;li&gt;Качественная обивка из эко кожи&lt;/li&gt; &lt;li&gt;Механизм качания &amp;laquo;бабочка&amp;raquo;&lt;/li&gt; &lt;/ul&gt; &lt;p&gt;&lt;strong&gt;ХАРАКТЕРИСТИКИ&lt;/strong&gt;&lt;/p&gt; &lt;table cellspacing="0" width="675"&gt; &lt;tbody&gt; &lt;tr&gt; &lt;td nowrap="nowrap" valign="bottom" width="350"&gt; &lt;p &gt;Основание&lt;/p&gt; &lt;/td&gt; &lt;td nowrap="nowrap" valign="bottom" width="325"&gt; &lt;p align="center" &gt;Крестовина с роликами&lt;/p&gt; &lt;/td&gt; &lt;/tr&gt; &lt;tr&gt; &lt;td nowrap="nowrap" valign="bottom" width="350"&gt; &lt;p &gt;Материал основания&lt;/p&gt; &lt;/td&gt; &lt;td nowrap="nowrap" valign="bottom" width="325"&gt; &lt;p align="center" &gt;Пластик&lt;/p&gt; &lt;/td&gt; &lt;/tr&gt; &lt;tr&gt; &lt;td nowrap="nowrap" valign="bottom" width="350"&gt; &lt;p &gt;Материал каркаса&lt;/p&gt; &lt;/td&gt; &lt;td nowrap="nowrap" valign="bottom" width="325"&gt; &lt;p align="center" &gt;Фанера, металл&lt;/p&gt; &lt;/td&gt; &lt;/tr&gt; &lt;tr&gt; &lt;td nowrap="nowrap" valign="bottom" width="350"&gt; &lt;p &gt;Материал обивки&lt;/p&gt; &lt;/td&gt; &lt;td nowrap="nowrap" valign="bottom" width="325"&gt; &lt;p align="center" &gt;ПУ кожа&lt;/p&gt; &lt;/td&gt; &lt;/tr&gt; &lt;tr&gt; &lt;td nowrap="nowrap" valign="bottom" width="350"&gt; &lt;p &gt;Механизм&lt;/p&gt; &lt;/td&gt; &lt;td nowrap="nowrap" valign="bottom" width="325"&gt; &lt;p align="center" &gt;Бабочка&lt;/p&gt; &lt;/td&gt; &lt;/tr&gt; &lt;tr&gt; &lt;td nowrap="nowrap" valign="bottom" width="350"&gt; &lt;p &gt;Наполнитель&lt;/p&gt; &lt;/td&gt; &lt;td nowrap="nowrap" valign="bottom" width="325"&gt; &lt;p align="center" &gt;Синтетические волокна, пена высокой плотности&lt;/p&gt; &lt;/td&gt; &lt;/tr&gt; &lt;tr&gt; &lt;td nowrap="nowrap" valign="bottom" width="350"&gt; &lt;p &gt;Регулировка подлокотников&lt;/p&gt; &lt;/td&gt; &lt;td nowrap="nowrap" valign="bottom" width="325"&gt; &lt;p align="center" &gt;+&lt;/p&gt; &lt;/td&gt; &lt;/tr&gt; &lt;tr&gt; &lt;td nowrap="nowrap" valign="bottom" width="350"&gt; &lt;p &gt;Пневматический подъемный механизм, класс&lt;/p&gt; &lt;/td&gt; &lt;td nowrap="nowrap" valign="bottom" width="325"&gt; &lt;p align="center" &gt;4&lt;/p&gt; &lt;/td&gt; &lt;/tr&gt; &lt;tr&gt; &lt;td nowrap="nowrap" valign="bottom" width="350"&gt; &lt;p &gt;Диаметр роликов, мм&lt;/p&gt; &lt;/td&gt; &lt;td nowrap="nowrap" valign="bottom" width="325"&gt; &lt;p align="center" &gt;50&lt;/p&gt; &lt;/td&gt; &lt;/tr&gt; &lt;tr&gt; &lt;td nowrap="nowrap" valign="bottom" width="350"&gt; &lt;p &gt;Материал роликов&lt;/p&gt; &lt;/td&gt; &lt;td nowrap="nowrap" valign="bottom" width="325"&gt; &lt;p align="center" &gt;Нейлон&lt;/p&gt; &lt;/td&gt; &lt;/tr&gt; &lt;tr&gt; &lt;td nowrap="nowrap" valign="bottom" width="350"&gt; &lt;p &gt;Максимальная рекомендованная нагрузка, кг&lt;/p&gt; &lt;/td&gt; &lt;td nowrap="nowrap" valign="bottom" width="325"&gt; &lt;p align="center" &gt;100&lt;/p&gt; &lt;/td&gt; &lt;/tr&gt; &lt;tr&gt; &lt;td nowrap="nowrap" valign="bottom" width="350"&gt; &lt;p &gt;Максимальный рост, см&lt;/p&gt; &lt;/td&gt; &lt;td nowrap="nowrap" valign="bottom" width="325"&gt; &lt;p align="center" &gt;175&lt;/p&gt; &lt;/td&gt; &lt;/tr&gt; &lt;tr&gt; &lt;td nowrap="nowrap" valign="bottom" width="350"&gt; &lt;p &gt;Размеры упаковки, мм&lt;/p&gt; &lt;/td&gt; &lt;td nowrap="nowrap" valign="bottom" width="325"&gt; &lt;p align="center" &gt;820 х 320 х 650&lt;/p&gt; &lt;/td&gt; &lt;/tr&gt; &lt;tr&gt; &lt;td nowrap="nowrap" valign="bottom" width="350"&gt; &lt;p &gt;Вес кресла, кг&lt;/p&gt; &lt;/td&gt; &lt;td nowrap="nowrap" valign="bottom" width="325"&gt; &lt;p align="center" &gt;14.5&lt;/p&gt; &lt;/td&gt; &lt;/tr&gt; &lt;tr&gt; &lt;td nowrap="nowrap" valign="bottom" width="350"&gt; &lt;p &gt;Вес в упаковке, кг&lt;/p&gt; &lt;/td&gt; &lt;td nowrap="nowrap" valign="bottom" width="325"&gt; &lt;p align="center" &gt;16.5&lt;/p&gt; &lt;/td&gt; &lt;/tr&gt; &lt;tr&gt; &lt;td nowrap="nowrap" valign="bottom" width="350"&gt; &lt;p &gt; &lt;/p&gt; &lt;/td&gt; &lt;td nowrap="nowrap" valign="bottom" width="325"&gt; &lt;p align="center" &gt; &lt;/p&gt; &lt;/td&gt; &lt;/tr&gt; &lt;/tbody&gt; &lt;/table&gt; &lt;p &gt;&lt;strong&gt;ГАРАНТИЯ&lt;/strong&gt;&lt;/p&gt; &lt;ul&gt; &lt;li&gt;12 месяцев&lt;br /&gt; &lt;strong&gt;НОМЕР ИЗДЕЛИЯ&lt;/strong&gt;&lt;/li&gt; &lt;/ul&gt; &lt;table cellspacing="0" width="665"&gt; &lt;tbody&gt; &lt;tr&gt; &lt;td valign="bottom" width="135"&gt; &lt;p &gt;2E-GC-HEB-BK&lt;/p&gt; &lt;/td&gt; &lt;td valign="top" width="530"&gt; &lt;p &gt;Игровое кресло 2E GAMING HEBI Black/Green&lt;/p&gt; &lt;/td&gt; &lt;/tr&gt; &lt;tr&gt; &lt;td valign="bottom" width="135"&gt; &lt;p &gt;2E-GC-HEB-BKWT&lt;/p&gt; &lt;/td&gt; &lt;td valign="top" width="530"&gt; &lt;p &gt;Игровое кресло 2E GAMING HEBI Black/White&lt;/p&gt; &lt;/td&gt; &lt;/tr&gt; &lt;/tbody&gt; &lt;/table&gt; &lt;p &gt;&lt;strong&gt;КОМПЛЕКТАЦИЯ&lt;/strong&gt;&lt;/p&gt; &lt;ul&gt; &lt;li&gt;Спинка 1 шт.&lt;/li&gt; &lt;li&gt;Сиденье 1 шт.&lt;/li&gt; &lt;li&gt;Подлокотники с соединением спинка-сиденье 2 шт.&lt;/li&gt; &lt;li&gt;Механизм качания 1 шт.&lt;/li&gt; &lt;li&gt;Газлифт класс 4 1 шт.&lt;/li&gt; &lt;li&gt;Защитный кожух газлифта 1 шт.&lt;/li&gt; &lt;li&gt;Основание усиленное пластиковое 1 шт.&lt;/li&gt; &lt;li&gt;Нейлоновые ролики 5 шт.&lt;/li&gt; &lt;li&gt;Монтажный комплект 1 шт.&lt;/li&gt; &lt;li&gt;Инструкция пользователя 1 шт.&lt;/li&gt; &lt;/ul&gt; &lt;p &gt;&lt;strong&gt;РАЗМЕРЫ&lt;/strong&gt;&lt;/p&gt; &lt;p &gt;&lt;img height="400" src="/files/WareDescription//fd230f92-5742-41e6-8b9f-9fb4f8ab5247.png" width="698" /&gt;&lt;/p&gt; </t>
  </si>
  <si>
    <t>Игровое кресло 2E GAMING HEBI Black/White</t>
  </si>
  <si>
    <t>2E-GC-HEB-BKWT</t>
  </si>
  <si>
    <t>http://www.erc.ua/i/goods/2E-GC-HEB-BKWT.jpg</t>
  </si>
  <si>
    <t xml:space="preserve">&lt;p&gt;Эргономичное кресло &lt;strong&gt;2E GAMING HEBI&lt;/strong&gt; разработано для максимально комфортной работы с компьютером. Качественная &amp;laquo;дышашая&amp;raquo; перфорированная эко-кожа, пена высокой плотности и мягкие подлокотники снижают усталость поясницы и рук во время длительных сессий. Благодаря компактному дизайну, модель HEBI отлично подойдет взрослым пользователям и подросткам с ростом до 175 см.&lt;/p&gt; &lt;p&gt;&lt;strong&gt;ПРЕИМУЩЕСТВА:&lt;/strong&gt;&lt;/p&gt; &lt;ul&gt; &lt;li&gt;Эргономичный стильный дизайн&lt;/li&gt; &lt;li&gt;Пенный наполнитель высокой плотности&lt;/li&gt; &lt;li&gt;Надежная конструкция&lt;/li&gt; &lt;li&gt;Складные мягкие подлокотники&lt;/li&gt; &lt;li&gt;Усиленная крестовина из прочного пластика&lt;/li&gt; &lt;li&gt;Пневматический подъемный механизм 4 класса&lt;/li&gt; &lt;li&gt;&amp;laquo;Дышащие&amp;raquo; вставки из перфорированной кожи в зоне сиденья и спинки&lt;/li&gt; &lt;li&gt;Качественная обивка из эко кожи&lt;/li&gt; &lt;li&gt;Механизм качания &amp;laquo;бабочка&amp;raquo;&lt;/li&gt; &lt;/ul&gt; &lt;p&gt;&lt;strong&gt;ХАРАКТЕРИСТИКИ&lt;/strong&gt;&lt;/p&gt; &lt;table cellspacing="0" width="675"&gt; &lt;tbody&gt; &lt;tr&gt; &lt;td nowrap="nowrap" valign="bottom" width="350"&gt; &lt;p&gt;Основание&lt;/p&gt; &lt;/td&gt; &lt;td nowrap="nowrap" valign="bottom" width="325"&gt; &lt;p align="center"&gt;Крестовина с роликами&lt;/p&gt; &lt;/td&gt; &lt;/tr&gt; &lt;tr&gt; &lt;td nowrap="nowrap" valign="bottom" width="350"&gt; &lt;p&gt;Материал основания&lt;/p&gt; &lt;/td&gt; &lt;td nowrap="nowrap" valign="bottom" width="325"&gt; &lt;p align="center"&gt;Пластик&lt;/p&gt; &lt;/td&gt; &lt;/tr&gt; &lt;tr&gt; &lt;td nowrap="nowrap" valign="bottom" width="350"&gt; &lt;p&gt;Материал каркаса&lt;/p&gt; &lt;/td&gt; &lt;td nowrap="nowrap" valign="bottom" width="325"&gt; &lt;p align="center"&gt;Фанера, металл&lt;/p&gt; &lt;/td&gt; &lt;/tr&gt; &lt;tr&gt; &lt;td nowrap="nowrap" valign="bottom" width="350"&gt; &lt;p&gt;Материал обивки&lt;/p&gt; &lt;/td&gt; &lt;td nowrap="nowrap" valign="bottom" width="325"&gt; &lt;p align="center"&gt;ПУ кожа&lt;/p&gt; &lt;/td&gt; &lt;/tr&gt; &lt;tr&gt; &lt;td nowrap="nowrap" valign="bottom" width="350"&gt; &lt;p&gt;Механизм&lt;/p&gt; &lt;/td&gt; &lt;td nowrap="nowrap" valign="bottom" width="325"&gt; &lt;p align="center"&gt;Бабочка&lt;/p&gt; &lt;/td&gt; &lt;/tr&gt; &lt;tr&gt; &lt;td nowrap="nowrap" valign="bottom" width="350"&gt; &lt;p&gt;Наполнитель&lt;/p&gt; &lt;/td&gt; &lt;td nowrap="nowrap" valign="bottom" width="325"&gt; &lt;p align="center"&gt;Синтетические волокна, пена высокой плотности&lt;/p&gt; &lt;/td&gt; &lt;/tr&gt; &lt;tr&gt; &lt;td nowrap="nowrap" valign="bottom" width="350"&gt; &lt;p&gt;Регулировка подлокотников&lt;/p&gt; &lt;/td&gt; &lt;td nowrap="nowrap" valign="bottom" width="325"&gt; &lt;p align="center"&gt;+&lt;/p&gt; &lt;/td&gt; &lt;/tr&gt; &lt;tr&gt; &lt;td nowrap="nowrap" valign="bottom" width="350"&gt; &lt;p&gt;Пневматический подъемный механизм, класс&lt;/p&gt; &lt;/td&gt; &lt;td nowrap="nowrap" valign="bottom" width="325"&gt; &lt;p align="center"&gt;4&lt;/p&gt; &lt;/td&gt; &lt;/tr&gt; &lt;tr&gt; &lt;td nowrap="nowrap" valign="bottom" width="350"&gt; &lt;p&gt;Диаметр роликов, мм&lt;/p&gt; &lt;/td&gt; &lt;td nowrap="nowrap" valign="bottom" width="325"&gt; &lt;p align="center"&gt;50&lt;/p&gt; &lt;/td&gt; &lt;/tr&gt; &lt;tr&gt; &lt;td nowrap="nowrap" valign="bottom" width="350"&gt; &lt;p&gt;Материал роликов&lt;/p&gt; &lt;/td&gt; &lt;td nowrap="nowrap" valign="bottom" width="325"&gt; &lt;p align="center"&gt;Нейлон&lt;/p&gt; &lt;/td&gt; &lt;/tr&gt; &lt;tr&gt; &lt;td nowrap="nowrap" valign="bottom" width="350"&gt; &lt;p&gt;Максимальная рекомендованная нагрузка, кг&lt;/p&gt; &lt;/td&gt; &lt;td nowrap="nowrap" valign="bottom" width="325"&gt; &lt;p align="center"&gt;100&lt;/p&gt; &lt;/td&gt; &lt;/tr&gt; &lt;tr&gt; &lt;td nowrap="nowrap" valign="bottom" width="350"&gt; &lt;p&gt;Максимальный рост, см&lt;/p&gt; &lt;/td&gt; &lt;td nowrap="nowrap" valign="bottom" width="325"&gt; &lt;p align="center"&gt;175&lt;/p&gt; &lt;/td&gt; &lt;/tr&gt; &lt;tr&gt; &lt;td nowrap="nowrap" valign="bottom" width="350"&gt; &lt;p&gt;Размеры упаковки, мм&lt;/p&gt; &lt;/td&gt; &lt;td nowrap="nowrap" valign="bottom" width="325"&gt; &lt;p align="center"&gt;820 х 320 х 650&lt;/p&gt; &lt;/td&gt; &lt;/tr&gt; &lt;tr&gt; &lt;td nowrap="nowrap" valign="bottom" width="350"&gt; &lt;p&gt;Вес кресла, кг&lt;/p&gt; &lt;/td&gt; &lt;td nowrap="nowrap" valign="bottom" width="325"&gt; &lt;p align="center"&gt;14.5&lt;/p&gt; &lt;/td&gt; &lt;/tr&gt; &lt;tr&gt; &lt;td nowrap="nowrap" valign="bottom" width="350"&gt; &lt;p&gt;Вес в упаковке, кг&lt;/p&gt; &lt;/td&gt; &lt;td nowrap="nowrap" valign="bottom" width="325"&gt; &lt;p align="center"&gt;16.5&lt;/p&gt; &lt;/td&gt; &lt;/tr&gt; &lt;tr&gt; &lt;td nowrap="nowrap" valign="bottom" width="350"&gt; &lt;p&gt; &lt;/p&gt; &lt;/td&gt; &lt;td nowrap="nowrap" valign="bottom" width="325"&gt; &lt;p align="center"&gt; &lt;/p&gt; &lt;/td&gt; &lt;/tr&gt; &lt;/tbody&gt; &lt;/table&gt; &lt;p&gt;&lt;strong&gt;ГАРАНТИЯ&lt;/strong&gt;&lt;/p&gt; &lt;ul&gt; &lt;li&gt;12 месяцев&lt;br /&gt; &lt;strong&gt;НОМЕР ИЗДЕЛИЯ&lt;/strong&gt;&lt;/li&gt; &lt;/ul&gt; &lt;table cellspacing="0" width="665"&gt; &lt;tbody&gt; &lt;tr&gt; &lt;td valign="bottom" width="135"&gt; &lt;p&gt;2E-GC-HEB-BK&lt;/p&gt; &lt;/td&gt; &lt;td valign="top" width="530"&gt; &lt;p&gt;Игровое кресло 2E GAMING HEBI Black/Green&lt;/p&gt; &lt;/td&gt; &lt;/tr&gt; &lt;tr&gt; &lt;td valign="bottom" width="135"&gt; &lt;p&gt;2E-GC-HEB-BKWT&lt;/p&gt; &lt;/td&gt; &lt;td valign="top" width="530"&gt; &lt;p&gt;Игровое кресло 2E GAMING HEBI Black/White&lt;/p&gt; &lt;/td&gt; &lt;/tr&gt; &lt;/tbody&gt; &lt;/table&gt; &lt;p&gt;&lt;strong&gt;КОМПЛЕКТАЦИЯ&lt;/strong&gt;&lt;/p&gt; &lt;ul&gt; &lt;li&gt;Спинка 1 шт.&lt;/li&gt; &lt;li&gt;Сиденье 1 шт.&lt;/li&gt; &lt;li&gt;Подлокотники с соединением спинка-сиденье 2 шт.&lt;/li&gt; &lt;li&gt;Механизм качания 1 шт.&lt;/li&gt; &lt;li&gt;Газлифт класс 4 1 шт.&lt;/li&gt; &lt;li&gt;Защитный кожух газлифта 1 шт.&lt;/li&gt; &lt;li&gt;Основание усиленное пластиковое 1 шт.&lt;/li&gt; &lt;li&gt;Нейлоновые ролики 5 шт.&lt;/li&gt; &lt;li&gt;Монтажный комплект 1 шт.&lt;/li&gt; &lt;li&gt;Инструкция пользователя 1 шт.&lt;/li&gt; &lt;/ul&gt; &lt;p&gt;&lt;strong&gt;РАЗМЕРЫ&lt;/strong&gt;&lt;/p&gt; &lt;p&gt;&lt;img height="400" src="/files/WareDescription//fd230f92-5742-41e6-8b9f-9fb4f8ab5247.png" width="698" /&gt;&lt;/p&gt; </t>
  </si>
  <si>
    <t>Игровое кресло 2E GAMING Chair BUSHIDO Black/Black</t>
  </si>
  <si>
    <t>2E-GC-BUS-BK</t>
  </si>
  <si>
    <t>http://www.erc.ua/i/goods/2E-GC-BUS-BK.jpg</t>
  </si>
  <si>
    <t xml:space="preserve">&lt;p &gt;Игровое кресло &lt;strong&gt;2E GAMING BUSHIDO &lt;/strong&gt;&amp;ndash; это оптимальное сочетание функционального дизайна и бескомпромиссного качества исполнения. Массивная металлическая крестовина для длительной эксплуатации, стальная рама с нейлоновыми стропами для улучшенной поддержки поясницы и позвоночника, регулировка сиденья по высоте и регулировка положения спинки от 90 до 180&amp;ordm;. Кресло &lt;strong&gt;BUSHIDO&lt;/strong&gt; &amp;ndash; надежная боевая экипировка, с которой даже самая сложная миссия будет выполнена легко. Четыре ярких стильных дизайна, качественная внешняя отделка из эко кожи или ткани, наполнитель высокой плотности, упругие подушки для поясницы и шеи. Кресло &lt;strong&gt;BUSHIDO&lt;/strong&gt; эффективно поддерживает позвоночник и снижает усталость во время работы, учебы и длительных игровых сессий.&lt;/p&gt; &lt;p &gt;&lt;strong&gt;ПРЕИМУЩЕСТВА:&lt;/strong&gt;&lt;/p&gt; &lt;ul&gt; &lt;li&gt;Стильный функциональный дизайн&lt;/li&gt; &lt;li&gt;Пенный наполнитель высокой плотности&lt;/li&gt; &lt;li&gt;Надежная стальная рама с нейлоновыми стропами&lt;/li&gt; &lt;li&gt;Регулировка положения спинки от 90 до 180&amp;ordm;&lt;/li&gt; &lt;li&gt;Регулируемые 2D подлокотники&lt;/li&gt; &lt;li&gt;Усиленная крестовина из металла&lt;/li&gt; &lt;li&gt;Пневматический подъемный механизм 4 класса&lt;/li&gt; &lt;li&gt;Качественная внешняя отделка из эко кожи или ткани на выбор&lt;/li&gt; &lt;li&gt;Механизм качания &amp;laquo;бабочка&amp;raquo;&lt;br /&gt; &lt;br /&gt; &lt;strong&gt;ХАРАКТЕРИСТИКИ&lt;/strong&gt;&lt;/li&gt; &lt;/ul&gt; &lt;table cellspacing="0" width="705"&gt; &lt;tbody&gt; &lt;tr&gt; &lt;td nowrap="nowrap" valign="bottom" width="301"&gt; &lt;p &gt;Основание&lt;/p&gt; &lt;/td&gt; &lt;td nowrap="nowrap" valign="bottom" width="404"&gt; &lt;p align="center" &gt;Крестовина с роликами&lt;/p&gt; &lt;/td&gt; &lt;/tr&gt; &lt;tr&gt; &lt;td nowrap="nowrap" valign="bottom" width="301"&gt; &lt;p &gt;Материал основания&lt;/p&gt; &lt;/td&gt; &lt;td nowrap="nowrap" valign="bottom" width="404"&gt; &lt;p align="center" &gt;Металл&lt;/p&gt; &lt;/td&gt; &lt;/tr&gt; &lt;tr&gt; &lt;td nowrap="nowrap" valign="bottom" width="301"&gt; &lt;p &gt;Материал каркаса&lt;/p&gt; &lt;/td&gt; &lt;td nowrap="nowrap" valign="bottom" width="404"&gt; &lt;p align="center" &gt;Металл + нейлоновые стропы&lt;/p&gt; &lt;/td&gt; &lt;/tr&gt; &lt;tr&gt; &lt;td nowrap="nowrap" valign="bottom" width="301"&gt; &lt;p &gt;Материал обивки&lt;/p&gt; &lt;/td&gt; &lt;td nowrap="nowrap" valign="bottom" width="404"&gt; &lt;p align="center" &gt;ПУ кожа, ткань&lt;/p&gt; &lt;/td&gt; &lt;/tr&gt; &lt;tr&gt; &lt;td nowrap="nowrap" valign="bottom" width="301"&gt; &lt;p &gt;Механизм&lt;/p&gt; &lt;/td&gt; &lt;td nowrap="nowrap" valign="bottom" width="404"&gt; &lt;p align="center" &gt;Бабочка&lt;/p&gt; &lt;/td&gt; &lt;/tr&gt; &lt;tr&gt; &lt;td nowrap="nowrap" valign="bottom" width="301"&gt; &lt;p &gt;Наполнитель&lt;/p&gt; &lt;/td&gt; &lt;td nowrap="nowrap" valign="bottom" width="404"&gt; &lt;p align="center" &gt;Пена высокой плотности&lt;/p&gt; &lt;/td&gt; &lt;/tr&gt; &lt;tr&gt; &lt;td nowrap="nowrap" valign="bottom" width="301"&gt; &lt;p &gt;Регулировка подлокотников&lt;/p&gt; &lt;/td&gt; &lt;td nowrap="nowrap" valign="bottom" width="404"&gt; &lt;p align="center" &gt;2D&lt;/p&gt; &lt;/td&gt; &lt;/tr&gt; &lt;tr&gt; &lt;td nowrap="nowrap" valign="bottom" width="301"&gt; &lt;p &gt;Предельный угол наклона спинки, градусов&lt;/p&gt; &lt;/td&gt; &lt;td nowrap="nowrap" valign="bottom" width="404"&gt; &lt;p align="center" &gt;90-180&lt;/p&gt; &lt;/td&gt; &lt;/tr&gt; &lt;tr&gt; &lt;td nowrap="nowrap" valign="bottom" width="301"&gt; &lt;p &gt;Пневматический подъемный механизм, класс&lt;/p&gt; &lt;/td&gt; &lt;td nowrap="nowrap" valign="bottom" width="404"&gt; &lt;p align="center" &gt;4&lt;/p&gt; &lt;/td&gt; &lt;/tr&gt; &lt;tr&gt; &lt;td nowrap="nowrap" valign="bottom" width="301"&gt; &lt;p &gt;Подушка для головы&lt;/p&gt; &lt;/td&gt; &lt;td nowrap="nowrap" valign="bottom" width="404"&gt; &lt;p align="center" &gt;+&lt;/p&gt; &lt;/td&gt; &lt;/tr&gt; &lt;tr&gt; &lt;td nowrap="nowrap" valign="bottom" width="301"&gt; &lt;p &gt;Подушка для поясницы&lt;/p&gt; &lt;/td&gt; &lt;td nowrap="nowrap" valign="bottom" width="404"&gt; &lt;p align="center" &gt;+&lt;/p&gt; &lt;/td&gt; &lt;/tr&gt; &lt;tr&gt; &lt;td nowrap="nowrap" valign="bottom" width="301"&gt; &lt;p &gt;Диаметр роликов, мм&lt;/p&gt; &lt;/td&gt; &lt;td nowrap="nowrap" valign="bottom" width="404"&gt; &lt;p align="center" &gt;50&lt;/p&gt; &lt;/td&gt; &lt;/tr&gt; &lt;tr&gt; &lt;td nowrap="nowrap" valign="bottom" width="301"&gt; &lt;p &gt;Материал роликов&lt;/p&gt; &lt;/td&gt; &lt;td nowrap="nowrap" valign="bottom" width="404"&gt; &lt;p align="center" &gt;Полиуретан&lt;/p&gt; &lt;/td&gt; &lt;/tr&gt; &lt;tr&gt; &lt;td nowrap="nowrap" valign="bottom" width="301"&gt; &lt;p &gt;Максимальная рекомендованная нагрузка, кг&lt;/p&gt; &lt;/td&gt; &lt;td nowrap="nowrap" valign="bottom" width="404"&gt; &lt;p align="center" &gt;150&lt;/p&gt; &lt;/td&gt; &lt;/tr&gt; &lt;tr&gt; &lt;td nowrap="nowrap" valign="bottom" width="301"&gt; &lt;p &gt;Максимальный рост, см&lt;/p&gt; &lt;/td&gt; &lt;td nowrap="nowrap" valign="bottom" width="404"&gt; &lt;p align="center" &gt;190&lt;/p&gt; &lt;/td&gt; &lt;/tr&gt; &lt;tr&gt; &lt;td nowrap="nowrap" valign="bottom" width="301"&gt; &lt;p &gt;RGB подсветка&lt;/p&gt; &lt;/td&gt; &lt;td nowrap="nowrap" valign="bottom" width="404"&gt; &lt;p align="center" &gt;-&lt;/p&gt; &lt;/td&gt; &lt;/tr&gt; &lt;tr&gt; &lt;td nowrap="nowrap" valign="bottom" width="301"&gt; &lt;p &gt;Размеры упаковки, мм&lt;/p&gt; &lt;/td&gt; &lt;td nowrap="nowrap" valign="bottom" width="404"&gt; &lt;p align="center" &gt;850 х 695 х 330&lt;/p&gt; &lt;/td&gt; &lt;/tr&gt; &lt;tr&gt; &lt;td nowrap="nowrap" valign="bottom" width="301"&gt; &lt;p &gt;Вес кресла, кг&lt;/p&gt; &lt;/td&gt; &lt;td nowrap="nowrap" valign="bottom" width="404"&gt; &lt;p align="center" &gt;20.9&lt;/p&gt; &lt;/td&gt; &lt;/tr&gt; &lt;tr&gt; &lt;td nowrap="nowrap" valign="bottom" width="301"&gt; &lt;p &gt;Вес в упаковке, кг&lt;/p&gt; &lt;/td&gt; &lt;td nowrap="nowrap" valign="bottom" width="404"&gt; &lt;p align="center" &gt;23.9&lt;/p&gt; &lt;/td&gt; &lt;/tr&gt; &lt;/tbody&gt; &lt;/table&gt; &lt;p &gt; &lt;/p&gt; &lt;p &gt;&lt;strong&gt;ГАРАНТИЯ&lt;/strong&gt;&lt;/p&gt; &lt;ul&gt; &lt;li&gt;12 месяцев&lt;/li&gt; &lt;/ul&gt; &lt;p&gt;&lt;strong&gt;НОМЕР ИЗДЕЛИЯ&lt;/strong&gt;&lt;/p&gt; &lt;table cellspacing="0" width="665"&gt; &lt;tbody&gt; &lt;tr&gt; &lt;td valign="top" width="135"&gt; &lt;p &gt;2E-GC-BUS-BK&lt;/p&gt; &lt;/td&gt; &lt;td valign="top" width="530"&gt; &lt;p &gt;2E GAMING Chair BUSHIDO Black&lt;/p&gt; &lt;/td&gt; &lt;/tr&gt; &lt;tr&gt; &lt;td valign="top" width="135"&gt; &lt;p &gt;2E-GC-BUS-GR&lt;/p&gt; &lt;/td&gt; &lt;td valign="top" width="530"&gt; &lt;p &gt;2E GAMING Chair BUSHIDO Dark Grey&lt;/p&gt; &lt;/td&gt; &lt;/tr&gt; &lt;tr&gt; &lt;td valign="top" width="135"&gt; &lt;p &gt;2E-GC-BUS-WT&lt;/p&gt; &lt;/td&gt; &lt;td valign="top" width="530"&gt; &lt;p &gt;2E GAMING Chair BUSHIDO Black/White&lt;/p&gt; &lt;/td&gt; &lt;/tr&gt; &lt;tr&gt; &lt;td nowrap="nowrap" valign="top" width="135"&gt; &lt;p &gt;2E-GC-BUS-BKRD&lt;/p&gt; &lt;/td&gt; &lt;td nowrap="nowrap" valign="top" width="530"&gt; &lt;p &gt;2E GAMING Chair BUSHIDO Black/Red&lt;/p&gt; &lt;/td&gt; &lt;/tr&gt; &lt;/tbody&gt; &lt;/table&gt; &lt;p &gt; &lt;/p&gt; &lt;p &gt;&lt;strong&gt;КОМПЛЕКТАЦИЯ&lt;/strong&gt;&lt;/p&gt; &lt;ul&gt; &lt;li&gt;Спинка 1 шт.&lt;/li&gt; &lt;li&gt;Сиденье 1 шт.&lt;/li&gt; &lt;li&gt;Подушка для поясницы 1 шт.&lt;/li&gt; &lt;li&gt;Подушка подголовника 1 шт.&lt;/li&gt; &lt;li&gt;2D подлокотники 2 шт.&lt;/li&gt; &lt;li&gt;Механизм качания Tilt 1 шт.&lt;/li&gt; &lt;li&gt;Механизм регулировки угла наклона спинки 1 шт.&lt;/li&gt; &lt;li&gt;Механизм соединения спинки и сиденья 1 шт.&lt;/li&gt; &lt;li&gt;Газлифт класс 4 1 шт.&lt;/li&gt; &lt;li&gt;Защитный кожух газлифта 1 шт.&lt;/li&gt; &lt;li&gt;Защитные накладки механизмов соединения и регулировки спинки 2 шт.&lt;/li&gt; &lt;li&gt;Основание усиленное металлическое 1 шт.&lt;/li&gt; &lt;li&gt;Полиуретановые ролики 5 шт.&lt;/li&gt; &lt;li&gt;Монтажный комплект 1 шт.&lt;/li&gt; &lt;li&gt;Инструкция пользователя 1 шт.&lt;/li&gt; &lt;/ul&gt; &lt;p &gt;&lt;strong&gt;РАЗМЕРЫ&lt;/strong&gt;&lt;/p&gt; &lt;p &gt;&lt;img height="487" src="/files/WareDescription//d888594a-0e54-45dc-897c-fbda35f5723e.png" width="698" /&gt;&lt;/p&gt; </t>
  </si>
  <si>
    <t>Игровое кресло 2E GAMING Chair BUSHIDO Dark Grey</t>
  </si>
  <si>
    <t>2E-GC-BUS-GR</t>
  </si>
  <si>
    <t>http://www.erc.ua/i/goods/2E-GC-BUS-GR.jpg</t>
  </si>
  <si>
    <t xml:space="preserve">&lt;p&gt;Игровое кресло &lt;strong&gt;2E GAMING BUSHIDO &lt;/strong&gt;&amp;ndash; это оптимальное сочетание функционального дизайна и бескомпромиссного качества исполнения. Массивная металлическая крестовина для длительной эксплуатации, стальная рама с нейлоновыми стропами для улучшенной поддержки поясницы и позвоночника, регулировка сиденья по высоте и регулировка положения спинки от 90 до 180&amp;ordm;. Кресло &lt;strong&gt;BUSHIDO&lt;/strong&gt; &amp;ndash; надежная боевая экипировка, с которой даже самая сложная миссия будет выполнена легко. Четыре ярких стильных дизайна, качественная внешняя отделка из эко кожи или ткани, наполнитель высокой плотности, упругие подушки для поясницы и шеи. Кресло &lt;strong&gt;BUSHIDO&lt;/strong&gt; эффективно поддерживает позвоночник и снижает усталость во время работы, учебы и длительных игровых сессий.&lt;/p&gt; &lt;p&gt;&lt;strong&gt;ПРЕИМУЩЕСТВА:&lt;/strong&gt;&lt;/p&gt; &lt;ul&gt; &lt;li&gt;Стильный функциональный дизайн&lt;/li&gt; &lt;li&gt;Пенный наполнитель высокой плотности&lt;/li&gt; &lt;li&gt;Надежная стальная рама с нейлоновыми стропами&lt;/li&gt; &lt;li&gt;Регулировка положения спинки от 90 до 180&amp;ordm;&lt;/li&gt; &lt;li&gt;Регулируемые 2D подлокотники&lt;/li&gt; &lt;li&gt;Усиленная крестовина из металла&lt;/li&gt; &lt;li&gt;Пневматический подъемный механизм 4 класса&lt;/li&gt; &lt;li&gt;Качественная внешняя отделка из эко кожи или ткани на выбор&lt;/li&gt; &lt;li&gt;Механизм качания &amp;laquo;бабочка&amp;raquo;&lt;br /&gt; &lt;br /&gt; &lt;strong&gt;ХАРАКТЕРИСТИКИ&lt;/strong&gt;&lt;/li&gt; &lt;/ul&gt; &lt;table cellspacing="0" width="705"&gt; &lt;tbody&gt; &lt;tr&gt; &lt;td nowrap="nowrap" valign="bottom" width="301"&gt; &lt;p&gt;Основание&lt;/p&gt; &lt;/td&gt; &lt;td nowrap="nowrap" valign="bottom" width="404"&gt; &lt;p align="center"&gt;Крестовина с роликами&lt;/p&gt; &lt;/td&gt; &lt;/tr&gt; &lt;tr&gt; &lt;td nowrap="nowrap" valign="bottom" width="301"&gt; &lt;p&gt;Материал основания&lt;/p&gt; &lt;/td&gt; &lt;td nowrap="nowrap" valign="bottom" width="404"&gt; &lt;p align="center"&gt;Металл&lt;/p&gt; &lt;/td&gt; &lt;/tr&gt; &lt;tr&gt; &lt;td nowrap="nowrap" valign="bottom" width="301"&gt; &lt;p&gt;Материал каркаса&lt;/p&gt; &lt;/td&gt; &lt;td nowrap="nowrap" valign="bottom" width="404"&gt; &lt;p align="center"&gt;Металл + нейлоновые стропы&lt;/p&gt; &lt;/td&gt; &lt;/tr&gt; &lt;tr&gt; &lt;td nowrap="nowrap" valign="bottom" width="301"&gt; &lt;p&gt;Материал обивки&lt;/p&gt; &lt;/td&gt; &lt;td nowrap="nowrap" valign="bottom" width="404"&gt; &lt;p align="center"&gt;ПУ кожа, ткань&lt;/p&gt; &lt;/td&gt; &lt;/tr&gt; &lt;tr&gt; &lt;td nowrap="nowrap" valign="bottom" width="301"&gt; &lt;p&gt;Механизм&lt;/p&gt; &lt;/td&gt; &lt;td nowrap="nowrap" valign="bottom" width="404"&gt; &lt;p align="center"&gt;Бабочка&lt;/p&gt; &lt;/td&gt; &lt;/tr&gt; &lt;tr&gt; &lt;td nowrap="nowrap" valign="bottom" width="301"&gt; &lt;p&gt;Наполнитель&lt;/p&gt; &lt;/td&gt; &lt;td nowrap="nowrap" valign="bottom" width="404"&gt; &lt;p align="center"&gt;Пена высокой плотности&lt;/p&gt; &lt;/td&gt; &lt;/tr&gt; &lt;tr&gt; &lt;td nowrap="nowrap" valign="bottom" width="301"&gt; &lt;p&gt;Регулировка подлокотников&lt;/p&gt; &lt;/td&gt; &lt;td nowrap="nowrap" valign="bottom" width="404"&gt; &lt;p align="center"&gt;2D&lt;/p&gt; &lt;/td&gt; &lt;/tr&gt; &lt;tr&gt; &lt;td nowrap="nowrap" valign="bottom" width="301"&gt; &lt;p&gt;Предельный угол наклона спинки, градусов&lt;/p&gt; &lt;/td&gt; &lt;td nowrap="nowrap" valign="bottom" width="404"&gt; &lt;p align="center"&gt;90-180&lt;/p&gt; &lt;/td&gt; &lt;/tr&gt; &lt;tr&gt; &lt;td nowrap="nowrap" valign="bottom" width="301"&gt; &lt;p&gt;Пневматический подъемный механизм, класс&lt;/p&gt; &lt;/td&gt; &lt;td nowrap="nowrap" valign="bottom" width="404"&gt; &lt;p align="center"&gt;4&lt;/p&gt; &lt;/td&gt; &lt;/tr&gt; &lt;tr&gt; &lt;td nowrap="nowrap" valign="bottom" width="301"&gt; &lt;p&gt;Подушка для головы&lt;/p&gt; &lt;/td&gt; &lt;td nowrap="nowrap" valign="bottom" width="404"&gt; &lt;p align="center"&gt;+&lt;/p&gt; &lt;/td&gt; &lt;/tr&gt; &lt;tr&gt; &lt;td nowrap="nowrap" valign="bottom" width="301"&gt; &lt;p&gt;Подушка для поясницы&lt;/p&gt; &lt;/td&gt; &lt;td nowrap="nowrap" valign="bottom" width="404"&gt; &lt;p align="center"&gt;+&lt;/p&gt; &lt;/td&gt; &lt;/tr&gt; &lt;tr&gt; &lt;td nowrap="nowrap" valign="bottom" width="301"&gt; &lt;p&gt;Диаметр роликов, мм&lt;/p&gt; &lt;/td&gt; &lt;td nowrap="nowrap" valign="bottom" width="404"&gt; &lt;p align="center"&gt;50&lt;/p&gt; &lt;/td&gt; &lt;/tr&gt; &lt;tr&gt; &lt;td nowrap="nowrap" valign="bottom" width="301"&gt; &lt;p&gt;Материал роликов&lt;/p&gt; &lt;/td&gt; &lt;td nowrap="nowrap" valign="bottom" width="404"&gt; &lt;p align="center"&gt;Полиуретан&lt;/p&gt; &lt;/td&gt; &lt;/tr&gt; &lt;tr&gt; &lt;td nowrap="nowrap" valign="bottom" width="301"&gt; &lt;p&gt;Максимальная рекомендованная нагрузка, кг&lt;/p&gt; &lt;/td&gt; &lt;td nowrap="nowrap" valign="bottom" width="404"&gt; &lt;p align="center"&gt;150&lt;/p&gt; &lt;/td&gt; &lt;/tr&gt; &lt;tr&gt; &lt;td nowrap="nowrap" valign="bottom" width="301"&gt; &lt;p&gt;Максимальный рост, см&lt;/p&gt; &lt;/td&gt; &lt;td nowrap="nowrap" valign="bottom" width="404"&gt; &lt;p align="center"&gt;190&lt;/p&gt; &lt;/td&gt; &lt;/tr&gt; &lt;tr&gt; &lt;td nowrap="nowrap" valign="bottom" width="301"&gt; &lt;p&gt;RGB подсветка&lt;/p&gt; &lt;/td&gt; &lt;td nowrap="nowrap" valign="bottom" width="404"&gt; &lt;p align="center"&gt;-&lt;/p&gt; &lt;/td&gt; &lt;/tr&gt; &lt;tr&gt; &lt;td nowrap="nowrap" valign="bottom" width="301"&gt; &lt;p&gt;Размеры упаковки, мм&lt;/p&gt; &lt;/td&gt; &lt;td nowrap="nowrap" valign="bottom" width="404"&gt; &lt;p align="center"&gt;850 х 695 х 330&lt;/p&gt; &lt;/td&gt; &lt;/tr&gt; &lt;tr&gt; &lt;td nowrap="nowrap" valign="bottom" width="301"&gt; &lt;p&gt;Вес кресла, кг&lt;/p&gt; &lt;/td&gt; &lt;td nowrap="nowrap" valign="bottom" width="404"&gt; &lt;p align="center"&gt;20.9&lt;/p&gt; &lt;/td&gt; &lt;/tr&gt; &lt;tr&gt; &lt;td nowrap="nowrap" valign="bottom" width="301"&gt; &lt;p&gt;Вес в упаковке, кг&lt;/p&gt; &lt;/td&gt; &lt;td nowrap="nowrap" valign="bottom" width="404"&gt; &lt;p align="center"&gt;23.9&lt;/p&gt; &lt;/td&gt; &lt;/tr&gt; &lt;/tbody&gt; &lt;/table&gt; &lt;p&gt; &lt;/p&gt; &lt;p&gt;&lt;strong&gt;ГАРАНТИЯ&lt;/strong&gt;&lt;/p&gt; &lt;ul&gt; &lt;li&gt;12 месяцев&lt;/li&gt; &lt;/ul&gt; &lt;p&gt;&lt;strong&gt;НОМЕР ИЗДЕЛИЯ&lt;/strong&gt;&lt;/p&gt; &lt;table cellspacing="0" width="665"&gt; &lt;tbody&gt; &lt;tr&gt; &lt;td valign="top" width="135"&gt; &lt;p&gt;2E-GC-BUS-BK&lt;/p&gt; &lt;/td&gt; &lt;td valign="top" width="530"&gt; &lt;p&gt;2E GAMING Chair BUSHIDO Black&lt;/p&gt; &lt;/td&gt; &lt;/tr&gt; &lt;tr&gt; &lt;td valign="top" width="135"&gt; &lt;p&gt;2E-GC-BUS-GR&lt;/p&gt; &lt;/td&gt; &lt;td valign="top" width="530"&gt; &lt;p&gt;2E GAMING Chair BUSHIDO Dark Grey&lt;/p&gt; &lt;/td&gt; &lt;/tr&gt; &lt;tr&gt; &lt;td valign="top" width="135"&gt; &lt;p&gt;2E-GC-BUS-WT&lt;/p&gt; &lt;/td&gt; &lt;td valign="top" width="530"&gt; &lt;p&gt;2E GAMING Chair BUSHIDO Black/White&lt;/p&gt; &lt;/td&gt; &lt;/tr&gt; &lt;tr&gt; &lt;td nowrap="nowrap" valign="top" width="135"&gt; &lt;p&gt;2E-GC-BUS-BKRD&lt;/p&gt; &lt;/td&gt; &lt;td nowrap="nowrap" valign="top" width="530"&gt; &lt;p&gt;2E GAMING Chair BUSHIDO Black/Red&lt;/p&gt; &lt;/td&gt; &lt;/tr&gt; &lt;/tbody&gt; &lt;/table&gt; &lt;p&gt; &lt;/p&gt; &lt;p&gt;&lt;strong&gt;КОМПЛЕКТАЦИЯ&lt;/strong&gt;&lt;/p&gt; &lt;ul&gt; &lt;li&gt;Спинка 1 шт.&lt;/li&gt; &lt;li&gt;Сиденье 1 шт.&lt;/li&gt; &lt;li&gt;Подушка для поясницы 1 шт.&lt;/li&gt; &lt;li&gt;Подушка подголовника 1 шт.&lt;/li&gt; &lt;li&gt;2D подлокотники 2 шт.&lt;/li&gt; &lt;li&gt;Механизм качания Tilt 1 шт.&lt;/li&gt; &lt;li&gt;Механизм регулировки угла наклона спинки 1 шт.&lt;/li&gt; &lt;li&gt;Механизм соединения спинки и сиденья 1 шт.&lt;/li&gt; &lt;li&gt;Газлифт класс 4 1 шт.&lt;/li&gt; &lt;li&gt;Защитный кожух газлифта 1 шт.&lt;/li&gt; &lt;li&gt;Защитные накладки механизмов соединения и регулировки спинки 2 шт.&lt;/li&gt; &lt;li&gt;Основание усиленное металлическое 1 шт.&lt;/li&gt; &lt;li&gt;Полиуретановые ролики 5 шт.&lt;/li&gt; &lt;li&gt;Монтажный комплект 1 шт.&lt;/li&gt; &lt;li&gt;Инструкция пользователя 1 шт.&lt;/li&gt; &lt;/ul&gt; &lt;p&gt;&lt;strong&gt;РАЗМЕРЫ&lt;/strong&gt;&lt;/p&gt; &lt;p&gt;&lt;img height="487" src="/files/WareDescription//d888594a-0e54-45dc-897c-fbda35f5723e.png" width="698" /&gt;&lt;/p&gt; </t>
  </si>
  <si>
    <t>Игровое кресло 2E GAMING Chair BUSHIDO White/Black</t>
  </si>
  <si>
    <t>2E-GC-BUS-WT</t>
  </si>
  <si>
    <t>http://www.erc.ua/i/goods/2E-GC-BUS-WT.jpg</t>
  </si>
  <si>
    <t>Игровое кресло 2E GAMING Chair BUSHIDO Black/Red</t>
  </si>
  <si>
    <t>2E-GC-BUS-BKRD</t>
  </si>
  <si>
    <t>http://www.erc.ua/i/goods/2E-GC-BUS-BKRD.jpg</t>
  </si>
  <si>
    <t>Игровое кресло 2E GAMING HIBAGON Black/Camo</t>
  </si>
  <si>
    <t>2E-GC-HIB-BK</t>
  </si>
  <si>
    <t>http://www.erc.ua/i/goods/2E-GC-HIB-BK.jpg</t>
  </si>
  <si>
    <t xml:space="preserve">&lt;p &gt;Игровое кресло &lt;strong&gt;2E GAMING HIBAGON &lt;/strong&gt;создано для безкомпромиссных игроков. Конструкция кресла продумана до наименьших деталей для оптимальной поддержки спины во время длительных сессий. Благодаря эргономичному дизайну и качественным материалам кресло &lt;strong&gt;HIBAGON&lt;/strong&gt; станет надежным помощником в играх, ежедневной работе или учебе. Массивная металлическая крестовина для длительной эксплуатации, 3D подлокотники, стальная рама с нейлоновыми стропами для улучшенной поддержки поясницы и позвоночника, регулировка сиденья по высоте и регулировка положения спинки от 90 до 180&amp;ordm;. Два стильных дизайна, качественная внешняя отделка из эко кожи, наполнитель высокой плотности, упругие подушки анатомической формы для поясницы и шеи.&lt;/p&gt; &lt;p &gt;&lt;strong&gt;ПРЕИМУЩЕСТВА:&lt;/strong&gt;&lt;/p&gt; &lt;ul&gt; &lt;li&gt;Стильный функциональный дизайн&lt;/li&gt; &lt;li&gt;Пенный наполнитель высокой плотности&lt;/li&gt; &lt;li&gt;Надежная стальная рама с нейлоновыми стропами&lt;/li&gt; &lt;li&gt;Регулировка положения спинки от 90 до 180&amp;ordm;&lt;/li&gt; &lt;li&gt;Регулируемые 3D подлокотники&lt;/li&gt; &lt;li&gt;Усиленная крестовина из металла&lt;/li&gt; &lt;li&gt;Пневматический подъемный механизм 4 класса&lt;/li&gt; &lt;li&gt;Качественная внешняя отделка из эко кожи&lt;/li&gt; &lt;li&gt;Механизм качания &amp;laquo;бабочка&amp;raquo;&lt;/li&gt; &lt;/ul&gt; &lt;p&gt;&lt;strong&gt;ХАРАКТЕРИСТИ&lt;/strong&gt;&lt;/p&gt; &lt;table align="left" cellspacing="0" width="705"&gt; &lt;tbody&gt; &lt;tr&gt; &lt;td nowrap="nowrap" valign="top" width="340"&gt; &lt;p &gt; &lt;/p&gt; &lt;p &gt;Основание&lt;/p&gt; &lt;/td&gt; &lt;td nowrap="nowrap" valign="top" width="340"&gt; &lt;p &gt;Крестовина с роликами&lt;/p&gt; &lt;/td&gt; &lt;/tr&gt; &lt;tr&gt; &lt;td nowrap="nowrap" valign="top" width="340"&gt; &lt;p &gt;Материал основания&lt;/p&gt; &lt;/td&gt; &lt;td nowrap="nowrap" valign="top" width="365"&gt; &lt;p &gt;Металл&lt;/p&gt; &lt;/td&gt; &lt;/tr&gt; &lt;tr&gt; &lt;td nowrap="nowrap" valign="top" width="340"&gt; &lt;p &gt;Материал каркаса&lt;/p&gt; &lt;/td&gt; &lt;td nowrap="nowrap" valign="top" width="365"&gt; &lt;p &gt;Металл + нейлоновые стропы&lt;/p&gt; &lt;/td&gt; &lt;/tr&gt; &lt;tr&gt; &lt;td nowrap="nowrap" valign="top" width="340"&gt; &lt;p &gt;Материал обивки&lt;/p&gt; &lt;/td&gt; &lt;td nowrap="nowrap" valign="top" width="365"&gt; &lt;p &gt;ПУ кожа&lt;/p&gt; &lt;/td&gt; &lt;/tr&gt; &lt;tr&gt; &lt;td nowrap="nowrap" valign="top" width="340"&gt; &lt;p &gt;Механизм&lt;/p&gt; &lt;/td&gt; &lt;td nowrap="nowrap" valign="top" width="365"&gt; &lt;p &gt;Бабочка&lt;/p&gt; &lt;/td&gt; &lt;/tr&gt; &lt;tr&gt; &lt;td nowrap="nowrap" valign="top" width="340"&gt; &lt;p &gt;Наполнитель&lt;/p&gt; &lt;/td&gt; &lt;td nowrap="nowrap" valign="top" width="365"&gt; &lt;p &gt;Пена высокой плотности&lt;/p&gt; &lt;/td&gt; &lt;/tr&gt; &lt;tr&gt; &lt;td nowrap="nowrap" valign="top" width="340"&gt; &lt;p &gt;Регулировка подлокотников&lt;/p&gt; &lt;/td&gt; &lt;td nowrap="nowrap" valign="top" width="365"&gt; &lt;p &gt;3D&lt;/p&gt; &lt;/td&gt; &lt;/tr&gt; &lt;tr&gt; &lt;td nowrap="nowrap" valign="top" width="340"&gt; &lt;p &gt;Предельный угол наклона спинки, градусов&lt;/p&gt; &lt;/td&gt; &lt;td nowrap="nowrap" valign="top" width="365"&gt; &lt;p &gt;90-180&lt;/p&gt; &lt;/td&gt; &lt;/tr&gt; &lt;tr&gt; &lt;td nowrap="nowrap" valign="top" width="340"&gt; &lt;p &gt;Пневматический подъемный механизм, класс&lt;/p&gt; &lt;/td&gt; &lt;td nowrap="nowrap" valign="top" width="365"&gt; &lt;p &gt;4&lt;/p&gt; &lt;/td&gt; &lt;/tr&gt; &lt;tr&gt; &lt;td nowrap="nowrap" valign="top" width="340"&gt; &lt;p &gt;Подушка для головы&lt;/p&gt; &lt;/td&gt; &lt;td nowrap="nowrap" valign="top" width="365"&gt; &lt;p &gt;+&lt;/p&gt; &lt;/td&gt; &lt;/tr&gt; &lt;tr&gt; &lt;td nowrap="nowrap" valign="top" width="340"&gt; &lt;p &gt;Подушка для поясницы&lt;/p&gt; &lt;/td&gt; &lt;td nowrap="nowrap" valign="top" width="365"&gt; &lt;p &gt;+&lt;/p&gt; &lt;/td&gt; &lt;/tr&gt; &lt;tr&gt; &lt;td nowrap="nowrap" valign="top" width="340"&gt; &lt;p &gt;Диаметр роликов, мм&lt;/p&gt; &lt;/td&gt; &lt;td nowrap="nowrap" valign="top" width="365"&gt; &lt;p &gt;63&lt;/p&gt; &lt;/td&gt; &lt;/tr&gt; &lt;tr&gt; &lt;td nowrap="nowrap" valign="top" width="340"&gt; &lt;p &gt;Материал роликов&lt;/p&gt; &lt;/td&gt; &lt;td nowrap="nowrap" valign="top" width="365"&gt; &lt;p &gt;Нейлон&lt;/p&gt; &lt;/td&gt; &lt;/tr&gt; &lt;tr&gt; &lt;td nowrap="nowrap" valign="top" width="340"&gt; &lt;p &gt;Максимальная рекомендованная нагрузка, кг&lt;/p&gt; &lt;/td&gt; &lt;td nowrap="nowrap" valign="top" width="365"&gt; &lt;p &gt;150&lt;/p&gt; &lt;/td&gt; &lt;/tr&gt; &lt;tr&gt; &lt;td nowrap="nowrap" valign="top" width="340"&gt; &lt;p &gt;Максимальный рост, см&lt;/p&gt; &lt;/td&gt; &lt;td nowrap="nowrap" valign="top" width="365"&gt; &lt;p &gt;190&lt;/p&gt; &lt;/td&gt; &lt;/tr&gt; &lt;tr&gt; &lt;td nowrap="nowrap" valign="top" width="340"&gt; &lt;p &gt;RGB подсветка&lt;/p&gt; &lt;/td&gt; &lt;td nowrap="nowrap" valign="top" width="365"&gt; &lt;p &gt;-&lt;/p&gt; &lt;/td&gt; &lt;/tr&gt; &lt;tr&gt; &lt;td nowrap="nowrap" valign="top" width="340"&gt; &lt;p &gt;Размеры упаковки, мм&lt;/p&gt; &lt;/td&gt; &lt;td nowrap="nowrap" valign="top" width="365"&gt; &lt;p &gt;850 х 695 х 330&lt;/p&gt; &lt;/td&gt; &lt;/tr&gt; &lt;tr&gt; &lt;td nowrap="nowrap" valign="top" width="340"&gt; &lt;p &gt;Вес кресла, кг&lt;/p&gt; &lt;/td&gt; &lt;td nowrap="nowrap" valign="top" width="365"&gt; &lt;p &gt;20.5&lt;/p&gt; &lt;/td&gt; &lt;/tr&gt; &lt;tr&gt; &lt;td nowrap="nowrap" valign="top" width="340"&gt; &lt;p &gt;Вес в упаковке, кг&lt;/p&gt; &lt;/td&gt; &lt;td nowrap="nowrap" valign="top" width="365"&gt; &lt;p &gt;23.5&lt;/p&gt; &lt;/td&gt; &lt;/tr&gt; &lt;/tbody&gt; &lt;/table&gt; &lt;p &gt; &lt;/p&gt; &lt;p &gt; &lt;/p&gt; &lt;p &gt; &lt;/p&gt; &lt;p &gt; &lt;/p&gt; &lt;p &gt; &lt;/p&gt; &lt;p &gt; &lt;/p&gt; &lt;p &gt; &lt;/p&gt; &lt;p &gt; &lt;/p&gt; &lt;p &gt; &lt;/p&gt; &lt;p &gt; &lt;/p&gt; &lt;p &gt; &lt;/p&gt; &lt;p &gt; &lt;/p&gt; &lt;p &gt; &lt;/p&gt; &lt;p &gt; &lt;/p&gt; &lt;p &gt; &lt;/p&gt; &lt;p &gt;&lt;strong&gt; &lt;strong&gt;ГАРАНТИЯ&lt;/strong&gt;&lt;/strong&gt;&lt;/p&gt; &lt;ul&gt; &lt;li&gt;12 месяцев&lt;/li&gt; &lt;/ul&gt; &lt;p&gt;&lt;strong&gt;НОМЕР ИЗДЕЛИЯ&lt;/strong&gt;&lt;/p&gt; &lt;table cellspacing="0" width="665"&gt; &lt;tbody&gt; &lt;tr&gt; &lt;td valign="top" width="135"&gt; &lt;p &gt;2E-GC-HIB-BK&lt;/p&gt; &lt;/td&gt; &lt;td valign="top" width="530"&gt; &lt;p &gt;2E GAMING Chair HIBAGON Black/CAMO&lt;/p&gt; &lt;/td&gt; &lt;/tr&gt; &lt;tr&gt; &lt;td valign="top" width="135"&gt; &lt;p &gt;2E-GC-HIB-BKRD&lt;/p&gt; &lt;/td&gt; &lt;td valign="top" width="530"&gt; &lt;p &gt;2E GAMING Chair HIBAGON Black/Red&lt;/p&gt; &lt;/td&gt; &lt;/tr&gt; &lt;/tbody&gt; &lt;/table&gt; &lt;p &gt;&lt;strong&gt;КОМПЛЕКТАЦИЯ&lt;/strong&gt;&lt;/p&gt; &lt;ul&gt; &lt;li&gt;Спинка 1 шт.&lt;/li&gt; &lt;li&gt;Сиденье 1 шт.&lt;/li&gt; &lt;li&gt;Подушка для поясницы 1 шт.&lt;/li&gt; &lt;li&gt;Подушка подголовника 1 шт.&lt;/li&gt; &lt;li&gt;3D подлокотники 2 шт.&lt;/li&gt; &lt;li&gt;Механизм качания Tilt 1 шт.&lt;/li&gt; &lt;li&gt;Механизм регулировки угла наклона спинки 1 шт.&lt;/li&gt; &lt;li&gt;Механизм соединения спинки и сиденья 1 шт.&lt;/li&gt; &lt;li&gt;Газлифт класс 4 1 шт.&lt;/li&gt; &lt;li&gt;Защитный кожух газлифта 1 шт.&lt;/li&gt; &lt;li&gt;Защитные накладки механизмов соединения и регулировки спинки 2 шт.&lt;/li&gt; &lt;li&gt;Основание усиленное металлическое 1 шт.&lt;/li&gt; &lt;li&gt;Нейлоновые ролики 5 шт.&lt;/li&gt; &lt;li&gt;Монтажный комплект 1 шт.&lt;/li&gt; &lt;li&gt;Инструкция пользователя 1 шт.&lt;/li&gt; &lt;/ul&gt; &lt;p &gt;&lt;strong&gt;РАЗМЕРЫ&lt;/strong&gt;&lt;/p&gt; &lt;p &gt;&lt;img height="430" src="/files/WareDescription//aa9e7977-9e2a-4c82-ba81-b14d394dbb66.png" width="698" /&gt;&lt;/p&gt; </t>
  </si>
  <si>
    <t>Игровое кресло 2E GAMING HIBAGON Black/Red</t>
  </si>
  <si>
    <t>2E-GC-HIB-BKRD</t>
  </si>
  <si>
    <t>http://www.erc.ua/i/goods/2E-GC-HIB-BKRD.jpg</t>
  </si>
  <si>
    <t xml:space="preserve">&lt;p&gt;Игровое кресло &lt;strong&gt;2E GAMING HIBAGON &lt;/strong&gt;создано для безкомпромиссных игроков. Конструкция кресла продумана до наименьших деталей для оптимальной поддержки спины во время длительных сессий. Благодаря эргономичному дизайну и качественным материалам кресло &lt;strong&gt;HIBAGON&lt;/strong&gt; станет надежным помощником в играх, ежедневной работе или учебе. Массивная металлическая крестовина для длительной эксплуатации, 3D подлокотники, стальная рама с нейлоновыми стропами для улучшенной поддержки поясницы и позвоночника, регулировка сиденья по высоте и регулировка положения спинки от 90 до 180&amp;ordm;. Два стильных дизайна, качественная внешняя отделка из эко кожи, наполнитель высокой плотности, упругие подушки анатомической формы для поясницы и шеи.&lt;/p&gt; &lt;p&gt;&lt;strong&gt;ПРЕИМУЩЕСТВА:&lt;/strong&gt;&lt;/p&gt; &lt;ul&gt; &lt;li&gt;Стильный функциональный дизайн&lt;/li&gt; &lt;li&gt;Пенный наполнитель высокой плотности&lt;/li&gt; &lt;li&gt;Надежная стальная рама с нейлоновыми стропами&lt;/li&gt; &lt;li&gt;Регулировка положения спинки от 90 до 180&amp;ordm;&lt;/li&gt; &lt;li&gt;Регулируемые 3D подлокотники&lt;/li&gt; &lt;li&gt;Усиленная крестовина из металла&lt;/li&gt; &lt;li&gt;Пневматический подъемный механизм 4 класса&lt;/li&gt; &lt;li&gt;Качественная внешняя отделка из эко кожи&lt;/li&gt; &lt;li&gt;Механизм качания &amp;laquo;бабочка&amp;raquo;&lt;/li&gt; &lt;/ul&gt; &lt;p&gt;&lt;strong&gt;ХАРАКТЕРИСТИ&lt;/strong&gt;&lt;/p&gt; &lt;table align="left" cellspacing="0" width="705"&gt; &lt;tbody&gt; &lt;tr&gt; &lt;td nowrap="nowrap" valign="top" width="340"&gt; &lt;p&gt; &lt;/p&gt; &lt;p&gt;Основание&lt;/p&gt; &lt;/td&gt; &lt;td nowrap="nowrap" valign="top" width="340"&gt; &lt;p&gt;Крестовина с роликами&lt;/p&gt; &lt;/td&gt; &lt;/tr&gt; &lt;tr&gt; &lt;td nowrap="nowrap" valign="top" width="340"&gt; &lt;p&gt;Материал основания&lt;/p&gt; &lt;/td&gt; &lt;td nowrap="nowrap" valign="top" width="365"&gt; &lt;p&gt;Металл&lt;/p&gt; &lt;/td&gt; &lt;/tr&gt; &lt;tr&gt; &lt;td nowrap="nowrap" valign="top" width="340"&gt; &lt;p&gt;Материал каркаса&lt;/p&gt; &lt;/td&gt; &lt;td nowrap="nowrap" valign="top" width="365"&gt; &lt;p&gt;Металл + нейлоновые стропы&lt;/p&gt; &lt;/td&gt; &lt;/tr&gt; &lt;tr&gt; &lt;td nowrap="nowrap" valign="top" width="340"&gt; &lt;p&gt;Материал обивки&lt;/p&gt; &lt;/td&gt; &lt;td nowrap="nowrap" valign="top" width="365"&gt; &lt;p&gt;ПУ кожа&lt;/p&gt; &lt;/td&gt; &lt;/tr&gt; &lt;tr&gt; &lt;td nowrap="nowrap" valign="top" width="340"&gt; &lt;p&gt;Механизм&lt;/p&gt; &lt;/td&gt; &lt;td nowrap="nowrap" valign="top" width="365"&gt; &lt;p&gt;Бабочка&lt;/p&gt; &lt;/td&gt; &lt;/tr&gt; &lt;tr&gt; &lt;td nowrap="nowrap" valign="top" width="340"&gt; &lt;p&gt;Наполнитель&lt;/p&gt; &lt;/td&gt; &lt;td nowrap="nowrap" valign="top" width="365"&gt; &lt;p&gt;Пена высокой плотности&lt;/p&gt; &lt;/td&gt; &lt;/tr&gt; &lt;tr&gt; &lt;td nowrap="nowrap" valign="top" width="340"&gt; &lt;p&gt;Регулировка подлокотников&lt;/p&gt; &lt;/td&gt; &lt;td nowrap="nowrap" valign="top" width="365"&gt; &lt;p&gt;3D&lt;/p&gt; &lt;/td&gt; &lt;/tr&gt; &lt;tr&gt; &lt;td nowrap="nowrap" valign="top" width="340"&gt; &lt;p&gt;Предельный угол наклона спинки, градусов&lt;/p&gt; &lt;/td&gt; &lt;td nowrap="nowrap" valign="top" width="365"&gt; &lt;p&gt;90-180&lt;/p&gt; &lt;/td&gt; &lt;/tr&gt; &lt;tr&gt; &lt;td nowrap="nowrap" valign="top" width="340"&gt; &lt;p&gt;Пневматический подъемный механизм, класс&lt;/p&gt; &lt;/td&gt; &lt;td nowrap="nowrap" valign="top" width="365"&gt; &lt;p&gt;4&lt;/p&gt; &lt;/td&gt; &lt;/tr&gt; &lt;tr&gt; &lt;td nowrap="nowrap" valign="top" width="340"&gt; &lt;p&gt;Подушка для головы&lt;/p&gt; &lt;/td&gt; &lt;td nowrap="nowrap" valign="top" width="365"&gt; &lt;p&gt;+&lt;/p&gt; &lt;/td&gt; &lt;/tr&gt; &lt;tr&gt; &lt;td nowrap="nowrap" valign="top" width="340"&gt; &lt;p&gt;Подушка для поясницы&lt;/p&gt; &lt;/td&gt; &lt;td nowrap="nowrap" valign="top" width="365"&gt; &lt;p&gt;+&lt;/p&gt; &lt;/td&gt; &lt;/tr&gt; &lt;tr&gt; &lt;td nowrap="nowrap" valign="top" width="340"&gt; &lt;p&gt;Диаметр роликов, мм&lt;/p&gt; &lt;/td&gt; &lt;td nowrap="nowrap" valign="top" width="365"&gt; &lt;p&gt;63&lt;/p&gt; &lt;/td&gt; &lt;/tr&gt; &lt;tr&gt; &lt;td nowrap="nowrap" valign="top" width="340"&gt; &lt;p&gt;Материал роликов&lt;/p&gt; &lt;/td&gt; &lt;td nowrap="nowrap" valign="top" width="365"&gt; &lt;p&gt;Нейлон&lt;/p&gt; &lt;/td&gt; &lt;/tr&gt; &lt;tr&gt; &lt;td nowrap="nowrap" valign="top" width="340"&gt; &lt;p&gt;Максимальная рекомендованная нагрузка, кг&lt;/p&gt; &lt;/td&gt; &lt;td nowrap="nowrap" valign="top" width="365"&gt; &lt;p&gt;150&lt;/p&gt; &lt;/td&gt; &lt;/tr&gt; &lt;tr&gt; &lt;td nowrap="nowrap" valign="top" width="340"&gt; &lt;p&gt;Максимальный рост, см&lt;/p&gt; &lt;/td&gt; &lt;td nowrap="nowrap" valign="top" width="365"&gt; &lt;p&gt;190&lt;/p&gt; &lt;/td&gt; &lt;/tr&gt; &lt;tr&gt; &lt;td nowrap="nowrap" valign="top" width="340"&gt; &lt;p&gt;RGB подсветка&lt;/p&gt; &lt;/td&gt; &lt;td nowrap="nowrap" valign="top" width="365"&gt; &lt;p&gt;-&lt;/p&gt; &lt;/td&gt; &lt;/tr&gt; &lt;tr&gt; &lt;td nowrap="nowrap" valign="top" width="340"&gt; &lt;p&gt;Размеры упаковки, мм&lt;/p&gt; &lt;/td&gt; &lt;td nowrap="nowrap" valign="top" width="365"&gt; &lt;p&gt;850 х 695 х 330&lt;/p&gt; &lt;/td&gt; &lt;/tr&gt; &lt;tr&gt; &lt;td nowrap="nowrap" valign="top" width="340"&gt; &lt;p&gt;Вес кресла, кг&lt;/p&gt; &lt;/td&gt; &lt;td nowrap="nowrap" valign="top" width="365"&gt; &lt;p&gt;20.5&lt;/p&gt; &lt;/td&gt; &lt;/tr&gt; &lt;tr&gt; &lt;td nowrap="nowrap" valign="top" width="340"&gt; &lt;p&gt;Вес в упаковке, кг&lt;/p&gt; &lt;/td&gt; &lt;td nowrap="nowrap" valign="top" width="365"&gt; &lt;p&gt;23.5&lt;/p&gt; &lt;/td&gt; &lt;/tr&gt; &lt;/tbody&gt; &lt;/table&gt; &lt;p&gt; &lt;/p&gt; &lt;p&gt; &lt;/p&gt; &lt;p&gt; &lt;/p&gt; &lt;p&gt; &lt;/p&gt; &lt;p&gt; &lt;/p&gt; &lt;p&gt; &lt;/p&gt; &lt;p&gt; &lt;/p&gt; &lt;p&gt; &lt;/p&gt; &lt;p&gt; &lt;/p&gt; &lt;p&gt; &lt;/p&gt; &lt;p&gt; &lt;/p&gt; &lt;p&gt; &lt;/p&gt; &lt;p&gt; &lt;/p&gt; &lt;p&gt; &lt;/p&gt; &lt;p&gt; &lt;/p&gt; &lt;p&gt;&lt;strong&gt; &lt;/strong&gt;&lt;/p&gt; &lt;p&gt; &lt;/p&gt; &lt;p&gt; &lt;/p&gt; &lt;p&gt; &lt;/p&gt; &lt;p&gt; &lt;/p&gt; &lt;p&gt; &lt;/p&gt; &lt;p&gt; &lt;/p&gt; &lt;p&gt; &lt;/p&gt; &lt;p&gt; &lt;/p&gt; &lt;p&gt; &lt;/p&gt; &lt;p&gt; &lt;/p&gt; &lt;p&gt; &lt;/p&gt; &lt;p&gt; &lt;/p&gt; &lt;p&gt; &lt;/p&gt; &lt;p&gt; &lt;/p&gt; &lt;p&gt;&lt;strong&gt;&lt;strong&gt;ГАРАНТИЯ&lt;/strong&gt;&lt;/strong&gt;&lt;/p&gt; &lt;ul&gt; &lt;li&gt;12 месяцев&lt;/li&gt; &lt;/ul&gt; &lt;p&gt;&lt;strong&gt;НОМЕР ИЗДЕЛИЯ&lt;/strong&gt;&lt;/p&gt; &lt;table cellspacing="0" width="665"&gt; &lt;tbody&gt; &lt;tr&gt; &lt;td valign="top" width="135"&gt; &lt;p&gt;2E-GC-HIB-BK&lt;/p&gt; &lt;/td&gt; &lt;td valign="top" width="530"&gt; &lt;p&gt;2E GAMING Chair HIBAGON Black/CAMO&lt;/p&gt; &lt;/td&gt; &lt;/tr&gt; &lt;tr&gt; &lt;td valign="top" width="135"&gt; &lt;p&gt;2E-GC-HIB-BKRD&lt;/p&gt; &lt;/td&gt; &lt;td valign="top" width="530"&gt; &lt;p&gt;2E GAMING Chair HIBAGON Black/Red&lt;/p&gt; &lt;/td&gt; &lt;/tr&gt; &lt;/tbody&gt; &lt;/table&gt; &lt;p&gt;&lt;strong&gt;КОМПЛЕКТАЦИЯ&lt;/strong&gt;&lt;/p&gt; &lt;ul&gt; &lt;li&gt;Спинка 1 шт.&lt;/li&gt; &lt;li&gt;Сиденье 1 шт.&lt;/li&gt; &lt;li&gt;Подушка для поясницы 1 шт.&lt;/li&gt; &lt;li&gt;Подушка подголовника 1 шт.&lt;/li&gt; &lt;li&gt;3D подлокотники 2 шт.&lt;/li&gt; &lt;li&gt;Механизм качания Tilt 1 шт.&lt;/li&gt; &lt;li&gt;Механизм регулировки угла наклона спинки 1 шт.&lt;/li&gt; &lt;li&gt;Механизм соединения спинки и сиденья 1 шт.&lt;/li&gt; &lt;li&gt;Газлифт класс 4 1 шт.&lt;/li&gt; &lt;li&gt;Защитный кожух газлифта 1 шт.&lt;/li&gt; &lt;li&gt;Защитные накладки механизмов соединения и регулировки спинки 2 шт.&lt;/li&gt; &lt;li&gt;Основание усиленное металлическое 1 шт.&lt;/li&gt; &lt;li&gt;Нейлоновый ролики 5 шт.&lt;/li&gt; &lt;li&gt;Монтажный комплект 1 шт.&lt;/li&gt; &lt;li&gt;Инструкция пользователя 1 шт.&lt;/li&gt; &lt;/ul&gt; &lt;p&gt;&lt;strong&gt;РАЗМЕРЫ&lt;/strong&gt;&lt;/p&gt; &lt;p&gt;&lt;img height="430" src="/files/WareDescription//aa9e7977-9e2a-4c82-ba81-b14d394dbb66.png" width="698" /&gt;&lt;/p&gt; </t>
  </si>
  <si>
    <t>Игровое кресло 2E GAMING OGAMA RGB Black</t>
  </si>
  <si>
    <t>2E-GC-OGA-BKRGB</t>
  </si>
  <si>
    <t>http://www.erc.ua/i/goods/2E-GC-OGA-BKRGB.jpg</t>
  </si>
  <si>
    <t xml:space="preserve">&lt;p &gt;Игровое кресло &lt;strong&gt;2E GAMING OGAMA &lt;/strong&gt;&amp;ndash; это модель с индивидуально настроенной светодиодной RGB-подсветкой для захватывающей игры! Кресло &lt;strong&gt;OGAMA &lt;/strong&gt;объединяет в себе отличную эргономику, лаконичный игровой дизайн и невероятные световые эффекты. При помощи пульта ДУ реализована возможность выбрать один из 12 моно-цветовых режимов, а также использовать специальные динамические сценарии подсветки, управлять яркостью и скоростью RGB-подсветки. Нет необходимости подключать кабель питания к ПК, дотаточно просто подключить его к павер банку. Для удобства работы на спинке кресла предусмотрен специальный карман для хранения батареи. Массивная металлическая крестовина для длительной эксплуатации, 2D подлокотники, стальная рама с нейлоновыми стропами для улучшенной поддержки поясницы и позвоночника, регулировка сиденья по высоте и регулировка положения спинки от 90 до 180&amp;ordm;, наполнитель высокой плотности, упругие подушки для поясницы и шеи. Кресло &lt;strong&gt;OGAMA&lt;/strong&gt; эффективно поддерживает позвоночник и снижает усталость во время работы, учебы и длительных игровых сессий.&lt;/p&gt; &lt;p &gt;&lt;strong&gt;ПРЕИМУЩЕСТВА:&lt;/strong&gt;&lt;/p&gt; &lt;ul&gt; &lt;li&gt;Стильный функциональный дизайн&lt;/li&gt; &lt;li&gt;RGB-подсветка&lt;/li&gt; &lt;li&gt;Пульт ДУ&lt;/li&gt; &lt;li&gt;Автономное питание подсветки от павер банка&lt;/li&gt; &lt;li&gt;Пенный наполнитель высокой плотности&lt;/li&gt; &lt;li&gt;Надежная стальная рама с нейлоновыми стропами&lt;/li&gt; &lt;li&gt;Регулировка положения спинки от 90 до 180&amp;ordm;&lt;/li&gt; &lt;li&gt;Регулируемые 2D подлокотники&lt;/li&gt; &lt;li&gt;Усиленная крестовина из металла&lt;/li&gt; &lt;li&gt;Пневматический подъемный механизм 4 класса&lt;/li&gt; &lt;li&gt;Качественная внешняя отделка из эко кожи&lt;/li&gt; &lt;li&gt;Механизм качания &amp;laquo;бабочка&amp;raquo;&lt;/li&gt; &lt;/ul&gt; &lt;p&gt;&lt;strong&gt;ХАРАКТЕРИСТИ&lt;/strong&gt;&lt;/p&gt; &lt;table align="left" cellspacing="0" width="705"&gt; &lt;tbody&gt; &lt;tr&gt; &lt;td nowrap="nowrap" valign="top" width="340"&gt; &lt;p &gt;Основание&lt;/p&gt; &lt;/td&gt; &lt;td nowrap="nowrap" valign="top" width="365"&gt; &lt;p &gt;Крестовина с роликами&lt;/p&gt; &lt;/td&gt; &lt;/tr&gt; &lt;tr&gt; &lt;td nowrap="nowrap" valign="top" width="340"&gt; &lt;p &gt;Материал основания&lt;/p&gt; &lt;/td&gt; &lt;td nowrap="nowrap" valign="top" width="365"&gt; &lt;p &gt;Металл&lt;/p&gt; &lt;/td&gt; &lt;/tr&gt; &lt;tr&gt; &lt;td nowrap="nowrap" valign="top" width="340"&gt; &lt;p &gt;Материал каркаса&lt;/p&gt; &lt;/td&gt; &lt;td nowrap="nowrap" valign="top" width="365"&gt; &lt;p &gt;Металл + нейлоновые стропы&lt;/p&gt; &lt;/td&gt; &lt;/tr&gt; &lt;tr&gt; &lt;td nowrap="nowrap" valign="top" width="340"&gt; &lt;p &gt;Материал обивки&lt;/p&gt; &lt;/td&gt; &lt;td nowrap="nowrap" valign="top" width="365"&gt; &lt;p &gt;ПУ кожа&lt;/p&gt; &lt;/td&gt; &lt;/tr&gt; &lt;tr&gt; &lt;td nowrap="nowrap" valign="top" width="340"&gt; &lt;p &gt;Механизм&lt;/p&gt; &lt;/td&gt; &lt;td nowrap="nowrap" valign="top" width="365"&gt; &lt;p &gt;Бабочка&lt;/p&gt; &lt;/td&gt; &lt;/tr&gt; &lt;tr&gt; &lt;td nowrap="nowrap" valign="top" width="340"&gt; &lt;p &gt;Наполнитель&lt;/p&gt; &lt;/td&gt; &lt;td nowrap="nowrap" valign="top" width="365"&gt; &lt;p &gt;Пена высокой плотности&lt;/p&gt; &lt;/td&gt; &lt;/tr&gt; &lt;tr&gt; &lt;td nowrap="nowrap" valign="top" width="340"&gt; &lt;p &gt;Регулировка подлокотников&lt;/p&gt; &lt;/td&gt; &lt;td nowrap="nowrap" valign="top" width="365"&gt; &lt;p &gt;2D&lt;/p&gt; &lt;/td&gt; &lt;/tr&gt; &lt;tr&gt; &lt;td nowrap="nowrap" valign="top" width="340"&gt; &lt;p &gt;Предельный угол наклона спинки, градусов&lt;/p&gt; &lt;/td&gt; &lt;td nowrap="nowrap" valign="top" width="365"&gt; &lt;p &gt;90-180&lt;/p&gt; &lt;/td&gt; &lt;/tr&gt; &lt;tr&gt; &lt;td nowrap="nowrap" valign="top" width="340"&gt; &lt;p &gt;Пневматический подъемный механизм, класс&lt;/p&gt; &lt;/td&gt; &lt;td nowrap="nowrap" valign="top" width="365"&gt; &lt;p &gt;4&lt;/p&gt; &lt;/td&gt; &lt;/tr&gt; &lt;tr&gt; &lt;td nowrap="nowrap" valign="top" width="340"&gt; &lt;p &gt;Подушка для головы&lt;/p&gt; &lt;/td&gt; &lt;td nowrap="nowrap" valign="top" width="365"&gt; &lt;p &gt;+&lt;/p&gt; &lt;/td&gt; &lt;/tr&gt; &lt;tr&gt; &lt;td nowrap="nowrap" valign="top" width="340"&gt; &lt;p &gt;Подушка для поясницы&lt;/p&gt; &lt;/td&gt; &lt;td nowrap="nowrap" valign="top" width="365"&gt; &lt;p &gt;+&lt;/p&gt; &lt;/td&gt; &lt;/tr&gt; &lt;tr&gt; &lt;td nowrap="nowrap" valign="top" width="340"&gt; &lt;p &gt;Диаметр роликов, мм&lt;/p&gt; &lt;/td&gt; &lt;td nowrap="nowrap" valign="top" width="365"&gt; &lt;p &gt;63&lt;/p&gt; &lt;/td&gt; &lt;/tr&gt; &lt;tr&gt; &lt;td nowrap="nowrap" valign="top" width="340"&gt; &lt;p &gt;Материал роликов&lt;/p&gt; &lt;/td&gt; &lt;td nowrap="nowrap" valign="top" width="365"&gt; &lt;p &gt;Нейлон&lt;/p&gt; &lt;/td&gt; &lt;/tr&gt; &lt;tr&gt; &lt;td nowrap="nowrap" valign="top" width="340"&gt; &lt;p &gt;Максимальная рекомендованная нагрузка, кг&lt;/p&gt; &lt;/td&gt; &lt;td nowrap="nowrap" valign="top" width="365"&gt; &lt;p &gt;150&lt;/p&gt; &lt;/td&gt; &lt;/tr&gt; &lt;tr&gt; &lt;td nowrap="nowrap" valign="top" width="340"&gt; &lt;p &gt;Максимальный рост, см&lt;/p&gt; &lt;/td&gt; &lt;td nowrap="nowrap" valign="top" width="365"&gt; &lt;p &gt;190&lt;/p&gt; &lt;/td&gt; &lt;/tr&gt; &lt;tr&gt; &lt;td nowrap="nowrap" valign="top" width="340"&gt; &lt;p &gt;RGB подсветка&lt;/p&gt; &lt;/td&gt; &lt;td nowrap="nowrap" valign="top" width="365"&gt; &lt;p &gt;+&lt;/p&gt; &lt;/td&gt; &lt;/tr&gt; &lt;tr&gt; &lt;td nowrap="nowrap" valign="top" width="340"&gt; &lt;p &gt;Размеры упаковки, мм&lt;/p&gt; &lt;/td&gt; &lt;td nowrap="nowrap" valign="top" width="365"&gt; &lt;p &gt;850 х 695 х 330&lt;/p&gt; &lt;/td&gt; &lt;/tr&gt; &lt;tr&gt; &lt;td nowrap="nowrap" valign="top" width="340"&gt; &lt;p &gt;Вес кресла, кг&lt;/p&gt; &lt;/td&gt; &lt;td nowrap="nowrap" valign="top" width="365"&gt; &lt;p &gt;20.8&lt;/p&gt; &lt;/td&gt; &lt;/tr&gt; &lt;tr&gt; &lt;td nowrap="nowrap" valign="top" width="340"&gt; &lt;p &gt;Вес в упаковке, кг&lt;/p&gt; &lt;/td&gt; &lt;td nowrap="nowrap" valign="top" width="365"&gt; &lt;p &gt;23.8&lt;/p&gt; &lt;/td&gt; &lt;/tr&gt; &lt;/tbody&gt; &lt;/table&gt; &lt;p &gt;&lt;strong&gt;ГАРАНТИЯ&lt;/strong&gt;&lt;/p&gt; &lt;ul&gt; &lt;li&gt;12 месяцев&lt;/li&gt; &lt;/ul&gt; &lt;p&gt;&lt;strong&gt;НОМЕР ИЗДЕЛИЯ&lt;/strong&gt;&lt;/p&gt; &lt;table cellspacing="0" width="665"&gt; &lt;tbody&gt; &lt;tr&gt; &lt;td valign="top" width="135"&gt; &lt;p &gt;2E-GC-OGA-BKRGB&lt;/p&gt; &lt;/td&gt; &lt;td valign="top" width="530"&gt; &lt;p &gt;2E GAMING Chair OGAMA RGB Black&lt;/p&gt; &lt;/td&gt; &lt;/tr&gt; &lt;/tbody&gt; &lt;/table&gt; &lt;p &gt;&lt;strong&gt;КОМПЛЕКТАЦИЯ&lt;/strong&gt;&lt;/p&gt; &lt;ul&gt; &lt;li&gt;Спинка 1 шт.&lt;/li&gt; &lt;li&gt;Сиденье 1 шт.&lt;/li&gt; &lt;li&gt;Подушка для поясницы 1 шт.&lt;/li&gt; &lt;li&gt;Подушка подголовника 1 шт.&lt;/li&gt; &lt;li&gt;2D подлокотники 2 шт.&lt;/li&gt; &lt;li&gt;Механизм качания Tilt 1 шт.&lt;/li&gt; &lt;li&gt;Механизм регулировки угла наклона спинки 1 шт.&lt;/li&gt; &lt;li&gt;Механизм соединения спинки и сиденья 1 шт.&lt;/li&gt; &lt;li&gt;Пульт дистанционного управления подсветкой 1 шт.&lt;/li&gt; &lt;li&gt;Газлифт класс 4 1 шт.&lt;/li&gt; &lt;li&gt;Защитный кожух газлифта 1 шт.&lt;/li&gt; &lt;li&gt;Защитные накладки механизмов соединения и регулировки спинки 2 шт.&lt;/li&gt; &lt;li&gt;Основание усиленное металлическое 1 шт.&lt;/li&gt; &lt;li&gt;Нейлоновые ролики 5 шт. &lt;/li&gt; &lt;li&gt;Монтажный комплект 1 шт.&lt;/li&gt; &lt;li&gt;Инструкция пользователя 1 шт.&lt;/li&gt; &lt;/ul&gt; &lt;p &gt;&lt;strong&gt;РАЗМЕРЫ&lt;/strong&gt;&lt;/p&gt; &lt;p &gt;&lt;img height="488" src="/files/WareDescription//4c9902ed-9490-4578-93db-d896c0e0ecf5.png" width="698" /&gt;&lt;/p&gt; </t>
  </si>
  <si>
    <t>Игровое кресло 2E GAMING BASAN Black/Red</t>
  </si>
  <si>
    <t>2E-GC-BAS-BKRD</t>
  </si>
  <si>
    <t>http://www.erc.ua/i/goods/2E-GC-BAS-BKRD.jpg</t>
  </si>
  <si>
    <t xml:space="preserve">&lt;p &gt;Игровое кресло &lt;strong&gt;2E GAMING BASAN &lt;/strong&gt;гармонично объединяет классический сдержанный дизайн с современными функциями игровых кресел. Благодаря такому симбиозу модель &lt;strong&gt;BASAN&lt;/strong&gt; имеет универсальную сферу применения: работа, учеба и гейминг. Кресло органично выглядит в кабинете руководителя и в комнате начинающего геймера. Модель &lt;strong&gt;BASAN&lt;/strong&gt; выполнена с использованием эко кожи премиального качества. В зоне сиденья и спины &amp;laquo;дышащие&amp;raquo; вставки из перфорированной кожи. Блок поддержки спины выполнен из высокоплотной пены холодной формовки, в комплекте упругие подушки анатомической формы для поясницы и шеи. Полностью металлическая рама с нейлоновыми стропами для максимального комфорта, регулировка сиденья по высоте и регулировка положения спинки от 90 до 180&amp;ordm;, наполнитель высокой плотности, массивная металлическая крестовина и 3D подлокотники. Кресло &lt;strong&gt;BASAN&lt;/strong&gt; эффективно поддерживает позвоночник и значительно снижает усталость во время работы, учебы и длительных игровых сессий.&lt;/p&gt; &lt;p &gt;&lt;strong&gt;ПРЕИМУЩЕСТВА:&lt;/strong&gt;&lt;/p&gt; &lt;ul&gt; &lt;li&gt;Стильный универсальный дизайн&lt;/li&gt; &lt;li&gt;Эко кожа премиального качества&lt;/li&gt; &lt;li&gt;Пенный наполнитель высокой плотности&lt;/li&gt; &lt;li&gt;Блок поддержки спины из пены холодной формовки&lt;/li&gt; &lt;li&gt;Надежная стальная рама с нейлоновыми стропами&lt;/li&gt; &lt;li&gt;Регулировка положения спинки от 90 до 180&amp;ordm;&lt;/li&gt; &lt;li&gt;Регулируемые 3D подлокотники&lt;/li&gt; &lt;li&gt;Усиленная крестовина из металла&lt;/li&gt; &lt;li&gt;Пневматический подъемный механизм 4 класса&lt;/li&gt; &lt;li&gt;Механизм качания &amp;laquo;бабочка&amp;raquo;&lt;/li&gt; &lt;/ul&gt; &lt;table align="left" cellspacing="0" width="705"&gt; &lt;tbody&gt; &lt;tr&gt; &lt;td nowrap="nowrap" valign="top" width="340"&gt; &lt;p &gt;Основание&lt;/p&gt; &lt;/td&gt; &lt;td nowrap="nowrap" valign="top" width="365"&gt; &lt;p &gt;Крестовина с роликами&lt;/p&gt; &lt;/td&gt; &lt;/tr&gt; &lt;tr&gt; &lt;td nowrap="nowrap" valign="top" width="340"&gt; &lt;p &gt;Материал основания&lt;/p&gt; &lt;/td&gt; &lt;td nowrap="nowrap" valign="top" width="365"&gt; &lt;p &gt;Металл&lt;/p&gt; &lt;/td&gt; &lt;/tr&gt; &lt;tr&gt; &lt;td nowrap="nowrap" valign="top" width="340"&gt; &lt;p &gt;Материал каркаса&lt;/p&gt; &lt;/td&gt; &lt;td nowrap="nowrap" valign="top" width="365"&gt; &lt;p &gt;Металл + нейлоновые стропы&lt;/p&gt; &lt;/td&gt; &lt;/tr&gt; &lt;tr&gt; &lt;td nowrap="nowrap" valign="top" width="340"&gt; &lt;p &gt;Материал обивки&lt;/p&gt; &lt;/td&gt; &lt;td nowrap="nowrap" valign="top" width="365"&gt; &lt;p &gt;ПУ кожа премиум&lt;/p&gt; &lt;/td&gt; &lt;/tr&gt; &lt;tr&gt; &lt;td nowrap="nowrap" valign="top" width="340"&gt; &lt;p &gt;Механизм&lt;/p&gt; &lt;/td&gt; &lt;td nowrap="nowrap" valign="top" width="365"&gt; &lt;p &gt;Бабочка&lt;/p&gt; &lt;/td&gt; &lt;/tr&gt; &lt;tr&gt; &lt;td nowrap="nowrap" valign="top" width="340"&gt; &lt;p &gt;Наполнитель&lt;/p&gt; &lt;/td&gt; &lt;td nowrap="nowrap" valign="top" width="365"&gt; &lt;p &gt;Пена холодной формовки&lt;/p&gt; &lt;/td&gt; &lt;/tr&gt; &lt;tr&gt; &lt;td nowrap="nowrap" valign="top" width="340"&gt; &lt;p &gt;Регулировка подлокотников&lt;/p&gt; &lt;/td&gt; &lt;td nowrap="nowrap" valign="top" width="365"&gt; &lt;p &gt;3D&lt;/p&gt; &lt;/td&gt; &lt;/tr&gt; &lt;tr&gt; &lt;td nowrap="nowrap" valign="top" width="340"&gt; &lt;p &gt;Предельный угол наклона спинки, градусов&lt;/p&gt; &lt;/td&gt; &lt;td nowrap="nowrap" valign="top" width="365"&gt; &lt;p &gt;90-180&lt;/p&gt; &lt;/td&gt; &lt;/tr&gt; &lt;tr&gt; &lt;td nowrap="nowrap" valign="top" width="340"&gt; &lt;p &gt;Пневматический подъемный механизм, класс&lt;/p&gt; &lt;/td&gt; &lt;td nowrap="nowrap" valign="top" width="365"&gt; &lt;p &gt;4&lt;/p&gt; &lt;/td&gt; &lt;/tr&gt; &lt;tr&gt; &lt;td nowrap="nowrap" valign="top" width="340"&gt; &lt;p &gt;Подушка для головы&lt;/p&gt; &lt;/td&gt; &lt;td nowrap="nowrap" valign="top" width="365"&gt; &lt;p &gt;+&lt;/p&gt; &lt;/td&gt; &lt;/tr&gt; &lt;tr&gt; &lt;td nowrap="nowrap" valign="top" width="340"&gt; &lt;p &gt;Подушка для поясницы&lt;/p&gt; &lt;/td&gt; &lt;td nowrap="nowrap" valign="top" width="365"&gt; &lt;p &gt;+&lt;/p&gt; &lt;/td&gt; &lt;/tr&gt; &lt;tr&gt; &lt;td nowrap="nowrap" valign="top" width="340"&gt; &lt;p &gt;Диаметр роликов, мм&lt;/p&gt; &lt;/td&gt; &lt;td nowrap="nowrap" valign="top" width="365"&gt; &lt;p &gt;63&lt;/p&gt; &lt;/td&gt; &lt;/tr&gt; &lt;tr&gt; &lt;td nowrap="nowrap" valign="top" width="340"&gt; &lt;p &gt;Материал роликов&lt;/p&gt; &lt;/td&gt; &lt;td nowrap="nowrap" valign="top" width="365"&gt; &lt;p &gt;Нейлон&lt;/p&gt; &lt;/td&gt; &lt;/tr&gt; &lt;tr&gt; &lt;td nowrap="nowrap" valign="top" width="340"&gt; &lt;p &gt;Максимальная рекомендованная нагрузка, кг&lt;/p&gt; &lt;/td&gt; &lt;td nowrap="nowrap" valign="top" width="365"&gt; &lt;p &gt;150&lt;/p&gt; &lt;/td&gt; &lt;/tr&gt; &lt;tr&gt; &lt;td nowrap="nowrap" valign="top" width="340"&gt; &lt;p &gt;Максимальный рост, см&lt;/p&gt; &lt;/td&gt; &lt;td nowrap="nowrap" valign="top" width="365"&gt; &lt;p &gt;200&lt;/p&gt; &lt;/td&gt; &lt;/tr&gt; &lt;tr&gt; &lt;td nowrap="nowrap" valign="top" width="340"&gt; &lt;p &gt;RGB подсветка&lt;/p&gt; &lt;/td&gt; &lt;td nowrap="nowrap" valign="top" width="365"&gt; &lt;p &gt;-&lt;/p&gt; &lt;/td&gt; &lt;/tr&gt; &lt;tr&gt; &lt;td nowrap="nowrap" valign="top" width="340"&gt; &lt;p &gt;Размеры упаковки, мм&lt;/p&gt; &lt;/td&gt; &lt;td nowrap="nowrap" valign="top" width="365"&gt; &lt;p &gt;850 х 695 х 330&lt;/p&gt; &lt;/td&gt; &lt;/tr&gt; &lt;tr&gt; &lt;td nowrap="nowrap" valign="top" width="340"&gt; &lt;p &gt;Вес кресла, кг&lt;/p&gt; &lt;/td&gt; &lt;td nowrap="nowrap" valign="top" width="365"&gt; &lt;p &gt;20.6&lt;/p&gt; &lt;/td&gt; &lt;/tr&gt; &lt;tr&gt; &lt;td nowrap="nowrap" valign="top" width="340"&gt; &lt;p &gt;Вес в упаковке, кг&lt;/p&gt; &lt;/td&gt; &lt;td nowrap="nowrap" valign="top" width="365"&gt; &lt;p &gt;23.6&lt;/p&gt; &lt;/td&gt; &lt;/tr&gt; &lt;/tbody&gt; &lt;/table&gt; &lt;p &gt; &lt;/p&gt; &lt;table cellspacing="0" width="665"&gt; &lt;tbody&gt; &lt;tr&gt; &lt;td valign="top" width="135"&gt; &lt;p &gt; &lt;/p&gt; &lt;/td&gt; &lt;td valign="top" width="530"&gt; &lt;p &gt; &lt;/p&gt; &lt;/td&gt; &lt;/tr&gt; &lt;/tbody&gt; &lt;/table&gt; &lt;p&gt;&lt;strong&gt;ГАРАНТИЯ&lt;/strong&gt;&lt;/p&gt; &lt;ul&gt; &lt;li&gt;12 месяцев&lt;/li&gt; &lt;/ul&gt; &lt;p&gt;&lt;strong&gt;НОМЕР ИЗДЕЛИЯ&lt;/strong&gt;&lt;/p&gt; &lt;table cellspacing="0" width="665"&gt; &lt;tbody&gt; &lt;tr&gt; &lt;td valign="top" width="135"&gt; &lt;p&gt;2E-GC-BAS-BKRD&lt;/p&gt; &lt;/td&gt; &lt;td valign="top" width="530"&gt; &lt;p&gt;2E GAMING Chair BASAN Black/Red&lt;/p&gt; &lt;/td&gt; &lt;/tr&gt; &lt;/tbody&gt; &lt;/table&gt; &lt;p &gt;&lt;strong&gt;КОМПЛЕКТАЦИЯ&lt;/strong&gt;&lt;/p&gt; &lt;ul&gt; &lt;li&gt;Спинка 1 шт.&lt;/li&gt; &lt;li&gt;Сиденье 1 шт.&lt;/li&gt; &lt;li&gt;Подушка для поясницы 1 шт.&lt;/li&gt; &lt;li&gt;Подушка подголовника 1 шт.&lt;/li&gt; &lt;li&gt;3D подлокотники 2 шт.&lt;/li&gt; &lt;li&gt;Механизм качания Tilt 1 шт.&lt;/li&gt; &lt;li&gt;Механизм регулировки угла наклона спинки 1 шт.&lt;/li&gt; &lt;li&gt;Механизм соединения спинки и сиденья 1 шт.&lt;/li&gt; &lt;li&gt;Газлифт класс 4 1 шт.&lt;/li&gt; &lt;li&gt;Защитный кожух газлифта 1 шт.&lt;/li&gt; &lt;li&gt;Защитные накладки механизмов соединения и регулировки спинки 2 шт.&lt;/li&gt; &lt;li&gt;Основание усиленное металлическое 1 шт.&lt;/li&gt; &lt;li&gt;Полиуретановые ролики 5 шт.&lt;/li&gt; &lt;li&gt;Монтажный комплект 1 шт.&lt;/li&gt; &lt;li&gt;Инструкция пользователя 1 шт.&lt;/li&gt; &lt;/ul&gt; &lt;p &gt;&lt;strong&gt;РАЗМЕРЫ&lt;/strong&gt;&lt;/p&gt; &lt;p &gt;&lt;img height="490" src="/files/WareDescription//e5de8fb9-37c2-49fb-b814-61e4f6f5bbe1.png" width="698" /&gt;&lt;/p&gt; </t>
  </si>
  <si>
    <t>Фурнитура кресел</t>
  </si>
  <si>
    <t>Комплект колес 2E GAMING SPEED 76 мм (5 шт.) Red</t>
  </si>
  <si>
    <t>2E-GWH-001-RD</t>
  </si>
  <si>
    <t>http://www.erc.ua/i/goods/2E-GWH-001-RD.jpg</t>
  </si>
  <si>
    <t xml:space="preserve">&lt;p align="center" &gt;&lt;strong&gt;Комплект из 5-ти сменных колес для компьютерных и офисных кресел серия &lt;/strong&gt;&lt;strong&gt;SPEED&lt;/strong&gt;&lt;/p&gt; &lt;p &gt;Набор сменных колес из прочного термополиуретана значительно улучшит эргономику и комфорт использования офисного либо геймерского кресла. Колеса обеспечивают отличную маневренность, бесшумное качение по всем типам твердых напольных покрытий и полную свободу движений. Благодаря большому радиусу (76 мм) преодоление невысоких порогов и быстрое перемещение между разными типами поверхностей практически незаметны. Массивная металлическая конструкция и качественный подшипник станут надежными союзниками в самых напряженных баттлах. Использование полиуретановых колес снижает риск повреждения паркета и ламината, продлевает срок эксплуатации напольного покрытия.&lt;/p&gt; &lt;p &gt;&lt;strong&gt;Преимущества&lt;/strong&gt;&lt;/p&gt; &lt;ul&gt; &lt;li&gt;легкое вращение на 360 градусов&lt;/li&gt; &lt;li&gt;тихое и плавное качение&lt;/li&gt; &lt;li&gt;защита всех типов напольного покрытия от повреждений&lt;/li&gt; &lt;li&gt;не нужны дополнительные коврики для кресла&lt;/li&gt; &lt;li&gt;универсальное применение: для всех типов кресел с диаметром посадочного гнезда 11 мм&lt;/li&gt; &lt;li&gt;простая установка&lt;/li&gt; &lt;li&gt;стильный внешний вид&lt;/li&gt; &lt;/ul&gt; &lt;p &gt;&lt;strong&gt; &lt;/strong&gt;&lt;/p&gt; &lt;p &gt;&lt;strong&gt;ХАРАКТЕРИСТИКИ&lt;/strong&gt;&lt;/p&gt; &lt;ul&gt; &lt;li&gt;Материал шинки: термополиуретан&lt;/li&gt; &lt;li&gt;Материал рамы: металл&lt;/li&gt; &lt;li&gt;Диаметр металлического стержня: 11 мм&lt;/li&gt; &lt;li&gt;Диаметр колеса: 76 мм&lt;/li&gt; &lt;li&gt;Скорость качения: быстрые&lt;/li&gt; &lt;li&gt;Количество в упаковке: 5 штук&lt;/li&gt; &lt;li&gt;Наличие фиксаторов: нет&lt;/li&gt; &lt;li&gt;Максимальная статическая нагрузка на 1 колесо: 60 кг&lt;/li&gt; &lt;li&gt;Вес в упаковке: 1.25 кг.&lt;/li&gt; &lt;li&gt;Размер в упаковке (Д*Ш*В), см: 20*12*10&lt;br /&gt; &lt;/li&gt; &lt;/ul&gt; &lt;p &gt;&lt;strong&gt;ГАБАРИТНЫЕ РАЗМЕРЫ&lt;/strong&gt;&lt;/p&gt; &lt;p &gt;&lt;img alt="" height="277" src="C:\Users\StriletskaI\Documents\2E Gaming\JUSTTOP\Колёса_фото\2E-GWH-001-RD\2E-GWH-001-RD_size.jpg" width="300" /&gt;&lt;/p&gt; &lt;p &gt;&lt;strong&gt; &lt;/strong&gt;&lt;/p&gt; &lt;p &gt;&lt;strong&gt;СОВМЕСТИМОСТЬ&lt;/strong&gt;&lt;/p&gt; &lt;ul&gt; &lt;li&gt;Игровые и офисные кресла с диаметром посадочного гнезда 11 мм&lt;/li&gt; &lt;li&gt;Важно: данные колеса НЕ СОВМЕСТИМЫ с креслами и стульями торговых марок IKEA, JYSK &lt;br /&gt; &lt;/li&gt; &lt;/ul&gt; &lt;p &gt;&lt;strong&gt;КомплектацИя&lt;/strong&gt;&lt;/p&gt; &lt;ul&gt; &lt;li&gt;Колеса сменные диаметром 76мм &amp;ndash; 5 штук.&lt;/li&gt; &lt;/ul&gt; &lt;p &gt;&lt;strong&gt;ГАРАНТИЯ&lt;/strong&gt;&lt;/p&gt; &lt;ul&gt; &lt;li&gt;12 месяцев&lt;/li&gt; &lt;/ul&gt; &lt;p &gt;&lt;strong&gt;Номер ИЗДЕЛИЯ&lt;/strong&gt;&lt;/p&gt; &lt;table cellspacing="0"&gt; &lt;tbody&gt; &lt;tr&gt; &lt;td valign="top" width="152"&gt; &lt;p &gt;2E-GWH-001-RD&lt;/p&gt; &lt;/td&gt; &lt;td valign="top" width="454"&gt; &lt;p &gt;КОМПЛЕКТ КОЛЕС 2E GAMING SPEED 76 ММ (5 ШТ.) RED&lt;/p&gt; &lt;/td&gt; &lt;/tr&gt; &lt;/tbody&gt; &lt;/table&gt; &lt;p &gt; &lt;/p&gt; </t>
  </si>
  <si>
    <t>Комплект колес 2E GAMING CONTROL 76 мм (5 шт.) Clear</t>
  </si>
  <si>
    <t>2E-GWH-002-CL</t>
  </si>
  <si>
    <t>http://www.erc.ua/i/goods/2E-GWH-002-CL.jpg</t>
  </si>
  <si>
    <t xml:space="preserve">&lt;p align="center" &gt;&lt;strong&gt;Комплект из 5-ти сменных колес для компьютерных и офисных кресел серия &lt;/strong&gt;&lt;strong&gt;CONTROL&lt;/strong&gt;&lt;/p&gt; &lt;p &gt;Набор сменных колес из прочного термополиуретана значительно улучшит эргономику и комфорт использования офисного либо геймерского кресла. Колеса обеспечивают отличную маневренность, бесшумное качение по всем типам твердых напольных покрытий и полную свободу движений. Благодаря большому радиусу (76 мм) преодоление невысоких порогов и быстрое перемещение между разными типами поверхностей практически незаметны. Массивная металлическая конструкция и качественный подшипник станут надежными союзниками в самых напряженных баттлах. Использование полиуретановых колес снижает риск повреждения паркета и ламината, продлевает срок эксплуатации напольного покрытия. Зажимы на каждом колесе могут быть использованы как поотдельности так и все одновременно для фиксации необходимого положения кресла.&lt;/p&gt; &lt;p &gt;&lt;strong&gt;Преимущества&lt;/strong&gt;&lt;/p&gt; &lt;ul&gt; &lt;li&gt;легкое вращение на 360 градусов&lt;/li&gt; &lt;li&gt;тихое и плавное качение&lt;/li&gt; &lt;li&gt;возможность зафиксировать одно или несколько колес&lt;/li&gt; &lt;li&gt;защита всех типов напольного покрытия от повреждений&lt;/li&gt; &lt;li&gt;не нужны дополнительные коврики для кресла&lt;/li&gt; &lt;li&gt;универсальное применение: для всех типов кресел с диаметром посадочного гнезда 11 мм&lt;/li&gt; &lt;li&gt;простая установка&lt;/li&gt; &lt;li&gt;стильный внешний вид&lt;/li&gt; &lt;/ul&gt; &lt;p &gt;&lt;strong&gt;ХАРАКТЕРИСТИКИ&lt;/strong&gt;&lt;/p&gt; &lt;ul&gt; &lt;li&gt;Материал шинки: термополиуретан&lt;/li&gt; &lt;li&gt;Материал рамы: металл&lt;/li&gt; &lt;li&gt;Диаметр металлического стержня: 11 мм&lt;/li&gt; &lt;li&gt;Диаметр колеса: 76 мм&lt;/li&gt; &lt;li&gt;Скорость качения: быстрые&lt;/li&gt; &lt;li&gt;Количество в упаковке: 5 штук&lt;/li&gt; &lt;li&gt;Наличие фиксаторов: есть на каждом колесе&lt;/li&gt; &lt;li&gt;Максимальная статическая нагрузка на 1 колесо: 60 кг&lt;/li&gt; &lt;li&gt;Вес в упаковке: 1.48 кг.&lt;/li&gt; &lt;li&gt;Размер в упаковке (Д*Ш*В), см: 22*13*10&lt;/li&gt; &lt;/ul&gt; &lt;p &gt;&lt;strong&gt;ГАБАРИТНЫЕ РАЗМЕРЫ&lt;/strong&gt;&lt;/p&gt; &lt;p &gt;&lt;img alt="" height="277" src="C:\Users\StriletskaI\Documents\2E Gaming\JUSTTOP\Колёса_фото\2E-GWH-002-CL\2E-GWH-002-CL_size.jpg" width="300" /&gt;&lt;/p&gt; &lt;p &gt;&lt;strong&gt;СОВМЕСТИМОСТЬ&lt;/strong&gt;&lt;/p&gt; &lt;ul&gt; &lt;li&gt;Игровые и офисные кресла с диаметром посадочного гнезда 11 мм&lt;/li&gt; &lt;li&gt;Важно: данные колеса НЕ СОВМЕСТИМЫ с креслами и стульями торговых марок IKEA, JYSK &lt;br /&gt; &lt;/li&gt; &lt;/ul&gt; &lt;p &gt;&lt;strong&gt;КомплектацИя&lt;/strong&gt;&lt;/p&gt; &lt;ul&gt; &lt;li&gt;Колеса сменные диаметром 76мм с фиксатором &amp;ndash; 5 штук.&lt;/li&gt; &lt;/ul&gt; &lt;p &gt;&lt;strong&gt;ГАРАНТИЯ&lt;/strong&gt;&lt;/p&gt; &lt;ul&gt; &lt;li&gt;12 месяцев&lt;/li&gt; &lt;/ul&gt; &lt;p &gt;&lt;strong&gt;Номер ИЗДЕЛИЯ&lt;/strong&gt;&lt;/p&gt; &lt;table cellspacing="0"&gt; &lt;tbody&gt; &lt;tr&gt; &lt;td valign="top" width="152"&gt; &lt;p &gt;2E-GWH-002-CL&lt;/p&gt; &lt;/td&gt; &lt;td valign="top" width="454"&gt; &lt;p &gt;КОМПЛЕКТ КОЛЕС 2E GAMING CONTROL 76 ММ (5 ШТ.) CLEAR&lt;/p&gt; &lt;/td&gt; &lt;/tr&gt; &lt;/tbody&gt; &lt;/table&gt; </t>
  </si>
  <si>
    <t>Комплект колес 2E GAMING UNIVERSAL 64 мм (5 шт.) Black</t>
  </si>
  <si>
    <t>2E-GWH-003-BK</t>
  </si>
  <si>
    <t>http://www.erc.ua/i/goods/2E-GWH-003-BK.jpg</t>
  </si>
  <si>
    <t xml:space="preserve">&lt;p &gt;&lt;strong&gt;Комплект из 5-ти сменных колес для компьютерных и офисных кресел серия &lt;/strong&gt;&lt;strong&gt;UNIVERSAL&lt;/strong&gt;&lt;/p&gt; &lt;p &gt;Набор сменных колес из прочного термополиуретана значительно улучшит эргономику и комфорт использования офисного либо геймерского кресла. Колеса обеспечивают отличную маневренность, бесшумное качение по всем типам твердых напольных покрытий и полную свободу движений. Колеса легко перемещаются между разными типами поверхностей. Благодаря cреднему радиусу колеса (64 мм) и средней скорости качениия могут быть использованы в том числе и в подростковых креслах. Массивная металлическая конструкция и качественный подшипник станут надежными союзниками в самых напряженных баттлах. Использование полиуретановых колес снижает риск повреждения паркета и ламината, продлевает срок эксплуатации напольного покрытия.&lt;/p&gt; &lt;p &gt;&lt;strong&gt;Преимущества&lt;/strong&gt;&lt;/p&gt; &lt;ul&gt; &lt;li&gt;легкое вращение на 360 градусов&lt;/li&gt; &lt;li&gt;тихое и плавное качение&lt;/li&gt; &lt;li&gt;защита всех типов напольного покрытия от повреждений&lt;/li&gt; &lt;li&gt;не нужны дополнительные коврики для кресла&lt;/li&gt; &lt;li&gt;универсальное применение: для всех типов кресел с диаметром посадочного гнезда 11 мм&lt;/li&gt; &lt;li&gt;простая установка&lt;/li&gt; &lt;li&gt;стильный внешний вид&lt;/li&gt; &lt;/ul&gt; &lt;p &gt;&lt;strong&gt; &lt;/strong&gt;&lt;/p&gt; &lt;p &gt;&lt;strong&gt;ХАРАКТЕРИСТИКИ&lt;/strong&gt;&lt;/p&gt; &lt;ul&gt; &lt;li&gt;Материал шинки: термополиуретан&lt;/li&gt; &lt;li&gt;Материал рамы: металл&lt;/li&gt; &lt;li&gt;Диаметр металлического стержня: 11 мм&lt;/li&gt; &lt;li&gt;Диаметр колеса: 64 мм&lt;/li&gt; &lt;li&gt;Скорость качения: средние&lt;/li&gt; &lt;li&gt;Количество в упаковке: 5 штук&lt;/li&gt; &lt;li&gt;Наличие фиксаторов: нет&lt;/li&gt; &lt;li&gt;Максимальная статическая нагрузка на 1 колесо: 60 кг&lt;/li&gt; &lt;li&gt;Вес в упаковке: 1.07 кг.&lt;/li&gt; &lt;li&gt;Размер в упаковке (Д*Ш*В), см: 20*9*12&lt;/li&gt; &lt;/ul&gt; &lt;p &gt;&lt;strong&gt;ГАБАРИТНЫЕ РАЗМЕРЫ&lt;/strong&gt;&lt;/p&gt; &lt;p &gt;&lt;strong&gt; &lt;img alt="" height="277" src="C:\Users\StriletskaI\Documents\2E Gaming\JUSTTOP\Колёса_фото\2E-GWH-003-BK\2E-GWH-003-BK_size.jpg" width="300" /&gt;&lt;/strong&gt;&lt;/p&gt; &lt;p &gt;&lt;strong&gt;СОВМЕСТИМОСТЬ&lt;/strong&gt;&lt;/p&gt; &lt;ul&gt; &lt;li&gt;Игровые и офисные кресла с диаметром посадочного гнезда 11 мм&lt;/li&gt; &lt;li&gt;Важно: данные колеса НЕ СОВМЕСТИМЫ с креслами и стульями торговых марок IKEA, JYSK &lt;br /&gt; &lt;/li&gt; &lt;/ul&gt; &lt;p &gt;&lt;strong&gt;КомплектацИя&lt;/strong&gt;&lt;/p&gt; &lt;ul&gt; &lt;li&gt;Колеса сменные диаметром 64 мм &amp;ndash; 5 штук.&lt;/li&gt; &lt;/ul&gt; &lt;p &gt;&lt;strong&gt;ГАРАНТИЯ&lt;/strong&gt;&lt;/p&gt; &lt;ul&gt; &lt;li&gt;12 месяцев&lt;/li&gt; &lt;/ul&gt; &lt;p &gt;&lt;strong&gt;Номер ИЗДЕЛИЯ&lt;/strong&gt;&lt;/p&gt; &lt;table cellspacing="0"&gt; &lt;tbody&gt; &lt;tr&gt; &lt;td valign="top" width="152"&gt; &lt;p &gt;2E-GWH-003-BK&lt;/p&gt; &lt;/td&gt; &lt;td valign="top" width="454"&gt; &lt;p &gt;КОМПЛЕКТ КОЛЕС 2E GAMING UNIVERSAL 64 ММ (5 ШТ.) BLACK&lt;/p&gt; &lt;/td&gt; &lt;/tr&gt; &lt;/tbody&gt; &lt;/table&gt; </t>
  </si>
  <si>
    <t>Мышь игровая 2E GAMING MG310 LED USB Black</t>
  </si>
  <si>
    <t>2E-MG310UB</t>
  </si>
  <si>
    <t>http://www.erc.ua/i/goods/2E-MG310UB.jpg</t>
  </si>
  <si>
    <t xml:space="preserve">&lt;p paraeid="{e5d960b8-b446-44e6-b487-d3b4f25ca9a3}{174}" para&gt;&lt;strong&gt;ПЕРВЫЙ ШАГ К ПОБЕДЕ &lt;/strong&gt;&lt;/p&gt; &lt;p paraeid="{a944471b-f876-44c7-8764-6dac2f7154a0}{86}" paraid="772208632" style="text-align:justify" xml:&gt;Игровая мышь 2E GAMING MG310 разработана специально для начинающих геймеров. Продуманная эргономика для длительных сессий, симметричная форма, надежный хват и стильный дизайн являются визитной карточкой модели MG310. Благодаря удобной форме и рельефным вставкам по бокам корпуса, рука не устает от длительной работы и игр. Мышь 2E GAMING MG310 одинаково успешно может быть использована для игр, работы в офисе и учебы. &lt;/p&gt; &lt;p paraeid="{e5d960b8-b446-44e6-b487-d3b4f25ca9a3}{202}" para&gt;&lt;strong&gt;ХАРАКТЕРИСТИКИ &lt;/strong&gt;&lt;/p&gt; &lt;h4 paraeid="{e5d960b8-b446-44e6-b487-d3b4f25ca9a3}{214}" para&gt;Тип подключения: проводное USB 2.0 &lt;/h4&gt; &lt;h4 paraeid="{e5d960b8-b446-44e6-b487-d3b4f25ca9a3}{222}" para&gt;Тип датчика: оптический &lt;/h4&gt; &lt;h4 paraeid="{e5d960b8-b446-44e6-b487-d3b4f25ca9a3}{227}" para&gt;Разрешение: 1200/1600/2000/3000DPI &lt;/h4&gt; &lt;h4 paraeid="{e5d960b8-b446-44e6-b487-d3b4f25ca9a3}{233}" para&gt;Количество клавиш: 8 &lt;/h4&gt; &lt;h4 paraeid="{e5d960b8-b446-44e6-b487-d3b4f25ca9a3}{237}" para&gt;Симметричная форма &lt;/h4&gt; &lt;h4 paraeid="{a944471b-f876-44c7-8764-6dac2f7154a0}{20}" paraid="1554734576" xml:&gt;Универсальная сфера применения: игры/работа/учеба &lt;/h4&gt; &lt;h4 paraeid="{04728d11-6045-4081-92c2-f23b6ac1c616}{4}" para&gt;Клавиша Double Click &lt;/h4&gt; &lt;h4 paraeid="{04728d11-6045-4081-92c2-f23b6ac1c616}{8}" para&gt;LED-подсветка &lt;/h4&gt; &lt;h4 paraeid="{04728d11-6045-4081-92c2-f23b6ac1c616}{16}" para&gt;Переключатели Huano &amp;gt; 5 млн нажатий &lt;/h4&gt; &lt;h4 paraeid="{04728d11-6045-4081-92c2-f23b6ac1c616}{24}" para&gt;Ускорение: 8 G/сек &lt;/h4&gt; &lt;h4 paraeid="{04728d11-6045-4081-92c2-f23b6ac1c616}{30}" para&gt;Частота опроса: 125 Гц &lt;/h4&gt; &lt;h4 paraeid="{04728d11-6045-4081-92c2-f23b6ac1c616}{35}" para&gt;Длина: 122 мм &lt;/h4&gt; &lt;h4 paraeid="{04728d11-6045-4081-92c2-f23b6ac1c616}{38}" para&gt;Ширина: 70 мм &lt;/h4&gt; &lt;h4 paraeid="{04728d11-6045-4081-92c2-f23b6ac1c616}{42}" para&gt;Высота: 40,5 мм &lt;/h4&gt; &lt;h4 paraeid="{04728d11-6045-4081-92c2-f23b6ac1c616}{48}" para&gt;Длина кабеля: 1,8 м &lt;/h4&gt; &lt;h4 paraeid="{04728d11-6045-4081-92c2-f23b6ac1c616}{58}" para&gt;Размеры упаковки: 160*60*220 &lt;/h4&gt; &lt;h4 paraeid="{04728d11-6045-4081-92c2-f23b6ac1c616}{65}" para&gt;Вес без упаковки: 135 г &lt;/h4&gt; &lt;h4 paraeid="{a944471b-f876-44c7-8764-6dac2f7154a0}{64}" para&gt;Вес без упаковки: 237 г &lt;/h4&gt; &lt;p paraeid="{04728d11-6045-4081-92c2-f23b6ac1c616}{67}" para&gt; &lt;/p&gt; &lt;p paraeid="{04728d11-6045-4081-92c2-f23b6ac1c616}{70}" para&gt;&lt;strong&gt;СОВМЕСТИМОСТЬ &lt;/strong&gt;&lt;/p&gt; &lt;ul&gt; &lt;li&gt; &lt;p paraeid="{04728d11-6045-4081-92c2-f23b6ac1c616}{87}" para&gt;Windows 10/7 и более старые версии, Linux, MacOS, PS4, Xbox, Mobile &lt;/p&gt; &lt;/li&gt; &lt;/ul&gt; &lt;p paraeid="{04728d11-6045-4081-92c2-f23b6ac1c616}{92}" para&gt;&lt;strong&gt;КОМПЛЕКТАЦИЯ &lt;/strong&gt;&lt;/p&gt; &lt;ul&gt; &lt;li&gt; &lt;p paraeid="{04728d11-6045-4081-92c2-f23b6ac1c616}{102}" para&gt;Мышь - 1 шт. &lt;/p&gt; &lt;/li&gt; &lt;/ul&gt; &lt;p paraeid="{04728d11-6045-4081-92c2-f23b6ac1c616}{107}" para&gt;&lt;strong&gt;ГАРАНТИЯ &lt;/strong&gt;&lt;/p&gt; &lt;ul&gt; &lt;li&gt; &lt;p paraeid="{04728d11-6045-4081-92c2-f23b6ac1c616}{112}" para&gt;12 месяцев &lt;/p&gt; &lt;/li&gt; &lt;/ul&gt; &lt;p paraeid="{04728d11-6045-4081-92c2-f23b6ac1c616}{115}" para&gt;&lt;strong&gt;НОМЕР ИЗДЕЛИЯ &lt;/strong&gt;&lt;/p&gt; &lt;table border="1" width="591"&gt; &lt;tbody&gt; &lt;tr&gt; &lt;td &gt; &lt;p paraeid="{04728d11-6045-4081-92c2-f23b6ac1c616}{120}" para&gt;2E-MG310UB &lt;/p&gt; &lt;/td&gt; &lt;td &gt; &lt;p paraeid="{04728d11-6045-4081-92c2-f23b6ac1c616}{130}" para&gt;Мышь игровая 2E Gaming MG310 LED USB Black &lt;/p&gt; &lt;/td&gt; &lt;/tr&gt; &lt;/tbody&gt; &lt;/table&gt; </t>
  </si>
  <si>
    <t>Мышь игровая 2E GAMING MG320 RGB USB Black</t>
  </si>
  <si>
    <t>2E-MG320UB</t>
  </si>
  <si>
    <t>http://www.erc.ua/i/goods/2E-MG320UB.jpg</t>
  </si>
  <si>
    <t xml:space="preserve">&lt;p &gt;Эргономичная форма этой мыши позволяет достичь максимального комфорта в длительных игровых сессиях. Яркий и агрессивной дизайн с RGB-подсветкой не оставит равнодушным ни одного пользователя. Мышь 2E Gaming MG320 имеет 7 клавиш, настраиваемые под личные предпочтения каждого с помощью фирменного ПО. Разрешение до 6400 позволяет подобрать оптимальную скорость реакции в ваших любимых играх.&lt;/p&gt; &lt;p &gt; &lt;/p&gt; &lt;table border="1" cellspacing="0" width="533"&gt; &lt;tbody&gt; &lt;tr&gt; &lt;td width="231"&gt; &lt;p &gt;Тип подключения&lt;/p&gt; &lt;/td&gt; &lt;td valign="bottom" width="303"&gt; &lt;p &gt;Проводное USB 2.0&lt;/p&gt; &lt;/td&gt; &lt;/tr&gt; &lt;tr&gt; &lt;td width="231"&gt; &lt;p &gt;Тип датчика&lt;/p&gt; &lt;/td&gt; &lt;td valign="bottom" width="303"&gt; &lt;p &gt;Оптический&lt;/p&gt; &lt;/td&gt; &lt;/tr&gt; &lt;tr&gt; &lt;td width="231"&gt; &lt;p &gt;Разрешение&lt;/p&gt; &lt;/td&gt; &lt;td valign="bottom" width="303"&gt; &lt;p &gt;800/1600/2400/3200/4800/6400DPI&lt;/p&gt; &lt;/td&gt; &lt;/tr&gt; &lt;tr&gt; &lt;td width="231"&gt; &lt;p &gt;Кол-во клавиш&lt;/p&gt; &lt;/td&gt; &lt;td valign="bottom" width="303"&gt; &lt;p &gt;7&lt;/p&gt; &lt;/td&gt; &lt;/tr&gt; &lt;tr&gt; &lt;td rowspan="7" width="231"&gt; &lt;p &gt;Особенности&lt;/p&gt; &lt;/td&gt; &lt;td valign="bottom" width="303"&gt; &lt;p &gt;Ергономическая форма&lt;/p&gt; &lt;/td&gt; &lt;/tr&gt; &lt;tr&gt; &lt;td valign="bottom" width="303"&gt; &lt;p &gt;Агрессивный дизайн&lt;/p&gt; &lt;/td&gt; &lt;/tr&gt; &lt;tr&gt; &lt;td valign="bottom" width="303"&gt; &lt;p &gt;Поддержка фирменного софта&lt;/p&gt; &lt;/td&gt; &lt;/tr&gt; &lt;tr&gt; &lt;td valign="bottom" width="303"&gt; &lt;p &gt;RGB подсветка&lt;/p&gt; &lt;/td&gt; &lt;/tr&gt; &lt;tr&gt; &lt;td valign="bottom" width="303"&gt; &lt;p &gt;Переключатели &amp;gt;10 млн нажатий&lt;/p&gt; &lt;/td&gt; &lt;/tr&gt; &lt;tr&gt; &lt;td valign="bottom" width="303"&gt; &lt;p &gt;Ускорение 12G/сек&lt;/p&gt; &lt;/td&gt; &lt;/tr&gt; &lt;tr&gt; &lt;td valign="bottom" width="303"&gt; &lt;p &gt;Частота опроса 125Гц&lt;/p&gt; &lt;/td&gt; &lt;/tr&gt; &lt;tr&gt; &lt;td width="231"&gt; &lt;p &gt;Цвет&lt;/p&gt; &lt;/td&gt; &lt;td nowrap="nowrap" valign="bottom" width="303"&gt; &lt;p &gt;Черный&lt;/p&gt; &lt;/td&gt; &lt;/tr&gt; &lt;tr&gt; &lt;td rowspan="3" width="231"&gt; &lt;p &gt;Габариты&lt;/p&gt; &lt;/td&gt; &lt;td valign="bottom" width="303"&gt; &lt;p &gt;Длина: 127.8 мм&lt;/p&gt; &lt;/td&gt; &lt;/tr&gt; &lt;tr&gt; &lt;td width="303"&gt; &lt;p &gt;Ширина: 76.5 мм&lt;/p&gt; &lt;/td&gt; &lt;/tr&gt; &lt;tr&gt; &lt;td width="303"&gt; &lt;p &gt;Высота: 40 мм&lt;/p&gt; &lt;/td&gt; &lt;/tr&gt; &lt;tr&gt; &lt;td width="231"&gt; &lt;p &gt;Длина кабеля&lt;/p&gt; &lt;/td&gt; &lt;td width="303"&gt; &lt;p &gt;1.8м&lt;/p&gt; &lt;/td&gt; &lt;/tr&gt; &lt;tr&gt; &lt;td nowrap="nowrap" valign="bottom" width="231"&gt; &lt;p &gt;Размеры упаковки&lt;/p&gt; &lt;/td&gt; &lt;td valign="bottom" width="303"&gt; &lt;p &gt; &lt;/p&gt; &lt;/td&gt; &lt;/tr&gt; &lt;tr&gt; &lt;td width="231"&gt; &lt;p &gt;Вес в упаковке&lt;/p&gt; &lt;/td&gt; &lt;td valign="bottom" width="303"&gt; &lt;p &gt; &lt;/p&gt; &lt;/td&gt; &lt;/tr&gt; &lt;tr&gt; &lt;td width="231"&gt; &lt;p &gt;Вес без упаковки&lt;/p&gt; &lt;/td&gt; &lt;td valign="bottom" width="303"&gt; &lt;p &gt;135г&lt;/p&gt; &lt;/td&gt; &lt;/tr&gt; &lt;tr&gt; &lt;td width="231"&gt; &lt;p &gt;Страна-производитель товара&lt;/p&gt; &lt;/td&gt; &lt;td nowrap="nowrap" valign="bottom" width="303"&gt; &lt;p &gt;Китай&lt;/p&gt; &lt;/td&gt; &lt;/tr&gt; &lt;tr&gt; &lt;td nowrap="nowrap" valign="bottom" width="231"&gt; &lt;p &gt;Совместимость&lt;/p&gt; &lt;/td&gt; &lt;td nowrap="nowrap" valign="bottom" width="303"&gt; &lt;p &gt;Windows 10/7 и версии старше, Linux, MacOS&lt;/p&gt; &lt;/td&gt; &lt;/tr&gt; &lt;tr&gt; &lt;td width="231"&gt; &lt;p &gt;Гарантия&lt;/p&gt; &lt;/td&gt; &lt;td nowrap="nowrap" valign="bottom" width="303"&gt; &lt;p &gt;12 мес&lt;/p&gt; &lt;/td&gt; &lt;/tr&gt; &lt;/tbody&gt; &lt;/table&gt; &lt;iframe width="560" height="315" src="https://www.youtube.com/embed/hcMXYOWyP04" frameborder="0" allow="accelerometer; autoplay; encrypted-media; gyroscope; picture-in-picture" allowfullscreen&gt;&lt;/iframe&gt; </t>
  </si>
  <si>
    <t>Мышь игровая 2E Gaming MG330 RGB USB Black</t>
  </si>
  <si>
    <t>2E-MG330UB</t>
  </si>
  <si>
    <t>http://www.erc.ua/i/goods/2E-MG330UB.jpg</t>
  </si>
  <si>
    <t xml:space="preserve">&lt;p &gt;Оригинальная эргономичная полноразмерная мышь для ежедневных игровых баталий и возможности работы в нескольких режимах. Имеет поддержку фирменного ПО, позволяет настроить все 9 клавиш под свои нужды, записывать макросы и настраивать RGB-подсветку. Текстурированные боковые вставки и цепкий пластик добавляют комфорта при ожесточенных игровых сессиях.&lt;/p&gt; &lt;p &gt; &lt;/p&gt; &lt;table border="1" cellspacing="0" width="533"&gt; &lt;tbody&gt; &lt;tr&gt; &lt;td width="231"&gt; &lt;p &gt;Тип подключения&lt;/p&gt; &lt;/td&gt; &lt;td valign="bottom" width="303"&gt; &lt;p &gt;Проводное USB 2.0&lt;/p&gt; &lt;/td&gt; &lt;/tr&gt; &lt;tr&gt; &lt;td width="231"&gt; &lt;p &gt;Тип датчика&lt;/p&gt; &lt;/td&gt; &lt;td valign="bottom" width="303"&gt; &lt;p &gt;Оптический&lt;/p&gt; &lt;/td&gt; &lt;/tr&gt; &lt;tr&gt; &lt;td width="231"&gt; &lt;p &gt;Разрешение&lt;/p&gt; &lt;/td&gt; &lt;td valign="bottom" width="303"&gt; &lt;p &gt;1200/2400/3200/6400DPI&lt;/p&gt; &lt;/td&gt; &lt;/tr&gt; &lt;tr&gt; &lt;td width="231"&gt; &lt;p &gt;Кол-во клавиш&lt;/p&gt; &lt;/td&gt; &lt;td valign="bottom" width="303"&gt; &lt;p &gt;9&lt;/p&gt; &lt;/td&gt; &lt;/tr&gt; &lt;tr&gt; &lt;td rowspan="7" width="231"&gt; &lt;p &gt;Особенности&lt;/p&gt; &lt;/td&gt; &lt;td valign="bottom" width="303"&gt; &lt;p &gt;Ергономическая форма&lt;/p&gt; &lt;/td&gt; &lt;/tr&gt; &lt;tr&gt; &lt;td valign="bottom" width="303"&gt; &lt;p &gt;Текстурированые боковые вставки&lt;/p&gt; &lt;/td&gt; &lt;/tr&gt; &lt;tr&gt; &lt;td valign="bottom" width="303"&gt; &lt;p &gt;Поддержка фирменного софта&lt;/p&gt; &lt;/td&gt; &lt;/tr&gt; &lt;tr&gt; &lt;td valign="bottom" width="303"&gt; &lt;p &gt;RGB подсветка&lt;/p&gt; &lt;/td&gt; &lt;/tr&gt; &lt;tr&gt; &lt;td valign="bottom" width="303"&gt; &lt;p &gt;Переключатели &amp;gt;10 млн нажатий&lt;/p&gt; &lt;/td&gt; &lt;/tr&gt; &lt;tr&gt; &lt;td valign="bottom" width="303"&gt; &lt;p &gt;Ускорение 22.5G/сек&lt;/p&gt; &lt;/td&gt; &lt;/tr&gt; &lt;tr&gt; &lt;td valign="bottom" width="303"&gt; &lt;p &gt;Частота опроса 125-250-500-1000Гц&lt;/p&gt; &lt;/td&gt; &lt;/tr&gt; &lt;tr&gt; &lt;td width="231"&gt; &lt;p &gt;Цвет&lt;/p&gt; &lt;/td&gt; &lt;td nowrap="nowrap" valign="bottom" width="303"&gt; &lt;p &gt;Черный&lt;/p&gt; &lt;/td&gt; &lt;/tr&gt; &lt;tr&gt; &lt;td rowspan="3" width="231"&gt; &lt;p &gt;Габариты&lt;/p&gt; &lt;/td&gt; &lt;td valign="bottom" width="303"&gt; &lt;p &gt;Длина: 125 мм&lt;/p&gt; &lt;/td&gt; &lt;/tr&gt; &lt;tr&gt; &lt;td width="303"&gt; &lt;p &gt;Ширина: 75.5 мм&lt;/p&gt; &lt;/td&gt; &lt;/tr&gt; &lt;tr&gt; &lt;td width="303"&gt; &lt;p &gt;Высота: 43 мм&lt;/p&gt; &lt;/td&gt; &lt;/tr&gt; &lt;tr&gt; &lt;td width="231"&gt; &lt;p &gt;Длина кабеля&lt;/p&gt; &lt;/td&gt; &lt;td width="303"&gt; &lt;p &gt;1.8м&lt;/p&gt; &lt;/td&gt; &lt;/tr&gt; &lt;tr&gt; &lt;td nowrap="nowrap" valign="bottom" width="231"&gt; &lt;p &gt;Размеры упаковки&lt;/p&gt; &lt;/td&gt; &lt;td valign="bottom" width="303"&gt; &lt;p &gt; &lt;/p&gt; &lt;/td&gt; &lt;/tr&gt; &lt;tr&gt; &lt;td width="231"&gt; &lt;p &gt;Вес в упаковке&lt;/p&gt; &lt;/td&gt; &lt;td valign="bottom" width="303"&gt; &lt;p &gt; &lt;/p&gt; &lt;/td&gt; &lt;/tr&gt; &lt;tr&gt; &lt;td width="231"&gt; &lt;p &gt;Вес без упаковки&lt;/p&gt; &lt;/td&gt; &lt;td valign="bottom" width="303"&gt; &lt;p &gt;135г&lt;/p&gt; &lt;/td&gt; &lt;/tr&gt; &lt;tr&gt; &lt;td width="231"&gt; &lt;p &gt;Страна-производитель товара&lt;/p&gt; &lt;/td&gt; &lt;td nowrap="nowrap" valign="bottom" width="303"&gt; &lt;p &gt;Китай&lt;/p&gt; &lt;/td&gt; &lt;/tr&gt; &lt;tr&gt; &lt;td nowrap="nowrap" valign="bottom" width="231"&gt; &lt;p &gt;Совместимость&lt;/p&gt; &lt;/td&gt; &lt;td nowrap="nowrap" valign="bottom" width="303"&gt; &lt;p &gt;Windows 10/7 и версии старше, Linux, MacOS&lt;/p&gt; &lt;/td&gt; &lt;/tr&gt; &lt;tr&gt; &lt;td width="231"&gt; &lt;p &gt;Гарантия&lt;/p&gt; &lt;/td&gt; &lt;td nowrap="nowrap" valign="bottom" width="303"&gt; &lt;p &gt;12 мес&lt;/p&gt; &lt;/td&gt; &lt;/tr&gt; &lt;tr&gt; &lt;td colspan="2" width="231"&gt; &lt;/td&gt; &lt;/tr&gt; &lt;/tbody&gt; &lt;/table&gt; &lt;p&gt;&lt;iframe allow="accelerometer; autoplay; encrypted-media; gyroscope; picture-in-picture" allowfullscreen="" frameborder="0" height="315" src="https://www.youtube.com/embed/hn0Swz_yh4I" width="560"&gt;&lt;/iframe&gt;&lt;/p&gt; </t>
  </si>
  <si>
    <t>Мышь игровая 2E Gaming MG335 RGB USB Black</t>
  </si>
  <si>
    <t>2E-MG335UB</t>
  </si>
  <si>
    <t>http://www.erc.ua/i/goods/2E-MG335UB.jpg</t>
  </si>
  <si>
    <t xml:space="preserve">&lt;p &gt;Мышь &lt;strong&gt;2E GAMING &lt;/strong&gt;&lt;strong&gt;MG335&lt;/strong&gt; создана для полного контроля во время игр. Массивный корпус имеет прорезиненную вставку для надежного хвата. Дизайн мыши &lt;strong&gt;MG335&lt;/strong&gt; разработан с учетом анатомических особенностей ладони для максимального комфорта во время длительных сессий. На корпусе предусмотрена LED-индикация выбранного уровня DPI. Сенсор Sunplus 6651B позволяет гибко настроить DPI в диапазоне от 800 до 6400. Основные переключатели Huano с ресурсом 10 миллионов нажатий. Продвинутое ПО и 8 программируемых кнопок значительно улучшают продуктивность в играх. Яркая настраиваемая RGB-подсветка усиливает эффект игры. &lt;/p&gt; &lt;p &gt;&lt;strong&gt;Преимущества:&lt;/strong&gt;&lt;/p&gt; &lt;ul&gt; &lt;li&gt;Продуманная эргономика для комфортного использования&lt;/li&gt; &lt;li&gt;Стильных игровой дизайн&lt;/li&gt; &lt;li&gt;8 программируемых кнопок&lt;/li&gt; &lt;li&gt;Эффектная RGB-подсветка&lt;/li&gt; &lt;li&gt;Индикация уровня DPI на корпусе&lt;/li&gt; &lt;li&gt;Прорезиненная вставка для надежного хвата&lt;/li&gt; &lt;li&gt;Встроенная память&lt;/li&gt; &lt;li&gt;Переключатели Huano 10M&lt;/li&gt; &lt;li&gt;Индивидуальная настройка с помощью программного обеспечения&lt;/li&gt; &lt;li&gt;Возможность тонкой настройки DPI&lt;/li&gt; &lt;li&gt;Кабель в тканевой оплетке&lt;/li&gt; &lt;li&gt;Сенсор Sunplus 6651B&lt;/li&gt; &lt;/ul&gt; &lt;p &gt;&lt;strong&gt;Индивидуальная настройка с помощью программного обеспечения &lt;/strong&gt;&lt;/p&gt; &lt;ul&gt; &lt;li &gt;Мощное и простое в использовании ПО позволяет быстро изменить настройки параметров DPI, частоты опроса, RGB-подсветки, а также назначения кнопок и записать макросы.&lt;/li&gt; &lt;/ul&gt; &lt;p &gt;&lt;strong&gt;Дополнительные возможности с использованием ПО: &lt;/strong&gt;&lt;/p&gt; &lt;ul&gt; &lt;li&gt;Регулировка значений DPI от 800 до 6400&lt;/li&gt; &lt;li&gt;4 настраиваемых значения DPI&lt;/li&gt; &lt;li&gt;4 шага регулировки Частоты опроса: 125-250-500-1000&lt;/li&gt; &lt;li&gt;6 сценариев подсветки и неограниченное количество цветов и оттенков&lt;/li&gt; &lt;li&gt;Сохранение профилей пользователя с возможностью экспорта и импорта&lt;/li&gt; &lt;li&gt;Запись макросов&lt;/li&gt; &lt;/ul&gt; &lt;p &gt;&lt;strong&gt;ХАРАКТЕРИСТИКИ&lt;/strong&gt;&lt;/p&gt; &lt;ul&gt; &lt;li&gt;Sensor: Sunplus 6651B&lt;/li&gt; &lt;li&gt;Светодиодная подсветка: RGB&lt;/li&gt; &lt;li&gt;Количество режимов RGB-подсветки: 6&lt;/li&gt; &lt;li&gt;Фирменное ПО: есть&lt;/li&gt; &lt;li&gt;Регулируемый DPI: 800-6400 (при помощи ПО)&lt;/li&gt; &lt;li&gt;Уровни DPI по умолчанию: 800 &amp;ndash; 1600 -2400 - 4800&lt;/li&gt; &lt;li&gt;Интерфейс: USB&lt;/li&gt; &lt;li&gt;8 программируемых кнопок&lt;/li&gt; &lt;li&gt;Индикатор DPI на корпусе&lt;/li&gt; &lt;li&gt;Прорезиненные бока&lt;/li&gt; &lt;li&gt;IPS: 66ips&lt;/li&gt; &lt;li&gt;Ускорение: 22.5G&lt;/li&gt; &lt;li&gt;Частота опроса: 125-250-500-1000 Гц&lt;/li&gt; &lt;li&gt;Частота сканирования: 6000 FPS&lt;/li&gt; &lt;li&gt;Главные переключатели: Huano 10M&lt;/li&gt; &lt;li&gt;Плетеный кабель: 1.8 м&lt;/li&gt; &lt;li&gt;Размер мыши: 125 х 78 х 42.5 мм&lt;/li&gt; &lt;li&gt;Размеры устройства в упаковке: 145 x 100 x 50 мм&lt;/li&gt; &lt;li&gt;Вес мыши: 102 г&lt;/li&gt; &lt;li&gt;Вес с упаковкой: 0.24 кг&lt;br /&gt; &lt;strong&gt; &lt;/strong&gt;&lt;/li&gt; &lt;/ul&gt; &lt;p &gt;&lt;strong&gt;СОВМЕСТИМОСТЬ&lt;/strong&gt;&lt;/p&gt; &lt;ul&gt; &lt;li&gt;Windows 10/7 и более старые версии, Linux, MacOS&lt;br /&gt; &lt;/li&gt; &lt;/ul&gt; &lt;p &gt;&lt;strong&gt;КомплектацИя&lt;/strong&gt;&lt;/p&gt; &lt;ul&gt; &lt;li &gt;Игровая мышь 2E Gaming MG335 1 шт.&lt;/li&gt; &lt;/ul&gt; &lt;p &gt;&lt;strong&gt; ГАРАНТИЯ&lt;/strong&gt;&lt;/p&gt; &lt;ul&gt; &lt;li&gt;12 месяцев&lt;br /&gt; &lt;/li&gt; &lt;/ul&gt; &lt;p &gt;&lt;strong&gt;Номер ИЗДЕЛИЯ&lt;/strong&gt;&lt;/p&gt; &lt;table cellspacing="0"&gt; &lt;tbody&gt; &lt;tr&gt; &lt;td valign="top" width="127"&gt; &lt;p &gt;2E-MG335UB&lt;/p&gt; &lt;/td&gt; &lt;td valign="top" width="500"&gt; &lt;p &gt;Мышь игровая 2E Gaming MG335 RGB USB Black&lt;/p&gt; &lt;/td&gt; &lt;/tr&gt; &lt;/tbody&gt; &lt;/table&gt; &lt;p &gt; &lt;/p&gt; </t>
  </si>
  <si>
    <t>Мышь игровая 2E Gaming MG340 RGB USB Black</t>
  </si>
  <si>
    <t>2E-MG340UB</t>
  </si>
  <si>
    <t>http://www.erc.ua/i/goods/2E-MG340UB.jpg</t>
  </si>
  <si>
    <t xml:space="preserve">&lt;p &gt;Эта новейшая игровая мышь 2E Gaming Mouse MG340 имеет в своем арсенале 7 программируемых кнопок, четкий сенсор AVAGO 3212 3200dpi, RGB-подсветка и поддержку фирменного софта, что позволит настроить &amp;quot;грызуна&amp;quot; под личные предпочтения каждого. Эргономичная форма с прорезиненными вставками поможет четко и уверенно контролировать ход игры.&lt;/p&gt; &lt;p &gt; &lt;/p&gt; &lt;table border="1" cellspacing="0" width="532"&gt; &lt;tbody&gt; &lt;tr height="20"&gt; &lt;td height="20" width="230"&gt;Тип подключения&lt;/td&gt; &lt;td width="302"&gt;Проводное USB 2.0&lt;/td&gt; &lt;/tr&gt; &lt;tr height="20"&gt; &lt;td height="20" width="230"&gt;Тип датчика&lt;/td&gt; &lt;td width="302"&gt;Оптический AVAGO 3212&lt;/td&gt; &lt;/tr&gt; &lt;tr height="20"&gt; &lt;td height="20" width="230"&gt;Разрешение&lt;/td&gt; &lt;td width="302"&gt;1200/2400/3200DPI &lt;/td&gt; &lt;/tr&gt; &lt;tr height="20"&gt; &lt;td height="20" width="230"&gt;Кол-во клавиш&lt;/td&gt; &lt;td width="302"&gt;7&lt;/td&gt; &lt;/tr&gt; &lt;tr height="20"&gt; &lt;td height="140" rowspan="7" width="230"&gt;Особенности&lt;/td&gt; &lt;td width="302"&gt;Ергономическая форма&lt;/td&gt; &lt;/tr&gt; &lt;tr height="20"&gt; &lt;td height="20" width="302"&gt;Прорезиненные боковые вставки&lt;/td&gt; &lt;/tr&gt; &lt;tr height="20"&gt; &lt;td height="20" width="302"&gt;Поддержка фирменного софта&lt;/td&gt; &lt;/tr&gt; &lt;tr height="20"&gt; &lt;td height="20" width="302"&gt;RGB подсветка&lt;/td&gt; &lt;/tr&gt; &lt;tr height="20"&gt; &lt;td height="20" width="302"&gt;Переключатели &amp;gt;10 млн нажатий&lt;/td&gt; &lt;/tr&gt; &lt;tr height="20"&gt; &lt;td height="20" width="302"&gt;Ускорение 8G/сек&lt;/td&gt; &lt;/tr&gt; &lt;tr height="20"&gt; &lt;td height="20" width="302"&gt;Частота опроса 125-500-1000Гц&lt;/td&gt; &lt;/tr&gt; &lt;tr height="20"&gt; &lt;td height="20" width="230"&gt;Цвет&lt;/td&gt; &lt;td&gt;Черный&lt;/td&gt; &lt;/tr&gt; &lt;tr height="20"&gt; &lt;td height="60" rowspan="3" width="230"&gt;Габариты&lt;/td&gt; &lt;td width="302"&gt;Длина: 130 мм&lt;/td&gt; &lt;/tr&gt; &lt;tr height="20"&gt; &lt;td height="20" width="302"&gt;Ширина: 73 мм&lt;/td&gt; &lt;/tr&gt; &lt;tr height="20"&gt; &lt;td height="20" width="302"&gt;Высота: 43.5 мм&lt;/td&gt; &lt;/tr&gt; &lt;tr height="20"&gt; &lt;td height="20" width="230"&gt;Длина кабеля&lt;/td&gt; &lt;td width="302"&gt;1.8м&lt;/td&gt; &lt;/tr&gt; &lt;tr height="20"&gt; &lt;td height="20"&gt;Размеры упаковки&lt;/td&gt; &lt;td width="302"&gt; &lt;/td&gt; &lt;/tr&gt; &lt;tr height="20"&gt; &lt;td height="20" width="230"&gt;Вес в упаковке&lt;/td&gt; &lt;td width="302"&gt; &lt;/td&gt; &lt;/tr&gt; &lt;tr height="20"&gt; &lt;td height="20" width="230"&gt;Вес без упаковки&lt;/td&gt; &lt;td width="302"&gt;130г&lt;/td&gt; &lt;/tr&gt; &lt;tr height="20"&gt; &lt;td height="20" width="230"&gt;Страна-производитель товара&lt;/td&gt; &lt;td&gt;Китай&lt;/td&gt; &lt;/tr&gt; &lt;tr height="20"&gt; &lt;td height="20"&gt;Совместимость&lt;/td&gt; &lt;td&gt;Windows 10/7 и версии старше, Linux, MacOS&lt;/td&gt; &lt;/tr&gt; &lt;tr height="20"&gt; &lt;td height="20" width="230"&gt;Гарантия&lt;/td&gt; &lt;td&gt;12 мес&lt;/td&gt; &lt;/tr&gt; &lt;/tbody&gt; &lt;colgroup&gt; &lt;col width="230" /&gt; &lt;col width="302" /&gt; &lt;/colgroup&gt; &lt;/table&gt; &lt;p&gt; &lt;/p&gt; </t>
  </si>
  <si>
    <t>Мышь игровая 2E Gaming MG340 WL, RGB USB Black</t>
  </si>
  <si>
    <t>2E-MG340UB-WL</t>
  </si>
  <si>
    <t>http://www.erc.ua/i/goods/2E-MG340UB-WL.jpg</t>
  </si>
  <si>
    <t xml:space="preserve">&lt;p &gt;Беспроводная мышь &lt;strong&gt;2E GAMING &lt;/strong&gt;&lt;strong&gt;MG340 &lt;/strong&gt;&lt;strong&gt;WL&lt;/strong&gt; создана для уверенных геймеров, которые ценят контроль и удобство для достижения самых амбициозных целей в играх. Модель MG 340 WL гарантирует полную свободу движений благодаря отсутствию кабеля. Переключатели Huano 20M обеспечивают точные щелчки и имеют ресурс 20 миллионов нажатий. Зарядная станция с LED-индикацией уровня DPI и уровня заряда поможет игроку все держать под контролем. Передатчик сигнала встроен в зарядную станцию, поэтому не нужно переживать о том, что он потеряется. Удобные прорезиненные бока мыши обеспечивают надежный хват и уверенные движения.&lt;/p&gt; &lt;p &gt;&lt;strong&gt;Преимущества:&lt;/strong&gt;&lt;/p&gt; &lt;ul&gt; &lt;li &gt;До 40 часов игр с включенной подсветкой на одном заряде аккумулятора&lt;/li&gt; &lt;li &gt;Док-станция с LED-индикацией уровня заряда и DPI&lt;/li&gt; &lt;li &gt;Работа в двух режимах проводном и беспроводном&lt;/li&gt; &lt;li &gt;Прорезиненные бока для надежного хвата&lt;/li&gt; &lt;li &gt;Возможность работы в проводном и беспроводном режиме&lt;/li&gt; &lt;li &gt;Встроенная память, благодаря которой записанные макросы работают на любом ПК&lt;/li&gt; &lt;li &gt;Переключатели Huano 20M&lt;/li&gt; &lt;li &gt;Индивидуальная настройка с помощью программного обеспечения&lt;/li&gt; &lt;li &gt;Возможность тонкой настройки DPI&lt;/li&gt; &lt;li &gt;Сенсор Pixart 3325&lt;/li&gt; &lt;/ul&gt; &lt;p &gt;&lt;strong&gt;Индивидуальная настройка с помощью программного обеспечения &lt;/strong&gt;&lt;/p&gt; &lt;ul&gt; &lt;li &gt;Мощное и простое в использовании ПО позволяет быстро изменить настройки параметров DPI, частоты опроса, RGB-подсветки, назначения кнопок и записи макросов.&lt;/li&gt; &lt;/ul&gt; &lt;p &gt;&lt;strong&gt;Дополнительные возможности с использованием ПО: &lt;/strong&gt;&lt;/p&gt; &lt;ul&gt; &lt;li &gt;Регулировка значений DPI от 200 до 10000 по одной оси&lt;/li&gt; &lt;li &gt;6 настраиваемых значений DPI&lt;/li&gt; &lt;li &gt;4 шага регулировки Частоты опроса: 125-250-500-1000&lt;/li&gt; &lt;li &gt;6 сценариев подсветки и неограниченное количество цветов и оттенков&lt;/li&gt; &lt;li &gt;Сохранение профилей пользователя с возможностью экспорта и импорта&lt;/li&gt; &lt;li &gt;Запись макросов&lt;/li&gt; &lt;/ul&gt; &lt;p &gt;&lt;strong&gt;ХАРАКТЕРИСТИКИ&lt;/strong&gt;&lt;/p&gt; &lt;ul&gt; &lt;li &gt;Senfor: PixArt 3325&lt;/li&gt; &lt;li &gt;Светодиодная подсветка: RGB&lt;/li&gt; &lt;li &gt;Количество режимов RGB-подсветки: 6&lt;/li&gt; &lt;li &gt;Регулируемый DPI: 200-10000 (при помощи ПО)&lt;/li&gt; &lt;li &gt;Уровни DPI по умолчанию: 1000 - 1600 - 3200 - 5000&lt;/li&gt; &lt;li &gt;Интерфейс: 2.4G беспроводной/проводной&lt;/li&gt; &lt;li &gt;7 программируемых кнопок&lt;/li&gt; &lt;li &gt;Индикатор питания на ресивере&lt;/li&gt; &lt;li &gt;Индикатор DPI на приемнике&lt;/li&gt; &lt;li &gt;Прорезиненные бока&lt;/li&gt; &lt;li &gt;Срок службы батареи 40 часов (с включенной подсветкой RGB)&lt;/li&gt; &lt;li &gt;Емкость аккумулятора 500 мАч&lt;/li&gt; &lt;li &gt;IPS: 100ips&lt;/li&gt; &lt;li &gt;Время зарядки: 5 часов&lt;/li&gt; &lt;li &gt;Рабочее расстояние: до 10 м&lt;/li&gt; &lt;li &gt;Ускорение: 20G&lt;/li&gt; &lt;li &gt;Частота опроса: 125-250-500-1000 Гц&lt;/li&gt; &lt;li &gt;Частота сканирования: 5375 FPS&lt;/li&gt; &lt;li &gt;Главные переключатели: Huano 20M&lt;/li&gt; &lt;li &gt;Сила нажатия (левая / правая): 65 г&lt;/li&gt; &lt;li &gt;Плетеный кабель: 1,8 м&lt;/li&gt; &lt;li &gt;Размер мыши: 130 * 72,5 * 43,3 мм&lt;/li&gt; &lt;li &gt;Вес мыши: 108,5 г&lt;/li&gt; &lt;li &gt;Размер приемника (зарядного устройства): 77,8 * 40,7 * 40,4 мм&lt;/li&gt; &lt;li &gt;Вес приемника (зарядного устройства): 101 г (с кабелем)&lt;/li&gt; &lt;/ul&gt; &lt;p &gt;&lt;strong&gt; &lt;/strong&gt;&lt;/p&gt; &lt;p &gt;&lt;strong&gt;СОВМЕСТИМОСТЬ&lt;/strong&gt;&lt;/p&gt; &lt;ul&gt; &lt;li&gt;Windows 10/7 и более старые версии, Linux, MacOS, PS4, Xbox, Mobile&lt;/li&gt; &lt;/ul&gt; &lt;p &gt;&lt;strong&gt;КомплектацИя&lt;/strong&gt;&lt;/p&gt; &lt;ul&gt; &lt;li &gt;Беспроводная мышь 1 шт.&lt;/li&gt; &lt;li &gt;USB-приемник (зарядное устройство) 1 шт.&lt;/li&gt; &lt;li &gt;Кабель USB-C - 1 шт.&lt;/li&gt; &lt;li &gt;Руководство пользователя 1 шт.&lt;/li&gt; &lt;/ul&gt; &lt;p &gt;&lt;strong&gt; ГАРАНТИЯ&lt;/strong&gt;&lt;/p&gt; &lt;ul&gt; &lt;li&gt;12 месяцев&lt;br /&gt; &lt;/li&gt; &lt;/ul&gt; &lt;p &gt;&lt;strong&gt;Номер ИЗДЕЛИЯ&lt;/strong&gt;&lt;/p&gt; &lt;table cellspacing="0"&gt; &lt;tbody&gt; &lt;tr&gt; &lt;td valign="top" width="127"&gt; &lt;p &gt;2E-MG340UB-WL&lt;/p&gt; &lt;/td&gt; &lt;td valign="top" width="500"&gt; &lt;p &gt;Мышь игровая 2E Gaming MG340 WL, RGB USB Black&lt;/p&gt; &lt;/td&gt; &lt;/tr&gt; &lt;/tbody&gt; &lt;/table&gt; </t>
  </si>
  <si>
    <t>Мышь игровая 2E GAMING HyperSpeed Lite, RGB Black</t>
  </si>
  <si>
    <t>2E-MGHSL-BK</t>
  </si>
  <si>
    <t>http://www.erc.ua/i/goods/2E-MGHSL-BK.jpg</t>
  </si>
  <si>
    <t xml:space="preserve">&lt;p &gt;Мышь &lt;strong&gt;2E GAMING HYPERSPEED LITE&lt;/strong&gt; создана для уверенных геймеров, которые ценят каждую секунду для достижения самых амбициозных целей в играх. Легкий эргономичный корпус с отверстиями в форме пчелиных сот и оптимальный функционал мыши обеспечат весомое преимущество в киберспорте. Гибкий паракорд кабель создает ощущение беспроводной мыши, а глайды из PTFE материала выводят скорость движения на новый уровень. Переключатели Huano обеспечивают точные щелчки и имеют ресурс 20 миллионов нажатий.&lt;/p&gt; &lt;p &gt;&lt;strong&gt;Преимущества:&lt;/strong&gt;&lt;/p&gt; &lt;ul&gt; &lt;li &gt;Ультра-лёгкая конструкция корпуса с шестигранными отверстиями.&lt;/li&gt; &lt;li &gt;Кабель паракорд&lt;/li&gt; &lt;li &gt;Переключатели Huano 20M&lt;/li&gt; &lt;li &gt;Глайды из чистого PTFE материала.&lt;/li&gt; &lt;li &gt;Запасные PTFE глайды в комплекте&lt;/li&gt; &lt;li &gt;Энкодер колеса прокрутки F-SWITCH для задач высокой сложности&lt;/li&gt; &lt;li &gt;Индивидуальная настройка с помощью программного обеспечения&lt;/li&gt; &lt;li &gt;Возможность тонкой настройки DPI&lt;/li&gt; &lt;li &gt;Сенсор Pixart 3325&lt;/li&gt; &lt;/ul&gt; &lt;p &gt;&lt;strong&gt;Индивидуальная настройка с помощью программного обеспечения &lt;/strong&gt;&lt;/p&gt; &lt;ul&gt; &lt;li &gt;Мощное и простое в использовании ПО позволяет быстро изменить настройки параметров DPI, частоты опроса, RGB-подсветки, назначения кнопок и записи макросов.&lt;/li&gt; &lt;/ul&gt; &lt;p &gt;&lt;strong&gt;Дополнительные возможности с использованием ПО: &lt;/strong&gt;&lt;/p&gt; &lt;ul&gt; &lt;li &gt;Раздельная регулировка значений DPI от 200 до 10000 по одной оси&lt;/li&gt; &lt;li &gt;6 настраиваемых значений DPI&lt;/li&gt; &lt;li &gt;4 шага регулировки Частоты опроса: 125-250-500-1000&lt;/li&gt; &lt;li &gt;10 сценариев подсветки и неограниченное количество цветов и оттенков&lt;/li&gt; &lt;li &gt;Настройка чувствительности мыши в диапазоне от 1 до 20&lt;/li&gt; &lt;li &gt;Скорость скроллинга в диапазоне от 1 до 10 или постранично.&lt;/li&gt; &lt;li &gt;Скорость двойного клика от 900 до 200&lt;/li&gt; &lt;li &gt;Сохранение до 3 профилей пользователя с возможностью экспорта и импорта&lt;/li&gt; &lt;li &gt;Запись макросов&lt;/li&gt; &lt;/ul&gt; &lt;p &gt;&lt;strong&gt;Глайды из PTFE материала&lt;/strong&gt;&lt;/p&gt; &lt;ul&gt; &lt;li &gt;Глайды из 100% PTFE материала с низким коэффициентом трения обеспечивают легкое скольжение и максимальную отзывчивость мыши. В комплекте поставки есть сменные глайды на случай, если оригинальные износятся.&lt;/li&gt; &lt;/ul&gt; &lt;p align="center" &gt; &lt;/p&gt; &lt;p &gt;&lt;strong&gt;ХАРАКТЕРИСТИКИ&lt;/strong&gt;&lt;/p&gt; &lt;ul&gt; &lt;li&gt;Сенсор PixArt3325&lt;/li&gt; &lt;li&gt;DPI: 800-1200-1600-3200-4000-7600&lt;/li&gt; &lt;li&gt;Возможность ручной настройки значений DPI через ПО от 200 до 10000&lt;/li&gt; &lt;li&gt;Переключатели левой и правой кнопок мыши: 20M Huano (ресурс 20 млн нажатий)&lt;/li&gt; &lt;li&gt;RGB-подсветка (16,8 млн цветов)&lt;/li&gt; &lt;li&gt;Кабель паракорд: 1,8 м&lt;/li&gt; &lt;li&gt;Тефлоновые (PTFE) ножки + запасные в комплекте поставки&lt;/li&gt; &lt;li&gt;Энкодер колеса прокрутки F-SWITCH&lt;/li&gt; &lt;li&gt;Переключатель частоты опроса: 125/500/1000 Гц&lt;/li&gt; &lt;li&gt;Максимальное ускорение: 20 G/сек&lt;/li&gt; &lt;li&gt;Вес без кабеля: 68 г&lt;/li&gt; &lt;li&gt;Программное обеспечение&lt;/li&gt; &lt;li&gt;Цвет: ретро белый, черный&lt;/li&gt; &lt;/ul&gt; &lt;p &gt;&lt;strong&gt;СОВМЕСТИМОСТЬ&lt;/strong&gt;&lt;/p&gt; &lt;ul&gt; &lt;li&gt;Windows 10/7 и более старые версии, Linux, MacOS, PS4, Xbox, Mobile&lt;/li&gt; &lt;/ul&gt; &lt;p &gt;&lt;strong&gt;КомплектацИя&lt;/strong&gt;&lt;/p&gt; &lt;ul&gt; &lt;li&gt;Мышь 1 шт., дополнительные PTFE-глайды, инструкция.&lt;/li&gt; &lt;/ul&gt; &lt;p &gt;&lt;strong&gt;ГАРАНТИЯ&lt;/strong&gt;&lt;/p&gt; &lt;ul&gt; &lt;li&gt;12 месяцев&lt;/li&gt; &lt;/ul&gt; &lt;p &gt;&lt;strong&gt;Номер ИЗДЕЛИЯ&lt;/strong&gt;&lt;/p&gt; &lt;table cellspacing="0"&gt; &lt;tbody&gt; &lt;tr&gt; &lt;td valign="top" width="127"&gt; &lt;p &gt;2E-MGHSL-BK&lt;/p&gt; &lt;/td&gt; &lt;td valign="top" width="500"&gt; &lt;p &gt;Игровая мышь 2E Gaming HyperSpeed Lite, RGB Black&lt;/p&gt; &lt;/td&gt; &lt;/tr&gt; &lt;tr&gt; &lt;td valign="top" width="127"&gt; &lt;p &gt;2E-MGHSL-WT&lt;/p&gt; &lt;/td&gt; &lt;td valign="top" width="500"&gt; &lt;p &gt;Игровая мышь 2E Gaming HyperSpeed Lite, RGB Retro white&lt;/p&gt; &lt;/td&gt; &lt;/tr&gt; &lt;/tbody&gt; &lt;/table&gt; </t>
  </si>
  <si>
    <t>Мышь игровая 2E GAMING HyperSpeed Lite, RGB Retro white</t>
  </si>
  <si>
    <t>2E-MGHSL-WT</t>
  </si>
  <si>
    <t>http://www.erc.ua/i/goods/2E-MGHSL-WT.jpg</t>
  </si>
  <si>
    <t>Мышь игровая 2E GAMING HyperSpeed Pro, RGB Black</t>
  </si>
  <si>
    <t>2E-MGHSPR-BK</t>
  </si>
  <si>
    <t>http://www.erc.ua/i/goods/2E-MGHSPR-BK.jpg</t>
  </si>
  <si>
    <t xml:space="preserve">&lt;p &gt;Мышь &lt;strong&gt;2E GAMING HYPERSPEED PRO &lt;/strong&gt;создана для профессиональных геймеров и бескомпромиссной борьбы. Легкий эргономичный корпус с отверстиями в форме пчелиных сот и премиальный функционал мыши обеспечат неоспоримое преимущество в киберспорте. Гибкий паракорд кабель создает ощущение беспроводной мыши, а глайды из PTFE материала выводят скорость движения на новый уровень. Переключатели Omron обеспечивают точные щелчки и имеют ресурс 20 миллионов нажатий.&lt;/p&gt; &lt;p &gt;&lt;strong&gt;Преимущества:&lt;/strong&gt;&lt;/p&gt; &lt;ul&gt; &lt;li &gt;Ультра-лёгкая конструкция корпуса с шестигранными отверстиями.&lt;/li&gt; &lt;li &gt;Кабель паракорд&lt;/li&gt; &lt;li &gt;Переключатели Omron 20M&lt;/li&gt; &lt;li &gt;Глайды из чистого PTFE материала.&lt;/li&gt; &lt;li &gt;Запасные PTFE глайды в комплекте&lt;/li&gt; &lt;li &gt;Энкодер колеса прокрутки F-SWITCH для задач высокой сложности&lt;/li&gt; &lt;li &gt;Индивидуальная настройка с помощью программного обеспечения&lt;/li&gt; &lt;li &gt;Возможность тонкой настройки DPI&lt;/li&gt; &lt;li &gt;Сенсор Pixart3389&lt;/li&gt; &lt;/ul&gt; &lt;p &gt;&lt;strong&gt;Индивидуальная настройка с помощью программного обеспечения &lt;/strong&gt;&lt;/p&gt; &lt;ul&gt; &lt;li &gt;Мощное и простое в использовании ПО позволяет быстро изменить настройки параметров DPI, частоты опроса, RGB-подсветки, назначения кнопок и записи макросов.&lt;/li&gt; &lt;/ul&gt; &lt;p &gt;&lt;strong&gt;Дополнительные возможности с использованием ПО: &lt;/strong&gt;&lt;/p&gt; &lt;ul&gt; &lt;li &gt;Раздельная регулировка значений DPI от 100 до 26000 по двум осям (X, Y)&lt;/li&gt; &lt;li &gt;6 настраиваемых значений DPI&lt;/li&gt; &lt;li &gt;4 шага регулировки Частоты опроса: 125-250-500-1000&lt;/li&gt; &lt;li &gt;10 сценариев подсветки и неограниченное количество цветов и оттенков&lt;/li&gt; &lt;li &gt;Настройка чувствительности мыши в диапазоне от 1 до 20&lt;/li&gt; &lt;li &gt;Скорость скроллинга в диапазоне от 1 до 10 или постранично.&lt;/li&gt; &lt;li &gt;Скорость двойного клика от 900 до 200&lt;/li&gt; &lt;li &gt;Сохранение до 3 профилей пользователя с возможностью экспорта и импорта&lt;/li&gt; &lt;li &gt;Запись макросов&lt;/li&gt; &lt;/ul&gt; &lt;p &gt;&lt;strong&gt;Глайды из PTFE материала&lt;/strong&gt;&lt;/p&gt; &lt;ul&gt; &lt;li &gt;Глайды из 100% PTFE материала с низким коэффициентом трения обеспечивают легкое скольжение и максимальную отзывчивость мыши. В комплекте поставки есть сменные глайды на случай, если оригинальные износятся.&lt;/li&gt; &lt;/ul&gt; &lt;p align="center" &gt; &lt;/p&gt; &lt;p &gt;&lt;strong&gt;ХАРАКТЕРИСТИКИ&lt;/strong&gt;&lt;/p&gt; &lt;ul&gt; &lt;li&gt;Сенсор PixArt3389&lt;/li&gt; &lt;li&gt;DPI: 1000-2000-4000-6000-8000-16000&lt;/li&gt; &lt;li &gt;Возможность ручной настройки значений DPI от 100 до 26000 через ПО&lt;/li&gt; &lt;li&gt;Переключатели левой и правой кнопок мыши: 20M Omron (ресурс 20 млн нажатий)&lt;/li&gt; &lt;li&gt;RGB-подсветка (16,8 млн цветов)&lt;/li&gt; &lt;li&gt;Кабель паракорд: 1,8 м&lt;/li&gt; &lt;li&gt;Тефлоновые (PTFE) ножки + запасные в комплекте поставки&lt;/li&gt; &lt;li&gt;Энкодер колеса прокрутки F-SWITCH&lt;/li&gt; &lt;li&gt;Переключатель частоты опроса: 125/500/1000 Гц&lt;/li&gt; &lt;li&gt;Максимальное ускорение: 50 G/сек&lt;/li&gt; &lt;li&gt;Вес без кабеля: 68 г&lt;/li&gt; &lt;li&gt;Программное обеспечение&lt;/li&gt; &lt;li&gt;Цвет: ретро белый, черный&lt;/li&gt; &lt;/ul&gt; &lt;p &gt;&lt;strong&gt;Совместимость&lt;/strong&gt;&lt;/p&gt; &lt;ul&gt; &lt;li&gt;Windows 10/7 и более старые версии, Linux, MacOS, PS4, Xbox, Mobile&lt;/li&gt; &lt;/ul&gt; &lt;p &gt;&lt;strong&gt;Комплектация&lt;/strong&gt;&lt;/p&gt; &lt;ul&gt; &lt;li&gt;Мышь - 1 шт., дополнительные PTFE-глайды, инструкция.&lt;/li&gt; &lt;/ul&gt; &lt;p &gt;&lt;strong&gt;ГАРАНТиЯ&lt;/strong&gt;&lt;/p&gt; &lt;ul&gt; &lt;li&gt;12 месяцев&lt;/li&gt; &lt;/ul&gt; &lt;p &gt;&lt;strong&gt;Номер изделия&lt;/strong&gt;&lt;/p&gt; &lt;table cellspacing="0"&gt; &lt;tbody&gt; &lt;tr&gt; &lt;td valign="bottom" width="116"&gt; &lt;p &gt;2E-MGHSPR-BK&lt;/p&gt; &lt;/td&gt; &lt;td valign="top" width="455"&gt; &lt;p &gt;Игровая мышь 2E Gaming HyperSpeed Pro, RGB Black&lt;/p&gt; &lt;/td&gt; &lt;/tr&gt; &lt;tr&gt; &lt;td valign="bottom" width="116"&gt; &lt;p &gt;2E-MGHSPR-WT&lt;/p&gt; &lt;/td&gt; &lt;td valign="top" width="455"&gt; &lt;p &gt;Игровая мышь 2E Gaming HyperSpeed Pro, RGB Retro white&lt;/p&gt; &lt;/td&gt; &lt;/tr&gt; &lt;/tbody&gt; &lt;/table&gt; &lt;p &gt; &lt;/p&gt; </t>
  </si>
  <si>
    <t>Мышь игровая 2E GAMING HyperSpeed Pro, RGB Retro white</t>
  </si>
  <si>
    <t>2E-MGHSPR-WT</t>
  </si>
  <si>
    <t>http://www.erc.ua/i/goods/2E-MGHSPR-WT.jpg</t>
  </si>
  <si>
    <t xml:space="preserve">&lt;p &gt;Мышь &lt;strong&gt;2E GAMING HYPERSPEED PRO &lt;/strong&gt;создана для профессиональных геймеров и бескомпромиссной борьбы. Легкий эргономичный корпус с отверстиями в форме пчелиных сот и премиальный функционал мыши обеспечат неоспоримое преимущество в киберспорте. Гибкий паракорд кабель создает ощущение беспроводной мыши, а глайды из PTFE материала выводят скорость движения на новый уровень. Переключатели Omron обеспечивают точные щелчки и имеют ресурс 20 миллионов нажатий.&lt;/p&gt; &lt;p &gt;&lt;strong&gt;Преимущества:&lt;/strong&gt;&lt;/p&gt; &lt;ul&gt; &lt;li &gt;Ультра-лёгкая конструкция корпуса с шестигранными отверстиями.&lt;/li&gt; &lt;li &gt;Кабель паракорд&lt;/li&gt; &lt;li &gt;Переключатели Omron 20M&lt;/li&gt; &lt;li &gt;Глайды из чистого PTFE материала.&lt;/li&gt; &lt;li &gt;Запасные PTFE глайды в комплекте&lt;/li&gt; &lt;li &gt;Энкодер колеса прокрутки F-SWITCH для задач высокой сложности&lt;/li&gt; &lt;li &gt;Индивидуальная настройка с помощью программного обеспечения&lt;/li&gt; &lt;li &gt;Возможность тонкой настройки DPI&lt;/li&gt; &lt;li &gt;Сенсор Pixart3389&lt;/li&gt; &lt;/ul&gt; &lt;p &gt;&lt;strong&gt;Индивидуальная настройка с помощью программного обеспечения &lt;/strong&gt;&lt;/p&gt; &lt;ul&gt; &lt;li &gt;Мощное и простое в использовании ПО позволяет быстро изменить настройки параметров DPI, частоты опроса, RGB-подсветки, назначения кнопок и записи макросов.&lt;/li&gt; &lt;/ul&gt; &lt;p &gt;&lt;strong&gt;Дополнительные возможности с использованием ПО: &lt;/strong&gt;&lt;/p&gt; &lt;ul&gt; &lt;li &gt;Раздельная регулировка значений DPI от 100 до 26000 по двум осям (X, Y)&lt;/li&gt; &lt;li &gt;6 настраиваемых значений DPI&lt;/li&gt; &lt;li &gt;4 шага регулировки Частоты опроса: 125-250-500-1000&lt;/li&gt; &lt;li &gt;10 сценариев подсветки и неограниченное количество цветов и оттенков&lt;/li&gt; &lt;li &gt;Настройка чувствительности мыши в диапазоне от 1 до 20&lt;/li&gt; &lt;li &gt;Скорость скроллинга в диапазоне от 1 до 10 или постранично.&lt;/li&gt; &lt;li &gt;Скорость двойного клика от 900 до 200&lt;/li&gt; &lt;li &gt;Сохранение до 3 профилей пользователя с возможностью экспорта и импорта&lt;/li&gt; &lt;li &gt;Запись макросов&lt;/li&gt; &lt;/ul&gt; &lt;p &gt;&lt;strong&gt;Глайды из PTFE материала&lt;/strong&gt;&lt;/p&gt; &lt;ul&gt; &lt;li &gt;Глайды из 100% PTFE материала с низким коэффициентом трения обеспечивают легкое скольжение и максимальную отзывчивость мыши. В комплекте поставки есть сменные глайды на случай, если оригинальные износятся.&lt;strong&gt; &lt;/strong&gt;&lt;/li&gt; &lt;/ul&gt; &lt;p &gt;&lt;strong&gt;ХАРАКТЕРИСТИКИ&lt;/strong&gt;&lt;/p&gt; &lt;ul&gt; &lt;li&gt;Сенсор PixArt3389&lt;/li&gt; &lt;li&gt;DPI: 1000-2000-4000-6000-8000-16000&lt;/li&gt; &lt;li &gt;Возможность ручной настройки значений DPI от 100 до 26000 через ПО&lt;/li&gt; &lt;li&gt;Переключатели левой и правой кнопок мыши: 20M Omron (ресурс 20 млн нажатий)&lt;/li&gt; &lt;li&gt;RGB-подсветка (16,8 млн цветов)&lt;/li&gt; &lt;li&gt;Кабель паракорд: 1,8 м&lt;/li&gt; &lt;li&gt;Тефлоновые (PTFE) ножки + запасные в комплекте поставки&lt;/li&gt; &lt;li&gt;Энкодер колеса прокрутки F-SWITCH&lt;/li&gt; &lt;li&gt;Переключатель частоты опроса: 125/500/1000 Гц&lt;/li&gt; &lt;li&gt;Максимальное ускорение: 50 G/сек&lt;/li&gt; &lt;li&gt;Вес без кабеля: 68 г&lt;/li&gt; &lt;li&gt;Программное обеспечение&lt;/li&gt; &lt;li&gt;Цвет: ретро белый, черный&lt;/li&gt; &lt;/ul&gt; &lt;p &gt;&lt;strong&gt;Совместимость&lt;/strong&gt;&lt;/p&gt; &lt;ul&gt; &lt;li&gt;Windows 10/7 и более старые версии, Linux, MacOS, PS4, Xbox, Mobile&lt;/li&gt; &lt;/ul&gt; &lt;p &gt;&lt;strong&gt;Комплектация&lt;/strong&gt;&lt;/p&gt; &lt;ul&gt; &lt;li&gt;Мышь - 1 шт., дополнительные PTFE-глайды, инструкция.&lt;/li&gt; &lt;/ul&gt; &lt;p &gt;&lt;strong&gt;ГАРАНТиЯ&lt;/strong&gt;&lt;/p&gt; &lt;ul&gt; &lt;li&gt;12 месяцев&lt;/li&gt; &lt;/ul&gt; &lt;p &gt;&lt;strong&gt;Номер изделия&lt;/strong&gt;&lt;/p&gt; &lt;table cellspacing="0"&gt; &lt;tbody&gt; &lt;tr&gt; &lt;td valign="bottom" width="116"&gt; &lt;p &gt;2E-MGHSPR-BK&lt;/p&gt; &lt;/td&gt; &lt;td valign="top" width="455"&gt; &lt;p &gt;Игровая мышь 2E Gaming HyperSpeed Pro, RGB Black&lt;/p&gt; &lt;/td&gt; &lt;/tr&gt; &lt;tr&gt; &lt;td valign="bottom" width="116"&gt; &lt;p &gt;2E-MGHSPR-WT&lt;/p&gt; &lt;/td&gt; &lt;td valign="top" width="455"&gt; &lt;p &gt;Игровая мышь 2E Gaming HyperSpeed Pro, RGB Retro white&lt;/p&gt; &lt;/td&gt; &lt;/tr&gt; &lt;/tbody&gt; &lt;/table&gt; &lt;p &gt; &lt;/p&gt; </t>
  </si>
  <si>
    <t>Мышь игровая 2E GAMING HyperSpeed Lite WL, RGB Black</t>
  </si>
  <si>
    <t>2E-MGHSL-WL-BK</t>
  </si>
  <si>
    <t>http://www.erc.ua/i/goods/2E-MGHSL-WL-BK.jpg</t>
  </si>
  <si>
    <t xml:space="preserve">&lt;p &gt;Беспроводная мышь &lt;strong&gt;2E GAMING HYPERSPEED LITE &lt;/strong&gt;&lt;strong&gt;WL&lt;/strong&gt; создана для уверенных геймеров, которые ценят каждую секунду для достижения самых амбициозных целей в играх. Легкий эргономичный корпус с отверстиями в форме пчелиных сот и оптимальный функционал мыши обеспечат весомое преимущество в киберспорте. Модель HYPERSPEED LITE WL гарантирует полную свободу движений благодаря отсутствию кабеля, а глайды из PTFE материала выводят скорость движения на новый уровень. Переключатели Huano обеспечивают точные щелчки и имеют ресурс 20 миллионов нажатий.&lt;/p&gt; &lt;p align="center" &gt; &lt;/p&gt; &lt;p &gt;&lt;strong&gt;Преимущества:&lt;/strong&gt;&lt;/p&gt; &lt;ul&gt; &lt;li &gt;Ультра-лёгкая конструкция корпуса с шестигранными отверстиями.&lt;/li&gt; &lt;li &gt; &lt;p&gt;До 40 часов игр с включенной подсветкой на одном заряде аккумулятора&lt;/p&gt; &lt;/li&gt; &lt;li &gt;Возможность работы в проводном и беспроводном режиме&lt;/li&gt; &lt;li &gt;Встроенная память, благодаря которой записанные макросы работают на любом ПК&lt;/li&gt; &lt;li &gt;Переключатели Huano 20M&lt;/li&gt; &lt;li &gt;Глайды из чистого PTFE материала.&lt;/li&gt; &lt;li &gt;Запасные PTFE глайды в комплекте&lt;/li&gt; &lt;li &gt;Энкодер колеса прокрутки F-SWITCH для задач высокой сложности&lt;/li&gt; &lt;li &gt;Индивидуальная настройка с помощью программного обеспечения&lt;/li&gt; &lt;li &gt;Возможность тонкой настройки DPI&lt;/li&gt; &lt;li &gt;Сенсор Pixart 3325&lt;/li&gt; &lt;/ul&gt; &lt;p &gt;&lt;strong&gt;Индивидуальная настройка с помощью программного обеспечения &lt;/strong&gt;&lt;/p&gt; &lt;ul&gt; &lt;li &gt;Мощное и простое в использовании ПО позволяет быстро изменить настройки параметров DPI, частоты опроса, RGB-подсветки, назначения кнопок и записи макросов.&lt;/li&gt; &lt;/ul&gt; &lt;p &gt;&lt;strong&gt;Дополнительные возможности с использованием ПО: &lt;/strong&gt;&lt;/p&gt; &lt;ul&gt; &lt;li &gt;Регулировка значений DPI от 200 до 10000 по одной оси&lt;/li&gt; &lt;li &gt;6 настраиваемых значений DPI&lt;/li&gt; &lt;li &gt;4 шага регулировки Частоты опроса: 125-250-500-1000&lt;/li&gt; &lt;li &gt;10 сценариев подсветки и неограниченное количество цветов и оттенков&lt;/li&gt; &lt;li &gt;Настройка чувствительности мыши&lt;/li&gt; &lt;li &gt;Настройка скроллинга&lt;/li&gt; &lt;li &gt;Настройка скорости двойного клика&lt;/li&gt; &lt;li &gt;Сохранение профилей пользователя с возможностью экспорта и импорта&lt;/li&gt; &lt;li &gt;Запись макросов&lt;/li&gt; &lt;/ul&gt; &lt;p &gt;&lt;strong&gt;Глайды из PTFE материала&lt;/strong&gt;&lt;/p&gt; &lt;ul&gt; &lt;li &gt;Глайды из 100% PTFE материала с низким коэффициентом трения обеспечивают легкое скольжение и максимальную отзывчивость мыши. В комплекте поставки есть сменные глайды на случай, если оригинальные износятся.&lt;/li&gt; &lt;/ul&gt; &lt;p &gt;&lt;strong&gt;ХАРАКТЕРИСТИКИ&lt;/strong&gt;&lt;/p&gt; &lt;ul&gt; &lt;li&gt;Сенсор PixArt3325&lt;/li&gt; &lt;li&gt;DPI по умолчанию: 800-1200-1600-3200-4000-7500&lt;/li&gt; &lt;li&gt;Возможность ручной настройки значений DPI через ПО от 200 до 10000&lt;/li&gt; &lt;li&gt;Переключатели левой и правой кнопок мыши: 20M Huano (ресурс 20 млн нажатий)&lt;/li&gt; &lt;li&gt;RGB-подсветка (16,8 млн цветов)&lt;/li&gt; &lt;li&gt;Тефлоновые (PTFE) ножки + запасные в комплекте поставки&lt;/li&gt; &lt;li&gt;Энкодер колеса прокрутки F-SWITCH&lt;/li&gt; &lt;li&gt;Переключатель частоты опроса: 125/500/1000 Гц&lt;/li&gt; &lt;li&gt;IPS: 100 ips&lt;/li&gt; &lt;li&gt;Максимальное ускорение: 20 G/сек&lt;/li&gt; &lt;li&gt;Вес: 80 г&lt;/li&gt; &lt;li&gt;Программное обеспечение&lt;/li&gt; &lt;li&gt;Цвет: ретро белый, черный&lt;/li&gt; &lt;li&gt;Емкость аккумулятора: 500мА&lt;/li&gt; &lt;li&gt;Время работы на одном заряде: до 40 часов с включенной подсветкой&lt;/li&gt; &lt;li&gt;Время полного заряда аккумулятора: до 1.5 часов&lt;/li&gt; &lt;/ul&gt; &lt;p &gt; &lt;/p&gt; &lt;p &gt;&lt;strong&gt;СОВМЕСТИМОСТЬ&lt;/strong&gt;&lt;/p&gt; &lt;ul&gt; &lt;li&gt;Windows 10/7 и более старые версии, Linux, MacOS, PS4, Xbox, Mobile&lt;/li&gt; &lt;/ul&gt; &lt;p &gt;&lt;strong&gt;КомплектацИя&lt;/strong&gt;&lt;/p&gt; &lt;ul&gt; &lt;li&gt;Мышь - 1 шт., зарядный кабель USB-Type-C &amp;ndash; 1 шт., USB-адаптер &amp;ndash; 1 шт., дополнительные PTFE-глайды, инструкция.&lt;br /&gt; &lt;strong&gt; ГАРАНТИЯ&lt;/strong&gt;&lt;/li&gt; &lt;/ul&gt; &lt;ul&gt; &lt;li&gt;12 месяцев&lt;/li&gt; &lt;/ul&gt; &lt;p &gt;&lt;strong&gt;Номер ИЗДЕЛИЯ&lt;/strong&gt;&lt;/p&gt; &lt;table cellspacing="0"&gt; &lt;tbody&gt; &lt;tr&gt; &lt;td valign="top" width="127"&gt; &lt;p &gt;2E-MGHSL-WL-BK&lt;/p&gt; &lt;/td&gt; &lt;td valign="top" width="500"&gt; &lt;p &gt;Игровая мышь 2E Gaming HyperSpeed Lite WL, RGB Black&lt;/p&gt; &lt;/td&gt; &lt;/tr&gt; &lt;tr&gt; &lt;td valign="top" width="127"&gt; &lt;p &gt;2E-MGHSL-Wl-WT&lt;/p&gt; &lt;/td&gt; &lt;td valign="top" width="500"&gt; &lt;p &gt;Игровая мышь 2E Gaming HyperSpeed Lite WL, RGB Retro white&lt;/p&gt; &lt;/td&gt; &lt;/tr&gt; &lt;/tbody&gt; &lt;/table&gt; &lt;p &gt; &lt;/p&gt; &lt;p &gt; &lt;/p&gt; </t>
  </si>
  <si>
    <t>Мышь игровая 2E GAMING HyperSpeed Lite WL, RGB Retro white</t>
  </si>
  <si>
    <t>2E-MGHSL-WL-WT</t>
  </si>
  <si>
    <t>http://www.erc.ua/i/goods/2E-MGHSL-WL-WT.jpg</t>
  </si>
  <si>
    <t xml:space="preserve">&lt;p &gt;Беспроводная мышь &lt;strong&gt;2E GAMING HYPERSPEED LITE &lt;/strong&gt;&lt;strong&gt;WL&lt;/strong&gt; создана для уверенных геймеров, которые ценят каждую секунду для достижения самых амбициозных целей в играх. Легкий эргономичный корпус с отверстиями в форме пчелиных сот и оптимальный функционал мыши обеспечат весомое преимущество в киберспорте. Модель HYPERSPEED LITE WL гарантирует полную свободу движений благодаря отсутствию кабеля, а глайды из PTFE материала выводят скорость движения на новый уровень. Переключатели Huano обеспечивают точные щелчки и имеют ресурс 20 миллионов нажатий.&lt;/p&gt; &lt;p align="center" &gt; &lt;/p&gt; &lt;p &gt;&lt;strong&gt;Преимущества:&lt;/strong&gt;&lt;/p&gt; &lt;ul&gt; &lt;li &gt;Ультра-лёгкая конструкция корпуса с шестигранными отверстиями.&lt;/li&gt; &lt;li &gt;До 40 часов игр с включенной подсветкой на одном заряде аккумулятора&lt;/li&gt; &lt;li &gt;Возможность работы в проводном и беспроводном режиме&lt;/li&gt; &lt;li &gt;Встроенная память, благодаря которой записанные макросы работают на любом ПК&lt;/li&gt; &lt;li &gt;Переключатели Huano 20M&lt;/li&gt; &lt;li &gt;Глайды из чистого PTFE материала.&lt;/li&gt; &lt;li &gt;Запасные PTFE глайды в комплекте&lt;/li&gt; &lt;li &gt;Энкодер колеса прокрутки F-SWITCH для задач высокой сложности&lt;/li&gt; &lt;li &gt;Индивидуальная настройка с помощью программного обеспечения&lt;/li&gt; &lt;li &gt;Возможность тонкой настройки DPI&lt;/li&gt; &lt;li &gt;Сенсор Pixart 3325&lt;/li&gt; &lt;/ul&gt; &lt;p &gt;&lt;strong&gt;Индивидуальная настройка с помощью программного обеспечения &lt;/strong&gt;&lt;/p&gt; &lt;ul&gt; &lt;li &gt;Мощное и простое в использовании ПО позволяет быстро изменить настройки параметров DPI, частоты опроса, RGB-подсветки, назначения кнопок и записи макросов.&lt;/li&gt; &lt;/ul&gt; &lt;p &gt;&lt;strong&gt;Дополнительные возможности с использованием ПО: &lt;/strong&gt;&lt;/p&gt; &lt;ul&gt; &lt;li &gt;Регулировка значений DPI от 200 до 10000 по одной оси&lt;/li&gt; &lt;li &gt;6 настраиваемых значений DPI&lt;/li&gt; &lt;li &gt;4 шага регулировки Частоты опроса: 125-250-500-1000&lt;/li&gt; &lt;li &gt;10 сценариев подсветки и неограниченное количество цветов и оттенков&lt;/li&gt; &lt;li &gt;Настройка чувствительности мыши&lt;/li&gt; &lt;li &gt;Настройка скроллинга&lt;/li&gt; &lt;li &gt;Настройка скорости двойного клика&lt;/li&gt; &lt;li &gt;Сохранение профилей пользователя с возможностью экспорта и импорта&lt;/li&gt; &lt;li &gt;Запись макросов&lt;/li&gt; &lt;/ul&gt; &lt;p &gt;&lt;strong&gt;Глайды из PTFE материала&lt;/strong&gt;&lt;/p&gt; &lt;ul&gt; &lt;li &gt;Глайды из 100% PTFE материала с низким коэффициентом трения обеспечивают легкое скольжение и максимальную отзывчивость мыши. В комплекте поставки есть сменные глайды на случай, если оригинальные износятся.&lt;/li&gt; &lt;/ul&gt; &lt;p &gt;&lt;strong&gt;ХАРАКТЕРИСТИКИ&lt;/strong&gt;&lt;/p&gt; &lt;ul&gt; &lt;li&gt;Сенсор PixArt3325&lt;/li&gt; &lt;li&gt;DPI по умолчанию: 800-1200-1600-3200-4000-7500&lt;/li&gt; &lt;li&gt;Возможность ручной настройки значений DPI через ПО от 200 до 10000&lt;/li&gt; &lt;li&gt;Переключатели левой и правой кнопок мыши: 20M Huano (ресурс 20 млн нажатий)&lt;/li&gt; &lt;li&gt;RGB-подсветка (16,8 млн цветов)&lt;/li&gt; &lt;li&gt;Тефлоновые (PTFE) ножки + запасные в комплекте поставки&lt;/li&gt; &lt;li&gt;Энкодер колеса прокрутки F-SWITCH&lt;/li&gt; &lt;li&gt;Переключатель частоты опроса: 125/500/1000 Гц&lt;/li&gt; &lt;li&gt;IPS: 100 ips&lt;/li&gt; &lt;li&gt;Максимальное ускорение: 20 G/сек&lt;/li&gt; &lt;li&gt;Вес: 80 г&lt;/li&gt; &lt;li&gt;Программное обеспечение&lt;/li&gt; &lt;li&gt;Цвет: ретро белый, черный&lt;/li&gt; &lt;li&gt;Емкость аккумулятора: 500мА&lt;/li&gt; &lt;li&gt;Время работы на одном заряде: до 40 часов с включенной подсветкой&lt;/li&gt; &lt;li&gt;Время полного заряда аккумулятора: до 1.5 часов&lt;/li&gt; &lt;/ul&gt; &lt;p &gt; &lt;/p&gt; &lt;p &gt;&lt;strong&gt;СОВМЕСТИМОСТЬ&lt;/strong&gt;&lt;/p&gt; &lt;ul&gt; &lt;li&gt;Windows 10/7 и более старые версии, Linux, MacOS, PS4, Xbox, Mobile&lt;/li&gt; &lt;/ul&gt; &lt;p &gt;&lt;strong&gt;КомплектацИя&lt;/strong&gt;&lt;/p&gt; &lt;ul&gt; &lt;li&gt;Мышь - 1 шт., зарядный кабель USB-Type-C &amp;ndash; 1 шт., USB-адаптер &amp;ndash; 1 шт., дополнительные PTFE-глайды, инструкция.&lt;br /&gt; &lt;strong&gt; ГАРАНТИЯ&lt;/strong&gt;&lt;/li&gt; &lt;/ul&gt; &lt;ul&gt; &lt;li&gt;12 месяцев&lt;/li&gt; &lt;/ul&gt; &lt;p &gt;&lt;strong&gt;Номер ИЗДЕЛИЯ&lt;/strong&gt;&lt;/p&gt; &lt;table cellspacing="0"&gt; &lt;tbody&gt; &lt;tr&gt; &lt;td valign="top" width="127"&gt; &lt;p &gt;2E-MGHSL-WL-BK&lt;/p&gt; &lt;/td&gt; &lt;td valign="top" width="500"&gt; &lt;p &gt;Игровая мышь 2E Gaming HyperSpeed Lite WL, RGB Black&lt;/p&gt; &lt;/td&gt; &lt;/tr&gt; &lt;tr&gt; &lt;td valign="top" width="127"&gt; &lt;p &gt;2E-MGHSL-Wl-WT&lt;/p&gt; &lt;/td&gt; &lt;td valign="top" width="500"&gt; &lt;p &gt;Игровая мышь 2E Gaming HyperSpeed Lite WL, RGB Retro white&lt;/p&gt; &lt;/td&gt; &lt;/tr&gt; &lt;/tbody&gt; &lt;/table&gt; &lt;p &gt; &lt;/p&gt; &lt;p &gt; &lt;/p&gt; </t>
  </si>
  <si>
    <t>Мышь игровая 2E GAMING HyperSpeed Pro WL, RGB Black</t>
  </si>
  <si>
    <t>2E-MGHSPR-WL-BK</t>
  </si>
  <si>
    <t>http://www.erc.ua/i/goods/2E-MGHSPR-WL-BK.jpg</t>
  </si>
  <si>
    <t xml:space="preserve">&lt;p &gt;Беспроводная мышь &lt;strong&gt;2E GAMING HYPERSPEED PRO &lt;/strong&gt;&lt;strong&gt;WL &lt;/strong&gt;создана для профессиональных геймеров и бескомпромиссной борьбы. Легкий эргономичный корпус с отверстиями в форме пчелиных сот и премиальный функционал мыши обеспечат неоспоримое преимущество в киберспорте. Модель HYPERSPEED PRO WL гарантирует полную свободу движений благодаря отсутствию кабеля, а глайды из PTFE материала выводят скорость движения на новый уровень. Переключатели Omron обеспечивают точные щелчки и имеют ресурс 20 миллионов нажатий.&lt;/p&gt; &lt;p &gt;&lt;strong&gt;ПРЕИМУЩЕСТВА:&lt;/strong&gt;&lt;/p&gt; &lt;ul&gt; &lt;li&gt;Ультра-лёгкая конструкция корпуса с шестигранными отверстиями.&lt;/li&gt; &lt;li&gt;До 40 часов игр с включенной подсветкой на одном заряде аккумулятора&lt;/li&gt; &lt;li&gt;Возможность работы в проводном и беспроводном режиме&lt;/li&gt; &lt;li&gt;Встроенная память, благодаря которой записанные макросы работают на любом ПК&lt;/li&gt; &lt;li&gt;Переключатели Omron 20M&lt;/li&gt; &lt;li&gt;Глайды из чистого PTFE материала.&lt;/li&gt; &lt;li&gt;Запасные PTFE глайды в комплекте&lt;/li&gt; &lt;li&gt;Энкодер колеса прокрутки F-SWITCH для задач высокой сложности&lt;/li&gt; &lt;li&gt;Индивидуальная настройка с помощью программного обеспечения&lt;/li&gt; &lt;li&gt;Возможность тонкой настройки DPI&lt;/li&gt; &lt;li&gt;Сенсор Pixart3370&lt;br /&gt; &lt;strong&gt;ИНДИВИДУАЛЬНАЯ НАСТРОЙКА С ПОМОЩЬЮ ПРОГРАММНОГО ОБЕСПЕЧЕНИЯ &lt;/strong&gt;&lt;/li&gt; &lt;li&gt;Мощное и простое в использовании ПО позволяет быстро изменить настройки параметров DPI, частоты опроса, RGB-подсветки, назначения кнопок и записи макросов.&lt;br /&gt; &lt;strong&gt;ДОПОЛНИТЕЛЬНЫЕ ВОЗМОЖНОСТИ С ИСПОЛЬЗОВАНИЕМ ПО: &lt;/strong&gt;&lt;/li&gt; &lt;li&gt;Регулировка значений DPI от 100 до 19000&lt;/li&gt; &lt;li&gt;6 настраиваемых значений DPI&lt;/li&gt; &lt;li&gt;4 шага регулировки Частоты опроса: 125-250-500-1000&lt;/li&gt; &lt;li&gt;10 сценариев подсветки и неограниченное количество цветов и оттенков&lt;/li&gt; &lt;li&gt;Настройка чувствительности мыши&lt;/li&gt; &lt;li&gt;Настройка скроллинга&lt;/li&gt; &lt;li&gt;Настройка скорости двойного клика&lt;/li&gt; &lt;li&gt;Сохранение профилей пользователя с возможностью экспорта и импорта&lt;/li&gt; &lt;li&gt;Запись макросов&lt;br /&gt; &lt;/li&gt; &lt;/ul&gt; &lt;p &gt; &lt;/p&gt; &lt;p &gt;&lt;strong&gt;ГЛАЙДЫ ИЗ PTFE МАТЕРИАЛА&lt;/strong&gt;&lt;/p&gt; &lt;ul&gt; &lt;li&gt;Глайды из 100% PTFE материала с низким коэффициентом трения обеспечивают легкое скольжение и максимальную отзывчивость мыши. В комплекте поставки есть сменные глайды на случай, если оригинальные износятся.&lt;br /&gt; &lt;strong&gt;ХАРАКТЕРИСТИКИ&lt;/strong&gt;&lt;/li&gt; &lt;/ul&gt; &lt;ul&gt; &lt;li&gt;Сенсор PixArt3370&lt;/li&gt; &lt;li&gt;DPI по умолчанию: 800-1200-2400-3200-6400-19000&lt;/li&gt; &lt;li&gt;Возможность ручной настройки значений DPI от 100 до 19000 через ПО&lt;/li&gt; &lt;li&gt;Переключатели левой и правой кнопок мыши: 20M Omron (ресурс 20 млн нажатий)&lt;/li&gt; &lt;li&gt;RGB-подсветка (16,8 млн цветов)&lt;/li&gt; &lt;li&gt;Тефлоновые (PTFE) ножки + запасные в комплекте поставки&lt;/li&gt; &lt;li&gt;Энкодер колеса прокрутки F-SWITCH&lt;/li&gt; &lt;li&gt;Переключатель частоты опроса: 125/500/1000 Гц&lt;/li&gt; &lt;li&gt;IPS: 400 ips&lt;/li&gt; &lt;li&gt;Максимальное ускорение: 50 G/сек&lt;/li&gt; &lt;li&gt;Вес: 80 г&lt;/li&gt; &lt;li&gt;Программное обеспечение&lt;/li&gt; &lt;li&gt;Цвет: ретро белый, черный&lt;/li&gt; &lt;li&gt;Емкость аккумулятора: 500мА&lt;/li&gt; &lt;li&gt;Время работы на одном заряде: до 40 часов с включенной подсветкой&lt;/li&gt; &lt;li&gt;Время полного заряда аккумулятора: до 1.5 часов&lt;/li&gt; &lt;/ul&gt; &lt;p &gt; &lt;/p&gt; &lt;p &gt;&lt;strong&gt;СОВМЕСТИМОСТЬ&lt;/strong&gt;&lt;/p&gt; &lt;ul&gt; &lt;li&gt;Windows 10/7 и более старые версии, Linux, MacOS, PS4, Xbox, Mobile&lt;br /&gt; &lt;strong&gt;КОМПЛЕКТАЦИЯ&lt;/strong&gt;&lt;/li&gt; &lt;/ul&gt; &lt;ul&gt; &lt;li&gt;Мышь - 1 шт., зарядный кабель USB-Type-C &amp;ndash; 1 шт., USB-адаптер &amp;ndash; 1 шт., дополнительные PTFE-глайды, инструкция.&lt;/li&gt; &lt;/ul&gt; &lt;p &gt;&lt;strong&gt;ГАРАНТИЯ&lt;/strong&gt;&lt;/p&gt; &lt;ul&gt; &lt;li&gt;12 месяцев&lt;br /&gt; &lt;strong&gt;НОМЕР ИЗДЕЛИЯ&lt;/strong&gt;&lt;/li&gt; &lt;/ul&gt; &lt;table cellspacing="0" width="665"&gt; &lt;tbody&gt; &lt;tr&gt; &lt;td valign="bottom" width="135"&gt; &lt;p &gt;2E-MGHSPR-WL-BK&lt;/p&gt; &lt;/td&gt; &lt;td valign="top" width="530"&gt; &lt;p &gt;Игровая мышь 2E Gaming HyperSpeed Pro WL, RGB Black&lt;/p&gt; &lt;/td&gt; &lt;/tr&gt; &lt;tr&gt; &lt;td valign="bottom" width="135"&gt; &lt;p &gt;2E-MGHSPR-WL-BK&lt;/p&gt; &lt;/td&gt; &lt;td valign="top" width="530"&gt; &lt;p &gt;Игровая мышь 2E Gaming HyperSpeed Pro WL, RGB Retro white&lt;/p&gt; &lt;/td&gt; &lt;/tr&gt; &lt;/tbody&gt; &lt;/table&gt; </t>
  </si>
  <si>
    <t>Мышь игровая беспроводная</t>
  </si>
  <si>
    <t>Мышь игровая 2E GAMING HyperSpeed Pro WL, RGB Retro white</t>
  </si>
  <si>
    <t>2E-MGHSPR-WL-WT</t>
  </si>
  <si>
    <t>http://www.erc.ua/i/goods/2E-MGHSPR-WL-WT.jpg</t>
  </si>
  <si>
    <t xml:space="preserve">&lt;p &gt;Беспроводная мышь &lt;strong&gt;2E GAMING HYPERSPEED PRO &lt;/strong&gt;&lt;strong&gt;WL &lt;/strong&gt;создана для профессиональных геймеров и бескомпромиссной борьбы. Легкий эргономичный корпус с отверстиями в форме пчелиных сот и премиальный функционал мыши обеспечат неоспоримое преимущество в киберспорте. Модель HYPERSPEED PRO WL гарантирует полную свободу движений благодаря отсутствию кабеля, а глайды из PTFE материала выводят скорость движения на новый уровень. Переключатели Omron обеспечивают точные щелчки и имеют ресурс 20 миллионов нажатий.&lt;/p&gt; &lt;p &gt; &lt;/p&gt; &lt;p &gt;&lt;strong&gt;ПРЕИМУЩЕСТВА:&lt;/strong&gt;&lt;/p&gt; &lt;ul&gt; &lt;li&gt;Ультра-лёгкая конструкция корпуса с шестигранными отверстиями.&lt;/li&gt; &lt;li&gt;До 40 часов игр с включенной подсветкой на одном заряде аккумулятора&lt;/li&gt; &lt;li&gt;Возможность работы в проводном и беспроводном режиме&lt;/li&gt; &lt;li&gt;Встроенная память, благодаря которой записанные макросы работают на любом ПК&lt;/li&gt; &lt;li&gt;Переключатели Omron 20M&lt;/li&gt; &lt;li&gt;Глайды из чистого PTFE материала.&lt;/li&gt; &lt;li&gt;Запасные PTFE глайды в комплекте&lt;/li&gt; &lt;li&gt;Энкодер колеса прокрутки F-SWITCH для задач высокой сложности&lt;/li&gt; &lt;li&gt;Индивидуальная настройка с помощью программного обеспечения&lt;/li&gt; &lt;li&gt;Возможность тонкой настройки DPI&lt;/li&gt; &lt;li&gt;Сенсор Pixart3370&lt;br /&gt; &lt;strong&gt;ИНДИВИДУАЛЬНАЯ НАСТРОЙКА С ПОМОЩЬЮ ПРОГРАММНОГО ОБЕСПЕЧЕНИЯ &lt;/strong&gt;&lt;/li&gt; &lt;li&gt;Мощное и простое в использовании ПО позволяет быстро изменить настройки параметров DPI, частоты опроса, RGB-подсветки, назначения кнопок и записи макросов.&lt;br /&gt; &lt;strong&gt;ДОПОЛНИТЕЛЬНЫЕ ВОЗМОЖНОСТИ С ИСПОЛЬЗОВАНИЕМ ПО: &lt;/strong&gt;&lt;/li&gt; &lt;li&gt;Регулировка значений DPI от 100 до 19000&lt;/li&gt; &lt;li&gt;6 настраиваемых значений DPI&lt;/li&gt; &lt;li&gt;4 шага регулировки Частоты опроса: 125-250-500-1000&lt;/li&gt; &lt;li&gt;10 сценариев подсветки и неограниченное количество цветов и оттенков&lt;/li&gt; &lt;li&gt;Настройка чувствительности мыши&lt;/li&gt; &lt;li&gt;Настройка скроллинга&lt;/li&gt; &lt;li&gt;Настройка скорости двойного клика&lt;/li&gt; &lt;li&gt;Сохранение профилей пользователя с возможностью экспорта и импорта&lt;/li&gt; &lt;li&gt;Запись макросов&lt;br /&gt; &lt;/li&gt; &lt;/ul&gt; &lt;p &gt; &lt;/p&gt; &lt;p &gt;&lt;strong&gt;ГЛАЙДЫ ИЗ PTFE МАТЕРИАЛА&lt;/strong&gt;&lt;/p&gt; &lt;ul&gt; &lt;li&gt;Глайды из 100% PTFE материала с низким коэффициентом трения обеспечивают легкое скольжение и максимальную отзывчивость мыши. В комплекте поставки есть сменные глайды на случай, если оригинальные износятся.&lt;br /&gt; &lt;strong&gt;ХАРАКТЕРИСТИКИ&lt;/strong&gt;&lt;/li&gt; &lt;/ul&gt; &lt;ul&gt; &lt;li&gt;Сенсор PixArt3370&lt;/li&gt; &lt;li&gt;DPI по умолчанию: 800-1200-2400-3200-6400-19000&lt;/li&gt; &lt;li&gt;Возможность ручной настройки значений DPI от 100 до 19000 через ПО&lt;/li&gt; &lt;li&gt;Переключатели левой и правой кнопок мыши: 20M Omron (ресурс 20 млн нажатий)&lt;/li&gt; &lt;li&gt;RGB-подсветка (16,8 млн цветов)&lt;/li&gt; &lt;li&gt;Тефлоновые (PTFE) ножки + запасные в комплекте поставки&lt;/li&gt; &lt;li&gt;Энкодер колеса прокрутки F-SWITCH&lt;/li&gt; &lt;li&gt;Переключатель частоты опроса: 125/500/1000 Гц&lt;/li&gt; &lt;li&gt;IPS: 400 ips&lt;/li&gt; &lt;li&gt;Максимальное ускорение: 50 G/сек&lt;/li&gt; &lt;li&gt;Вес: 80 г&lt;/li&gt; &lt;li&gt;Программное обеспечение&lt;/li&gt; &lt;li&gt;Цвет: ретро белый, черный&lt;/li&gt; &lt;li&gt;Емкость аккумулятора: 500мА&lt;/li&gt; &lt;li&gt;Время работы на одном заряде: до 40 часов с включенной подсветкой&lt;/li&gt; &lt;li&gt;Время полного заряда аккумулятора: до 1.5 часов&lt;/li&gt; &lt;/ul&gt; &lt;p &gt; &lt;/p&gt; &lt;p &gt;&lt;strong&gt;СОВМЕСТИМОСТЬ&lt;/strong&gt;&lt;/p&gt; &lt;ul&gt; &lt;li&gt;Windows 10/7 и более старые версии, Linux, MacOS, PS4, Xbox, Mobile&lt;br /&gt; &lt;strong&gt;КОМПЛЕКТАЦИЯ&lt;/strong&gt;&lt;/li&gt; &lt;/ul&gt; &lt;ul&gt; &lt;li&gt;Мышь - 1 шт., зарядный кабель USB-Type-C &amp;ndash; 1 шт., USB-адаптер &amp;ndash; 1 шт., дополнительные PTFE-глайды, инструкция.&lt;/li&gt; &lt;/ul&gt; &lt;p &gt;&lt;strong&gt;ГАРАНТИЯ&lt;/strong&gt;&lt;/p&gt; &lt;ul&gt; &lt;li&gt;12 месяцев&lt;br /&gt; &lt;strong&gt;НОМЕР ИЗДЕЛИЯ&lt;/strong&gt;&lt;/li&gt; &lt;/ul&gt; &lt;table cellspacing="0" width="665"&gt; &lt;tbody&gt; &lt;tr&gt; &lt;td valign="bottom" width="135"&gt; &lt;p &gt;2E-MGHSPR-WL-BK&lt;/p&gt; &lt;/td&gt; &lt;td valign="top" width="530"&gt; &lt;p &gt;Игровая мышь 2E Gaming HyperSpeed Pro WL, RGB Black&lt;/p&gt; &lt;/td&gt; &lt;/tr&gt; &lt;tr&gt; &lt;td valign="bottom" width="135"&gt; &lt;p &gt;2E-MGHSPR-WL-BK&lt;/p&gt; &lt;/td&gt; &lt;td valign="top" width="530"&gt; &lt;p &gt;Игровая мышь 2E Gaming HyperSpeed Pro WL, RGB Retro white&lt;/p&gt; &lt;/td&gt; &lt;/tr&gt; &lt;/tbody&gt; &lt;/table&gt; </t>
  </si>
  <si>
    <t>Мышь игровая 2E GAMING HyperDrive Lite, RGB Black</t>
  </si>
  <si>
    <t>2E-MGHDL-BK</t>
  </si>
  <si>
    <t>http://www.erc.ua/i/goods/2E-MGHDL-BK.jpg</t>
  </si>
  <si>
    <t xml:space="preserve">&lt;p &gt;Готовы к невероятным баталиям и динамичной игре? Тогда вооружайтесь мышью &lt;strong&gt;2E GAMING HyperDrive Lite&lt;/strong&gt; и вперед, к победам! Адаптивный дизайн, симметричная форма и регулируемый вес мыши позволяют быстро модернизировать модель &lt;strong&gt;HyperDrive Lite&lt;/strong&gt; в зависимости от поставленных задач. Мышь одинаково хорошо себя показывает в шутерах, гонках и стратегиях. Когда это необходимо, модель &lt;strong&gt;2E GAMING HyperDrive Lite&lt;/strong&gt; при помощи небольшого апгрейда превращается в продвинутую модель для работы и учебы. Сверхбыстрые основные переключатели `Black mamba` от Kailh с ресурсом 80 миллионов нажатий, глайды из чистого PTFE и неощутимый кабель из паракорда обеспечивают максимальный комфорт в работе и играх. Мощное фирменное ПО расширяет возможности тонкой настройки всех ключевых функций мыши.&lt;/p&gt; &lt;p &gt;&lt;strong&gt;Преимущества:&lt;/strong&gt;&lt;/p&gt; &lt;ul&gt; &lt;li&gt;Адаптивный дизайн&lt;/li&gt; &lt;li&gt;Симметричная форма&lt;/li&gt; &lt;li&gt;Регулируемый вес&lt;/li&gt; &lt;li&gt;Сенсор PixArt 3327&lt;/li&gt; &lt;li&gt;Сверхбыстрые основные переключатели Kailh 80M&lt;/li&gt; &lt;li&gt;Кабель паракорд&lt;/li&gt; &lt;li&gt;Глайды из чистого PTFE материала.&lt;/li&gt; &lt;li&gt;Запасные PTFE глайды в комплекте&lt;/li&gt; &lt;li&gt;Энкодер колеса прокрутки F-SWITCH для задач высокой сложности&lt;/li&gt; &lt;li&gt;Индивидуальная настройка с помощью программного обеспечения&lt;/li&gt; &lt;li&gt;Возможность тонкой настройки DPI&lt;/li&gt; &lt;/ul&gt; &lt;p &gt;&lt;strong&gt;Индивидуальная настройка с помощью программного обеспечения &lt;/strong&gt;&lt;/p&gt; &lt;ul&gt; &lt;li &gt;Мощное и простое в использовании ПО позволяет быстро изменить настройки параметров DPI, частоты опроса, RGB-подсветки, назначения кнопок и записи макросов.&lt;/li&gt; &lt;/ul&gt; &lt;p &gt;&lt;strong&gt;Дополнительные возможности с использованием ПО: &lt;/strong&gt;&lt;/p&gt; &lt;ul&gt; &lt;li&gt;Раздельная регулировка значений DPI от 200 до 12000 по одной оси&lt;/li&gt; &lt;li&gt;6 настраиваемых значений DPI&lt;/li&gt; &lt;li&gt;4 шага регулировки Частоты опроса: 125-250-500-1000&lt;/li&gt; &lt;li&gt;10 сценариев подсветки и неограниченное количество цветов и оттенков&lt;/li&gt; &lt;li&gt;Запись макросов&lt;/li&gt; &lt;/ul&gt; &lt;p &gt;&lt;strong&gt;Глайды из PTFE материала&lt;/strong&gt;&lt;/p&gt; &lt;ul&gt; &lt;li &gt;Глайды из 100% PTFE материала с низким коэффициентом трения обеспечивают легкое скольжение и максимальную отзывчивость мыши. В комплекте поставки есть сменные глайды на случай, если оригинальные износятся.&lt;/li&gt; &lt;/ul&gt; &lt;p &gt;&lt;strong&gt;ХАРАКТЕРИСТИКИ&lt;/strong&gt;&lt;/p&gt; &lt;ul&gt; &lt;li&gt;Сенсор PixArt3327&lt;/li&gt; &lt;li&gt;DPI предустановленные: 1200-2400-3600-4800-6200-10000&lt;/li&gt; &lt;li&gt;Возможность ручной настройки значений DPI через ПО от 200 до 12000&lt;/li&gt; &lt;li&gt;Переключатели левой и правой кнопок мыши: Kailh 80M (ресурс 80 млн нажатий)&lt;/li&gt; &lt;li&gt;RGB-подсветка (16,8 млн цветов)&lt;/li&gt; &lt;li&gt;Кабель паракорд: 1,8 м&lt;/li&gt; &lt;li&gt;Тип подключения: USB&lt;/li&gt; &lt;li&gt;Фирменное ПО: есть&lt;/li&gt; &lt;li&gt;Тефлоновые (PTFE) ножки + запасные в комплекте поставки&lt;/li&gt; &lt;li&gt;FPS: 8000 FPS&lt;/li&gt; &lt;li&gt;IPS: 220 ips&lt;/li&gt; &lt;li&gt;Максимальное ускорение: 30 G/сек&lt;/li&gt; &lt;li&gt;Энкодер колеса прокрутки F-SWITCH&lt;/li&gt; &lt;li&gt;Регулировка частоты опроса: 125/500/1000 Гц&lt;/li&gt; &lt;li&gt;Программное обеспечение&lt;/li&gt; &lt;li&gt;Цвет: ретро белый, черный&lt;/li&gt; &lt;li&gt;Размеры без упаковки: 124.5 х 64 х 42 мм&lt;/li&gt; &lt;li&gt;Размеры в упаковке: 140 х 140 х 60&lt;/li&gt; &lt;li&gt;Вес без упаковки и без кабеля: 75-100 г&lt;/li&gt; &lt;li&gt;Вес в упаковке: 240 г&lt;/li&gt; &lt;/ul&gt; &lt;p &gt;&lt;strong&gt;СОВМЕСТИМОСТЬ&lt;/strong&gt;&lt;/p&gt; &lt;ul&gt; &lt;li&gt;Windows 10/7 и более старые версии, Linux, MacOS&lt;/li&gt; &lt;/ul&gt; &lt;p &gt;&lt;strong&gt;Комплектация&lt;/strong&gt;&lt;/p&gt; &lt;ul&gt; &lt;li&gt;Мышь - 1 шт., дополнительные PTFE-глайды, заглушки для боковых кнопок &amp;ndash; 2 пары, комплект грузов, 2 сменные панели (гладкая и перфорированная).&lt;/li&gt; &lt;/ul&gt; &lt;p &gt;&lt;strong&gt;ГАРАНТИЯ&lt;/strong&gt;&lt;/p&gt; &lt;ul&gt; &lt;li&gt;12 месяцев&lt;/li&gt; &lt;/ul&gt; &lt;p &gt;&lt;strong&gt;Номер ИЗДЕЛИЯ&lt;/strong&gt;&lt;/p&gt; &lt;table cellspacing="0"&gt; &lt;tbody&gt; &lt;tr&gt; &lt;td valign="top" width="127"&gt; &lt;p &gt;2E-MGHDL-BK&lt;/p&gt; &lt;/td&gt; &lt;td valign="top" width="500"&gt; &lt;p &gt;Мышь игровая 2E GAMING HyperDrive Lite, RGB Black&lt;/p&gt; &lt;/td&gt; &lt;/tr&gt; &lt;tr&gt; &lt;td valign="top" width="127"&gt; &lt;p &gt;2E-MGHDL-WT&lt;/p&gt; &lt;/td&gt; &lt;td valign="top" width="500"&gt; &lt;p &gt;Мышь игровая 2E GAMING HyperDrive Lite, RGB White&lt;/p&gt; &lt;/td&gt; &lt;/tr&gt; &lt;/tbody&gt; &lt;/table&gt; </t>
  </si>
  <si>
    <t>Мышь игровая 2E GAMING HyperDrive Lite, RGB White</t>
  </si>
  <si>
    <t>2E-MGHDL-WT</t>
  </si>
  <si>
    <t>http://www.erc.ua/i/goods/2E-MGHDL-WT.jpg</t>
  </si>
  <si>
    <t xml:space="preserve">&lt;p&gt;Готовы к невероятным баталиям и динамичной игре? Тогда вооружайтесь мышью &lt;strong&gt;2E GAMING HyperDrive Lite&lt;/strong&gt; и вперед, к победам! Адаптивный дизайн, симметричная форма и регулируемый вес мыши позволяют быстро модернизировать модель &lt;strong&gt;HyperDrive Lite&lt;/strong&gt; в зависимости от поставленных задач. Мышь одинаково хорошо себя показывает в шутерах, гонках и стратегиях. Когда это необходимо, модель &lt;strong&gt;2E GAMING HyperDrive Lite&lt;/strong&gt; при помощи небольшого апгрейда превращается в продвинутую модель для работы и учебы. Сверхбыстрые основные переключатели `Black mamba` от Kailh с ресурсом 80 миллионов нажатий, глайды из чистого PTFE и неощутимый кабель из паракорда обеспечивают максимальный комфорт в работе и играх. Мощное фирменное ПО расширяет возможности тонкой настройки всех ключевых функций мыши.&lt;/p&gt; &lt;p&gt;&lt;strong&gt;Преимущества:&lt;/strong&gt;&lt;/p&gt; &lt;ul&gt; &lt;li&gt;Адаптивный дизайн&lt;/li&gt; &lt;li&gt;Симметричная форма&lt;/li&gt; &lt;li&gt;Регулируемый вес&lt;/li&gt; &lt;li&gt;Сенсор PixArt 3327&lt;/li&gt; &lt;li&gt;Сверхбыстрые основные переключатели Kailh 80M&lt;/li&gt; &lt;li&gt;Кабель паракорд&lt;/li&gt; &lt;li&gt;Глайды из чистого PTFE материала.&lt;/li&gt; &lt;li&gt;Запасные PTFE глайды в комплекте&lt;/li&gt; &lt;li&gt;Энкодер колеса прокрутки F-SWITCH для задач высокой сложности&lt;/li&gt; &lt;li&gt;Индивидуальная настройка с помощью программного обеспечения&lt;/li&gt; &lt;li&gt;Возможность тонкой настройки DPI&lt;/li&gt; &lt;/ul&gt; &lt;p&gt;&lt;strong&gt;Индивидуальная настройка с помощью программного обеспечения &lt;/strong&gt;&lt;/p&gt; &lt;ul&gt; &lt;li&gt;Мощное и простое в использовании ПО позволяет быстро изменить настройки параметров DPI, частоты опроса, RGB-подсветки, назначения кнопок и записи макросов.&lt;/li&gt; &lt;/ul&gt; &lt;p&gt;&lt;strong&gt;Дополнительные возможности с использованием ПО: &lt;/strong&gt;&lt;/p&gt; &lt;ul&gt; &lt;li&gt;Раздельная регулировка значений DPI от 200 до 12000 по одной оси&lt;/li&gt; &lt;li&gt;6 настраиваемых значений DPI&lt;/li&gt; &lt;li&gt;4 шага регулировки Частоты опроса: 125-250-500-1000&lt;/li&gt; &lt;li&gt;10 сценариев подсветки и неограниченное количество цветов и оттенков&lt;/li&gt; &lt;li&gt;Запись макросов&lt;/li&gt; &lt;/ul&gt; &lt;p&gt;&lt;strong&gt;Глайды из PTFE материала&lt;/strong&gt;&lt;/p&gt; &lt;ul&gt; &lt;li&gt;Глайды из 100% PTFE материала с низким коэффициентом трения обеспечивают легкое скольжение и максимальную отзывчивость мыши. В комплекте поставки есть сменные глайды на случай, если оригинальные износятся.&lt;/li&gt; &lt;/ul&gt; &lt;p&gt;&lt;strong&gt;ХАРАКТЕРИСТИКИ&lt;/strong&gt;&lt;/p&gt; &lt;ul&gt; &lt;li&gt;Сенсор PixArt3327&lt;/li&gt; &lt;li&gt;DPI предустановленные: 1200-2400-3600-4800-6200-10000&lt;/li&gt; &lt;li&gt;Возможность ручной настройки значений DPI через ПО от 200 до 12000&lt;/li&gt; &lt;li&gt;Переключатели левой и правой кнопок мыши: Kailh 80M (ресурс 80 млн нажатий)&lt;/li&gt; &lt;li&gt;RGB-подсветка (16,8 млн цветов)&lt;/li&gt; &lt;li&gt;Кабель паракорд: 1,8 м&lt;/li&gt; &lt;li&gt;Тип подключения: USB&lt;/li&gt; &lt;li&gt;Фирменное ПО: есть&lt;/li&gt; &lt;li&gt;Тефлоновые (PTFE) ножки + запасные в комплекте поставки&lt;/li&gt; &lt;li&gt;FPS: 8000 FPS&lt;/li&gt; &lt;li&gt;IPS: 220 ips&lt;/li&gt; &lt;li&gt;Максимальное ускорение: 30 G/сек&lt;/li&gt; &lt;li&gt;Энкодер колеса прокрутки F-SWITCH&lt;/li&gt; &lt;li&gt;Регулировка частоты опроса: 125/500/1000 Гц&lt;/li&gt; &lt;li&gt;Программное обеспечение&lt;/li&gt; &lt;li&gt;Цвет: ретро белый, черный&lt;/li&gt; &lt;li&gt;Размеры без упаковки: 124.5 х 64 х 42 мм&lt;/li&gt; &lt;li&gt;Размеры в упаковке: 140 х 140 х 60&lt;/li&gt; &lt;li&gt;Вес без упаковки и без кабеля: 75-100 г&lt;/li&gt; &lt;li&gt;Вес в упаковке: 240 г&lt;/li&gt; &lt;/ul&gt; &lt;p&gt;&lt;strong&gt;СОВМЕСТИМОСТЬ&lt;/strong&gt;&lt;/p&gt; &lt;ul&gt; &lt;li&gt;Windows 10/7 и более старые версии, Linux, MacOS&lt;/li&gt; &lt;/ul&gt; &lt;p&gt;&lt;strong&gt;Комплектация&lt;/strong&gt;&lt;/p&gt; &lt;ul&gt; &lt;li&gt;Мышь - 1 шт., дополнительные PTFE-глайды, заглушки для боковых кнопок &amp;ndash; 2 пары, комплект грузов, 2 сменные панели (гладкая и перфорированная).&lt;/li&gt; &lt;/ul&gt; &lt;p&gt;&lt;strong&gt;ГАРАНТИЯ&lt;/strong&gt;&lt;/p&gt; &lt;ul&gt; &lt;li&gt;12 месяцев&lt;/li&gt; &lt;/ul&gt; &lt;p&gt;&lt;strong&gt;Номер ИЗДЕЛИЯ&lt;/strong&gt;&lt;/p&gt; &lt;table cellspacing="0"&gt; &lt;tbody&gt; &lt;tr&gt; &lt;td valign="top" width="127"&gt; &lt;p&gt;2E-MGHDL-BK&lt;/p&gt; &lt;/td&gt; &lt;td valign="top" width="500"&gt; &lt;p&gt;Мышь игровая 2E GAMING HyperDrive Lite, RGB Black&lt;/p&gt; &lt;/td&gt; &lt;/tr&gt; &lt;tr&gt; &lt;td valign="top" width="127"&gt; &lt;p&gt;2E-MGHDL-WT&lt;/p&gt; &lt;/td&gt; &lt;td valign="top" width="500"&gt; &lt;p&gt;Мышь игровая 2E GAMING HyperDrive Lite, RGB White&lt;/p&gt; &lt;/td&gt; &lt;/tr&gt; &lt;/tbody&gt; &lt;/table&gt; </t>
  </si>
  <si>
    <t>Мышь игровая 2E GAMING HyperDrive Pro, RGB Black</t>
  </si>
  <si>
    <t>2E-MGHDPR-BK</t>
  </si>
  <si>
    <t>http://www.erc.ua/i/goods/2E-MGHDPR-BK.jpg</t>
  </si>
  <si>
    <t xml:space="preserve">&lt;p &gt;Готовы к невероятным баталиям и динамичной игре? Тогда вооружайтесь мышью &lt;strong&gt;2E GAMING HyperDrive PRO&lt;/strong&gt; и вперед, к победам! Адаптивный дизайн, симметричная форма и регулируемый вес мыши позволяют быстро модернизировать модель &lt;strong&gt;HyperDrive PRO&lt;/strong&gt; в зависимости от поставленных задач. Мышь одинаково хорошо себя показывает в шутерах, гонках и стратегиях. Когда это необходимо, модель &lt;strong&gt;2E GAMING HyperDrive PRO&lt;/strong&gt; при помощи небольшого апгрейда превращается в продвинутую модель для работы и учебы. Сверхбыстрые основные переключатели `Black mamba` от Kailh с ресурсом 80 миллионов нажатий, глайды из чистого PTFE и неощутимый кабель из паракорда обеспечивают максимальный комфорт в работе и играх. Мощное фирменное ПО расширяет возможности тонкой настройки всех ключевых функций мыши.&lt;/p&gt; &lt;p &gt;&lt;strong&gt;Преимущества:&lt;/strong&gt;&lt;/p&gt; &lt;ul&gt; &lt;li&gt;Адаптивный дизайн&lt;/li&gt; &lt;li&gt;Симметричная форма&lt;/li&gt; &lt;li&gt;Регулируемый вес&lt;/li&gt; &lt;li&gt;Сенсор PixArt 3389&lt;/li&gt; &lt;li&gt;Сверхбыстрые основные переключатели Kailh 80M&lt;/li&gt; &lt;li&gt;Кабель паракорд&lt;/li&gt; &lt;li&gt;Глайды из чистого PTFE материала.&lt;/li&gt; &lt;li&gt;Запасные PTFE глайды в комплекте&lt;/li&gt; &lt;li&gt;Энкодер колеса прокрутки F-SWITCH для задач высокой сложности&lt;/li&gt; &lt;li&gt;Индивидуальная настройка с помощью программного обеспечения&lt;/li&gt; &lt;li&gt;Возможность тонкой настройки DPI&lt;/li&gt; &lt;/ul&gt; &lt;p &gt;&lt;strong&gt;Индивидуальная настройка с помощью программного обеспечения &lt;/strong&gt;&lt;/p&gt; &lt;ul&gt; &lt;li &gt;Мощное и простое в использовании ПО позволяет быстро изменить настройки параметров DPI, частоты опроса, RGB-подсветки, назначения кнопок и записи макросов.&lt;/li&gt; &lt;/ul&gt; &lt;p &gt;&lt;strong&gt;Дополнительные возможности с использованием ПО: &lt;/strong&gt;&lt;/p&gt; &lt;ul&gt; &lt;li&gt;Раздельная регулировка значений DPI от 100 до 26000 по двум осям&lt;/li&gt; &lt;li&gt;6 настраиваемых значений DPI&lt;/li&gt; &lt;li&gt;4 шага регулировки Частоты опроса: 125-250-500-1000&lt;/li&gt; &lt;li&gt;10 сценариев подсветки и неограниченное количество цветов и оттенков&lt;/li&gt; &lt;li&gt;Запись макросов&lt;/li&gt; &lt;/ul&gt; &lt;p &gt;&lt;strong&gt;Глайды из PTFE материала&lt;/strong&gt;&lt;/p&gt; &lt;ul&gt; &lt;li &gt;Глайды из 100% PTFE материала с низким коэффициентом трения обеспечивают легкое скольжение и максимальную отзывчивость мыши. В комплекте поставки есть сменные глайды на случай, если оригинальные износятся.&lt;/li&gt; &lt;/ul&gt; &lt;p &gt;&lt;strong&gt;ХАРАКТЕРИСТИКИ&lt;/strong&gt;&lt;/p&gt; &lt;ul&gt; &lt;li&gt;Сенсор PixArt3389&lt;/li&gt; &lt;li&gt;DPI предустановленные: 800-1600-2400-3600-5000-16000&lt;/li&gt; &lt;li&gt;Возможность ручной настройки значений DPI через ПО от 100 до 26000&lt;/li&gt; &lt;li&gt;Переключатели левой и правой кнопок мыши: Kailh 80M (ресурс 80 млн нажатий)&lt;/li&gt; &lt;li&gt;RGB-подсветка (16,8 млн цветов)&lt;/li&gt; &lt;li&gt;Кабель паракорд: 1,8 м&lt;/li&gt; &lt;li&gt;Тип подключения: USB&lt;/li&gt; &lt;li&gt;Фирменное ПО: есть&lt;/li&gt; &lt;li&gt;Тефлоновые (PTFE) ножки + запасные в комплекте поставки&lt;/li&gt; &lt;li&gt;FPS: 12000 FPS&lt;/li&gt; &lt;li&gt;IPS: 400 ips&lt;/li&gt; &lt;li&gt;Максимальное ускорение: 50 G/сек&lt;/li&gt; &lt;li&gt;Энкодер колеса прокрутки F-SWITCH&lt;/li&gt; &lt;li&gt;Регулировка частоты опроса: 125/500/1000 Гц&lt;/li&gt; &lt;li&gt;Программное обеспечение&lt;/li&gt; &lt;li&gt;Цвет: ретро белый, черный&lt;/li&gt; &lt;li&gt;Размеры без упаковки: 124.5 х 64 х 42 мм&lt;/li&gt; &lt;li&gt;Размеры в упаковке: 140 х 140 х 60&lt;/li&gt; &lt;li&gt;Вес без упаковки и без кабеля: 75-100 г&lt;/li&gt; &lt;li&gt;Вес в упаковке: 240 г&lt;/li&gt; &lt;/ul&gt; &lt;p &gt;&lt;strong&gt;СОВМЕСТИМОСТЬ&lt;/strong&gt;&lt;/p&gt; &lt;ul&gt; &lt;li&gt;Windows 10/7 и более старые версии, Linux, MacOS&lt;/li&gt; &lt;/ul&gt; &lt;p &gt;&lt;strong&gt;Комплектация&lt;/strong&gt;&lt;/p&gt; &lt;ul&gt; &lt;li&gt;Мышь - 1 шт., дополнительные PTFE-глайды, заглушки для боковых кнопок &amp;ndash; 2 пары, комплект грузов, 2 сменные панели (гладкая и перфорированная).&lt;/li&gt; &lt;/ul&gt; &lt;p &gt;&lt;strong&gt;ГАРАНТИЯ&lt;/strong&gt;&lt;/p&gt; &lt;ul&gt; &lt;li&gt;12 месяцев&lt;/li&gt; &lt;/ul&gt; &lt;p &gt;&lt;strong&gt;Номер ИЗДЕЛИЯ&lt;/strong&gt;&lt;/p&gt; &lt;table cellspacing="0"&gt; &lt;tbody&gt; &lt;tr&gt; &lt;td valign="top" width="127"&gt; &lt;p &gt;2E-MGHDPR-BK&lt;/p&gt; &lt;/td&gt; &lt;td valign="top" width="500"&gt; &lt;p &gt;Мышь игровая 2E GAMING HyperDrive PRO, RGB Black&lt;/p&gt; &lt;/td&gt; &lt;/tr&gt; &lt;tr&gt; &lt;td valign="top" width="127"&gt; &lt;p &gt;2E-MGHDPR-WT&lt;/p&gt; &lt;/td&gt; &lt;td valign="top" width="500"&gt; &lt;p &gt;Мышь игровая 2E GAMING HyperDrive PRO, RGB White&lt;/p&gt; &lt;/td&gt; &lt;/tr&gt; &lt;/tbody&gt; &lt;/table&gt; &lt;p &gt; &lt;/p&gt; &lt;p &gt; &lt;/p&gt; </t>
  </si>
  <si>
    <t>Мышь игровая 2E GAMING HyperDrive Pro, RGB White</t>
  </si>
  <si>
    <t>2E-MGHDPR-WT</t>
  </si>
  <si>
    <t>http://www.erc.ua/i/goods/2E-MGHDPR-WT.jpg</t>
  </si>
  <si>
    <t xml:space="preserve">&lt;p&gt;Готовы к невероятным баталиям и динамичной игре? Тогда вооружайтесь мышью &lt;strong&gt;2E GAMING HyperDrive PRO&lt;/strong&gt; и вперед, к победам! Адаптивный дизайн, симметричная форма и регулируемый вес мыши позволяют быстро модернизировать модель &lt;strong&gt;HyperDrive PRO&lt;/strong&gt; в зависимости от поставленных задач. Мышь одинаково хорошо себя показывает в шутерах, гонках и стратегиях. Когда это необходимо, модель &lt;strong&gt;2E GAMING HyperDrive PRO&lt;/strong&gt; при помощи небольшого апгрейда превращается в продвинутую модель для работы и учебы. Сверхбыстрые основные переключатели `Black mamba` от Kailh с ресурсом 80 миллионов нажатий, глайды из чистого PTFE и неощутимый кабель из паракорда обеспечивают максимальный комфорт в работе и играх. Мощное фирменное ПО расширяет возможности тонкой настройки всех ключевых функций мыши.&lt;/p&gt; &lt;p&gt;&lt;strong&gt;Преимущества:&lt;/strong&gt;&lt;/p&gt; &lt;ul&gt; &lt;li&gt;Адаптивный дизайн&lt;/li&gt; &lt;li&gt;Симметричная форма&lt;/li&gt; &lt;li&gt;Регулируемый вес&lt;/li&gt; &lt;li&gt;Сенсор PixArt 3389&lt;/li&gt; &lt;li&gt;Сверхбыстрые основные переключатели Kailh 80M&lt;/li&gt; &lt;li&gt;Кабель паракорд&lt;/li&gt; &lt;li&gt;Глайды из чистого PTFE материала.&lt;/li&gt; &lt;li&gt;Запасные PTFE глайды в комплекте&lt;/li&gt; &lt;li&gt;Энкодер колеса прокрутки F-SWITCH для задач высокой сложности&lt;/li&gt; &lt;li&gt;Индивидуальная настройка с помощью программного обеспечения&lt;/li&gt; &lt;li&gt;Возможность тонкой настройки DPI&lt;/li&gt; &lt;/ul&gt; &lt;p&gt;&lt;strong&gt;Индивидуальная настройка с помощью программного обеспечения &lt;/strong&gt;&lt;/p&gt; &lt;ul&gt; &lt;li&gt;Мощное и простое в использовании ПО позволяет быстро изменить настройки параметров DPI, частоты опроса, RGB-подсветки, назначения кнопок и записи макросов.&lt;/li&gt; &lt;/ul&gt; &lt;p&gt;&lt;strong&gt;Дополнительные возможности с использованием ПО: &lt;/strong&gt;&lt;/p&gt; &lt;ul&gt; &lt;li&gt;Раздельная регулировка значений DPI от 100 до 26000 по двум осям&lt;/li&gt; &lt;li&gt;6 настраиваемых значений DPI&lt;/li&gt; &lt;li&gt;4 шага регулировки Частоты опроса: 125-250-500-1000&lt;/li&gt; &lt;li&gt;10 сценариев подсветки и неограниченное количество цветов и оттенков&lt;/li&gt; &lt;li&gt;Запись макросов&lt;/li&gt; &lt;/ul&gt; &lt;p&gt;&lt;strong&gt;Глайды из PTFE материала&lt;/strong&gt;&lt;/p&gt; &lt;ul&gt; &lt;li&gt;Глайды из 100% PTFE материала с низким коэффициентом трения обеспечивают легкое скольжение и максимальную отзывчивость мыши. В комплекте поставки есть сменные глайды на случай, если оригинальные износятся.&lt;/li&gt; &lt;/ul&gt; &lt;p&gt;&lt;strong&gt;ХАРАКТЕРИСТИКИ&lt;/strong&gt;&lt;/p&gt; &lt;ul&gt; &lt;li&gt;Сенсор PixArt3389&lt;/li&gt; &lt;li&gt;DPI предустановленные: 800-1600-2400-3600-5000-16000&lt;/li&gt; &lt;li&gt;Возможность ручной настройки значений DPI через ПО от 100 до 26000&lt;/li&gt; &lt;li&gt;Переключатели левой и правой кнопок мыши: Kailh 80M (ресурс 80 млн нажатий)&lt;/li&gt; &lt;li&gt;RGB-подсветка (16,8 млн цветов)&lt;/li&gt; &lt;li&gt;Кабель паракорд: 1,8 м&lt;/li&gt; &lt;li&gt;Тип подключения: USB&lt;/li&gt; &lt;li&gt;Фирменное ПО: есть&lt;/li&gt; &lt;li&gt;Тефлоновые (PTFE) ножки + запасные в комплекте поставки&lt;/li&gt; &lt;li&gt;FPS: 12000 FPS&lt;/li&gt; &lt;li&gt;IPS: 400 ips&lt;/li&gt; &lt;li&gt;Максимальное ускорение: 50 G/сек&lt;/li&gt; &lt;li&gt;Энкодер колеса прокрутки F-SWITCH&lt;/li&gt; &lt;li&gt;Регулировка частоты опроса: 125/500/1000 Гц&lt;/li&gt; &lt;li&gt;Программное обеспечение&lt;/li&gt; &lt;li&gt;Цвет: ретро белый, черный&lt;/li&gt; &lt;li&gt;Размеры без упаковки: 124.5 х 64 х 42 мм&lt;/li&gt; &lt;li&gt;Размеры в упаковке: 140 х 140 х 60&lt;/li&gt; &lt;li&gt;Вес без упаковки и без кабеля: 75-100 г&lt;/li&gt; &lt;li&gt;Вес в упаковке: 240 г&lt;/li&gt; &lt;/ul&gt; &lt;p&gt;&lt;strong&gt;СОВМЕСТИМОСТЬ&lt;/strong&gt;&lt;/p&gt; &lt;ul&gt; &lt;li&gt;Windows 10/7 и более старые версии, Linux, MacOS&lt;/li&gt; &lt;/ul&gt; &lt;p&gt;&lt;strong&gt;Комплектация&lt;/strong&gt;&lt;/p&gt; &lt;ul&gt; &lt;li&gt;Мышь - 1 шт., дополнительные PTFE-глайды, заглушки для боковых кнопок &amp;ndash; 2 пары, комплект грузов, 2 сменные панели (гладкая и перфорированная).&lt;/li&gt; &lt;/ul&gt; &lt;p&gt;&lt;strong&gt;ГАРАНТИЯ&lt;/strong&gt;&lt;/p&gt; &lt;ul&gt; &lt;li&gt;12 месяцев&lt;/li&gt; &lt;/ul&gt; &lt;p&gt;&lt;strong&gt;Номер ИЗДЕЛИЯ&lt;/strong&gt;&lt;/p&gt; &lt;table cellspacing="0" width="664"&gt; &lt;tbody&gt; &lt;tr&gt; &lt;td valign="top" width="127"&gt; &lt;p&gt;2E-MGHDPR-BK&lt;/p&gt; &lt;/td&gt; &lt;td valign="top" width="500"&gt; &lt;p&gt;Мышь игровая 2E GAMING HyperDrive PRO, RGB Black&lt;/p&gt; &lt;/td&gt; &lt;/tr&gt; &lt;tr&gt; &lt;td valign="top" width="127"&gt; &lt;p&gt;2E-MGHDPR-WT&lt;/p&gt; &lt;/td&gt; &lt;td valign="top" width="500"&gt; &lt;p&gt;Мышь игровая 2E GAMING HyperDrive PRO, RGB White&lt;/p&gt; &lt;/td&gt; &lt;/tr&gt; &lt;/tbody&gt; &lt;/table&gt; </t>
  </si>
  <si>
    <t>2E GAMING Mouse HyperDrive Lite WL, RGB Black</t>
  </si>
  <si>
    <t>2E-MGHDL-WL-BK</t>
  </si>
  <si>
    <t xml:space="preserve">&lt;p &gt;Беспроводная мышь &lt;strong&gt;2E GAMING HyperDrive Lite WL&lt;/strong&gt; спроектирована для ультимативного контроля боевого снаряжения. Уникальный адаптивный дизайн позволяет не только полностью изменить внешний вид мыши, но и выполнить быструю замену основных переключателей в зависимости от поставленных задач. В комплекте поставки две пары топовых переключателей: Kailh GM 8.0 и TTC Gold 60M. Также можно использовать любые другие переключатели с аналогичной архитектурой благодаря специальным адаптерам. Модель &lt;strong&gt;HyperDrive Lite WL&lt;/strong&gt; может работать как в проводном, так и в беспроводном режиме. Зарядный кабель паракорд обеспечит высокий уровень комфорта работы или игры даже во время зарядки аккумулятора. Боковые переключатели Kailh GM 4.0 имеют ресурс до 60 миллионов нажатий. Корпус выполнен из легких, прочных и долговечных материалов. Вес модели &lt;strong&gt;HyperDrive Lite WL&lt;/strong&gt; без кабеля составляет всего 72 грамма, что является отличным показателем для беспроводной мыши с аккумулятором 400 мА на борту. Глайды из 100% белого PTFE обеспечивают великолепное скольжение и высокую манёвренность. Мощное фирменное ПО расширяет возможности тонкой настройки всех ключевых функций. Мышь одинаково хорошо себя показывает в шутерах, гонках и стратегиях, яркая RGB-подсветка усиливает эффект игры. Также при помощи небольшого редизайна модель &lt;strong&gt;2E GAMING HyperDrive Lite WL &lt;/strong&gt;превращается в продвинутую модель для работы и учебы.&lt;/p&gt; &lt;p &gt;&lt;strong&gt;Преимущества:&lt;/strong&gt;&lt;/p&gt; &lt;ul&gt; &lt;li &gt;Уникальный адаптивный дизайн&lt;/li&gt; &lt;li &gt;Быстрая замена основных переключателей&lt;/li&gt; &lt;li &gt;Основные переключатели #1 Kailh GM 8.0 &amp;ldquo;Black mamba&amp;rdquo;&lt;/li&gt; &lt;li &gt;Основные переключатели #2 TTC Gold 60M &lt;/li&gt; &lt;li &gt;Боковые переключатели Kailh GM 4.0&lt;/li&gt; &lt;li &gt;Симметричная форма&lt;/li&gt; &lt;li &gt;Сенсор PixArt 3325&lt;/li&gt; &lt;li &gt;RGB-подсветка&lt;/li&gt; &lt;li &gt;До 40 часов игр с включенной подсветкой на одном заряде аккумулятора&lt;/li&gt; &lt;li &gt;Два режима работы: проводной/беспроводной&lt;/li&gt; &lt;li &gt;Легкий и прочный кабель в нейлоновой оплетке (паракорд)&lt;/li&gt; &lt;li &gt;Глайды из 100% PTFE материала&lt;/li&gt; &lt;li &gt;Запасные PTFE глайды в комплекте&lt;/li&gt; &lt;li &gt;Энкодер колеса прокрутки F-SWITCH для задач высокой сложности&lt;/li&gt; &lt;li &gt;Индивидуальная настройка с помощью программного обеспечения&lt;/li&gt; &lt;li &gt;Возможность тонкой настройки DPI&lt;/li&gt; &lt;li &gt;Запись макросов&lt;/li&gt; &lt;/ul&gt; &lt;p &gt;&lt;strong&gt;Индивидуальная настройка с помощью программного обеспечения &lt;/strong&gt;&lt;/p&gt; &lt;ul&gt; &lt;li &gt;Мощное и простое в использовании ПО позволяет быстро изменить настройки параметров DPI, частоты опроса, RGB-подсветки, назначения кнопок и записи макросов.&lt;/li&gt; &lt;/ul&gt; &lt;p &gt;&lt;strong&gt;Дополнительные возможности с использованием ПО: &lt;/strong&gt;&lt;/p&gt; &lt;ul&gt; &lt;li &gt;Тонкая регулировка значений DPI от 200 до 10000 по одной оси&lt;/li&gt; &lt;li &gt;6 настраиваемых значений DPI&lt;/li&gt; &lt;li &gt;4 шага регулировки Частоты опроса: 125-250-500-1000&lt;/li&gt; &lt;li &gt;10 сценариев подсветки и неограниченное количество цветов и оттенков&lt;/li&gt; &lt;li &gt;Запись макросов&lt;/li&gt; &lt;/ul&gt; &lt;p &gt;&lt;strong&gt;Глайды из PTFE материала&lt;/strong&gt;&lt;/p&gt; &lt;ul&gt; &lt;li &gt;Глайды из 100% белого PTFE материала с низким коэффициентом трения обеспечивают легкое скольжение и максимальную отзывчивость мыши. В комплекте поставки есть дополнительные глайды на случай, если оригинальные износятся.&lt;/li&gt; &lt;/ul&gt; &lt;p &gt;&lt;strong&gt;ХАРАКТЕРИСТИКИ&lt;/strong&gt;&lt;/p&gt; &lt;ul&gt; &lt;li&gt;Сенсор PixArt 3325&lt;/li&gt; &lt;li&gt;Возможность ручной настройки значений DPI через ПО от 200 до 10000&lt;/li&gt; &lt;li&gt;Переключатели левой и правой кнопок мыши: Kailh GM 8.0 (ресурс 80 млн нажатий)&lt;/li&gt; &lt;li&gt;Переключатели левой и правой кнопок мыши: TTC Gold 60M (ресурс 60 млн нажатий)&lt;/li&gt; &lt;li&gt;Боковые переключатели: Kailh GM 4.0 Red (ресурс до 60 млн нажатий)&lt;/li&gt; &lt;li&gt;Емкость аккумулятора: 400 мА&lt;/li&gt; &lt;li&gt;Ресурс аккумулятора: до 40 часов работы с включенной RGB-подсветкой&lt;/li&gt; &lt;li&gt;Работа в двух режимах проводной /беспроводной: да&lt;/li&gt; &lt;li&gt;Функция быстрой замены основных переключателей: есть.&lt;/li&gt; &lt;li&gt;RGB-подсветка (16,8 млн цветов)&lt;/li&gt; &lt;li&gt;Кабель паракорд USB-C: 1.6 м&lt;/li&gt; &lt;li&gt;Тип подключения: USB/2.4 Гц&lt;/li&gt; &lt;li&gt;Фирменное ПО: есть&lt;/li&gt; &lt;li&gt;Тефлоновые (100% PTFE) ножки: белые&lt;/li&gt; &lt;li&gt;Тефлоновые (100% PTFE) ножки дополнительные в комплекте поставки: есть&lt;/li&gt; &lt;li&gt;FPS: 5375 FPS&lt;/li&gt; &lt;li&gt;IPS: 100 ips&lt;/li&gt; &lt;li&gt;Максимальное ускорение: 20 G/сек&lt;/li&gt; &lt;li&gt;Энкодер колеса прокрутки F-SWITCH&lt;/li&gt; &lt;li&gt;Регулировка частоты опроса: 125/250/500/1000 Гц&lt;/li&gt; &lt;li&gt;Программное обеспечение: есть&lt;/li&gt; &lt;li&gt;Цвет: черный&lt;/li&gt; &lt;/ul&gt; </t>
  </si>
  <si>
    <t>2E GAMING Mouse HyperDrive Pro WL, RGB Black</t>
  </si>
  <si>
    <t>2E-MGHDPR-WL-BK</t>
  </si>
  <si>
    <t xml:space="preserve">&lt;p &gt;Беспроводная мышь &lt;strong&gt;2E GAMING HyperDrive PRO WL&lt;/strong&gt; спроектирована для ультимативного контроля боевого снаряжения. Уникальный адаптивный дизайн позволяет не только полностью изменить внешний вид мыши, но и выполнить быструю замену основных переключателей в зависимости от поставленных задач. В комплекте поставки две пары топовых переключателей: Kailh GM 8.0 и TTC Gold 60M. Также можно использовать любые другие переключатели с аналогичной архитектурой благодаря специальным адаптерам. Модель &lt;strong&gt;HyperDrive PRO WL&lt;/strong&gt; может работать как в проводном, так и в беспроводном режиме. Зарядный кабель паракорд обеспечит высокий уровень комфорта работы или игры даже во время зарядки аккумулятора. Боковые переключатели Kailh GM 4.0 имеют ресурс до 60 миллионов нажатий. Корпус выполнен из легких, прочных и долговечных материалов. Вес модели &lt;strong&gt;HyperDrive PRO WL&lt;/strong&gt; без кабеля составляет всего 72 грамма, что является отличным показателем для беспроводной мыши с аккумулятором 400 мА на борту. Глайды из 100% белого PTFE обеспечивают великолепное скольжение и высокую манёвренность. Мощное фирменное ПО расширяет возможности тонкой настройки всех ключевых функций. Мышь одинаково хорошо себя показывает в шутерах, гонках и стратегиях, яркая RGB-подсветка усиливает эффект игры. Также при помощи небольшого редизайна модель &lt;strong&gt;2E GAMING HyperDrive PRO WL &lt;/strong&gt;превращается в продвинутую модель для работы и учебы.&lt;/p&gt; &lt;p &gt;&lt;strong&gt;Преимущества:&lt;/strong&gt;&lt;/p&gt; &lt;ul&gt; &lt;li &gt;Уникальный адаптивный дизайн&lt;/li&gt; &lt;li &gt;Быстрая замена основных переключателей&lt;/li&gt; &lt;li &gt;Основные переключатели #1 Kailh GM 8.0 &amp;ldquo;Black mamba&amp;rdquo;&lt;/li&gt; &lt;li &gt;Основные переключатели #2 TTC Gold 60M &lt;/li&gt; &lt;li &gt;Боковые переключатели Kailh GM 4.0&lt;/li&gt; &lt;li &gt;Симметричная форма&lt;/li&gt; &lt;li &gt;Сенсор PixArt 3370&lt;/li&gt; &lt;li &gt;RGB-подсветка&lt;/li&gt; &lt;li &gt;До 40 часов игр с включенной подсветкой на одном заряде аккумулятора&lt;/li&gt; &lt;li &gt;Два режима работы: проводной/беспроводной&lt;/li&gt; &lt;li &gt;Легкий и прочный кабель в нейлоновой оплетке (паракорд)&lt;/li&gt; &lt;li &gt;Глайды из 100% PTFE материала&lt;/li&gt; &lt;li &gt;Запасные PTFE глайды в комплекте&lt;/li&gt; &lt;li &gt;Энкодер колеса прокрутки F-SWITCH для задач высокой сложности&lt;/li&gt; &lt;li &gt;Индивидуальная настройка с помощью программного обеспечения&lt;/li&gt; &lt;li &gt;Возможность тонкой настройки DPI&lt;/li&gt; &lt;li &gt;Запись макросов&lt;/li&gt; &lt;/ul&gt; &lt;p &gt;&lt;strong&gt;Индивидуальная настройка с помощью программного обеспечения &lt;/strong&gt;&lt;/p&gt; &lt;ul&gt; &lt;li &gt;Мощное и простое в использовании ПО позволяет быстро изменить настройки параметров DPI, частоты опроса, RGB-подсветки, назначения кнопок и записи макросов.&lt;/li&gt; &lt;/ul&gt; &lt;p &gt;&lt;strong&gt;Дополнительные возможности с использованием ПО: &lt;/strong&gt;&lt;/p&gt; &lt;ul&gt; &lt;li &gt;Тонкая регулировка значений DPI от 100 до 19000 по одной оси&lt;/li&gt; &lt;li &gt;6 настраиваемых значений DPI&lt;/li&gt; &lt;li &gt;4 шага регулировки Частоты опроса: 125-250-500-1000&lt;/li&gt; &lt;li &gt;10 сценариев подсветки и неограниченное количество цветов и оттенков&lt;/li&gt; &lt;li &gt;Запись макросов&lt;/li&gt; &lt;/ul&gt; &lt;p &gt;&lt;strong&gt;Глайды из PTFE материала&lt;/strong&gt;&lt;/p&gt; &lt;ul&gt; &lt;li &gt;Глайды из 100% белого PTFE материала с низким коэффициентом трения обеспечивают легкое скольжение и максимальную отзывчивость мыши. В комплекте поставки есть дополнительные глайды на случай, если оригинальные износятся.&lt;/li&gt; &lt;/ul&gt; &lt;p &gt;&lt;strong&gt;ХАРАКТЕРИСТИКИ&lt;/strong&gt;&lt;/p&gt; &lt;ul&gt; &lt;li&gt;Сенсор PixArt 3370&lt;/li&gt; &lt;li&gt;Возможность ручной настройки значений DPI через ПО от 100 до 19000&lt;/li&gt; &lt;li&gt;Переключатели левой и правой кнопок мыши: Kailh GM 8.0 (ресурс 80 млн нажатий)&lt;/li&gt; &lt;li&gt;Переключатели левой и правой кнопок мыши: TTC Gold 60M (ресурс 60 млн нажатий)&lt;/li&gt; &lt;li&gt;Боковые переключатели: Kailh GM 4.0 Red (ресурс до 60 млн нажатий)&lt;/li&gt; &lt;li&gt;Емкость аккумулятора: 400 мА&lt;/li&gt; &lt;li&gt;Ресурс аккумулятора: до 40 часов работы с включенной RGB-подсветкой&lt;/li&gt; &lt;li&gt;Работа в двух режимах проводной /беспроводной: да&lt;/li&gt; &lt;li&gt;Функция быстрой замены основных переключателей: есть.&lt;/li&gt; &lt;li&gt;RGB-подсветка (16,8 млн цветов)&lt;/li&gt; &lt;li&gt;Кабель паракорд USB-C: 1.6 м&lt;/li&gt; &lt;li&gt;Тип подключения: USB/2.4 Гц&lt;/li&gt; &lt;li&gt;Фирменное ПО: есть&lt;/li&gt; &lt;li&gt;Тефлоновые (100% PTFE) ножки: белые&lt;/li&gt; &lt;li&gt;Тефлоновые (100% PTFE) ножки дополнительные в комплекте поставки: есть&lt;/li&gt; &lt;li&gt;FPS: 10000 FPS&lt;/li&gt; &lt;li&gt;IPS: 400 ips&lt;/li&gt; &lt;li&gt;Максимальное ускорение: 50 G/сек&lt;/li&gt; &lt;li&gt;Энкодер колеса прокрутки F-SWITCH&lt;/li&gt; &lt;li&gt;Регулировка частоты опроса: 125/250/500/1000 Гц&lt;/li&gt; &lt;li&gt;Программное обеспечение: есть&lt;/li&gt; &lt;li&gt;Цвет: черный&lt;/li&gt; &lt;/ul&gt; </t>
  </si>
  <si>
    <t>Коврик (игровая поверхность)</t>
  </si>
  <si>
    <t>Игровая поверхность 2E GAMING Mouse Pad Control M Black (360*275*3 мм)</t>
  </si>
  <si>
    <t>2E-PG300B</t>
  </si>
  <si>
    <t>http://www.erc.ua/i/goods/2E-PG300B.jpg</t>
  </si>
  <si>
    <t xml:space="preserve">&lt;p&gt;Игровые поверхности 2E GAMING серия CONTROL - это контроль и максимальная точность в играх.&lt;/p&gt; &lt;p&gt;Благодаря фактурной поверхности, ковер обеспечивает плавное скольжение мыши без срывов. Ковры в нижней части покрыты специальным антискользящим слоем, позволяющим им оставаться на нужном месте, а специальный водоотталкивающий слой предотвращает впитывание воды в материал коврика . Поврехности совместимы как с лазерными, так и с оптическими сенсорами.&lt;/p&gt; &lt;table border="1" cellspacing="0" width="534"&gt; &lt;tbody&gt; &lt;tr height="19"&gt; &lt;td height="19" width="265"&gt; &lt;p&gt;Материал&lt;/p&gt; &lt;/td&gt; &lt;td width="269"&gt;Микрофибра, резина&lt;/td&gt; &lt;/tr&gt; &lt;tr height="19"&gt; &lt;td height="19" width="265"&gt;Тип поверхности&lt;/td&gt; &lt;td width="269"&gt;CONTROL&lt;/td&gt; &lt;/tr&gt; &lt;tr height="19"&gt; &lt;td height="57" rowspan="3" width="265"&gt;Особенности&lt;/td&gt; &lt;td width="269"&gt;Прошитый контур&lt;/td&gt; &lt;/tr&gt; &lt;tr height="19"&gt; &lt;td height="19" width="269"&gt;Защита от влаги&lt;/td&gt; &lt;/tr&gt; &lt;tr height="19"&gt; &lt;td height="19" width="269"&gt;Противоскользящая основа&lt;/td&gt; &lt;/tr&gt; &lt;tr height="19"&gt; &lt;td height="19" width="265"&gt;Цвет&lt;/td&gt; &lt;td&gt;Черний&lt;/td&gt; &lt;/tr&gt; &lt;tr height="19"&gt; &lt;td height="19" width="265"&gt;Страна-производитель товара&lt;/td&gt; &lt;td&gt;Китай&lt;/td&gt; &lt;/tr&gt; &lt;tr height="19"&gt; &lt;td height="19" width="265"&gt;Гарантия&lt;/td&gt; &lt;td&gt;12 мес&lt;/td&gt; &lt;/tr&gt; &lt;/tbody&gt; &lt;colgroup&gt; &lt;col width="265" /&gt; &lt;col width="269" /&gt; &lt;/colgroup&gt; &lt;/table&gt; &lt;p&gt;Игровые поверхности серия CONTROL доступны в 5 размерах:&lt;/p&gt; &lt;table cellspacing="0" width="513"&gt; &lt;tbody&gt; &lt;tr height="19"&gt; &lt;td height="19" width="513"&gt;&lt;strong&gt;M&lt;/strong&gt; - 360*275*3 мм &lt;/td&gt; &lt;/tr&gt; &lt;tr height="19"&gt; &lt;td height="19"&gt;&lt;strong&gt;L&lt;/strong&gt; - 450*400*3мм&lt;/td&gt; &lt;/tr&gt; &lt;tr height="19"&gt; &lt;td height="19"&gt;&lt;strong&gt;XL&lt;/strong&gt; - 800*450*3мм&lt;/td&gt; &lt;/tr&gt; &lt;tr height="19"&gt; &lt;td height="19"&gt;&lt;strong&gt;XXL&lt;/strong&gt; - 940*450*4 мм&lt;/td&gt; &lt;/tr&gt; &lt;tr height="19"&gt; &lt;td height="19"&gt;&lt;strong&gt;3XL&lt;/strong&gt; - 1200*550*4 мм&lt;/td&gt; &lt;/tr&gt; &lt;/tbody&gt; &lt;/table&gt; </t>
  </si>
  <si>
    <t>Игровая поверхность 2E GAMING Mouse Pad Control L Black (450*400*3мм)</t>
  </si>
  <si>
    <t>2E-PG310B</t>
  </si>
  <si>
    <t>http://www.erc.ua/i/goods/2E-PG310B.jpg</t>
  </si>
  <si>
    <t>Игровая поверхность 2E GAMING Mouse Pad Control XL Black (800*450*3мм)</t>
  </si>
  <si>
    <t>2E-PG320B</t>
  </si>
  <si>
    <t>http://www.erc.ua/i/goods/2E-PG320B.jpg</t>
  </si>
  <si>
    <t>04016001002000000</t>
  </si>
  <si>
    <t>Коврики без подсветки</t>
  </si>
  <si>
    <t>Игровая поверхность 2E GAMING Mouse Pad Control XXL Black (940*450*4 мм)</t>
  </si>
  <si>
    <t>2E-PG330B</t>
  </si>
  <si>
    <t>http://www.erc.ua/i/goods/2E-PG330B.jpg</t>
  </si>
  <si>
    <t>Игровая поверхность 2E GAMING Mouse Pad Control 3XL Black (1200*550*4 мм)</t>
  </si>
  <si>
    <t>2E-PG340B</t>
  </si>
  <si>
    <t>http://www.erc.ua/i/goods/2E-PG340B.jpg</t>
  </si>
  <si>
    <t xml:space="preserve">&lt;p&gt;Игровые поверхности 2E GAMING серия CONTROL - это контроль и максимальная точность в играх.&lt;/p&gt; &lt;p&gt;Благодаря фактурной поверхности, ковер обеспечивает плавное скольжение мыши без срывов. Ковры в нижней части покрыты специальным антискользящим слоем, позволяющим им оставаться на нужном месте, а специальный водоотталкивающий слой предотвращает впитывание воды в материал коврика . Поврехности совместимы как с лазерными, так и с оптическими сенсорами.&lt;/p&gt; &lt;table border="1" cellspacing="0" width="534"&gt; &lt;tbody&gt; &lt;tr height="19"&gt; &lt;td height="19" width="265"&gt; Материал &lt;/td&gt; &lt;td width="269"&gt;Микрофибра, резина&lt;/td&gt; &lt;/tr&gt; &lt;tr height="19"&gt; &lt;td height="19" width="265"&gt;Тип поверхности&lt;/td&gt; &lt;td width="269"&gt;CONTROL&lt;/td&gt; &lt;/tr&gt; &lt;tr height="19"&gt; &lt;td height="57" rowspan="3" width="265"&gt;Особенности&lt;/td&gt; &lt;td width="269"&gt;Прошитый контур&lt;/td&gt; &lt;/tr&gt; &lt;tr height="19"&gt; &lt;td height="19" width="269"&gt;Защита от влаги&lt;/td&gt; &lt;/tr&gt; &lt;tr height="19"&gt; &lt;td height="19" width="269"&gt;Противоскользящая основа&lt;/td&gt; &lt;/tr&gt; &lt;tr height="19"&gt; &lt;td height="19" width="265"&gt;Цвет&lt;/td&gt; &lt;td&gt;Черний&lt;/td&gt; &lt;/tr&gt; &lt;tr height="19"&gt; &lt;td height="19" width="265"&gt;Страна-производитель товара&lt;/td&gt; &lt;td&gt;Китай&lt;/td&gt; &lt;/tr&gt; &lt;tr height="19"&gt; &lt;td height="19" width="265"&gt;Гарантия&lt;/td&gt; &lt;td&gt;12 мес&lt;/td&gt; &lt;/tr&gt; &lt;/tbody&gt; &lt;colgroup&gt; &lt;col width="265" /&gt; &lt;col width="269" /&gt; &lt;/colgroup&gt; &lt;/table&gt; &lt;p&gt;Игровые поверхности серия CONTROL доступны в 5 размерах:&lt;/p&gt; &lt;table cellspacing="0" width="513"&gt; &lt;tbody&gt; &lt;tr height="19"&gt; &lt;td height="19" width="513"&gt;&lt;strong&gt;M&lt;/strong&gt; - 360*275*3 мм &lt;/td&gt; &lt;/tr&gt; &lt;tr height="19"&gt; &lt;td height="19"&gt;&lt;strong&gt;L&lt;/strong&gt; - 450*400*3мм&lt;/td&gt; &lt;/tr&gt; &lt;tr height="19"&gt; &lt;td height="19"&gt;&lt;strong&gt;XL&lt;/strong&gt; - 800*450*3мм&lt;/td&gt; &lt;/tr&gt; &lt;tr height="19"&gt; &lt;td height="19"&gt;&lt;strong&gt;XXL&lt;/strong&gt; - 940*450*4 мм&lt;/td&gt; &lt;/tr&gt; &lt;tr height="19"&gt; &lt;td height="19"&gt;&lt;strong&gt;3XL&lt;/strong&gt; - 1200*550*4 мм&lt;/td&gt; &lt;/tr&gt; &lt;/tbody&gt; &lt;colgroup&gt; &lt;col width="513" /&gt; &lt;/colgroup&gt; &lt;/table&gt; </t>
  </si>
  <si>
    <t>Игровая поверхность 2E GAMING Mouse Pad Speed M Black (360*275*3 мм)</t>
  </si>
  <si>
    <t>2E-PGSP300B</t>
  </si>
  <si>
    <t>http://www.erc.ua/i/goods/2E-PGSP300B.jpg</t>
  </si>
  <si>
    <t xml:space="preserve">&lt;p&gt;Игровые поверхности 2E GAMING серии SPEED - это максимальная скорость в играх и безукоризненное скольжение.&lt;/p&gt; &lt;p&gt;Благодаря ультра-гладкой поверхности, ковер обеспечивает быстрое скольжение мыши без срывов. Ковры в нижней части покрыты специальным антискользящим слоем, позволяющим им оставаться на нужном месте, а специальный водоотталкивающий слой предотвращает впитывание воды в материал коврика. Поврехности совместимы как с лазерными, так и с оптическими сенсорами.&lt;/p&gt; &lt;table border="1" cellspacing="0" width="534"&gt; &lt;tbody&gt; &lt;tr height="19"&gt; &lt;td height="19" width="265"&gt; &lt;p&gt;Материал&lt;/p&gt; &lt;/td&gt; &lt;td width="269"&gt;Микрофибра, резина&lt;/td&gt; &lt;/tr&gt; &lt;tr height="19"&gt; &lt;td height="19" width="265"&gt;Тип поверхности&lt;/td&gt; &lt;td width="269"&gt;SPEED&lt;/td&gt; &lt;/tr&gt; &lt;tr height="19"&gt; &lt;td height="57" rowspan="3" width="265"&gt;Особенности&lt;/td&gt; &lt;td width="269"&gt;Прошитый контур&lt;/td&gt; &lt;/tr&gt; &lt;tr height="19"&gt; &lt;td height="19" width="269"&gt;Защита от влаги&lt;/td&gt; &lt;/tr&gt; &lt;tr height="19"&gt; &lt;td height="19" width="269"&gt;Противоскользящая основа&lt;/td&gt; &lt;/tr&gt; &lt;tr height="19"&gt; &lt;td height="19" width="265"&gt;Цвет&lt;/td&gt; &lt;td&gt;Черний&lt;/td&gt; &lt;/tr&gt; &lt;tr height="19"&gt; &lt;td height="19" width="265"&gt;Страна-производитель товара&lt;/td&gt; &lt;td&gt;Китай&lt;/td&gt; &lt;/tr&gt; &lt;tr height="19"&gt; &lt;td height="19" width="265"&gt;Гарантия&lt;/td&gt; &lt;td&gt;12 мес&lt;/td&gt; &lt;/tr&gt; &lt;/tbody&gt; &lt;colgroup&gt; &lt;col width="265" /&gt; &lt;col width="269" /&gt; &lt;/colgroup&gt; &lt;/table&gt; &lt;p&gt;Игровые поверхности серия SPEED доступны в 5 размерах:&lt;/p&gt; &lt;table cellspacing="0" width="513"&gt; &lt;tbody&gt; &lt;tr height="19"&gt; &lt;td height="19" width="513"&gt;&lt;strong&gt;M&lt;/strong&gt; - 360*275*3 мм &lt;/td&gt; &lt;/tr&gt; &lt;tr height="19"&gt; &lt;td height="19"&gt;&lt;strong&gt;L&lt;/strong&gt; - 450*400*3мм&lt;/td&gt; &lt;/tr&gt; &lt;tr height="19"&gt; &lt;td height="19"&gt;&lt;strong&gt;XL&lt;/strong&gt; - 800*450*3мм&lt;/td&gt; &lt;/tr&gt; &lt;tr height="19"&gt; &lt;td height="19"&gt;&lt;strong&gt;XXL&lt;/strong&gt; - 940*450*4 мм&lt;/td&gt; &lt;/tr&gt; &lt;tr height="19"&gt; &lt;td height="19"&gt;&lt;strong&gt;3XL&lt;/strong&gt; - 1200*550*4 мм&lt;/td&gt; &lt;/tr&gt; &lt;/tbody&gt; &lt;/table&gt; </t>
  </si>
  <si>
    <t>Игровая поверхность 2E GAMING Mouse Pad Speed L Black (450*400*3 мм)</t>
  </si>
  <si>
    <t>2E-PGSP310B</t>
  </si>
  <si>
    <t>http://www.erc.ua/i/goods/2E-PGSP310B.jpg</t>
  </si>
  <si>
    <t>Игровая поверхность 2E GAMING Mouse Pad Speed XL Black (800*450*3 мм)</t>
  </si>
  <si>
    <t>2E-PGSP320B</t>
  </si>
  <si>
    <t>http://www.erc.ua/i/goods/2E-PGSP320B.jpg</t>
  </si>
  <si>
    <t>Игровая поверхность 2E GAMING Mouse Pad Speed XXL Black (940*450*4 мм)</t>
  </si>
  <si>
    <t>2E-PGSP330B</t>
  </si>
  <si>
    <t>http://www.erc.ua/i/goods/2E-PGSP330B.jpg</t>
  </si>
  <si>
    <t>Игровая поверхность 2E GAMING Mouse Pad Speed 3XL Black (1200*550*4 мм)</t>
  </si>
  <si>
    <t>2E-PGSP340B</t>
  </si>
  <si>
    <t>http://www.erc.ua/i/goods/2E-PGSP340B.jpg</t>
  </si>
  <si>
    <t>Клавиатура игровая 2E GAMING KG280 LED USB Black Ukr</t>
  </si>
  <si>
    <t>2E-KG280UB</t>
  </si>
  <si>
    <t>http://www.erc.ua/i/goods/2E-KG280UB.jpg</t>
  </si>
  <si>
    <t xml:space="preserve">&lt;p &gt;Мембранная полноразмерная игровая клавиатура &lt;strong&gt;2E GAMING &lt;/strong&gt;&lt;strong&gt;KG280 &lt;/strong&gt;выполнена в лаконичном универсальном дизайне. Корпус металлический и массивный, колпачки с подсветкой из прочного ABS-пластика, 104 ультрабыстрых и отзывчивых кнопки обеспечат пользователю неоспоримое преимущество в играх и повседневных задачах.&lt;/p&gt; &lt;p &gt;&lt;strong&gt;Преимущества: &lt;/strong&gt;&lt;/p&gt; &lt;ul&gt; &lt;li&gt;Лаконичный универсальный дизайн&lt;/li&gt; &lt;li&gt;Массивный металлический корпус&lt;/li&gt; &lt;li&gt;104 сверхбыстрых отзывчивых клавиши&lt;/li&gt; &lt;li&gt;Ресурс кнопок: 10 миллионов нажатий&lt;/li&gt; &lt;li&gt;Мягкий тайпинг&lt;/li&gt; &lt;li&gt;LED-подсветка символов &lt;/li&gt; &lt;li&gt;Радужная LED-подсветка: 3 режима&lt;/li&gt; &lt;li&gt;Украинская гравировка&lt;/li&gt; &lt;li&gt;Прочная устойчивая конструкция&lt;/li&gt; &lt;li&gt;Влагоустойчивость&lt;/li&gt; &lt;li&gt;Прорезиненные ножки&lt;/li&gt; &lt;li&gt;Качественные материалы&lt;/li&gt; &lt;/ul&gt; &lt;p &gt; &lt;/p&gt; &lt;p &gt;&lt;strong&gt;ХАРАКТЕРИСТИКИ&lt;/strong&gt;&lt;/p&gt; &lt;ul&gt; &lt;li&gt;Дизайн: полноразмерная&lt;/li&gt; &lt;li&gt;Тип: мембранная&lt;/li&gt; &lt;li&gt;Количество кнопок: 104&lt;/li&gt; &lt;li&gt;Anti-Ghosting кнопок: 19&lt;/li&gt; &lt;li&gt;Ресурс кнопок: 10 миллионов нажатий&lt;/li&gt; &lt;li&gt;Fn + F1 ~ F12&lt;/li&gt; &lt;li&gt;LED-подсветка символов&lt;/li&gt; &lt;li&gt;Радужная LED-подсветка: 3 режима&lt;/li&gt; &lt;li&gt;Украинская гравировка: есть&lt;/li&gt; &lt;li&gt;Материал корпуса: ABS-пластик&lt;/li&gt; &lt;li&gt;Длина кабеля: 1,6 м&lt;/li&gt; &lt;li&gt;Прорезиненные ножки&lt;/li&gt; &lt;li&gt;Тип подключения: USB 2.0&lt;/li&gt; &lt;li&gt;Размеры без упаковки: 440 мм x 140 мм x 40 мм &lt;/li&gt; &lt;li&gt;Размеры в упаковке: 460 мм x 170 мм x 42 мм&lt;/li&gt; &lt;li&gt;Вес: 0,8 кг&lt;/li&gt; &lt;li&gt;Вес в упаковке: 0,984 кг&lt;/li&gt; &lt;li&gt;Цвет: черный&lt;/li&gt; &lt;/ul&gt; &lt;p &gt;&lt;strong&gt;СОВМЕСТИМОСТЬ&lt;/strong&gt;&lt;/p&gt; &lt;ul&gt; &lt;li&gt;Windows 10/7 и старше, Linux, MacOS&lt;/li&gt; &lt;/ul&gt; &lt;p &gt;&lt;strong&gt;КомплектацИя&lt;/strong&gt;&lt;/p&gt; &lt;ul&gt; &lt;li&gt;Клавиатура&lt;/li&gt; &lt;/ul&gt; &lt;p &gt;&lt;strong&gt;ГАРАНТИЯ&lt;/strong&gt;&lt;/p&gt; &lt;ul&gt; &lt;li&gt;12 месяцев&lt;/li&gt; &lt;/ul&gt; &lt;p &gt;&lt;strong&gt;Номер ИЗДЕЛИЯ&lt;/strong&gt;&lt;/p&gt; &lt;p &gt;2E-KG280UB Клавиатура игровая 2E GAMING KG280 LED USB Black Ukr&lt;/p&gt; </t>
  </si>
  <si>
    <t>Клавиатура игровая 2E GAMING KG290 LED USB Black Ukr</t>
  </si>
  <si>
    <t>2E-KG290UB</t>
  </si>
  <si>
    <t>http://www.erc.ua/i/goods/2E-KG290UB.jpg</t>
  </si>
  <si>
    <t xml:space="preserve">&lt;p &gt;Мембранная игровая TKL клавиатура &lt;strong&gt;2E GAMING &lt;/strong&gt;&lt;strong&gt;KG290 &lt;/strong&gt;выполнена в лаконичном универсальном дизайне. Корпус металлический и массивный, колпачки с подсветкой из прочного ABS-пластика, 87 ультрабыстрых и отзывчивых кнопки обеспечат пользователю неоспоримое преимущество в играх и повседневных задачах.&lt;/p&gt; &lt;p &gt;&lt;strong&gt;Преимущества: &lt;/strong&gt;&lt;/p&gt; &lt;ul&gt; &lt;li&gt;Лаконичный универсальный дизайн&lt;/li&gt; &lt;li&gt;Массивный металлический корпус&lt;/li&gt; &lt;li&gt;87 сверхбыстрых отзывчивых клавиши&lt;/li&gt; &lt;li&gt;Ресурс кнопок: 10 миллионов нажатий&lt;/li&gt; &lt;li&gt;Мягкий тайпинг&lt;/li&gt; &lt;li&gt;LED-подсветка символов &lt;/li&gt; &lt;li&gt;Радужная LED-подсветка: 3 режима&lt;/li&gt; &lt;li&gt;Украинская гравировка&lt;/li&gt; &lt;li&gt;Прочная устойчивая конструкция&lt;/li&gt; &lt;li&gt;Влагоустойчивость&lt;/li&gt; &lt;li&gt;Прорезиненные ножки&lt;/li&gt; &lt;li&gt;Качественные материалы&lt;/li&gt; &lt;/ul&gt; &lt;p &gt;&lt;strong&gt;ХАРАКТЕРИСТИКИ&lt;/strong&gt;&lt;/p&gt; &lt;ul&gt; &lt;li&gt;Дизайн: без цифрового блока (TKL)&lt;/li&gt; &lt;li&gt;Тип: мембранная&lt;/li&gt; &lt;li&gt;Количество кнопок: 87&lt;/li&gt; &lt;li&gt;Anti-Ghosting кнопок: 19&lt;/li&gt; &lt;li&gt;Ресурс кнопок: 10 миллионов нажатий&lt;/li&gt; &lt;li&gt;Fn + F1 ~ F12&lt;/li&gt; &lt;li&gt;LED-подсветка символов&lt;/li&gt; &lt;li&gt;Радужная LED-подсветка: 3 режима&lt;/li&gt; &lt;li&gt;Украинская гравировка: есть&lt;/li&gt; &lt;li&gt;Материал корпуса: ABS-пластик&lt;/li&gt; &lt;li&gt;Длина кабеля: 1,6 м&lt;/li&gt; &lt;li&gt;Прорезиненные ножки&lt;/li&gt; &lt;li&gt;Тип подключения: USB 2.0&lt;/li&gt; &lt;li&gt;Размеры без упаковки: 370 мм x 140 мм x 40 мм &lt;/li&gt; &lt;li&gt;Размеры в упаковке: 380 мм x 190 мм x 50 мм&lt;/li&gt; &lt;li&gt;Вес: 0,7 кг&lt;/li&gt; &lt;li&gt;Вес в упаковке: 0,86 кг&lt;/li&gt; &lt;li&gt;Цвет: черный&lt;/li&gt; &lt;/ul&gt; &lt;p &gt;&lt;strong&gt;СОВМЕСТИМОСТЬ&lt;/strong&gt;&lt;/p&gt; &lt;ul&gt; &lt;li&gt;Windows 10/7 и старше, Linux, MacOS&lt;/li&gt; &lt;/ul&gt; &lt;p &gt;&lt;strong&gt;КомплектацИя&lt;/strong&gt;&lt;/p&gt; &lt;ul&gt; &lt;li&gt;Клавиатура&lt;/li&gt; &lt;/ul&gt; &lt;p &gt;&lt;strong&gt;ГАРАНТИЯ&lt;/strong&gt;&lt;/p&gt; &lt;ul&gt; &lt;li&gt;12 месяцев&lt;/li&gt; &lt;/ul&gt; &lt;p &gt;&lt;strong&gt;Номер ИЗДЕЛИЯ&lt;/strong&gt;&lt;/p&gt; &lt;p &gt;2E-KG290UB Клавиатура игровая 2E GAMING KG290 87 keys LED USB Black Ukr&lt;/p&gt; </t>
  </si>
  <si>
    <t>Клавиатура игровая 2E GAMING KG300 LED USB Black Ukr</t>
  </si>
  <si>
    <t>2E-KG300UB</t>
  </si>
  <si>
    <t>http://www.erc.ua/i/goods/2E-KG300UB.jpg</t>
  </si>
  <si>
    <t xml:space="preserve">&lt;p &gt;Мембранная полноразмерная игровая клавиатура &lt;strong&gt;2E GAMING &lt;/strong&gt;&lt;strong&gt;KG300 &lt;/strong&gt;выполнена в ярком игровом дизайне и готова к бескомпромиссной борьбе. Корпус из качественных материалов, колпачки с подсветкой из прочного ABS-пластика, 104 ультрабыстрых и отзывчивых кнопки обеспечат пользователю неоспоримое преимущество в играх и повседневных задачах. Для дополнительного удобства предусмотрены 10 мультимедийных кнопок.&lt;/p&gt; &lt;p &gt;&lt;strong&gt;Преимущества: &lt;/strong&gt;&lt;/p&gt; &lt;ul&gt; &lt;li&gt;Стильный игровой дизайн&lt;/li&gt; &lt;li&gt;104 сверхбыстрых отзывчивых клавиши&lt;/li&gt; &lt;li&gt;10 дополнительных мультимедийных клавиш&lt;/li&gt; &lt;li&gt;Ресурс кнопок: 10 миллионов нажатий&lt;/li&gt; &lt;li&gt;Мягкий тайпинг&lt;/li&gt; &lt;li&gt;LED-подсветка символов &lt;/li&gt; &lt;li&gt;Радужная LED-подсветка: 3 режима&lt;/li&gt; &lt;li&gt;Регулировка яркости подсветки: есть&lt;/li&gt; &lt;li&gt;Регулировка скорости подсветки: есть&lt;/li&gt; &lt;li&gt;Украинская гравировка&lt;/li&gt; &lt;li&gt;Прочная устойчивая конструкция&lt;/li&gt; &lt;li&gt;Влагоустойчивость&lt;/li&gt; &lt;li&gt;Прорезиненные складные ножки&lt;/li&gt; &lt;li&gt;Регулировка высоты: 2 уровня&lt;/li&gt; &lt;li&gt;Качественные материалы&lt;/li&gt; &lt;/ul&gt; &lt;p &gt;&lt;strong&gt;ХАРАКТЕРИСТИКИ&lt;/strong&gt;&lt;/p&gt; &lt;ul&gt; &lt;li&gt;Дизайн: полноразмерная&lt;/li&gt; &lt;li&gt;Тип: мембранная&lt;/li&gt; &lt;li&gt;Количество кнопок: 104&lt;/li&gt; &lt;li&gt;Количество мультимедийных кнопок: 10&lt;/li&gt; &lt;li&gt;Anti-Ghosting кнопок: 25&lt;/li&gt; &lt;li&gt;Ресурс кнопок: 10 миллионов нажатий&lt;/li&gt; &lt;li&gt;Fn + F1 ~ F12&lt;/li&gt; &lt;li&gt;LED-подсветка символов&lt;/li&gt; &lt;li&gt;Радужная LED-подсветка: 3 режима&lt;/li&gt; &lt;li&gt;Регулировка яркости подсветки: есть&lt;/li&gt; &lt;li&gt;Регулировка скорости подсветки: есть&lt;/li&gt; &lt;li&gt;Украинская гравировка: есть&lt;/li&gt; &lt;li&gt;Материал корпуса: ABS-пластик&lt;/li&gt; &lt;li&gt;Длина кабеля: 1,7 м&lt;/li&gt; &lt;li&gt;Прорезиненные складные ножки&lt;/li&gt; &lt;li&gt;Регулировка высоты: 2 уровня&lt;/li&gt; &lt;li&gt;Тип подключения: USB 2.0&lt;/li&gt; &lt;li&gt;Размеры без упаковки: 453 мм x 169 мм x 34 мм &lt;/li&gt; &lt;li&gt;Размеры в упаковке: 470 мм x 190 мм x 40 мм&lt;/li&gt; &lt;li&gt;Вес: 0,73 кг&lt;/li&gt; &lt;li&gt;Вес в упаковке: 0,88 кг&lt;/li&gt; &lt;li&gt;Цвет: черный&lt;/li&gt; &lt;/ul&gt; &lt;p &gt;&lt;strong&gt;СОВМЕСТИМОСТЬ&lt;/strong&gt;&lt;/p&gt; &lt;ul&gt; &lt;li&gt;Windows 10/7 и старше, Linux, MacOS&lt;/li&gt; &lt;/ul&gt; &lt;p &gt;&lt;strong&gt;КомплектацИя&lt;/strong&gt;&lt;/p&gt; &lt;ul&gt; &lt;li&gt;Клавиатура&lt;/li&gt; &lt;/ul&gt; &lt;p &gt;&lt;strong&gt;ГАРАНТИЯ&lt;/strong&gt;&lt;/p&gt; &lt;ul&gt; &lt;li&gt;12 месяцев&lt;/li&gt; &lt;/ul&gt; &lt;p &gt;&lt;strong&gt;Номер ИЗДЕЛИЯ&lt;/strong&gt;&lt;/p&gt; &lt;p &gt;2E-KG300UB Клавиатура игровая 2E GAMING KG300 LED USB Black Ukr&lt;/p&gt; </t>
  </si>
  <si>
    <t>Клавиатура игровая 2E GAMING KG310 LED USB Black Ukr</t>
  </si>
  <si>
    <t>2E-KG310UB</t>
  </si>
  <si>
    <t>http://www.erc.ua/i/goods/2E-KG310UB.jpg</t>
  </si>
  <si>
    <t xml:space="preserve">&lt;p &gt;Клавиатура 2E Gaming Keyboard KG310 создана для начинающих геймеров для тех, кто привык к комфорту при длительной работе с набором текста. Несъемная подставка уменьшит нагрузку на запястье, а цветное LED подсветка с лазерной гравировкой добавит комфорта при работе в условиях слабого освещения. Мембранный тип с тихим ходом клавиш подарят приятные ощущения от работы за клавиатурой без лишних надоедливых звуков для окружающих.&lt;/p&gt; &lt;p &gt; &lt;/p&gt; &lt;table border="1" cellspacing="0" width="533"&gt; &lt;tbody&gt; &lt;tr&gt; &lt;td width="231"&gt; &lt;p &gt;Тип клавиатуры&lt;/p&gt; &lt;/td&gt; &lt;td valign="bottom" width="303"&gt; &lt;p &gt;Мембранный&lt;/p&gt; &lt;/td&gt; &lt;/tr&gt; &lt;tr&gt; &lt;td width="231"&gt; &lt;p &gt;Тип подключения&lt;/p&gt; &lt;/td&gt; &lt;td valign="bottom" width="303"&gt; &lt;p &gt;USB 2.0&lt;/p&gt; &lt;/td&gt; &lt;/tr&gt; &lt;tr&gt; &lt;td width="231"&gt; &lt;p &gt;Кол-во клавиш&lt;/p&gt; &lt;/td&gt; &lt;td valign="bottom" width="303"&gt; &lt;p &gt;104&lt;/p&gt; &lt;/td&gt; &lt;/tr&gt; &lt;tr&gt; &lt;td rowspan="6" width="231"&gt; &lt;p &gt;Особенности&lt;/p&gt; &lt;/td&gt; &lt;td valign="bottom" width="303"&gt; &lt;p &gt;Износостойкий пластик&lt;/p&gt; &lt;/td&gt; &lt;/tr&gt; &lt;tr&gt; &lt;td valign="bottom" width="303"&gt; &lt;p &gt;Несъемная подставка под запястья&lt;/p&gt; &lt;/td&gt; &lt;/tr&gt; &lt;tr&gt; &lt;td valign="bottom" width="303"&gt; &lt;p &gt;Цветная подсветка символов&lt;/p&gt; &lt;/td&gt; &lt;/tr&gt; &lt;tr&gt; &lt;td valign="bottom" width="303"&gt; &lt;p &gt;Украинская раскладка&lt;/p&gt; &lt;/td&gt; &lt;/tr&gt; &lt;tr&gt; &lt;td valign="bottom" width="303"&gt; &lt;p &gt;Тихий ход клавиш&lt;/p&gt; &lt;/td&gt; &lt;/tr&gt; &lt;tr&gt; &lt;td valign="bottom" width="303"&gt; &lt;p &gt;Ресурс - &amp;gt;10 млн нажатий&lt;/p&gt; &lt;/td&gt; &lt;/tr&gt; &lt;tr&gt; &lt;td width="231"&gt; &lt;p &gt;Цвет&lt;/p&gt; &lt;/td&gt; &lt;td nowrap="nowrap" valign="bottom" width="303"&gt; &lt;p &gt;Черный&lt;/p&gt; &lt;/td&gt; &lt;/tr&gt; &lt;tr&gt; &lt;td rowspan="3" width="231"&gt; &lt;p &gt;Габариты&lt;/p&gt; &lt;/td&gt; &lt;td valign="bottom" width="303"&gt; &lt;p &gt;Длина: 441 мм&lt;/p&gt; &lt;/td&gt; &lt;/tr&gt; &lt;tr&gt; &lt;td width="303"&gt; &lt;p &gt;Ширина: 165 мм&lt;/p&gt; &lt;/td&gt; &lt;/tr&gt; &lt;tr&gt; &lt;td width="303"&gt; &lt;p &gt;Толщина: 32 мм&lt;/p&gt; &lt;/td&gt; &lt;/tr&gt; &lt;tr&gt; &lt;td width="231"&gt; &lt;p &gt;Длина кабеля&lt;/p&gt; &lt;/td&gt; &lt;td width="303"&gt; &lt;p &gt;1.8м&lt;/p&gt; &lt;/td&gt; &lt;/tr&gt; &lt;tr&gt; &lt;td nowrap="nowrap" valign="bottom" width="231"&gt; &lt;p &gt;Размеры упаковки&lt;/p&gt; &lt;/td&gt; &lt;td valign="bottom" width="303"&gt; &lt;p &gt; &lt;/p&gt; &lt;/td&gt; &lt;/tr&gt; &lt;tr&gt; &lt;td width="231"&gt; &lt;p &gt;Вес в упаковке&lt;/p&gt; &lt;/td&gt; &lt;td valign="bottom" width="303"&gt; &lt;p &gt; &lt;/p&gt; &lt;/td&gt; &lt;/tr&gt; &lt;tr&gt; &lt;td width="231"&gt; &lt;p &gt;Вес без упаковки&lt;/p&gt; &lt;/td&gt; &lt;td valign="bottom" width="303"&gt; &lt;p &gt;560г&lt;/p&gt; &lt;/td&gt; &lt;/tr&gt; &lt;tr&gt; &lt;td width="231"&gt; &lt;p &gt;Страна-производитель товара&lt;/p&gt; &lt;/td&gt; &lt;td nowrap="nowrap" valign="bottom" width="303"&gt; &lt;p &gt;Китай&lt;/p&gt; &lt;/td&gt; &lt;/tr&gt; &lt;tr&gt; &lt;td nowrap="nowrap" valign="bottom" width="231"&gt; &lt;p &gt;Совместимость&lt;/p&gt; &lt;/td&gt; &lt;td nowrap="nowrap" valign="bottom" width="303"&gt; &lt;p &gt;Windows 10/7 и версии старше, Linux, MacOS&lt;/p&gt; &lt;/td&gt; &lt;/tr&gt; &lt;tr&gt; &lt;td width="231"&gt; &lt;p &gt;Гарантия&lt;/p&gt; &lt;/td&gt; &lt;td nowrap="nowrap" valign="bottom" width="303"&gt; &lt;p &gt;12 мес&lt;/p&gt; &lt;/td&gt; &lt;/tr&gt; &lt;/tbody&gt; &lt;/table&gt; </t>
  </si>
  <si>
    <t>Клавиатура игровая 2E GAMING KG320 LED USB Black Ukr</t>
  </si>
  <si>
    <t>2E-KG320UB</t>
  </si>
  <si>
    <t>http://www.erc.ua/i/goods/2E-KG320UB.jpg</t>
  </si>
  <si>
    <t xml:space="preserve">&lt;p &gt;Клавиатура 2E Gaming Keyboard KG320 разработана специально для длительных игровых сессий. Надежная основа изготовлена из устойчивого листа алюминия, имеет 7 режимов разноцветной подсветки и приятный тихий ход клавиш. Дополнительные мультимедийные клавиши помогут с быстрым доступом любимых программ, а с функцией Anti-Ghosting вам больше не нужно беспокоиться о возможных сбоях в работе клавиатуры.&lt;/p&gt; &lt;p &gt; &lt;/p&gt; &lt;table border="1" cellspacing="0" width="467"&gt; &lt;tbody&gt; &lt;tr&gt; &lt;td width="164"&gt; &lt;p &gt;Тип клавиатуры&lt;/p&gt; &lt;/td&gt; &lt;td valign="bottom" width="303"&gt; &lt;p &gt;Мембранный&lt;/p&gt; &lt;/td&gt; &lt;/tr&gt; &lt;tr&gt; &lt;td width="164"&gt; &lt;p &gt;Тип подключения&lt;/p&gt; &lt;/td&gt; &lt;td valign="bottom" width="303"&gt; &lt;p &gt;USB 2.0&lt;/p&gt; &lt;/td&gt; &lt;/tr&gt; &lt;tr&gt; &lt;td width="164"&gt; &lt;p &gt;Кол-во клавиш&lt;/p&gt; &lt;/td&gt; &lt;td valign="bottom" width="303"&gt; &lt;p &gt;104&lt;/p&gt; &lt;/td&gt; &lt;/tr&gt; &lt;tr&gt; &lt;td rowspan="7" width="164"&gt; &lt;p &gt;Особенности&lt;/p&gt; &lt;/td&gt; &lt;td valign="bottom" width="303"&gt; &lt;p &gt;Основа из цельного листа алюминия&lt;/p&gt; &lt;/td&gt; &lt;/tr&gt; &lt;tr&gt; &lt;td valign="bottom" width="303"&gt; &lt;p &gt;Мультимедийные клавиши&lt;/p&gt; &lt;/td&gt; &lt;/tr&gt; &lt;tr&gt; &lt;td valign="bottom" width="303"&gt; &lt;p &gt;Цветная подсветка&lt;/p&gt; &lt;/td&gt; &lt;/tr&gt; &lt;tr&gt; &lt;td valign="bottom" width="303"&gt; &lt;p &gt;Украинская раскладка&lt;/p&gt; &lt;/td&gt; &lt;/tr&gt; &lt;tr&gt; &lt;td valign="bottom" width="303"&gt; &lt;p &gt;Тихий ход клавиш&lt;/p&gt; &lt;/td&gt; &lt;/tr&gt; &lt;tr&gt; &lt;td valign="bottom" width="303"&gt; &lt;p &gt;Anti-Ghosting - 7 клавиш&lt;/p&gt; &lt;/td&gt; &lt;/tr&gt; &lt;tr&gt; &lt;td valign="bottom" width="303"&gt; &lt;p &gt;Ресурс - &amp;gt;10 млн нажатий&lt;/p&gt; &lt;/td&gt; &lt;/tr&gt; &lt;tr&gt; &lt;td width="164"&gt; &lt;p &gt;Цвет&lt;/p&gt; &lt;/td&gt; &lt;td nowrap="nowrap" valign="bottom" width="303"&gt; &lt;p &gt;Черный&lt;/p&gt; &lt;/td&gt; &lt;/tr&gt; &lt;tr&gt; &lt;td rowspan="3" width="164"&gt; &lt;p &gt;Габариты&lt;/p&gt; &lt;/td&gt; &lt;td valign="bottom" width="303"&gt; &lt;p &gt;Длина: 438 мм&lt;/p&gt; &lt;/td&gt; &lt;/tr&gt; &lt;tr&gt; &lt;td width="303"&gt; &lt;p &gt;Ширина: 190 мм&lt;/p&gt; &lt;/td&gt; &lt;/tr&gt; &lt;tr&gt; &lt;td width="303"&gt; &lt;p &gt;Толщина: 28 мм&lt;/p&gt; &lt;/td&gt; &lt;/tr&gt; &lt;tr&gt; &lt;td width="164"&gt; &lt;p &gt;Длина кабеля&lt;/p&gt; &lt;/td&gt; &lt;td width="303"&gt; &lt;p &gt;1.8м&lt;/p&gt; &lt;/td&gt; &lt;/tr&gt; &lt;tr&gt; &lt;td nowrap="nowrap" valign="bottom" width="164"&gt; &lt;p &gt;Размеры упаковки&lt;/p&gt; &lt;/td&gt; &lt;td valign="bottom" width="303"&gt; &lt;p &gt; &lt;/p&gt; &lt;/td&gt; &lt;/tr&gt; &lt;tr&gt; &lt;td width="164"&gt; &lt;p &gt;Вес в упаковке&lt;/p&gt; &lt;/td&gt; &lt;td valign="bottom" width="303"&gt; &lt;p &gt; &lt;/p&gt; &lt;/td&gt; &lt;/tr&gt; &lt;tr&gt; &lt;td width="164"&gt; &lt;p &gt;Вес без упаковки&lt;/p&gt; &lt;/td&gt; &lt;td valign="bottom" width="303"&gt; &lt;p &gt;950г&lt;/p&gt; &lt;/td&gt; &lt;/tr&gt; &lt;tr&gt; &lt;td width="164"&gt; &lt;p &gt;Страна-производитель товара&lt;/p&gt; &lt;/td&gt; &lt;td nowrap="nowrap" valign="bottom" width="303"&gt; &lt;p &gt;Китай&lt;/p&gt; &lt;/td&gt; &lt;/tr&gt; &lt;tr&gt; &lt;td nowrap="nowrap" valign="bottom" width="164"&gt; &lt;p &gt;Совместимость&lt;/p&gt; &lt;/td&gt; &lt;td nowrap="nowrap" valign="bottom" width="303"&gt; &lt;p &gt;Windows 10/7 и версии старше, Linux, MacOS&lt;/p&gt; &lt;/td&gt; &lt;/tr&gt; &lt;tr&gt; &lt;td width="164"&gt; &lt;p &gt;Гарантия&lt;/p&gt; &lt;/td&gt; &lt;td nowrap="nowrap" valign="bottom" width="303"&gt; &lt;p &gt;12 мес&lt;/p&gt; &lt;/td&gt; &lt;/tr&gt; &lt;/tbody&gt; &lt;/table&gt; </t>
  </si>
  <si>
    <t>08471002003001002</t>
  </si>
  <si>
    <t>Клавиатура игровая 2E GAMING KG325 LED USB Black Ukr</t>
  </si>
  <si>
    <t>2E-KG325UB</t>
  </si>
  <si>
    <t>http://www.erc.ua/i/goods/2E-KG325UB.jpg</t>
  </si>
  <si>
    <t xml:space="preserve">&lt;p &gt;Мембранная полноразмерная игровая клавиатура &lt;strong&gt;2E GAMING KG325 &lt;/strong&gt;выполнена в лаконичном функциональном стиле. Массивный корпус для надежной длительной эксплуатации, колпачки с подсветкой из прочного ABS-пластика, 104 ультрабыстрых и отзывчивых кнопки обеспечат пользователю неоспоримое преимущество в играх и повседневных задачах. Благодаря универсальному дизайну и качественной гравировке модель &lt;strong&gt;KG325&lt;/strong&gt; может использоваться одинаково успешно как в гейминге, так и для офисной работы и учебы. Отличительная особенность модели &lt;strong&gt;KG325 &lt;/strong&gt;&amp;ndash; &amp;laquo;кликающие&amp;raquo; кнопки, которые тактильно ощущаются как механические переключатели. Благодаря псевдо-механической конструкции, мембранная клавиатура при невысокой стоимости дает четкий тактильный отклик и максимальную точность набора текста или движений в играх.&lt;/p&gt; &lt;p &gt;&lt;strong&gt;Преимущества:&lt;/strong&gt;&lt;/p&gt; &lt;ul&gt; &lt;li&gt;Лаконичный универсальный дизайн&lt;/li&gt; &lt;li&gt;Псевдо-механическая конструкция&lt;/li&gt; &lt;li&gt;Защита от влаги и пыли&lt;/li&gt; &lt;li&gt;104 сверхбыстрых отзывчивых клавиши&lt;/li&gt; &lt;li&gt;Ресурс кнопок: 10 миллионов нажатий&lt;/li&gt; &lt;li&gt;Тактильный &amp;laquo;кликающий&amp;raquo; тайпинг&lt;/li&gt; &lt;li&gt;Несъемная подставка под запястья&lt;/li&gt; &lt;li&gt;LED-подсветка символов &lt;/li&gt; &lt;li&gt;Радужная LED-подсветка: 3 режима&lt;/li&gt; &lt;li&gt;Регулировка яркости подсветки: есть&lt;/li&gt; &lt;li&gt;Регулировка скорости подсветки: есть&lt;/li&gt; &lt;li&gt;Украинская гравировка&lt;/li&gt; &lt;li&gt;Прочная устойчивая конструкция&lt;/li&gt; &lt;li&gt;Прорезиненные складные ножки&lt;/li&gt; &lt;li&gt;Регулировка высоты: 2 уровня&lt;/li&gt; &lt;li&gt;Качественные материалы&lt;/li&gt; &lt;/ul&gt; &lt;p &gt;&lt;strong&gt;ХАРАКТЕРИСТИКИ&lt;/strong&gt;&lt;/p&gt; &lt;ul&gt; &lt;li&gt;Дизайн: полноразмерная&lt;/li&gt; &lt;li&gt;Тип: мембранная псевдо-механика&lt;/li&gt; &lt;li&gt;Количество кнопок: 104&lt;/li&gt; &lt;li&gt;Ресурс кнопок: 10 миллионов нажатий&lt;/li&gt; &lt;li&gt;Fn + F1 ~ F12&lt;/li&gt; &lt;li&gt;LED-подсветка символов&lt;/li&gt; &lt;li&gt;Anti-Ghosting кнопок: 25&lt;/li&gt; &lt;li&gt;Радужная LED-подсветка: 3 режима&lt;/li&gt; &lt;li&gt;Регулировка яркости подсветки: есть&lt;/li&gt; &lt;li&gt;Регулировка скорости подсветки: есть&lt;/li&gt; &lt;li&gt;Украинская гравировка: есть&lt;/li&gt; &lt;li&gt;Материал корпуса: ABS-пластик&lt;/li&gt; &lt;li&gt;Длина кабеля: 1,7 м&lt;/li&gt; &lt;li&gt;Прорезиненные складные ножки&lt;/li&gt; &lt;li&gt;Регулировка высоты: 2 уровня&lt;/li&gt; &lt;li&gt;Тип подключения: USB 2.0&lt;/li&gt; &lt;li&gt;Размеры без упаковки: 488 мм x 215 мм x 42 мм&lt;/li&gt; &lt;li&gt;Размеры в упаковке: 490 мм x 220 мм x 45 мм&lt;/li&gt; &lt;li&gt;Вес основного устройства: 0,87 кг&lt;/li&gt; &lt;li&gt;Вес в упаковке: 1.13 кг&lt;/li&gt; &lt;li&gt;Цвет: черный&lt;br /&gt; &lt;/li&gt; &lt;/ul&gt; &lt;p &gt;&lt;strong&gt;СОВМЕСТИМОСТЬ&lt;/strong&gt;&lt;/p&gt; &lt;ul&gt; &lt;li&gt;Windows 10/7 и старше, Linux, MacOS&lt;/li&gt; &lt;/ul&gt; &lt;p &gt;&lt;strong&gt;КомплектацИя&lt;/strong&gt;&lt;/p&gt; &lt;ul&gt; &lt;li&gt;Клавиатура&lt;/li&gt; &lt;/ul&gt; &lt;p &gt;&lt;strong&gt;ГАРАНТИЯ&lt;/strong&gt;&lt;/p&gt; &lt;ul&gt; &lt;li&gt;12 месяцев&lt;/li&gt; &lt;/ul&gt; &lt;p &gt;&lt;strong&gt;Номер ИЗДЕЛИЯ&lt;/strong&gt;&lt;/p&gt; &lt;p &gt;2E-KG325UB Клавиатура игровая 2E GAMING KG325 LED USB Black Ukr&lt;/p&gt; </t>
  </si>
  <si>
    <t>Клавиатура игровая 2E GAMING KG330 LED USB Black Ukr</t>
  </si>
  <si>
    <t>2E-KG330UBK</t>
  </si>
  <si>
    <t>http://www.erc.ua/i/goods/2E-KG330UBK.jpg</t>
  </si>
  <si>
    <t xml:space="preserve">&lt;p &gt;Мембранная полноразмерная игровая клавиатура &lt;strong&gt;2E GAMING KG330 &lt;/strong&gt;выполнена в лаконичном функциональном стиле. Корпус из качественных материалов, колпачки с подсветкой из прочного ABS-пластика, 104 ультрабыстрых и отзывчивых кнопки обеспечат пользователю неоспоримое преимущество в играх и повседневных задачах. Благодаря универсальному дизайну и качественной гравировке модель &lt;strong&gt;KG330&lt;/strong&gt; может использоваться одинаково успешно как в гейминге, так и для офисной работы и учебы.&lt;/p&gt; &lt;p &gt;&lt;strong&gt;Преимущества:&lt;/strong&gt;&lt;/p&gt; &lt;ul&gt; &lt;li&gt;Лаконичный универсальный дизайн&lt;/li&gt; &lt;li&gt;104 сверхбыстрых отзывчивых клавиши&lt;/li&gt; &lt;li&gt;Ресурс кнопок: 10 миллионов нажатий&lt;/li&gt; &lt;li&gt;Мягкий тайпинг&lt;/li&gt; &lt;li&gt;Несъемная подставка под запястья&lt;/li&gt; &lt;li&gt;LED-подсветка символов &lt;/li&gt; &lt;li&gt;Украинская гравировка&lt;/li&gt; &lt;li&gt;Прочная устойчивая конструкция&lt;/li&gt; &lt;li&gt;Влагоустойчивость&lt;/li&gt; &lt;li&gt;Прорезиненные складные ножки&lt;/li&gt; &lt;li&gt;Регулировка высоты: 2 уровня&lt;/li&gt; &lt;li&gt;Качественные материалы&lt;/li&gt; &lt;/ul&gt; &lt;p &gt;&lt;strong&gt;ХАРАКТЕРИСТИКИ&lt;/strong&gt;&lt;/p&gt; &lt;ul&gt; &lt;li&gt;Дизайн: полноразмерная&lt;/li&gt; &lt;li&gt;Тип: мембранная&lt;/li&gt; &lt;li&gt;Количество кнопок: 104&lt;/li&gt; &lt;li&gt;Ресурс кнопок: 10 миллионов нажатий&lt;/li&gt; &lt;li&gt;Fn + F1 ~ F12&lt;/li&gt; &lt;li&gt;LED-подсветка символов&lt;/li&gt; &lt;li&gt;Радужная LED-подсветка клавиатуры&lt;/li&gt; &lt;li&gt;Украинская гравировка: есть&lt;/li&gt; &lt;li&gt;Материал корпуса: ABS-пластик&lt;/li&gt; &lt;li&gt;Длина кабеля: 1,55 м&lt;/li&gt; &lt;li&gt;Прорезиненные складные ножки&lt;/li&gt; &lt;li&gt;Регулировка высоты: 2 уровня&lt;/li&gt; &lt;li&gt;Тип подключения: USB 2.0&lt;/li&gt; &lt;li&gt;Размеры без упаковки: 453.1 мм x 181.3 мм x 37.85 мм&lt;/li&gt; &lt;li&gt;Размеры в упаковке: 480 мм x 220 мм x 50 мм&lt;/li&gt; &lt;li&gt;Вес 0,7 кг&lt;/li&gt; &lt;li&gt;Вес в упаковке: 0,88 кг&lt;/li&gt; &lt;li&gt;Цвет: черный&lt;br /&gt; &lt;/li&gt; &lt;/ul&gt; &lt;p &gt;&lt;strong&gt;СОВМЕСТИМОСТЬ&lt;/strong&gt;&lt;/p&gt; &lt;ul&gt; &lt;li&gt;Windows 10/7 и старше, Linux, MacOS&lt;/li&gt; &lt;/ul&gt; &lt;p &gt;&lt;strong&gt;КомплектацИя&lt;/strong&gt;&lt;/p&gt; &lt;ul&gt; &lt;li&gt;Клавиатура&lt;/li&gt; &lt;/ul&gt; &lt;p &gt;&lt;strong&gt;ГАРАНТИЯ&lt;/strong&gt;&lt;/p&gt; &lt;ul&gt; &lt;li&gt;12 месяцев&lt;/li&gt; &lt;/ul&gt; &lt;p &gt;&lt;strong&gt;Номер ИЗДЕЛИЯ&lt;/strong&gt;&lt;/p&gt; &lt;p &gt;2E-KG330UBK Клавиатура игровая 2E GAMING KG330 LED USB Black Ukr&lt;/p&gt; </t>
  </si>
  <si>
    <t>Клавиатура игровая 2E GAMING KG340 LED USB Black Ukr</t>
  </si>
  <si>
    <t>2E-KG340UBK</t>
  </si>
  <si>
    <t>http://www.erc.ua/i/goods/2E-KG340UBK.jpg</t>
  </si>
  <si>
    <t xml:space="preserve">&lt;p &gt;Мембранная полноразмерная игровая клавиатура &lt;strong&gt;2E GAMING &lt;/strong&gt;&lt;strong&gt;KG340 &lt;/strong&gt;выполнена в ярком игровом дизайне и готова к бескомпромиссной борьбе. Корпус из качественных материалов, колпачки с подсветкой из прочного ABS-пластика, 104 ультрабыстрых и отзывчивых кнопки обеспечат пользователю неоспоримое преимущество в играх и повседневных задачах. Для дополнительного удобства предусмотрены 10 мультимедийных кнопок.&lt;/p&gt; &lt;p &gt;&lt;strong&gt; &lt;/strong&gt;&lt;/p&gt; &lt;p &gt;&lt;strong&gt;Преимущества:&lt;/strong&gt;&lt;/p&gt; &lt;ul&gt; &lt;li&gt;Стильный игровой дизайн&lt;/li&gt; &lt;li&gt;104 сверхбыстрых отзывчивых клавиши&lt;/li&gt; &lt;li&gt;10 дополнительных мультимедийных клавиш&lt;/li&gt; &lt;li&gt;Ресурс кнопок: 10 миллионов нажатий&lt;/li&gt; &lt;li&gt;Мягкий тайпинг&lt;/li&gt; &lt;li&gt;Несъемная подставка под запястья&lt;/li&gt; &lt;li&gt;LED-подсветка символов &lt;/li&gt; &lt;li&gt;Украинская гравировка&lt;/li&gt; &lt;li&gt;Прочная устойчивая конструкция&lt;/li&gt; &lt;li&gt;Влагоустойчивость&lt;/li&gt; &lt;li&gt;Прорезиненные складные ножки&lt;/li&gt; &lt;li&gt;Регулировка высоты: 2 уровня&lt;/li&gt; &lt;li&gt;Качественные материалы&lt;/li&gt; &lt;/ul&gt; &lt;p &gt; &lt;/p&gt; &lt;p &gt;&lt;strong&gt;ХАРАКТЕРИСТИКИ&lt;/strong&gt;&lt;/p&gt; &lt;ul&gt; &lt;li&gt;Дизайн: полноразмерная&lt;/li&gt; &lt;li&gt;Тип: мембранная&lt;/li&gt; &lt;li&gt;Количество кнопок: 104&lt;/li&gt; &lt;li&gt;Количество мультимедийных кнопок: 10&lt;/li&gt; &lt;li&gt;Ресурс кнопок: 10 миллионов нажатий&lt;/li&gt; &lt;li&gt;Fn + F1 ~ F12&lt;/li&gt; &lt;li&gt;LED-подсветка символов&lt;/li&gt; &lt;li&gt;Радужная LED-подсветка клавиатуры&lt;/li&gt; &lt;li&gt;Украинская гравировка: есть&lt;/li&gt; &lt;li&gt;Материал корпуса: ABS-пластик&lt;/li&gt; &lt;li&gt;Длина кабеля: 1,55 м&lt;/li&gt; &lt;li&gt;Прорезиненные складные ножки&lt;/li&gt; &lt;li&gt;Регулировка высоты: 2 уровня&lt;/li&gt; &lt;li&gt;Тип подключения: USB 2.0&lt;/li&gt; &lt;li&gt;Размеры без упаковки: 467.89 мм x 221.7 мм x 36 мм &lt;/li&gt; &lt;li&gt;Размеры в упаковке: 480 мм x 250 мм x 50 мм&lt;/li&gt; &lt;li&gt;Вес: 0,7 кг&lt;/li&gt; &lt;li&gt;Вес в упаковке: 0,9 кг&lt;/li&gt; &lt;li&gt;Цвет: черный&lt;/li&gt; &lt;/ul&gt; &lt;p &gt;&lt;strong&gt;СОВМЕСТИМОСТЬ&lt;/strong&gt;&lt;/p&gt; &lt;ul&gt; &lt;li&gt;Windows 10/7 и старше, Linux, MacOS&lt;/li&gt; &lt;/ul&gt; &lt;p &gt;&lt;strong&gt;КомплектацИя&lt;/strong&gt;&lt;/p&gt; &lt;ul&gt; &lt;li&gt;Клавиатура&lt;/li&gt; &lt;/ul&gt; &lt;p &gt;&lt;strong&gt;ГАРАНТИЯ&lt;/strong&gt;&lt;/p&gt; &lt;ul&gt; &lt;li&gt;12 месяцев&lt;/li&gt; &lt;/ul&gt; &lt;p &gt;&lt;strong&gt;Номер ИЗДЕЛИЯ&lt;/strong&gt;&lt;/p&gt; &lt;p &gt;2E-KG340UBK Клавиатура игровая 2E GAMING KG340 LED USB Black Ukr&lt;/p&gt; </t>
  </si>
  <si>
    <t>Клавиатура игровая 2E GAMING KG355 LED 87key USB Black Ukr</t>
  </si>
  <si>
    <t>2E-KG355UBK</t>
  </si>
  <si>
    <t>http://www.erc.ua/i/goods/2E-KG355UBK.jpg</t>
  </si>
  <si>
    <t xml:space="preserve">&lt;p &gt;Мембранная игровая клавиатура &lt;strong&gt;2E GAMING KG355 &lt;/strong&gt;выполнена в эргономичном формате &lt;strong&gt;TKL&lt;/strong&gt; &amp;ndash; без дополнительного цифрового блока. Основной блок при этом полноразмерный, как у обычных клавиатур. Массивный устойчивый корпус из качественных материалов, колпачки с подсветкой из прочного ABS-пластика, 87 ультрабыстрых и отзывчивых кнопок обеспечат пользователю неоспоримое преимущество в играх и повседневных задачах.&lt;/p&gt; &lt;p &gt;&lt;strong&gt;Преимущества:&lt;/strong&gt;&lt;/p&gt; &lt;ul&gt; &lt;li&gt;Эргономичный TKL дизайн&lt;/li&gt; &lt;li&gt;87 сверхбыстрых отзывчивых клавиш&lt;/li&gt; &lt;li&gt;Настоящее механическое ощущение&lt;/li&gt; &lt;li&gt;19 Anti-Ghosting кнопок&lt;/li&gt; &lt;li&gt;LED-подсветка символов &lt;/li&gt; &lt;li&gt;Украинская гравировка&lt;/li&gt; &lt;li&gt;Прочная устойчивая конструкция&lt;/li&gt; &lt;li&gt;Прорезиненные ножки&lt;/li&gt; &lt;li&gt;Качественные материалы&lt;/li&gt; &lt;/ul&gt; &lt;p &gt;&lt;strong&gt;ХАРАКТЕРИСТИКИ&lt;/strong&gt;&lt;/p&gt; &lt;ul&gt; &lt;li&gt;Дизайн: TKL&lt;/li&gt; &lt;li&gt;Тип: мембранная&lt;/li&gt; &lt;li&gt;Количество кнопок: 87&lt;/li&gt; &lt;li&gt;Водонепроницаемая конструкция&lt;/li&gt; &lt;li&gt;19 Anti-Ghosting кнопок&lt;/li&gt; &lt;li&gt;Ресурс кнопок: 10 миллионов нажатий&lt;/li&gt; &lt;li&gt;Fn + F1 ~ F12&lt;/li&gt; &lt;li&gt;LED-подсветка символов&lt;/li&gt; &lt;li&gt;Радужная LED-подсветка клавиатуры&lt;/li&gt; &lt;li&gt;Украинская гравировка: есть&lt;/li&gt; &lt;li&gt;Материал корпуса: ABS-пластик&lt;/li&gt; &lt;li&gt;Длина кабеля: 1,5 м (в тканевой оплетке)&lt;/li&gt; &lt;li&gt;Прорезиненные ножки&lt;/li&gt; &lt;li&gt;Тип подключения: USB 2.0&lt;/li&gt; &lt;li&gt;Размеры без упаковки: 362 мм x 138 мм x 36 мм&lt;/li&gt; &lt;li&gt;Размеры в упаковке: 410 мм x 150 мм x 40 мм&lt;/li&gt; &lt;li&gt;Вес 0,7 кг&lt;/li&gt; &lt;li&gt;Цвет: черный&lt;/li&gt; &lt;/ul&gt; &lt;p &gt;&lt;strong&gt;СОВМЕСТИМОСТЬ&lt;/strong&gt;&lt;/p&gt; &lt;ul&gt; &lt;li&gt;Windows 10/7 и старше, Linux, MacOS&lt;/li&gt; &lt;/ul&gt; &lt;p &gt;&lt;strong&gt;КомплектацИя&lt;/strong&gt;&lt;/p&gt; &lt;ul&gt; &lt;li&gt;Клавиатура&lt;/li&gt; &lt;/ul&gt; &lt;p &gt;&lt;strong&gt;ГАРАНТИЯ&lt;/strong&gt;&lt;/p&gt; &lt;ul&gt; &lt;li&gt;12 месяцев&lt;/li&gt; &lt;/ul&gt; &lt;p &gt;&lt;strong&gt;Номер ИЗДЕЛИЯ&lt;/strong&gt;&lt;/p&gt; &lt;p &gt;2E-KG355UBK Клавиатура игровая 2E GAMING KG355 LED 87key USB Black Ukr&lt;/p&gt; </t>
  </si>
  <si>
    <t>Клавиатура игровая 2E GAMING KG350 RGB 68key USB Black Ukr</t>
  </si>
  <si>
    <t>2E-KG350UBK</t>
  </si>
  <si>
    <t>http://www.erc.ua/i/goods/2E-KG350UBK.jpg</t>
  </si>
  <si>
    <t xml:space="preserve">&lt;p &gt;Компактная мембранная клавиатура &lt;strong&gt;2&lt;/strong&gt;&lt;strong&gt;E &lt;/strong&gt;&lt;strong&gt;GAMING KG350&lt;/strong&gt; выполнена в популярном формате 65%. Стильный универсальный дизайн, яркая RGB-подсветка и качественная гравировка символов гарантируют универсальную сферу применения. Модель &lt;strong&gt;KG350&lt;/strong&gt; одинаково эффективна для работы, учебы, игр и набора текстов. Благодаря съемному USB-C кабелю, малым габаритам и весу, эту клавиатуру удобно брать с собой. Комбинации клавиш дают возможность использовать весь функционал полноразмерных клавиатур в компактной и легкой версии.&lt;/p&gt; &lt;p &gt;&lt;strong&gt;Преимущества: &lt;/strong&gt;&lt;/p&gt; &lt;ul&gt; &lt;li&gt;Компактный размер и малый вес&lt;/li&gt; &lt;li&gt;68 сверхбыстрых отзывчивых клавиши&lt;/li&gt; &lt;li&gt;RGB-подсветка: 3 режима&lt;/li&gt; &lt;li&gt;RGB-подсветка символов&lt;/li&gt; &lt;li&gt;Защита от влаги&lt;/li&gt; &lt;li&gt;Ресурс кнопок: 10 миллионов нажатий&lt;/li&gt; &lt;li&gt;Мягкий тайпинг&lt;/li&gt; &lt;li&gt;Регулировка яркости подсветки: есть&lt;/li&gt; &lt;li&gt;Регулировка скорости подсветки: есть&lt;/li&gt; &lt;li&gt;Украинская гравировка&lt;/li&gt; &lt;li&gt;Прочная устойчивая конструкция&lt;/li&gt; &lt;li&gt;Влагоустойчивость&lt;/li&gt; &lt;li&gt;Прорезиненные складные ножки&lt;/li&gt; &lt;li&gt;Регулировка высоты: 2 уровня&lt;/li&gt; &lt;li&gt;Качественные материалы&lt;br /&gt; &lt;/li&gt; &lt;/ul&gt; &lt;p &gt;&lt;strong&gt;ХАРАКТЕРИСТИКИ&lt;/strong&gt;&lt;/p&gt; &lt;ul&gt; &lt;li&gt;Дизайн: компактная 65%&lt;/li&gt; &lt;li&gt;Тип: мембранная&lt;/li&gt; &lt;li&gt;RGB-подсветка: 3 режима&lt;/li&gt; &lt;li&gt;RGB-подсветка символов: есть&lt;/li&gt; &lt;li&gt;Защита от влаги: есть&lt;/li&gt; &lt;li&gt;Количество кнопок: 68&lt;/li&gt; &lt;li&gt;Anti-Ghosting кнопок: 19&lt;/li&gt; &lt;li&gt;Ресурс кнопок: 10 миллионов нажатий&lt;/li&gt; &lt;li&gt;Регулировка яркости подсветки: есть&lt;/li&gt; &lt;li&gt;Регулировка скорости подсветки: есть&lt;/li&gt; &lt;li&gt;Украинская гравировка: есть&lt;/li&gt; &lt;li&gt;Материал корпуса: ABS-пластик&lt;/li&gt; &lt;li&gt;Длина кабеля: 1,6 м&lt;/li&gt; &lt;li&gt;Прорезиненные складные ножки&lt;/li&gt; &lt;li&gt;Регулировка высоты: 2 уровня&lt;/li&gt; &lt;li&gt;Тип подключения: USB 2.0&lt;/li&gt; &lt;li&gt;Размеры без упаковки: 323 мм x 106 мм x 35 мм &lt;/li&gt; &lt;li&gt;Размеры в упаковке: 340 мм x 130 мм x 40 мм&lt;/li&gt; &lt;li&gt;Вес: 0,35 кг&lt;/li&gt; &lt;li&gt;Вес в упаковке: 0,46 кг&lt;/li&gt; &lt;li&gt;Цвет: черный&lt;/li&gt; &lt;/ul&gt; &lt;p &gt;&lt;strong&gt;СОВМЕСТИМОСТЬ&lt;/strong&gt;&lt;/p&gt; &lt;ul&gt; &lt;li&gt;Windows 10/7 и старше, Linux, MacOS&lt;/li&gt; &lt;/ul&gt; &lt;p &gt;&lt;strong&gt;КОМПЛЕКТАЦИЯ&lt;/strong&gt;&lt;/p&gt; &lt;ul&gt; &lt;li&gt;Клавиатура, USB-C кабель&lt;/li&gt; &lt;/ul&gt; &lt;p &gt;&lt;strong&gt;ГАРАНТИЯ&lt;/strong&gt;&lt;/p&gt; &lt;ul&gt; &lt;li&gt;12 месяцев&lt;/li&gt; &lt;/ul&gt; &lt;p &gt;&lt;strong&gt;Номер ИЗДЕЛИЯ&lt;/strong&gt;&lt;/p&gt; &lt;p &gt;2E-KG350UBK Клавиатура игровая 2E GAMING KG350 RGB 68key USB Black Ukr&lt;/p&gt; &lt;p&gt;2E-KG350UWT Клавиатура игровая 2E GAMING KG350 RGB 68key USB White Ukr&lt;/p&gt; &lt;p &gt; &lt;/p&gt; &lt;p &gt;&lt;strong&gt;ФУНКЦИОНАЛЬНЫЕ КОМБИНАЦИИ КЛАВИШ&lt;img height="475" src="/files/WareDescription//6eff07f0-d05a-4d07-8ff9-aff86e13ed82.png" width="698" /&gt;&lt;/strong&gt;&lt;/p&gt; </t>
  </si>
  <si>
    <t>Клавиатура игровая 2E GAMING KG350 RGB 68key USB White Ukr</t>
  </si>
  <si>
    <t>2E-KG350UWT</t>
  </si>
  <si>
    <t>http://www.erc.ua/i/goods/2E-KG350UWT.jpg</t>
  </si>
  <si>
    <t xml:space="preserve">&lt;p&gt;Компактная мембранная клавиатура &lt;strong&gt;2&lt;/strong&gt;&lt;strong&gt;E &lt;/strong&gt;&lt;strong&gt;GAMING KG350&lt;/strong&gt; выполнена в популярном формате 65%. Стильный универсальный дизайн, яркая RGB-подсветка и качественная гравировка символов гарантируют универсальную сферу применения. Модель &lt;strong&gt;KG350&lt;/strong&gt; одинаково эффективна для работы, учебы, игр и набора текстов. Благодаря съемному USB-C кабелю, малым габаритам и весу, эту клавиатуру удобно брать с собой. Комбинации клавиш дают возможность использовать весь функционал полноразмерных клавиатур в компактной и легкой версии.&lt;/p&gt; &lt;p&gt;&lt;strong&gt;Преимущества: &lt;/strong&gt;&lt;/p&gt; &lt;ul&gt; &lt;li&gt;Компактный размер и малый вес&lt;/li&gt; &lt;li&gt;68 сверхбыстрых отзывчивых клавиши&lt;/li&gt; &lt;li&gt;RGB-подсветка: 3 режима&lt;/li&gt; &lt;li&gt;RGB-подсветка символов&lt;/li&gt; &lt;li&gt;Защита от влаги&lt;/li&gt; &lt;li&gt;Ресурс кнопок: 10 миллионов нажатий&lt;/li&gt; &lt;li&gt;Мягкий тайпинг&lt;/li&gt; &lt;li&gt;Регулировка яркости подсветки: есть&lt;/li&gt; &lt;li&gt;Регулировка скорости подсветки: есть&lt;/li&gt; &lt;li&gt;Украинская гравировка&lt;/li&gt; &lt;li&gt;Прочная устойчивая конструкция&lt;/li&gt; &lt;li&gt;Влагоустойчивость&lt;/li&gt; &lt;li&gt;Прорезиненные складные ножки&lt;/li&gt; &lt;li&gt;Регулировка высоты: 2 уровня&lt;/li&gt; &lt;li&gt;Качественные материалы&lt;br /&gt; &lt;/li&gt; &lt;/ul&gt; &lt;p&gt;&lt;strong&gt;ХАРАКТЕРИСТИКИ&lt;/strong&gt;&lt;/p&gt; &lt;ul&gt; &lt;li&gt;Дизайн: компактная 65%&lt;/li&gt; &lt;li&gt;Тип: мембранная&lt;/li&gt; &lt;li&gt;RGB-подсветка: 3 режима&lt;/li&gt; &lt;li&gt;RGB-подсветка символов: есть&lt;/li&gt; &lt;li&gt;Защита от влаги: есть&lt;/li&gt; &lt;li&gt;Количество кнопок: 68&lt;/li&gt; &lt;li&gt;Anti-Ghosting кнопок: 19&lt;/li&gt; &lt;li&gt;Ресурс кнопок: 10 миллионов нажатий&lt;/li&gt; &lt;li&gt;Регулировка яркости подсветки: есть&lt;/li&gt; &lt;li&gt;Регулировка скорости подсветки: есть&lt;/li&gt; &lt;li&gt;Украинская гравировка: есть&lt;/li&gt; &lt;li&gt;Материал корпуса: ABS-пластик&lt;/li&gt; &lt;li&gt;Длина кабеля: 1,6 м&lt;/li&gt; &lt;li&gt;Прорезиненные складные ножки&lt;/li&gt; &lt;li&gt;Регулировка высоты: 2 уровня&lt;/li&gt; &lt;li&gt;Тип подключения: USB 2.0&lt;/li&gt; &lt;li&gt;Размеры без упаковки: 323 мм x 106 мм x 35 мм &lt;/li&gt; &lt;li&gt;Размеры в упаковке: 340 мм x 130 мм x 40 мм&lt;/li&gt; &lt;li&gt;Вес: 0,35 кг&lt;/li&gt; &lt;li&gt;Вес в упаковке: 0,46 кг&lt;/li&gt; &lt;li&gt;Цвет: черный&lt;/li&gt; &lt;/ul&gt; &lt;p&gt;&lt;strong&gt;СОВМЕСТИМОСТЬ&lt;/strong&gt;&lt;/p&gt; &lt;ul&gt; &lt;li&gt;Windows 10/7 и старше, Linux, MacOS&lt;/li&gt; &lt;/ul&gt; &lt;p&gt;&lt;strong&gt;КОМПЛЕКТАЦИЯ&lt;/strong&gt;&lt;/p&gt; &lt;ul&gt; &lt;li&gt;Клавиатура, USB-C кабель&lt;/li&gt; &lt;/ul&gt; &lt;p&gt;&lt;strong&gt;ГАРАНТИЯ&lt;/strong&gt;&lt;/p&gt; &lt;ul&gt; &lt;li&gt;12 месяцев&lt;/li&gt; &lt;/ul&gt; &lt;p&gt;&lt;strong&gt;Номер ИЗДЕЛИЯ&lt;/strong&gt;&lt;/p&gt; &lt;p&gt;2E-KG350UBK Клавиатура игровая 2E GAMING KG350 RGB 68key USB Black Ukr&lt;/p&gt; &lt;p&gt;2E-KG350UWT Клавиатура игровая 2E GAMING KG350 RGB 68key USB White Ukr&lt;/p&gt; &lt;p&gt; &lt;/p&gt; &lt;p&gt;&lt;strong&gt;ФУНКЦИОНАЛЬНЫЕ КОМБИНАЦИИ КЛАВИШ&lt;img height="475" src="/files/WareDescription//6eff07f0-d05a-4d07-8ff9-aff86e13ed82.png" width="698" /&gt;&lt;/strong&gt;&lt;/p&gt; </t>
  </si>
  <si>
    <t>Клавиатура беспроводная игровая 2E GAMING KG360 RGB 68key USB Black Ukr</t>
  </si>
  <si>
    <t>2E-KG360UBK</t>
  </si>
  <si>
    <t>http://www.erc.ua/i/goods/2E-KG360UBK.jpg</t>
  </si>
  <si>
    <t xml:space="preserve">&lt;p&gt;Беспроводная компактная мембранная клавиатура &lt;strong&gt;2&lt;/strong&gt;&lt;strong&gt;E &lt;/strong&gt;&lt;strong&gt;GAMING KG360&lt;/strong&gt; выполнена в популярном формате 65%. Стильный универсальный дизайн, яркая RGB-подсветка и качественная гравировка символов гарантируют универсальную сферу применения. Модель &lt;strong&gt;KG360&lt;/strong&gt; одинаково эффективна для работы, учебы, игр и набора текстов. Благодаря съемному USB-C кабелю, беспроводному подключению 2.4G, малым габаритам и весу, эту клавиатуру удобно брать с собой. Комбинации клавиш дают возможность использовать весь функционал полноразмерных клавиатур в компактной и легкой версии.&lt;/p&gt; &lt;p&gt;&lt;strong&gt;Преимущества: &lt;/strong&gt;&lt;/p&gt; &lt;ul&gt; &lt;li&gt;Компактный размер и малый вес&lt;/li&gt; &lt;li&gt;Беспроводной режим&lt;/li&gt; &lt;li&gt;68 сверхбыстрых отзывчивых клавиши&lt;/li&gt; &lt;li&gt;RGB-подсветка: 3 режима&lt;/li&gt; &lt;li&gt;RGB-подсветка символов&lt;/li&gt; &lt;li&gt;Защита от влаги&lt;/li&gt; &lt;li&gt;Ресурс кнопок: 10 миллионов нажатий&lt;/li&gt; &lt;li&gt;Мягкий тайпинг&lt;/li&gt; &lt;li&gt;Регулировка яркости подсветки: есть&lt;/li&gt; &lt;li&gt;Регулировка скорости подсветки: есть&lt;/li&gt; &lt;li&gt;Украинская гравировка&lt;/li&gt; &lt;li&gt;Прочная устойчивая конструкция&lt;/li&gt; &lt;li&gt;Влагоустойчивость&lt;/li&gt; &lt;li&gt;Прорезиненные складные ножки&lt;/li&gt; &lt;li&gt;Регулировка высоты: 2 уровня&lt;/li&gt; &lt;li&gt;Качественные материалы&lt;br /&gt; &lt;/li&gt; &lt;/ul&gt; &lt;p&gt;&lt;strong&gt;ХАРАКТЕРИСТИКИ&lt;/strong&gt;&lt;/p&gt; &lt;ul&gt; &lt;li&gt;Дизайн: компактная 65%&lt;/li&gt; &lt;li&gt;Тип: мембранная&lt;/li&gt; &lt;li&gt;RGB-подсветка: 3 режима&lt;/li&gt; &lt;li&gt;RGB-подсветка символов: есть&lt;/li&gt; &lt;li&gt;Защита от влаги: есть&lt;/li&gt; &lt;li&gt;Количество кнопок: 68&lt;/li&gt; &lt;li&gt;Anti-Ghosting кнопок: 19&lt;/li&gt; &lt;li&gt;Ресурс кнопок: 10 миллионов нажатий&lt;/li&gt; &lt;li&gt;Регулировка яркости подсветки: есть&lt;/li&gt; &lt;li&gt;Регулировка скорости подсветки: есть&lt;/li&gt; &lt;li&gt;Украинская гравировка: есть&lt;/li&gt; &lt;li&gt;Материал корпуса: ABS-пластик&lt;/li&gt; &lt;li&gt;Длина кабеля: 1,6 м&lt;/li&gt; &lt;li&gt;Прорезиненные складные ножки&lt;/li&gt; &lt;li&gt;Регулировка высоты: 2 уровня&lt;/li&gt; &lt;li&gt;Тип подключения: 2.4G&lt;/li&gt; &lt;li&gt;Емкость батареи: 1000мАч&lt;/li&gt; &lt;li&gt;Размеры без упаковки: 323 мм x 106 мм x 35 мм &lt;/li&gt; &lt;li&gt;Размеры в упаковке: 340 мм x 130 мм x 40 мм&lt;/li&gt; &lt;li&gt;Вес: 0,35 кг&lt;/li&gt; &lt;li&gt;Вес в упаковке: 0,46 кг&lt;/li&gt; &lt;li&gt;Цвет: черный&lt;/li&gt; &lt;/ul&gt; &lt;p&gt;&lt;strong&gt;СОВМЕСТИМОСТЬ&lt;/strong&gt;&lt;/p&gt; &lt;ul&gt; &lt;li&gt;Windows 10/7 и старше, Linux, MacOS&lt;/li&gt; &lt;/ul&gt; &lt;p&gt;&lt;strong&gt;КомплектацИя&lt;/strong&gt;&lt;/p&gt; &lt;ul&gt; &lt;li&gt;Клавиатура, USB-C кабель, USB-ресивер&lt;/li&gt; &lt;/ul&gt; &lt;p&gt;&lt;strong&gt;ГАРАНТИЯ&lt;/strong&gt;&lt;/p&gt; &lt;ul&gt; &lt;li&gt;12 месяцев&lt;/li&gt; &lt;/ul&gt; &lt;p&gt;&lt;strong&gt;Номер ИЗДЕЛИЯ&lt;/strong&gt;&lt;/p&gt; &lt;p&gt;2E-KG360UBK Клавиатура игровая 2E GAMING KG360 RGB 68key USB Black Ukr&lt;/p&gt; &lt;p&gt;2E-KG360UWT Клавиатура игровая 2E GAMING KG360 RGB 68key USB White Ukr&lt;/p&gt; &lt;p&gt;&lt;strong&gt;ФУНКЦИОНАЛЬНЫЕ КОМБИНАЦИИ КЛАВИШ&lt;/strong&gt;&lt;/p&gt; &lt;p&gt;&lt;img height="475" src="/files/WareDescription//b3652f60-9e6a-4dff-b374-0f495afffa0a.png" width="698" /&gt;&lt;/p&gt; </t>
  </si>
  <si>
    <t>Клавиатура беспроводная игровая 2E GAMING KG360 RGB 68key USB White Ukr</t>
  </si>
  <si>
    <t>2E-KG360UWT</t>
  </si>
  <si>
    <t>http://www.erc.ua/i/goods/2E-KG360UWT.jpg</t>
  </si>
  <si>
    <t>Клавиатура игровая 2E GAMING KG370 RGB 68key Gateron Blue Switch USB Black Ukr</t>
  </si>
  <si>
    <t>2E-KG370UBK-BL</t>
  </si>
  <si>
    <t>http://www.erc.ua/i/goods/2E-KG370UBK-BL.jpg</t>
  </si>
  <si>
    <t xml:space="preserve">&lt;p &gt;Компактная механическая клавиатура &lt;strong&gt;2&lt;/strong&gt;&lt;strong&gt;E &lt;/strong&gt;&lt;strong&gt;GAMING KG370&lt;/strong&gt; выполнена в популярном формате 65%. Стильный универсальный дизайн, яркая RGB-подсветка и качественная гравировка символов гарантируют универсальную сферу применения. Модель &lt;strong&gt;KG370&lt;/strong&gt; одинаково эффективна для работы, учебы, игр и набора текстов. Благодаря съемному USB-C кабелю и малым габаритам эту клавиатуру удобно брать с собой. Комбинации клавиш дают возможность использовать весь функционал полноразмерных клавиатур в компактной версии. Модель &lt;strong&gt;KG370&lt;/strong&gt; оснащена надежными переключателями GATERON с ресурсом 50 миллионов нажатий и массивным долговечным корпусом. Мощное ПО расширяет стандартные возможности клавиатуры. В комплекте поставки 7 сменных колпачков из прочного PBT-пластика.&lt;/p&gt; &lt;p &gt;&lt;strong&gt;Преимущества: &lt;/strong&gt;&lt;/p&gt; &lt;ul&gt; &lt;li&gt;Компактный размер&lt;/li&gt; &lt;li&gt;Переключатели GATERON&lt;/li&gt; &lt;li&gt;Мощное программное обеспечение&lt;/li&gt; &lt;li&gt;68 сверхбыстрых отзывчивых клавиш&lt;/li&gt; &lt;li&gt;Сменные PBT-колпачки&lt;/li&gt; &lt;li&gt;RGB-подсветка&lt;/li&gt; &lt;li&gt;RGB-подсветка символов&lt;/li&gt; &lt;li&gt;Ресурс кнопок: 50 миллионов нажатий&lt;/li&gt; &lt;li&gt;Тактильный тайпинг&lt;/li&gt; &lt;li&gt;Регулировка яркости подсветки: есть&lt;/li&gt; &lt;li&gt;Регулировка скорости подсветки: есть&lt;/li&gt; &lt;li&gt;Управление сценариями подсветки: есть&lt;/li&gt; &lt;li&gt;Украинская гравировка&lt;/li&gt; &lt;li&gt;Прочная устойчивая конструкция&lt;/li&gt; &lt;li&gt;Прорезиненные складные ножки&lt;/li&gt; &lt;li&gt;Регулировка высоты: 2 уровня&lt;/li&gt; &lt;li&gt;Качественные материалы&lt;/li&gt; &lt;li&gt;Металлическая пластина&lt;br /&gt; &lt;/li&gt; &lt;/ul&gt; &lt;p &gt;&lt;strong&gt;ХАРАКТЕРИСТИКИ&lt;/strong&gt;&lt;/p&gt; &lt;ul&gt; &lt;li&gt;Дизайн: компактная 65%&lt;/li&gt; &lt;li&gt;Тип: механическая&lt;/li&gt; &lt;li&gt;Переключатели: GATERON (серия K9)&lt;/li&gt; &lt;li&gt;RGB-подсветка: есть&lt;/li&gt; &lt;li&gt;RGB-подсветка символов: есть&lt;/li&gt; &lt;li&gt;Количество кнопок: 68&lt;/li&gt; &lt;li&gt;Ресурс кнопок: 50 миллионов нажатий&lt;/li&gt; &lt;li&gt;Регулировка яркости подсветки: есть&lt;/li&gt; &lt;li&gt;Регулировка скорости подсветки: есть&lt;/li&gt; &lt;li&gt;Управление сценариями подсветки: есть&lt;/li&gt; &lt;li&gt;Украинская гравировка: есть&lt;/li&gt; &lt;li&gt;Материал корпуса: ABS-пластик&lt;/li&gt; &lt;li&gt;Длина кабеля: 1,6 м&lt;/li&gt; &lt;li&gt;Прорезиненные складные ножки&lt;/li&gt; &lt;li&gt;Фирменное ПО: есть&lt;/li&gt; &lt;li&gt;Регулировка высоты: 2 уровня&lt;/li&gt; &lt;li&gt;Тип подключения: USB 2.0&lt;/li&gt; &lt;li&gt;Размеры без упаковки: 311 мм x 103 мм x 41 мм &lt;/li&gt; &lt;li&gt;Размеры в упаковке: 330 мм x 130 мм x 43 мм&lt;/li&gt; &lt;li&gt;Вес: 0,6 кг&lt;/li&gt; &lt;li&gt;Вес в упаковке: 0,785 кг&lt;/li&gt; &lt;li&gt;Цвет: черный, белый&lt;br /&gt; &lt;/li&gt; &lt;/ul&gt; &lt;p &gt;&lt;strong&gt;СОВМЕСТИМОСТЬ&lt;/strong&gt;&lt;/p&gt; &lt;ul&gt; &lt;li&gt;Windows 10/7 и старше, Linux, MacOS&lt;br /&gt; &lt;/li&gt; &lt;/ul&gt; &lt;p &gt;&lt;strong&gt;КомплектацИя&lt;/strong&gt;&lt;/p&gt; &lt;ul&gt; &lt;li&gt;Клавиатура, USB-C кабель, сменные PBT-колпачки (7 шт.), пуллер, брелок-переключатель.&lt;br /&gt; &lt;/li&gt; &lt;/ul&gt; &lt;p &gt;&lt;strong&gt;ГАРАНТИЯ&lt;/strong&gt;&lt;/p&gt; &lt;ul&gt; &lt;li&gt;12 месяцев&lt;br /&gt; &lt;/li&gt; &lt;/ul&gt; &lt;p &gt;&lt;strong&gt;Номер ИЗДЕЛИЯ&lt;/strong&gt;&lt;/p&gt; &lt;p &gt;2E-KG370UBK-BL Клавиатура игровая 2E GAMING KG370 RGB 68key Gateron Blue Switch USB Black Ukr&lt;/p&gt; &lt;p &gt;2E-KG370UWT-BL Клавиатура игровая 2E GAMING KG370 RGB 68key Gateron Blue Switch USB White Ukr&lt;/p&gt; &lt;p &gt;2E-KG370UBK-BR Клавиатура игровая 2E GAMING KG370 RGB 68key Gateron Brown Switch USB Black Ukr&lt;/p&gt; &lt;p &gt;2E-KG370UWT-BR Клавиатура игровая 2E GAMING KG370 RGB 68key Gateron Brown Switch USB White Ukr&lt;/p&gt; &lt;p &gt;2E-KG370UBK-RD Клавиатура игровая 2E GAMING KG370 RGB 68key Gateron Red Switch USB Black Ukr&lt;/p&gt; &lt;p &gt;2E-KG370UWT-RD Клавиатура игровая 2E GAMING KG370 RGB 68key Gateron Red Switch USB White Ukr&lt;/p&gt; &lt;p &gt;&lt;strong&gt; &lt;/strong&gt;&lt;/p&gt; &lt;p &gt;&lt;strong&gt;ПЕРЕКЛЮЧАТЕЛИ&lt;/strong&gt;&lt;/p&gt; &lt;p &gt;&lt;img height="269" src="/files/WareDescription//8880650c-da5b-4144-b14a-5f2a7381d020.png" width="169" /&gt;&lt;img height="271" src="/files/WareDescription//0eed1afb-8e70-4eee-9164-4d778462dc7d.png" width="168" /&gt;&lt;img height="271" src="/files/WareDescription//7b7b3e14-0c9c-414b-ba57-5dc3bc7ee875.png" width="168" /&gt;&lt;/p&gt; &lt;p &gt;&lt;strong&gt; ФУНКЦИОНАЛЬНЫЕ КОМБИНАЦИИ КЛАВИШ&lt;/strong&gt;&lt;br /&gt; &lt;img height="491" src="/files/WareDescription//21af596f-62ac-45fa-b725-9c79348ea89c.png" width="516" /&gt;&lt;/p&gt; </t>
  </si>
  <si>
    <t>Клавиатура игровая 2E GAMING KG370 RGB 68key Gateron Blue Switch USB White Ukr</t>
  </si>
  <si>
    <t>2E-KG370UWT-BL</t>
  </si>
  <si>
    <t>http://www.erc.ua/i/goods/2E-KG370UWT-BL.jpg</t>
  </si>
  <si>
    <t xml:space="preserve">&lt;p&gt;Компактная механическая клавиатура &lt;strong&gt;2&lt;/strong&gt;&lt;strong&gt;E &lt;/strong&gt;&lt;strong&gt;GAMING KG370&lt;/strong&gt; выполнена в популярном формате 65%. Стильный универсальный дизайн, яркая RGB-подсветка и качественная гравировка символов гарантируют универсальную сферу применения. Модель &lt;strong&gt;KG370&lt;/strong&gt; одинаково эффективна для работы, учебы, игр и набора текстов. Благодаря съемному USB-C кабелю и малым габаритам эту клавиатуру удобно брать с собой. Комбинации клавиш дают возможность использовать весь функционал полноразмерных клавиатур в компактной версии. Модель &lt;strong&gt;KG370&lt;/strong&gt; оснащена надежными переключателями GATERON с ресурсом 50 миллионов нажатий и массивным долговечным корпусом. Мощное ПО расширяет стандартные возможности клавиатуры. В комплекте поставки 7 сменных колпачков из прочного PBT-пластика.&lt;/p&gt; &lt;p&gt;&lt;strong&gt;Преимущества: &lt;/strong&gt;&lt;/p&gt; &lt;ul&gt; &lt;li&gt;Компактный размер&lt;/li&gt; &lt;li&gt;Переключатели GATERON&lt;/li&gt; &lt;li&gt;Мощное программное обеспечение&lt;/li&gt; &lt;li&gt;68 сверхбыстрых отзывчивых клавиш&lt;/li&gt; &lt;li&gt;Сменные PBT-колпачки&lt;/li&gt; &lt;li&gt;RGB-подсветка&lt;/li&gt; &lt;li&gt;RGB-подсветка символов&lt;/li&gt; &lt;li&gt;Ресурс кнопок: 50 миллионов нажатий&lt;/li&gt; &lt;li&gt;Тактильный тайпинг&lt;/li&gt; &lt;li&gt;Регулировка яркости подсветки: есть&lt;/li&gt; &lt;li&gt;Регулировка скорости подсветки: есть&lt;/li&gt; &lt;li&gt;Управление сценариями подсветки: есть&lt;/li&gt; &lt;li&gt;Украинская гравировка&lt;/li&gt; &lt;li&gt;Прочная устойчивая конструкция&lt;/li&gt; &lt;li&gt;Прорезиненные складные ножки&lt;/li&gt; &lt;li&gt;Регулировка высоты: 2 уровня&lt;/li&gt; &lt;li&gt;Качественные материалы&lt;/li&gt; &lt;li&gt;Металлическая пластина&lt;br /&gt; &lt;/li&gt; &lt;/ul&gt; &lt;p&gt;&lt;strong&gt;ХАРАКТЕРИСТИКИ&lt;/strong&gt;&lt;/p&gt; &lt;ul&gt; &lt;li&gt;Дизайн: компактная 65%&lt;/li&gt; &lt;li&gt;Тип: механическая&lt;/li&gt; &lt;li&gt;Переключатели: GATERON (серия K9)&lt;/li&gt; &lt;li&gt;RGB-подсветка: есть&lt;/li&gt; &lt;li&gt;RGB-подсветка символов: есть&lt;/li&gt; &lt;li&gt;Количество кнопок: 68&lt;/li&gt; &lt;li&gt;Ресурс кнопок: 50 миллионов нажатий&lt;/li&gt; &lt;li&gt;Регулировка яркости подсветки: есть&lt;/li&gt; &lt;li&gt;Регулировка скорости подсветки: есть&lt;/li&gt; &lt;li&gt;Управление сценариями подсветки: есть&lt;/li&gt; &lt;li&gt;Украинская гравировка: есть&lt;/li&gt; &lt;li&gt;Материал корпуса: ABS-пластик&lt;/li&gt; &lt;li&gt;Длина кабеля: 1,6 м&lt;/li&gt; &lt;li&gt;Прорезиненные складные ножки&lt;/li&gt; &lt;li&gt;Фирменное ПО: есть&lt;/li&gt; &lt;li&gt;Регулировка высоты: 2 уровня&lt;/li&gt; &lt;li&gt;Тип подключения: USB 2.0&lt;/li&gt; &lt;li&gt;Размеры без упаковки: 311 мм x 103 мм x 41 мм &lt;/li&gt; &lt;li&gt;Размеры в упаковке: 330 мм x 130 мм x 43 мм&lt;/li&gt; &lt;li&gt;Вес: 0,6 кг&lt;/li&gt; &lt;li&gt;Вес в упаковке: 0,785 кг&lt;/li&gt; &lt;li&gt;Цвет: черный, белый&lt;br /&gt; &lt;/li&gt; &lt;/ul&gt; &lt;p&gt;&lt;strong&gt;СОВМЕСТИМОСТЬ&lt;/strong&gt;&lt;/p&gt; &lt;ul&gt; &lt;li&gt;Windows 10/7 и старше, Linux, MacOS&lt;br /&gt; &lt;/li&gt; &lt;/ul&gt; &lt;p&gt;&lt;strong&gt;КомплектацИя&lt;/strong&gt;&lt;/p&gt; &lt;ul&gt; &lt;li&gt;Клавиатура, USB-C кабель, сменные PBT-колпачки (7 шт.), пуллер, брелок-переключатель.&lt;br /&gt; &lt;/li&gt; &lt;/ul&gt; &lt;p&gt;&lt;strong&gt;ГАРАНТИЯ&lt;/strong&gt;&lt;/p&gt; &lt;ul&gt; &lt;li&gt;12 месяцев&lt;br /&gt; &lt;/li&gt; &lt;/ul&gt; &lt;p&gt;&lt;strong&gt;Номер ИЗДЕЛИЯ&lt;/strong&gt;&lt;/p&gt; &lt;p&gt;2E-KG370UBK-BL Клавиатура игровая 2E GAMING KG370 RGB 68key Gateron Blue Switch USB Black Ukr&lt;/p&gt; &lt;p&gt;2E-KG370UWT-BL Клавиатура игровая 2E GAMING KG370 RGB 68key Gateron Blue Switch USB White Ukr&lt;/p&gt; &lt;p&gt;2E-KG370UBK-BR Клавиатура игровая 2E GAMING KG370 RGB 68key Gateron Brown Switch USB Black Ukr&lt;/p&gt; &lt;p&gt;2E-KG370UWT-BR Клавиатура игровая 2E GAMING KG370 RGB 68key Gateron Brown Switch USB White Ukr&lt;/p&gt; &lt;p&gt;2E-KG370UBK-RD Клавиатура игровая 2E GAMING KG370 RGB 68key Gateron Red Switch USB Black Ukr&lt;/p&gt; &lt;p&gt;2E-KG370UWT-RD Клавиатура игровая 2E GAMING KG370 RGB 68key Gateron Red Switch USB White Ukr&lt;/p&gt; &lt;p&gt;&lt;strong&gt; &lt;/strong&gt;&lt;/p&gt; &lt;p&gt;&lt;strong&gt;ПЕРЕКЛЮЧАТЕЛИ&lt;/strong&gt;&lt;/p&gt; &lt;p&gt;&lt;img height="269" src="/files/WareDescription//8880650c-da5b-4144-b14a-5f2a7381d020.png" width="169" /&gt;&lt;img height="271" src="/files/WareDescription//0eed1afb-8e70-4eee-9164-4d778462dc7d.png" width="168" /&gt;&lt;img height="271" src="/files/WareDescription//7b7b3e14-0c9c-414b-ba57-5dc3bc7ee875.png" width="168" /&gt;&lt;/p&gt; &lt;p&gt;&lt;strong&gt; ФУНКЦИОНАЛЬНЫЕ КОМБИНАЦИИ КЛАВИШ&lt;/strong&gt;&lt;br /&gt; &lt;img height="491" src="/files/WareDescription//21af596f-62ac-45fa-b725-9c79348ea89c.png" width="516" /&gt;&lt;/p&gt; </t>
  </si>
  <si>
    <t>Клавиатура игровая 2E GAMING KG370 RGB 68key Gateron Brown Switch USB Black Ukr</t>
  </si>
  <si>
    <t>2E-KG370UBK-BR</t>
  </si>
  <si>
    <t>http://www.erc.ua/i/goods/2E-KG370UBK-BR.jpg</t>
  </si>
  <si>
    <t>Клавиатура игровая 2E GAMING KG370 RGB 68key Gateron Brown Switch USB White Ukr</t>
  </si>
  <si>
    <t>2E-KG370UWT-BR</t>
  </si>
  <si>
    <t>http://www.erc.ua/i/goods/2E-KG370UWT-BR.jpg</t>
  </si>
  <si>
    <t>Клавиатура игровая 2E GAMING KG370 RGB 68key Gateron Red Switch USB Black Ukr</t>
  </si>
  <si>
    <t>2E-KG370UBK-RD</t>
  </si>
  <si>
    <t>http://www.erc.ua/i/goods/2E-KG370UBK-RD.jpg</t>
  </si>
  <si>
    <t>Клавиатура игровая 2E GAMING KG370 RGB 68key Gateron Red Switch USB White Ukr</t>
  </si>
  <si>
    <t>2E-KG370UWT-RD</t>
  </si>
  <si>
    <t>http://www.erc.ua/i/goods/2E-KG370UWT-RD.jpg</t>
  </si>
  <si>
    <t>2E GAMING Keyboard KG380 RGB 68key Gateron Blue Switch BT/USB Black Ukr</t>
  </si>
  <si>
    <t>2E-KG380UBK-BL</t>
  </si>
  <si>
    <t>http://www.erc.ua/i/goods/2E-KG380UBK-BL.jpg</t>
  </si>
  <si>
    <t xml:space="preserve">&lt;p &gt;Беспроводная компактная механическая клавиатура &lt;strong&gt;2&lt;/strong&gt;&lt;strong&gt;E &lt;/strong&gt;&lt;strong&gt;GAMING KG380&lt;/strong&gt; выполнена в популярном формате 65%. Стильный универсальный дизайн, яркая RGB-подсветка и качественная гравировка символов гарантируют универсальную сферу применения. Модель &lt;strong&gt;KG380&lt;/strong&gt; одинаково эффективна для работы, учебы, игр и набора текстов. Благодаря съемному USB-C кабелю и малым габаритам эту клавиатуру удобно брать с собой. Комбинации клавиш дают возможность использовать весь функционал полноразмерных клавиатур в компактной версии, также поддерживаются и проводной, и беспроводной режимы (Bluetooth 5.0). Модель &lt;strong&gt;KG380&lt;/strong&gt; оснащена надежными переключателями GATERON с ресурсом 50 миллионов нажатий и массивным долговечным корпусом, поддерживает сопряжение с тремя устройствами. Мощное ПО расширяет стандартные возможности клавиатуры. В комплекте поставки 7 сменных колпачков из прочного PBT-пластика.&lt;/p&gt; &lt;p &gt;&lt;strong&gt;Преимущества: &lt;/strong&gt;&lt;/p&gt; &lt;ul&gt; &lt;li&gt;Компактный размер&lt;/li&gt; &lt;li&gt;Проводной/беспроводной режим&lt;/li&gt; &lt;li&gt;Переключатели GATERON&lt;/li&gt; &lt;li&gt;Мощное программное обеспечение&lt;/li&gt; &lt;li&gt;68 сверхбыстрых отзывчивых клавиш&lt;/li&gt; &lt;li&gt;Емкость батареи 1850 мАч&lt;/li&gt; &lt;li&gt;Радиус сигнала до 10 метров&lt;/li&gt; &lt;li&gt;Сменные PBT-колпачки&lt;/li&gt; &lt;li&gt;RGB-подсветка&lt;/li&gt; &lt;li&gt;RGB-подсветка символов&lt;/li&gt; &lt;li&gt;Ресурс кнопок: 50 миллионов нажатий&lt;/li&gt; &lt;li&gt;Тактильный тайпинг&lt;/li&gt; &lt;li&gt;Регулировка яркости подсветки: есть&lt;/li&gt; &lt;li&gt;Регулировка скорости подсветки: есть&lt;/li&gt; &lt;li&gt;Управление сценариями подсветки: есть&lt;/li&gt; &lt;li&gt;Украинская гравировка&lt;/li&gt; &lt;li&gt;Прочная устойчивая конструкция&lt;/li&gt; &lt;li&gt;Прорезиненные складные ножки&lt;/li&gt; &lt;li&gt;Регулировка высоты: 2 уровня&lt;/li&gt; &lt;li&gt;Качественные материалы&lt;/li&gt; &lt;li&gt;Металлическая пластина&lt;br /&gt; &lt;/li&gt; &lt;/ul&gt; &lt;p &gt;&lt;strong&gt;ХАРАКТЕРИСТИКИ&lt;/strong&gt;&lt;/p&gt; &lt;ul&gt; &lt;li&gt;Дизайн: компактная 65%&lt;/li&gt; &lt;li&gt;Тип: механическая&lt;/li&gt; &lt;li&gt;Переключатели: GATERON (серия K9)&lt;/li&gt; &lt;li&gt;Проводной/беспроводной режим&lt;/li&gt; &lt;li&gt;Емкость батареи 1850 мАч&lt;/li&gt; &lt;li&gt;Радиус сигнала до 10 метров&lt;/li&gt; &lt;li&gt;RGB-подсветка: есть&lt;/li&gt; &lt;li&gt;RGB-подсветка символов: есть&lt;/li&gt; &lt;li&gt;Количество кнопок: 68&lt;/li&gt; &lt;li&gt;Ресурс кнопок: 50 миллионов нажатий&lt;/li&gt; &lt;li&gt;Регулировка яркости подсветки: есть&lt;/li&gt; &lt;li&gt;Регулировка скорости подсветки: есть&lt;/li&gt; &lt;li&gt;Управление сценариями подсветки: есть&lt;/li&gt; &lt;li&gt;Украинская гравировка: есть&lt;/li&gt; &lt;li&gt;Материал корпуса: ABS-пластик&lt;/li&gt; &lt;li&gt;Длина кабеля: 1,6 м&lt;/li&gt; &lt;li&gt;Прорезиненные складные ножки&lt;/li&gt; &lt;li&gt;Фирменное ПО: есть&lt;/li&gt; &lt;li&gt;Регулировка высоты: 2 уровня&lt;/li&gt; &lt;li&gt;Тип проводного подключения: USB 2.0&lt;/li&gt; &lt;li&gt;Тип беспроводного подключения: Bluetooth 5.0&lt;/li&gt; &lt;li&gt;Максимальное количество сопрягаемых устройств: 3&lt;/li&gt; &lt;li&gt;Размеры без упаковки: 311 мм x 103 мм x 41 мм &lt;/li&gt; &lt;li&gt;Размеры в упаковке: 330 мм x 130 мм x 43 мм&lt;/li&gt; &lt;li&gt;Вес: 0,615 кг&lt;/li&gt; &lt;li&gt;Вес в упаковке: 0,8 кг&lt;/li&gt; &lt;li&gt;Цвет: черный, белый&lt;br /&gt; &lt;/li&gt; &lt;/ul&gt; &lt;p &gt;&lt;strong&gt;СОВМЕСТИМОСТЬ&lt;/strong&gt;&lt;/p&gt; &lt;ul&gt; &lt;li&gt;Windows 10/7 и старше, Linux, MacOS&lt;br /&gt; &lt;/li&gt; &lt;/ul&gt; &lt;p &gt;&lt;strong&gt;КомплектацИя&lt;/strong&gt;&lt;/p&gt; &lt;ul&gt; &lt;li&gt;Клавиатура, USB-C кабель, сменные PBT-колпачки (7 шт.), пуллер, брелок-переключатель.&lt;/li&gt; &lt;/ul&gt; &lt;p &gt;&lt;strong&gt;ГАРАНТИЯ&lt;/strong&gt;&lt;/p&gt; &lt;ul&gt; &lt;li&gt;12 месяцев&lt;br /&gt; &lt;/li&gt; &lt;/ul&gt; &lt;p &gt;&lt;strong&gt;Номер ИЗДЕЛИЯ&lt;/strong&gt;&lt;/p&gt; &lt;p &gt;2E-KG380UBK-BL Клавиатура игровая 2E GAMING KG380 RGB 68key Gateron Blue Switch BT/USB Black Ukr&lt;/p&gt; &lt;p &gt;2E-KG380UWT-BL Клавиатура игровая 2E GAMING KG380 RGB 68key Gateron Blue Switch BT/USB White Ukr&lt;/p&gt; &lt;p &gt;2E-KG380UBK-BR Клавиатура игровая 2E GAMING KG380 RGB 68key Gateron Brown Switch BT/USB Black Ukr&lt;/p&gt; &lt;p &gt;2E-KG380UWT-BR Клавиатура игровая 2E GAMING KG380 RGB 68key Gateron Brown Switch BT/USB White Ukr&lt;/p&gt; &lt;p &gt;2E-KG380UBK-RD Клавиатура игровая 2E GAMING KG380 RGB 68key Gateron Red Switch BT/USB Black Ukr&lt;/p&gt; &lt;p &gt;2E-KG380UWT-RD Клавиатура игровая 2E GAMING KG380 RGB 68key Gateron Red Switch BT/USB White Ukr&lt;/p&gt; &lt;p &gt;&lt;strong&gt;ПЕРЕКЛЮЧАТЕЛИ&lt;/strong&gt;&lt;/p&gt; &lt;p &gt;&lt;img height="269" src="/files/WareDescription//f6e4771a-1fe2-4dd6-9761-834cac48dbea.png" width="169" /&gt;&lt;img height="271" src="/files/WareDescription//14a8551a-c787-439c-9037-7373a6b6a14e.png" width="168" /&gt;&lt;img height="271" src="/files/WareDescription//98aa565a-2ab5-4c2e-9e4b-9d55c1d0f57f.png" width="168" /&gt;&lt;/p&gt; &lt;p &gt;&lt;strong&gt;ФУНКЦИОНАЛЬНЫЕ КОМБИНАЦИИ КЛАВИШ&lt;/strong&gt; &lt;/p&gt; &lt;p &gt;&lt;img height="556" src="/files/WareDescription//c4b01df3-b2e4-41d2-aeaa-9770e0d7dd65.png" width="506" /&gt;&lt;/p&gt; &lt;p &gt; &lt;/p&gt; </t>
  </si>
  <si>
    <t>2E GAMING Keyboard KG380 RGB 68key Gateron Blue Switch BT/USB White Ukr</t>
  </si>
  <si>
    <t>2E-KG380UWT-BL</t>
  </si>
  <si>
    <t>http://www.erc.ua/i/goods/2E-KG380UWT-BL.jpg</t>
  </si>
  <si>
    <t xml:space="preserve">&lt;p&gt;Беспроводная компактная механическая клавиатура &lt;strong&gt;2&lt;/strong&gt;&lt;strong&gt;E &lt;/strong&gt;&lt;strong&gt;GAMING KG380&lt;/strong&gt; выполнена в популярном формате 65%. Стильный универсальный дизайн, яркая RGB-подсветка и качественная гравировка символов гарантируют универсальную сферу применения. Модель &lt;strong&gt;KG380&lt;/strong&gt; одинаково эффективна для работы, учебы, игр и набора текстов. Благодаря съемному USB-C кабелю и малым габаритам эту клавиатуру удобно брать с собой. Комбинации клавиш дают возможность использовать весь функционал полноразмерных клавиатур в компактной версии, также поддерживаются и проводной, и беспроводной режимы (Bluetooth 5.0). Модель &lt;strong&gt;KG380&lt;/strong&gt; оснащена надежными переключателями GATERON с ресурсом 50 миллионов нажатий и массивным долговечным корпусом, поддерживает сопряжение с тремя устройствами. Мощное ПО расширяет стандартные возможности клавиатуры. В комплекте поставки 7 сменных колпачков из прочного PBT-пластика.&lt;/p&gt; &lt;p&gt;&lt;strong&gt;Преимущества: &lt;/strong&gt;&lt;/p&gt; &lt;ul&gt; &lt;li&gt;Компактный размер&lt;/li&gt; &lt;li&gt;Проводной/беспроводной режим&lt;/li&gt; &lt;li&gt;Переключатели GATERON&lt;/li&gt; &lt;li&gt;Мощное программное обеспечение&lt;/li&gt; &lt;li&gt;68 сверхбыстрых отзывчивых клавиш&lt;/li&gt; &lt;li&gt;Емкость батареи 1850 мАч&lt;/li&gt; &lt;li&gt;Радиус сигнала до 10 метров&lt;/li&gt; &lt;li&gt;Сменные PBT-колпачки&lt;/li&gt; &lt;li&gt;RGB-подсветка&lt;/li&gt; &lt;li&gt;RGB-подсветка символов&lt;/li&gt; &lt;li&gt;Ресурс кнопок: 50 миллионов нажатий&lt;/li&gt; &lt;li&gt;Тактильный тайпинг&lt;/li&gt; &lt;li&gt;Регулировка яркости подсветки: есть&lt;/li&gt; &lt;li&gt;Регулировка скорости подсветки: есть&lt;/li&gt; &lt;li&gt;Управление сценариями подсветки: есть&lt;/li&gt; &lt;li&gt;Украинская гравировка&lt;/li&gt; &lt;li&gt;Прочная устойчивая конструкция&lt;/li&gt; &lt;li&gt;Прорезиненные складные ножки&lt;/li&gt; &lt;li&gt;Регулировка высоты: 2 уровня&lt;/li&gt; &lt;li&gt;Качественные материалы&lt;/li&gt; &lt;li&gt;Металлическая пластина&lt;br /&gt; &lt;/li&gt; &lt;/ul&gt; &lt;p&gt;&lt;strong&gt;ХАРАКТЕРИСТИКИ&lt;/strong&gt;&lt;/p&gt; &lt;ul&gt; &lt;li&gt;Дизайн: компактная 65%&lt;/li&gt; &lt;li&gt;Тип: механическая&lt;/li&gt; &lt;li&gt;Переключатели: GATERON (серия K9)&lt;/li&gt; &lt;li&gt;Проводной/беспроводной режим&lt;/li&gt; &lt;li&gt;Емкость батареи 1850 мАч&lt;/li&gt; &lt;li&gt;Радиус сигнала до 10 метров&lt;/li&gt; &lt;li&gt;RGB-подсветка: есть&lt;/li&gt; &lt;li&gt;RGB-подсветка символов: есть&lt;/li&gt; &lt;li&gt;Количество кнопок: 68&lt;/li&gt; &lt;li&gt;Ресурс кнопок: 50 миллионов нажатий&lt;/li&gt; &lt;li&gt;Регулировка яркости подсветки: есть&lt;/li&gt; &lt;li&gt;Регулировка скорости подсветки: есть&lt;/li&gt; &lt;li&gt;Управление сценариями подсветки: есть&lt;/li&gt; &lt;li&gt;Украинская гравировка: есть&lt;/li&gt; &lt;li&gt;Материал корпуса: ABS-пластик&lt;/li&gt; &lt;li&gt;Длина кабеля: 1,6 м&lt;/li&gt; &lt;li&gt;Прорезиненные складные ножки&lt;/li&gt; &lt;li&gt;Фирменное ПО: есть&lt;/li&gt; &lt;li&gt;Регулировка высоты: 2 уровня&lt;/li&gt; &lt;li&gt;Тип проводного подключения: USB 2.0&lt;/li&gt; &lt;li&gt;Тип беспроводного подключения: Bluetooth 5.0&lt;/li&gt; &lt;li&gt;Максимальное количество сопрягаемых устройств: 3&lt;/li&gt; &lt;li&gt;Размеры без упаковки: 311 мм x 103 мм x 41 мм &lt;/li&gt; &lt;li&gt;Размеры в упаковке: 330 мм x 130 мм x 43 мм&lt;/li&gt; &lt;li&gt;Вес: 0,615 кг&lt;/li&gt; &lt;li&gt;Вес в упаковке: 0,8 кг&lt;/li&gt; &lt;li&gt;Цвет: черный, белый&lt;br /&gt; &lt;/li&gt; &lt;/ul&gt; &lt;p&gt;&lt;strong&gt;СОВМЕСТИМОСТЬ&lt;/strong&gt;&lt;/p&gt; &lt;ul&gt; &lt;li&gt;Windows 10/7 и старше, Linux, MacOS&lt;br /&gt; &lt;/li&gt; &lt;/ul&gt; &lt;p&gt;&lt;strong&gt;КомплектацИя&lt;/strong&gt;&lt;/p&gt; &lt;ul&gt; &lt;li&gt;Клавиатура, USB-C кабель, сменные PBT-колпачки (7 шт.), пуллер, брелок-переключатель.&lt;/li&gt; &lt;/ul&gt; &lt;p&gt;&lt;strong&gt;ГАРАНТИЯ&lt;/strong&gt;&lt;/p&gt; &lt;ul&gt; &lt;li&gt;12 месяцев&lt;br /&gt; &lt;/li&gt; &lt;/ul&gt; &lt;p&gt;&lt;strong&gt;Номер ИЗДЕЛИЯ&lt;/strong&gt;&lt;/p&gt; &lt;p&gt;2E-KG380UBK-BL Клавиатура игровая 2E GAMING KG380 RGB 68key Gateron Blue Switch BT/USB Black Ukr&lt;/p&gt; &lt;p&gt;2E-KG380UWT-BL Клавиатура игровая 2E GAMING KG380 RGB 68key Gateron Blue Switch BT/USB White Ukr&lt;/p&gt; &lt;p&gt;2E-KG380UBK-BR Клавиатура игровая 2E GAMING KG380 RGB 68key Gateron Brown Switch BT/USB Black Ukr&lt;/p&gt; &lt;p&gt;2E-KG380UWT-BR Клавиатура игровая 2E GAMING KG380 RGB 68key Gateron Brown Switch BT/USB White Ukr&lt;/p&gt; &lt;p&gt;2E-KG380UBK-RD Клавиатура игровая 2E GAMING KG380 RGB 68key Gateron Red Switch BT/USB Black Ukr&lt;/p&gt; &lt;p&gt;2E-KG380UWT-RD Клавиатура игровая 2E GAMING KG380 RGB 68key Gateron Red Switch BT/USB White Ukr&lt;/p&gt; &lt;p&gt;&lt;strong&gt;ПЕРЕКЛЮЧАТЕЛИ&lt;/strong&gt;&lt;/p&gt; &lt;p&gt;&lt;img height="269" src="/files/WareDescription//f6e4771a-1fe2-4dd6-9761-834cac48dbea.png" width="169" /&gt;&lt;img height="271" src="/files/WareDescription//14a8551a-c787-439c-9037-7373a6b6a14e.png" width="168" /&gt;&lt;img height="271" src="/files/WareDescription//98aa565a-2ab5-4c2e-9e4b-9d55c1d0f57f.png" width="168" /&gt;&lt;/p&gt; &lt;p&gt;&lt;strong&gt;ФУНКЦИОНАЛЬНЫЕ КОМБИНАЦИИ КЛАВИШ&lt;/strong&gt;&lt;/p&gt; &lt;p&gt;&lt;img height="556" src="/files/WareDescription//c4b01df3-b2e4-41d2-aeaa-9770e0d7dd65.png" width="506" /&gt;&lt;/p&gt; </t>
  </si>
  <si>
    <t>2E GAMING Keyboard KG380 RGB 68key Gateron Brown Switch BT/USB Black Ukr</t>
  </si>
  <si>
    <t>2E-KG380UBK-BR</t>
  </si>
  <si>
    <t>http://www.erc.ua/i/goods/2E-KG380UBK-BR.jpg</t>
  </si>
  <si>
    <t>2E GAMING Keyboard KG380 RGB 68key Gateron Brown Switch BT/USB White Ukr</t>
  </si>
  <si>
    <t>2E-KG380UWT-BR</t>
  </si>
  <si>
    <t>http://www.erc.ua/i/goods/2E-KG380UWT-BR.jpg</t>
  </si>
  <si>
    <t>2E GAMING Keyboard KG380 RGB 68key Gateron Red Switch BT/USB Black Ukr</t>
  </si>
  <si>
    <t>2E-KG380UBK-RD</t>
  </si>
  <si>
    <t>http://www.erc.ua/i/goods/2E-KG380UBK-RD.jpg</t>
  </si>
  <si>
    <t>2E GAMING Keyboard KG380 RGB 68key Gateron Red Switch BT/USB White Ukr</t>
  </si>
  <si>
    <t>2E-KG380UWT-RD</t>
  </si>
  <si>
    <t>http://www.erc.ua/i/goods/2E-KG380UWT-RD.jpg</t>
  </si>
  <si>
    <t>Наушники игровые</t>
  </si>
  <si>
    <t>Гарнитура игровая 2E GAMING HG300 LED 3.5mm Black</t>
  </si>
  <si>
    <t>2E-HG300BK</t>
  </si>
  <si>
    <t>http://www.erc.ua/i/goods/2E-HG300BK.jpg</t>
  </si>
  <si>
    <t xml:space="preserve">&lt;p &gt;Игровая гарнитура &lt;strong&gt;2E GAMING &lt;/strong&gt;&lt;strong&gt;HG300 3.5 мм &lt;/strong&gt;станет надежным союзником в играх, обучении и общении с друзьями. Яркий игровой дизайн, прочная конструкция корпуса, LED-подсветка и продуманная эргономика обеспечат комфортное использование во время длительных сессий. Кристально-чистый, глубокий звук и чувствительный микрофон поднимают качество онлайн-общения и обучения на новый уровень.&lt;/p&gt; &lt;p &gt;&lt;strong&gt;&lt;strong&gt;Преимущества:&lt;/strong&gt;&lt;/strong&gt;&lt;/p&gt; &lt;ul&gt; &lt;li&gt;Стильный игровой дизайн&lt;/li&gt; &lt;li&gt;Прочная и комфортная конструкция оголовья&lt;/li&gt; &lt;li&gt;Чистый глубокий звук&lt;/li&gt; &lt;li&gt;Чуткий микрофон&lt;/li&gt; &lt;li&gt;Универсальная сфера применения: игры, музыка, обучение, чаты&lt;/li&gt; &lt;li&gt;LED подсветка&lt;/li&gt; &lt;li&gt;Качественные материалы&lt;/li&gt; &lt;/ul&gt; &lt;p &gt;&lt;strong&gt; &lt;strong&gt;ХАРАКТЕРИСТИКИ&lt;/strong&gt;&lt;/strong&gt;&lt;/p&gt; &lt;ul&gt; &lt;li&gt;Тип наушников: Полноразмерные&lt;/li&gt; &lt;li&gt;Тип подключения: Проводные&lt;/li&gt; &lt;li&gt;Тип подсветки: LED&lt;/li&gt; &lt;li&gt;Интерфейс подключения: &amp;Phi;3.5мм*2 + USB 2.0&lt;/li&gt; &lt;li&gt;Длина кабеля: 2 м&lt;/li&gt; &lt;li&gt;Цвет: Черный&lt;/li&gt; &lt;li&gt;Тип крепления: С оголовьем&lt;/li&gt; &lt;li&gt;Импеданс, Ом: 32&lt;/li&gt; &lt;li&gt;Импеданс микрофона, Ом: 2.2K&amp;Omega;&lt;/li&gt; &lt;li&gt;Динамик наушников: &amp;Oslash;40 мм&lt;/li&gt; &lt;li&gt;Диапазон частот наушников: 20 - 20000 Гц&lt;/li&gt; &lt;li&gt;Контроль громкости и света: на кабеле&lt;/li&gt; &lt;li&gt;Тип кабеля: Тканевая обмотка&lt;/li&gt; &lt;li&gt;Форма штекера: Прямой&lt;/li&gt; &lt;li&gt;Материал амбушюр: ПУ кожа&lt;/li&gt; &lt;li&gt;Чувствительность наушников: 100 дБ&lt;/li&gt; &lt;li&gt;Акустическое оформление: Закрытые&lt;/li&gt; &lt;li&gt;Направленность микрофона: Однонаправленный&lt;/li&gt; &lt;li&gt;Диапазон частот микрофона: 100 - 16000 Гц&lt;/li&gt; &lt;li&gt;Чувствительность микрофона: -58 дБ&lt;/li&gt; &lt;li&gt;Вес: 240 г&lt;/li&gt; &lt;/ul&gt; &lt;p &gt;&lt;strong&gt;СОВМЕСТИМОСТЬ&lt;/strong&gt;&lt;/p&gt; &lt;ul&gt; &lt;li&gt;Windows 10/7 и старше, Linux, MacOS, Android&lt;/li&gt; &lt;/ul&gt; &lt;p &gt;&lt;strong&gt;Комплектация&lt;/strong&gt;&lt;/p&gt; &lt;ul&gt; &lt;li&gt;Наушники, разветвитель 3.5 мм M - 2 х 3.5 мм F (длина 0.2 м)&lt;/li&gt; &lt;/ul&gt; &lt;p &gt;&lt;strong&gt;ГАРАНТИЯ&lt;/strong&gt;&lt;/p&gt; &lt;ul&gt; &lt;li&gt;12 месяцев&lt;/li&gt; &lt;/ul&gt; &lt;p &gt;&lt;strong&gt;Номер ИЗДЕЛИЯ&lt;/strong&gt;&lt;/p&gt; &lt;p &gt;2E-HG300BK Гарнитура игровая 2E GAMING HG300 LED 3.5mm Black&lt;/p&gt; </t>
  </si>
  <si>
    <t>Гарнитура игровая 2E GAMING HG310 LED 3.5mm Black</t>
  </si>
  <si>
    <t>2E-HG310B</t>
  </si>
  <si>
    <t>http://www.erc.ua/i/goods/2E-HG310B.jpg</t>
  </si>
  <si>
    <t xml:space="preserve">&lt;p &gt;Геймерская полноразмерная гарнитура 2E Gaming HG310 оснащена качественными 40мм динамиками и мягким регулируемым оголовьем. Суперлегкий вес, чувствительный регулируемый микрофон и отличное звучание динамиков способствуют комфортным, длительным и выигрышным игровым сессиям. Фирменное лого 2E Gaming на динамиках добавит еще большей индивидуальности игрокам.&lt;/p&gt; &lt;p &gt; &lt;/p&gt; &lt;table border="1" cellspacing="0" width="645"&gt; &lt;tbody&gt; &lt;tr&gt; &lt;td width="224"&gt; &lt;p &gt;Тип гарнитуры&lt;/p&gt; &lt;/td&gt; &lt;td valign="bottom" width="421"&gt; &lt;p &gt;Накладные полноразмерные&lt;/p&gt; &lt;/td&gt; &lt;/tr&gt; &lt;tr&gt; &lt;td width="224"&gt; &lt;p &gt;Тип подключения&lt;/p&gt; &lt;/td&gt; &lt;td valign="bottom" width="421"&gt; &lt;p &gt;2*3.5мм jack + USB 2.0 для подсветки&lt;/p&gt; &lt;/td&gt; &lt;/tr&gt; &lt;tr&gt; &lt;td width="224"&gt; &lt;p &gt;Диаметр динамика&lt;/p&gt; &lt;/td&gt; &lt;td valign="bottom" width="421"&gt; &lt;p &gt;40 мм&lt;/p&gt; &lt;/td&gt; &lt;/tr&gt; &lt;tr&gt; &lt;td width="224"&gt; &lt;p &gt;Сопротивление&lt;/p&gt; &lt;/td&gt; &lt;td valign="bottom" width="421"&gt; &lt;p &gt;32 Ом&lt;/p&gt; &lt;/td&gt; &lt;/tr&gt; &lt;tr&gt; &lt;td width="224"&gt; &lt;p &gt;Диапазон частот&lt;/p&gt; &lt;/td&gt; &lt;td valign="bottom" width="421"&gt; &lt;p &gt;20-20000 Гц&lt;/p&gt; &lt;/td&gt; &lt;/tr&gt; &lt;tr&gt; &lt;td width="224"&gt; &lt;p &gt;Чувствительность&lt;/p&gt; &lt;/td&gt; &lt;td valign="bottom" width="421"&gt; &lt;p &gt;103 дБ&lt;/p&gt; &lt;/td&gt; &lt;/tr&gt; &lt;tr&gt; &lt;td width="224"&gt; &lt;p &gt;Чувствительность микрофона&lt;/p&gt; &lt;/td&gt; &lt;td valign="bottom" width="421"&gt; &lt;p &gt;-42 дБ&lt;/p&gt; &lt;/td&gt; &lt;/tr&gt; &lt;tr&gt; &lt;td rowspan="6" width="224"&gt; &lt;p &gt;Особенности&lt;/p&gt; &lt;/td&gt; &lt;td valign="bottom" width="421"&gt; &lt;p &gt;LED подсветка&lt;/p&gt; &lt;/td&gt; &lt;/tr&gt; &lt;tr&gt; &lt;td valign="bottom" width="421"&gt; &lt;p &gt;Регулируемый несъемный микрофон&lt;/p&gt; &lt;/td&gt; &lt;/tr&gt; &lt;tr&gt; &lt;td valign="bottom" width="421"&gt; &lt;p &gt;Амбушюры из эко-кожи&lt;/p&gt; &lt;/td&gt; &lt;/tr&gt; &lt;tr&gt; &lt;td valign="bottom" width="421"&gt; &lt;p &gt;Мягкое регулируемое оголовье&lt;/p&gt; &lt;/td&gt; &lt;/tr&gt; &lt;tr&gt; &lt;td valign="bottom" width="421"&gt; &lt;p &gt;Удобная регулировка звука&lt;/p&gt; &lt;/td&gt; &lt;/tr&gt; &lt;tr&gt; &lt;td valign="bottom" width="421"&gt; &lt;p &gt;Дополнительный переходник в комплекте&lt;/p&gt; &lt;/td&gt; &lt;/tr&gt; &lt;tr&gt; &lt;td width="224"&gt; &lt;p &gt;Цвет&lt;/p&gt; &lt;/td&gt; &lt;td nowrap="nowrap" valign="bottom" width="421"&gt; &lt;p &gt;Черный&lt;/p&gt; &lt;/td&gt; &lt;/tr&gt; &lt;tr&gt; &lt;td rowspan="3" width="224"&gt; &lt;p &gt;Габариты&lt;/p&gt; &lt;/td&gt; &lt;td valign="bottom" width="421"&gt; &lt;p &gt;Длина: 231 мм&lt;/p&gt; &lt;/td&gt; &lt;/tr&gt; &lt;tr&gt; &lt;td width="421"&gt; &lt;p &gt;Ширина: 182 мм&lt;/p&gt; &lt;/td&gt; &lt;/tr&gt; &lt;tr&gt; &lt;td width="421"&gt; &lt;p &gt;Толщина: 90 мм&lt;/p&gt; &lt;/td&gt; &lt;/tr&gt; &lt;tr&gt; &lt;td width="224"&gt; &lt;p &gt;Длина кабеля&lt;/p&gt; &lt;/td&gt; &lt;td width="421"&gt; &lt;p &gt;2.0 м&lt;/p&gt; &lt;/td&gt; &lt;/tr&gt; &lt;tr&gt; &lt;td nowrap="nowrap" valign="bottom" width="224"&gt; &lt;p &gt;Размеры упаковки&lt;/p&gt; &lt;/td&gt; &lt;td valign="bottom" width="421"&gt; &lt;p &gt; &lt;/p&gt; &lt;/td&gt; &lt;/tr&gt; &lt;tr&gt; &lt;td width="224"&gt; &lt;p &gt;Вес в упаковке&lt;/p&gt; &lt;/td&gt; &lt;td valign="bottom" width="421"&gt; &lt;p &gt; &lt;/p&gt; &lt;/td&gt; &lt;/tr&gt; &lt;tr&gt; &lt;td width="224"&gt; &lt;p &gt;Вес без упаковки&lt;/p&gt; &lt;/td&gt; &lt;td valign="bottom" width="421"&gt; &lt;p &gt;350 г&lt;/p&gt; &lt;/td&gt; &lt;/tr&gt; &lt;tr&gt; &lt;td width="224"&gt; &lt;p &gt;Страна-производитель товара&lt;/p&gt; &lt;/td&gt; &lt;td nowrap="nowrap" valign="bottom" width="421"&gt; &lt;p &gt;Китай&lt;/p&gt; &lt;/td&gt; &lt;/tr&gt; &lt;tr&gt; &lt;td nowrap="nowrap" valign="bottom" width="224"&gt; &lt;p &gt;Совместимость&lt;/p&gt; &lt;/td&gt; &lt;td nowrap="nowrap" valign="bottom" width="421"&gt; &lt;p &gt;Windows 10/7 и старше, Linux, MacOS, PS4, Xbox, Mobile&lt;/p&gt; &lt;/td&gt; &lt;/tr&gt; &lt;tr&gt; &lt;td width="224"&gt; &lt;p &gt;Гарантия&lt;/p&gt; &lt;/td&gt; &lt;td nowrap="nowrap" valign="bottom" width="421"&gt; &lt;p &gt;12 мес&lt;/p&gt; &lt;/td&gt; &lt;/tr&gt; &lt;/tbody&gt; &lt;/table&gt; </t>
  </si>
  <si>
    <t>Гарнитура игровая 2E GAMING HG320 RGB 3.5mm Black</t>
  </si>
  <si>
    <t>2E-HG320B</t>
  </si>
  <si>
    <t>http://www.erc.ua/i/goods/2E-HG320B.jpg</t>
  </si>
  <si>
    <t xml:space="preserve">&lt;p &gt;Геймерская полноразмерная гарнитура с RGB-подсветкой, большими 50мм динамиками и металлической дужкой имеет превосходное звучание и чувствительный микрофон, что позволит услышать врага где угодно и когда угодно. А малый вес и мягкое оголовье предоставляют комфорта во время длительных игровых сессий. Дополнительного удобства добавляет клавиша быстрого отключения микрофона.&lt;/p&gt; &lt;p &gt; &lt;/p&gt; &lt;table border="1" cellspacing="0" width="599"&gt; &lt;tbody&gt; &lt;tr&gt; &lt;td width="224"&gt; &lt;p &gt;Тип гарнитуры&lt;/p&gt; &lt;/td&gt; &lt;td valign="bottom" width="375"&gt; &lt;p &gt;Накладные полноразмерные&lt;/p&gt; &lt;/td&gt; &lt;/tr&gt; &lt;tr&gt; &lt;td width="224"&gt; &lt;p &gt;Тип подключения&lt;/p&gt; &lt;/td&gt; &lt;td valign="bottom" width="375"&gt; &lt;p &gt;2*3.5мм jack + USB 2.0 для подсветки&lt;/p&gt; &lt;/td&gt; &lt;/tr&gt; &lt;tr&gt; &lt;td width="224"&gt; &lt;p &gt;Диаметр динамика&lt;/p&gt; &lt;/td&gt; &lt;td valign="bottom" width="375"&gt; &lt;p &gt;50 мм&lt;/p&gt; &lt;/td&gt; &lt;/tr&gt; &lt;tr&gt; &lt;td width="224"&gt; &lt;p &gt;Сопротивление&lt;/p&gt; &lt;/td&gt; &lt;td valign="bottom" width="375"&gt; &lt;p &gt;32 Ом&lt;/p&gt; &lt;/td&gt; &lt;/tr&gt; &lt;tr&gt; &lt;td width="224"&gt; &lt;p &gt;Диапазон частот&lt;/p&gt; &lt;/td&gt; &lt;td valign="bottom" width="375"&gt; &lt;p &gt;20-20000 Гц&lt;/p&gt; &lt;/td&gt; &lt;/tr&gt; &lt;tr&gt; &lt;td width="224"&gt; &lt;p &gt;Чувствительность&lt;/p&gt; &lt;/td&gt; &lt;td valign="bottom" width="375"&gt; &lt;p &gt;95 дБ&lt;/p&gt; &lt;/td&gt; &lt;/tr&gt; &lt;tr&gt; &lt;td width="224"&gt; &lt;p &gt;Чувствительность микрофона&lt;/p&gt; &lt;/td&gt; &lt;td valign="bottom" width="375"&gt; &lt;p &gt;-58 дБ&lt;/p&gt; &lt;/td&gt; &lt;/tr&gt; &lt;tr&gt; &lt;td rowspan="6" width="224"&gt; &lt;p &gt;Особенности&lt;/p&gt; &lt;/td&gt; &lt;td valign="bottom" width="375"&gt; &lt;p &gt;RGB подсветка&lt;/p&gt; &lt;/td&gt; &lt;/tr&gt; &lt;tr&gt; &lt;td valign="bottom" width="375"&gt; &lt;p &gt;Регулируемый несъемный микрофон&lt;/p&gt; &lt;/td&gt; &lt;/tr&gt; &lt;tr&gt; &lt;td valign="bottom" width="375"&gt; &lt;p &gt;Амбушюры из эко-кожи&lt;/p&gt; &lt;/td&gt; &lt;/tr&gt; &lt;tr&gt; &lt;td valign="bottom" width="375"&gt; &lt;p &gt;Регулируемое металлическое оголовье&lt;/p&gt; &lt;/td&gt; &lt;/tr&gt; &lt;tr&gt; &lt;td valign="bottom" width="375"&gt; &lt;p &gt;Кнопка отключения микрофона&lt;/p&gt; &lt;/td&gt; &lt;/tr&gt; &lt;tr&gt; &lt;td valign="bottom" width="375"&gt; &lt;p &gt;Дополнительный переходник в комплекте&lt;/p&gt; &lt;/td&gt; &lt;/tr&gt; &lt;tr&gt; &lt;td width="224"&gt; &lt;p &gt;Цвет&lt;/p&gt; &lt;/td&gt; &lt;td nowrap="nowrap" valign="bottom" width="375"&gt; &lt;p &gt;Черный&lt;/p&gt; &lt;/td&gt; &lt;/tr&gt; &lt;tr&gt; &lt;td rowspan="3" width="224"&gt; &lt;p &gt;Габариты&lt;/p&gt; &lt;/td&gt; &lt;td valign="bottom" width="375"&gt; &lt;p &gt;Длина: 231 мм&lt;/p&gt; &lt;/td&gt; &lt;/tr&gt; &lt;tr&gt; &lt;td width="375"&gt; &lt;p &gt;Ширина: 182 мм&lt;/p&gt; &lt;/td&gt; &lt;/tr&gt; &lt;tr&gt; &lt;td width="375"&gt; &lt;p &gt;Толщина: 90 мм&lt;/p&gt; &lt;/td&gt; &lt;/tr&gt; &lt;tr&gt; &lt;td width="224"&gt; &lt;p &gt;Длина кабеля&lt;/p&gt; &lt;/td&gt; &lt;td width="375"&gt; &lt;p &gt;2.2 м&lt;/p&gt; &lt;/td&gt; &lt;/tr&gt; &lt;tr&gt; &lt;td nowrap="nowrap" valign="bottom" width="224"&gt; &lt;p &gt;Размеры упаковки&lt;/p&gt; &lt;/td&gt; &lt;td valign="bottom" width="375"&gt; &lt;p &gt; &lt;/p&gt; &lt;/td&gt; &lt;/tr&gt; &lt;tr&gt; &lt;td width="224"&gt; &lt;p &gt;Вес в упаковке&lt;/p&gt; &lt;/td&gt; &lt;td valign="bottom" width="375"&gt; &lt;p &gt; &lt;/p&gt; &lt;/td&gt; &lt;/tr&gt; &lt;tr&gt; &lt;td width="224"&gt; &lt;p &gt;Вес без упаковки&lt;/p&gt; &lt;/td&gt; &lt;td valign="bottom" width="375"&gt; &lt;p &gt;380 г&lt;/p&gt; &lt;/td&gt; &lt;/tr&gt; &lt;tr&gt; &lt;td width="224"&gt; &lt;p &gt;Страна-производитель товара&lt;/p&gt; &lt;/td&gt; &lt;td nowrap="nowrap" valign="bottom" width="375"&gt; &lt;p &gt;Китай&lt;/p&gt; &lt;/td&gt; &lt;/tr&gt; &lt;tr&gt; &lt;td nowrap="nowrap" valign="bottom" width="224"&gt; &lt;p &gt;Совместимость&lt;/p&gt; &lt;/td&gt; &lt;td nowrap="nowrap" valign="bottom" width="375"&gt; &lt;p &gt;Windows 10/7 и старше, Linux, MacOS, PS4, Xbox, Mobile&lt;/p&gt; &lt;/td&gt; &lt;/tr&gt; &lt;tr&gt; &lt;td width="224"&gt; &lt;p &gt;Гарантия&lt;/p&gt; &lt;/td&gt; &lt;td nowrap="nowrap" valign="bottom" width="375"&gt; &lt;p &gt;12 мес&lt;/p&gt; &lt;/td&gt; &lt;/tr&gt; &lt;/tbody&gt; &lt;/table&gt; </t>
  </si>
  <si>
    <t>Гарнитура игровая 2E GAMING HG330 RGB 3.5mm Black</t>
  </si>
  <si>
    <t>2E-HG330BK</t>
  </si>
  <si>
    <t>http://www.erc.ua/i/goods/2E-HG330BK.jpg</t>
  </si>
  <si>
    <t xml:space="preserve">&lt;p &gt;Игровая гарнитура &lt;strong&gt;2E GAMING &lt;/strong&gt;&lt;strong&gt;HG330 3.5 мм &lt;/strong&gt;создана для ярких баталий и головокружительных побед! Отличный чистый звук, качественный микрофон и лаконичный дизайн. Модель &lt;strong&gt;HG330 &lt;/strong&gt;имеет продуманную эргономику для максимального комфорта во время длительных сессий. Эффектная RGB подсветка усиливает эффект игры. Гарнитура &lt;strong&gt;HG330 &lt;/strong&gt;одинаково успешно может быть использована для игр, прослушивания музыки, обучения и общения в чатах.&lt;/p&gt; &lt;p &gt; &lt;/p&gt; &lt;p &gt;&lt;strong&gt;Преимущества:&lt;/strong&gt;&lt;/p&gt; &lt;ul&gt; &lt;li&gt;Стильный игровой дизайн&lt;/li&gt; &lt;li&gt;Продуманная эргономика для длительных сессий&lt;/li&gt; &lt;li&gt;Чистый глубокий звук&lt;/li&gt; &lt;li&gt;Чуткий микрофон&lt;/li&gt; &lt;li&gt;Прочная и комфортная конструкция оголовья&lt;/li&gt; &lt;li&gt;Универсальная сфера применения: игры, музыка, обучение, чаты&lt;/li&gt; &lt;li&gt;Съемный микрофон&lt;/li&gt; &lt;li&gt;Яркая RGB подсветка&lt;/li&gt; &lt;li&gt;Качественные материалы&lt;/li&gt; &lt;/ul&gt; &lt;p &gt;&lt;strong&gt;ХАРАКТЕРИСТИКИ&lt;/strong&gt;&lt;/p&gt; &lt;ul&gt; &lt;li&gt;Тип наушников: Полноразмерные&lt;/li&gt; &lt;li&gt;Тип подключения: Проводные&lt;/li&gt; &lt;li&gt;Тип подсветки: RGB&lt;/li&gt; &lt;li&gt;Интерфейс подключения: &amp;Phi;3.5мм*2 + USB 2.0&lt;/li&gt; &lt;li&gt;Микрофон: Съемный&lt;/li&gt; &lt;li&gt;Длина кабеля: 2 м&lt;/li&gt; &lt;li&gt;Цвет: Черный, Белый&lt;/li&gt; &lt;li&gt;Тип крепления: С оголовьем&lt;/li&gt; &lt;li&gt;Импеданс, Ом: 32&lt;/li&gt; &lt;li&gt;Уровень звукового давления: 116&amp;plusmn;3 дБ /1 кГц/1 мВ&lt;/li&gt; &lt;li&gt;Динамик наушников: &amp;Oslash;50 мм&lt;/li&gt; &lt;li&gt;Микрофон: &amp;Oslash;4.0x1.5 мм&lt;/li&gt; &lt;li&gt;Диапазон частот наушников: 20 - 20000 Гц&lt;/li&gt; &lt;li&gt;Контроль громкости и света: на чаше&lt;/li&gt; &lt;li&gt;Тип кабеля: Тканевая обмотка&lt;/li&gt; &lt;li&gt;Форма штекера: Прямой&lt;/li&gt; &lt;li&gt;Материал амбушюр: ПУ кожа&lt;/li&gt; &lt;li&gt;Чувствительность наушников: 116 дБ&lt;/li&gt; &lt;li&gt;Акустическое оформление: Закрытые&lt;/li&gt; &lt;li&gt;Тип излучателя: Динамический&lt;/li&gt; &lt;li&gt;Тип микрофона: Динамический&lt;/li&gt; &lt;li&gt;Конструкция микрофона: Съемный&lt;/li&gt; &lt;li&gt;Направленность микрофона: Всенаправленный&lt;/li&gt; &lt;li&gt;Диапазон частот микрофона: 100 - 10000 Гц&lt;/li&gt; &lt;li&gt;Чувствительность микрофона: -38 дБ&lt;/li&gt; &lt;li&gt;Вес: 240 г&lt;br /&gt; &lt;/li&gt; &lt;/ul&gt; &lt;p &gt;&lt;strong&gt;СОВМЕСТИМОСТЬ&lt;/strong&gt;&lt;/p&gt; &lt;ul&gt; &lt;li&gt;Windows 10/7 и старше, Linux, MacOS, Android&lt;/li&gt; &lt;/ul&gt; &lt;p &gt;&lt;strong&gt;КомплектацИя&lt;/strong&gt;&lt;/p&gt; &lt;ul&gt; &lt;li&gt;Наушники, разветвитель 3.5 мм M - 2 х 3.5 мм F (длина 0.2 м)&lt;/li&gt; &lt;/ul&gt; &lt;p &gt;&lt;strong&gt;ГАРАНТИЯ&lt;/strong&gt;&lt;/p&gt; &lt;ul&gt; &lt;li&gt;12 месяцев&lt;/li&gt; &lt;/ul&gt; &lt;p &gt;&lt;strong&gt;Номер ИЗДЕЛИЯ&lt;/strong&gt;&lt;/p&gt; &lt;p &gt;2E-HG330BK Гарнитура игровая 2E GAMING HG330 RGB 3.5 mm Black&lt;/p&gt; &lt;p &gt;2E-HG330WT Гарнитура игровая 2E GAMING HG330 RGB 3.5 mm White&lt;/p&gt; </t>
  </si>
  <si>
    <t>Гарнитура игровая 2E GAMING HG330 RGB 3.5mm White</t>
  </si>
  <si>
    <t>2E-HG330WT</t>
  </si>
  <si>
    <t>http://www.erc.ua/i/goods/2E-HG330WT.jpg</t>
  </si>
  <si>
    <t xml:space="preserve">&lt;p&gt;Игровая гарнитура &lt;strong&gt;2E GAMING &lt;/strong&gt;&lt;strong&gt;HG330 3.5 мм &lt;/strong&gt;создана для ярких баталий и головокружительных побед! Отличный чистый звук, качественный микрофон и лаконичный дизайн. Модель &lt;strong&gt;HG330 &lt;/strong&gt;имеет продуманную эргономику для максимального комфорта во время длительных сессий. Эффектная RGB подсветка усиливает эффект игры. Гарнитура &lt;strong&gt;HG330 &lt;/strong&gt;одинаково успешно может быть использована для игр, прослушивания музыки, обучения и общения в чатах.&lt;/p&gt; &lt;p&gt;&lt;strong&gt;Преимущества:&lt;/strong&gt;&lt;/p&gt; &lt;ul&gt; &lt;li&gt;Стильный игровой дизайн&lt;/li&gt; &lt;li&gt;Продуманная эргономика для длительных сессий&lt;/li&gt; &lt;li&gt;Чистый глубокий звук&lt;/li&gt; &lt;li&gt;Чуткий микрофон&lt;/li&gt; &lt;li&gt;Прочная и комфортная конструкция оголовья&lt;/li&gt; &lt;li&gt;Универсальная сфера применения: игры, музыка, обучение, чаты&lt;/li&gt; &lt;li&gt;Съемный микрофон&lt;/li&gt; &lt;li&gt;Яркая RGB подсветка&lt;/li&gt; &lt;li&gt;Качественные материалы&lt;/li&gt; &lt;/ul&gt; &lt;p&gt;&lt;strong&gt;ХАРАКТЕРИСТИКИ&lt;/strong&gt;&lt;/p&gt; &lt;ul&gt; &lt;li&gt;Тип наушников: Полноразмерные&lt;/li&gt; &lt;li&gt;Тип подключения: Проводные&lt;/li&gt; &lt;li&gt;Тип подсветки: RGB&lt;/li&gt; &lt;li&gt;Интерфейс подключения: &amp;Phi;3.5мм*2 + USB 2.0&lt;/li&gt; &lt;li&gt;Микрофон: Съемный&lt;/li&gt; &lt;li&gt;Длина кабеля: 2 м&lt;/li&gt; &lt;li&gt;Цвет: Черный, Белый&lt;/li&gt; &lt;li&gt;Тип крепления: С оголовьем&lt;/li&gt; &lt;li&gt;Импеданс, Ом: 32&lt;/li&gt; &lt;li&gt;Уровень звукового давления: 116&amp;plusmn;3 дБ /1 кГц/1 мВ&lt;/li&gt; &lt;li&gt;Динамик наушников: &amp;Oslash;50 мм&lt;/li&gt; &lt;li&gt;Микрофон: &amp;Oslash;4.0x1.5 мм&lt;/li&gt; &lt;li&gt;Диапазон частот наушников: 20 - 20000 Гц&lt;/li&gt; &lt;li&gt;Контроль громкости и света: на чаше&lt;/li&gt; &lt;li&gt;Тип кабеля: Тканевая обмотка&lt;/li&gt; &lt;li&gt;Форма штекера: Прямой&lt;/li&gt; &lt;li&gt;Материал амбушюр: ПУ кожа&lt;/li&gt; &lt;li&gt;Чувствительность наушников: 116 дБ&lt;/li&gt; &lt;li&gt;Акустическое оформление: Закрытые&lt;/li&gt; &lt;li&gt;Тип излучателя: Динамический&lt;/li&gt; &lt;li&gt;Тип микрофона: Динамический&lt;/li&gt; &lt;li&gt;Конструкция микрофона: Съемный&lt;/li&gt; &lt;li&gt;Направленность микрофона: Всенаправленный&lt;/li&gt; &lt;li&gt;Диапазон частот микрофона: 100 - 10000 Гц&lt;/li&gt; &lt;li&gt;Чувствительность микрофона: -38 дБ&lt;/li&gt; &lt;li&gt;Вес: 240 г&lt;br /&gt; &lt;/li&gt; &lt;/ul&gt; &lt;p&gt;&lt;strong&gt;СОВМЕСТИМОСТЬ&lt;/strong&gt;&lt;/p&gt; &lt;ul&gt; &lt;li&gt;Windows 10/7 и старше, Linux, MacOS, Android&lt;/li&gt; &lt;/ul&gt; &lt;p&gt;&lt;strong&gt;КомплектацИя&lt;/strong&gt;&lt;/p&gt; &lt;ul&gt; &lt;li&gt;Наушники, разветвитель 3.5 мм M - 2 х 3.5 мм F (длина 0.2 м)&lt;/li&gt; &lt;/ul&gt; &lt;p&gt;&lt;strong&gt;ГАРАНТИЯ&lt;/strong&gt;&lt;/p&gt; &lt;ul&gt; &lt;li&gt;12 месяцев&lt;/li&gt; &lt;/ul&gt; &lt;p&gt;&lt;strong&gt;Номер ИЗДЕЛИЯ&lt;/strong&gt;&lt;/p&gt; &lt;p&gt;2E-HG330BK Гарнитура игровая 2E GAMING HG330 RGB 3.5 mm Black&lt;/p&gt; &lt;p&gt;2E-HG330WT Гарнитура игровая 2E GAMING HG330 RGB 3.5 mm White&lt;/p&gt; </t>
  </si>
  <si>
    <t>Гарнитура игровая 2E GAMING HG330 RGB USB 7.1 Black</t>
  </si>
  <si>
    <t>2E-HG330BK-7.1</t>
  </si>
  <si>
    <t>http://www.erc.ua/i/goods/2E-HG330BK-7.1.jpg</t>
  </si>
  <si>
    <t xml:space="preserve">&lt;p &gt;Игровая гарнитура &lt;strong&gt;2E GAMING &lt;/strong&gt;&lt;strong&gt;HG330 7.1&lt;/strong&gt; создана для ярких баталий и головокружительных побед! Объемный, реалистичный звук 7.1 не даст противнику ни единого шанса, ведь даже самый тихий шорох будет услышан. Модель &lt;strong&gt;HG330 7.1 &lt;/strong&gt;имеет продуманную эргономику для максимального комфорта во время длительных сессий. Эффектная RGB подсветка усиливает мощный игровой дизайн, а фирменное программное обеспечение позволяет провести расширенную тонкую настройку звуковых эффектов в зависимости от поставленных задач. Гарнитура &lt;strong&gt;HG330 7.1&lt;/strong&gt; одинаково успешно может быть использована для игр, прослушивания музыки, обучения и общения в чатах.&lt;/p&gt; &lt;p &gt; &lt;/p&gt; &lt;p &gt;&lt;strong&gt;Преимущества:&lt;/strong&gt;&lt;/p&gt; &lt;ul&gt; &lt;li&gt;Стильный игровой дизайн&lt;/li&gt; &lt;li&gt;Продуманная эргономика для длительных сессий&lt;/li&gt; &lt;li&gt;Чистый объемный звук&lt;/li&gt; &lt;li&gt;Чуткий микрофон&lt;/li&gt; &lt;li&gt;Прочная и комфортная конструкция оголовья&lt;/li&gt; &lt;li&gt;Универсальная сфера применения: игры, музыка, обучение, чаты&lt;/li&gt; &lt;li&gt;Программное обеспечение для тонкой настройки звука&lt;/li&gt; &lt;li&gt;Съемный микрофон&lt;/li&gt; &lt;li&gt;Яркая RGB подсветка&lt;/li&gt; &lt;li&gt;Качественные материалы&lt;/li&gt; &lt;/ul&gt; &lt;p &gt;&lt;strong&gt;ХАРАКТЕРИСТИКИ&lt;/strong&gt;&lt;/p&gt; &lt;ul&gt; &lt;li&gt;Тип наушников: Полноразмерные&lt;/li&gt; &lt;li&gt;Тип подключения: Проводные&lt;/li&gt; &lt;li&gt;Тип подсветки: RGB&lt;/li&gt; &lt;li&gt;Интерфейс подключения: USB&lt;/li&gt; &lt;li&gt;Микрофон: Съемный&lt;/li&gt; &lt;li&gt;Длина кабеля: 2 м&lt;/li&gt; &lt;li&gt;Цвет: Черный, Белый&lt;/li&gt; &lt;li&gt;Тип крепления: С оголовьем&lt;/li&gt; &lt;li&gt;Импеданс, Ом: 32&lt;/li&gt; &lt;li&gt;Поддержка объемного звука:&lt;strong&gt; &lt;/strong&gt;7.1&lt;/li&gt; &lt;li&gt;Чип 7.1: 108B&lt;/li&gt; &lt;li&gt;Уровень звукового давления: 116&amp;plusmn;3 дБ /1 кГц/1 мВ&lt;/li&gt; &lt;li&gt;Фирменное ПО: есть&lt;/li&gt; &lt;li&gt;Динамик наушников: &amp;Oslash;50 мм&lt;/li&gt; &lt;li&gt;Микрофон: &amp;Oslash;4.0x1.5 мм&lt;/li&gt; &lt;li&gt;Диапазон частот наушников: 20 - 20000 Гц&lt;/li&gt; &lt;li&gt;Контроль громкости и света: на чаше&lt;/li&gt; &lt;li&gt;Тип кабеля: Тканевая обмотка&lt;/li&gt; &lt;li&gt;Форма штекера: Прямой&lt;/li&gt; &lt;li&gt;Материал амбушюр: ПУ кожа&lt;/li&gt; &lt;li&gt;Чувствительность наушников: 116 дБ&lt;/li&gt; &lt;li&gt;Акустическое оформление: Закрытые&lt;/li&gt; &lt;li&gt;Тип излучателя: Динамический&lt;/li&gt; &lt;li&gt;Тип микрофона: Динамический&lt;/li&gt; &lt;li&gt;Конструкция микрофона: Съемный&lt;/li&gt; &lt;li&gt;Направленность микрофона: Всенаправленный&lt;/li&gt; &lt;li&gt;Диапазон частот микрофона: 100 - 10000 Гц&lt;/li&gt; &lt;li&gt;Чувствительность микрофона: -38 дБ&lt;/li&gt; &lt;li&gt;Вес: 260 г&lt;br /&gt; &lt;/li&gt; &lt;/ul&gt; &lt;p &gt;&lt;strong&gt;СОВМЕСТИМОСТЬ&lt;/strong&gt;&lt;/p&gt; &lt;ul&gt; &lt;li&gt;Windows 10/7 и старше, Linux, MacOS&lt;/li&gt; &lt;/ul&gt; &lt;p &gt;&lt;strong&gt;Комплектация&lt;/strong&gt;&lt;/p&gt; &lt;ul&gt; &lt;li&gt;Наушники&lt;/li&gt; &lt;/ul&gt; &lt;p &gt;&lt;strong&gt;ГАРАНТИЯ&lt;/strong&gt;&lt;/p&gt; &lt;ul&gt; &lt;li&gt;12 месяцев&lt;/li&gt; &lt;/ul&gt; &lt;p &gt;&lt;strong&gt;Номер ИЗДЕЛИЯ&lt;/strong&gt;&lt;/p&gt; &lt;p &gt;2E-HG330BK-7.1 Гарнитура игровая 2E GAMING HG330 RGB USB 7.1 Black&lt;/p&gt; &lt;p &gt;2E-HG330WT-7.1 Гарнитура игровая 2E GAMING HG330 RGB USB 7.1 White&lt;/p&gt; </t>
  </si>
  <si>
    <t>Гарнитура игровая 2E GAMING HG330 RGB USB 7.1 White</t>
  </si>
  <si>
    <t>2E-HG330WT-7.1</t>
  </si>
  <si>
    <t>http://www.erc.ua/i/goods/2E-HG330WT-7.1.jpg</t>
  </si>
  <si>
    <t xml:space="preserve">&lt;p&gt;Игровая гарнитура &lt;strong&gt;2E GAMING &lt;/strong&gt;&lt;strong&gt;HG330 7.1&lt;/strong&gt; создана для ярких баталий и головокружительных побед! Объемный, реалистичный звук 7.1 не даст противнику ни единого шанса, ведь даже самый тихий шорох будет услышан. Модель &lt;strong&gt;HG330 7.1 &lt;/strong&gt;имеет продуманную эргономику для максимального комфорта во время длительных сессий. Эффектная RGB подсветка усиливает мощный игровой дизайн, а фирменное программное обеспечение позволяет провести расширенную тонкую настройку звуковых эффектов в зависимости от поставленных задач. Гарнитура &lt;strong&gt;HG330 7.1&lt;/strong&gt; одинаково успешно может быть использована для игр, прослушивания музыки, обучения и общения в чатах.&lt;/p&gt; &lt;p&gt;&lt;strong&gt;Преимущества:&lt;/strong&gt;&lt;/p&gt; &lt;ul&gt; &lt;li&gt;Стильный игровой дизайн&lt;/li&gt; &lt;li&gt;Продуманная эргономика для длительных сессий&lt;/li&gt; &lt;li&gt;Чистый объемный звук&lt;/li&gt; &lt;li&gt;Чуткий микрофон&lt;/li&gt; &lt;li&gt;Прочная и комфортная конструкция оголовья&lt;/li&gt; &lt;li&gt;Универсальная сфера применения: игры, музыка, обучение, чаты&lt;/li&gt; &lt;li&gt;Программное обеспечение для тонкой настройки звука&lt;/li&gt; &lt;li&gt;Съемный микрофон&lt;/li&gt; &lt;li&gt;Яркая RGB подсветка&lt;/li&gt; &lt;li&gt;Качественные материалы&lt;/li&gt; &lt;/ul&gt; &lt;p&gt;&lt;strong&gt;ХАРАКТЕРИСТИКИ&lt;/strong&gt;&lt;/p&gt; &lt;ul&gt; &lt;li&gt;Тип наушников: Полноразмерные&lt;/li&gt; &lt;li&gt;Тип подключения: Проводные&lt;/li&gt; &lt;li&gt;Тип подсветки: RGB&lt;/li&gt; &lt;li&gt;Интерфейс подключения: USB&lt;/li&gt; &lt;li&gt;Микрофон: Съемный&lt;/li&gt; &lt;li&gt;Длина кабеля: 2 м&lt;/li&gt; &lt;li&gt;Цвет: Черный, Белый&lt;/li&gt; &lt;li&gt;Тип крепления: С оголовьем&lt;/li&gt; &lt;li&gt;Импеданс, Ом: 32&lt;/li&gt; &lt;li&gt;Поддержка объемного звука:&lt;strong&gt; &lt;/strong&gt;7.1&lt;/li&gt; &lt;li&gt;Чип 7.1: 108B&lt;/li&gt; &lt;li&gt;Уровень звукового давления: 116&amp;plusmn;3 дБ /1 кГц/1 мВ&lt;/li&gt; &lt;li&gt;Фирменное ПО: есть&lt;/li&gt; &lt;li&gt;Динамик наушников: &amp;Oslash;50 мм&lt;/li&gt; &lt;li&gt;Микрофон: &amp;Oslash;4.0x1.5 мм&lt;/li&gt; &lt;li&gt;Диапазон частот наушников: 20 - 20000 Гц&lt;/li&gt; &lt;li&gt;Контроль громкости и света: на чаше&lt;/li&gt; &lt;li&gt;Тип кабеля: Тканевая обмотка&lt;/li&gt; &lt;li&gt;Форма штекера: Прямой&lt;/li&gt; &lt;li&gt;Материал амбушюр: ПУ кожа&lt;/li&gt; &lt;li&gt;Чувствительность наушников: 116 дБ&lt;/li&gt; &lt;li&gt;Акустическое оформление: Закрытые&lt;/li&gt; &lt;li&gt;Тип излучателя: Динамический&lt;/li&gt; &lt;li&gt;Тип микрофона: Динамический&lt;/li&gt; &lt;li&gt;Конструкция микрофона: Съемный&lt;/li&gt; &lt;li&gt;Направленность микрофона: Всенаправленный&lt;/li&gt; &lt;li&gt;Диапазон частот микрофона: 100 - 10000 Гц&lt;/li&gt; &lt;li&gt;Чувствительность микрофона: -38 дБ&lt;/li&gt; &lt;li&gt;Вес: 260 г&lt;br /&gt; &lt;/li&gt; &lt;/ul&gt; &lt;p&gt;&lt;strong&gt;СОВМЕСТИМОСТЬ&lt;/strong&gt;&lt;/p&gt; &lt;ul&gt; &lt;li&gt;Windows 10/7 и старше, Linux, MacOS&lt;/li&gt; &lt;/ul&gt; &lt;p&gt;&lt;strong&gt;Комплектация&lt;/strong&gt;&lt;/p&gt; &lt;ul&gt; &lt;li&gt;Наушники&lt;/li&gt; &lt;/ul&gt; &lt;p&gt;&lt;strong&gt;ГАРАНТИЯ&lt;/strong&gt;&lt;/p&gt; &lt;ul&gt; &lt;li&gt;12 месяцев&lt;/li&gt; &lt;/ul&gt; &lt;p&gt;&lt;strong&gt;Номер ИЗДЕЛИЯ&lt;/strong&gt;&lt;/p&gt; &lt;p&gt;2E-HG330BK-7.1 Гарнитура игровая 2E GAMING HG330 RGB USB 7.1 Black&lt;/p&gt; &lt;p&gt;2E-HG330WT-7.1 Гарнитура игровая 2E GAMING HG330 RGB USB 7.1 White&lt;/p&gt; </t>
  </si>
  <si>
    <t>Гарнитура игровая 2E GAMING HG340 RGB 3.5mm Yellow</t>
  </si>
  <si>
    <t>2E-HG340YW</t>
  </si>
  <si>
    <t>http://www.erc.ua/i/goods/2E-HG340YW.jpg</t>
  </si>
  <si>
    <t xml:space="preserve">&lt;p&gt;Игровая гарнитура &lt;strong&gt;2E GAMING &lt;/strong&gt;&lt;strong&gt;HG340 3.5 мм &lt;/strong&gt;создана для ярких баталий и головокружительных побед! Отличный чистый звук, качественный микрофон и лаконичный дизайн. Модель &lt;strong&gt;HG340 &lt;/strong&gt;имеет продуманную эргономику для максимального комфорта во время длительных сессий. Эффектная RGB подсветка усиливает эффект игры. Гарнитура &lt;strong&gt;HG340 &lt;/strong&gt;одинаково успешно может быть использована для игр, прослушивания музыки, обучения и общения в чатах. &lt;strong&gt; &lt;/strong&gt;&lt;/p&gt; &lt;p&gt;&lt;strong&gt;Преимущества:&lt;/strong&gt;&lt;/p&gt; &lt;ul&gt; &lt;li&gt;Стильный игровой дизайн&lt;/li&gt; &lt;li&gt;Продуманная эргономика для длительных сессий&lt;/li&gt; &lt;li&gt;Чистый глубокий звук&lt;/li&gt; &lt;li&gt;Чуткий микрофон&lt;/li&gt; &lt;li&gt;Прочная и комфортная конструкция оголовья&lt;/li&gt; &lt;li&gt;Универсальная сфера применения: игры, музыка, обучение, чаты&lt;/li&gt; &lt;li&gt;Съемный микрофон&lt;/li&gt; &lt;li&gt;Яркая RGB подсветка&lt;/li&gt; &lt;li&gt;Качественные материалы&lt;/li&gt; &lt;/ul&gt; &lt;p&gt;&lt;strong&gt;ХАРАКТЕРИСТИКИ&lt;/strong&gt;&lt;/p&gt; &lt;ul&gt; &lt;li&gt;Тип наушников: Полноразмерные&lt;/li&gt; &lt;li&gt;Тип подключения: Проводные&lt;/li&gt; &lt;li&gt;Тип подсветки: RGB&lt;/li&gt; &lt;li&gt;Интерфейс подключения: &amp;Phi;3.5мм*2 + USB 2.0&lt;/li&gt; &lt;li&gt;Микрофон: Съемный&lt;/li&gt; &lt;li&gt;Длина кабеля: 2 м&lt;/li&gt; &lt;li&gt;Цвет: Черный, Желтый&lt;/li&gt; &lt;li&gt;Тип крепления: С оголовьем&lt;/li&gt; &lt;li&gt;Импеданс, Ом: 16&lt;/li&gt; &lt;li&gt;Уровень звукового давления: 118&amp;plusmn;3 дБ /1 кГц/1 мВ&lt;/li&gt; &lt;li&gt;Динамик наушников: &amp;Oslash;50 мм&lt;/li&gt; &lt;li&gt;Микрофон: &amp;Oslash;6.0x2.7 мм&lt;/li&gt; &lt;li&gt;Диапазон частот наушников: 20 - 20000 Гц&lt;/li&gt; &lt;li&gt;Контроль громкости и света: на кабеле&lt;/li&gt; &lt;li&gt;Тип кабеля: Тканевая обмотка&lt;/li&gt; &lt;li&gt;Форма штекера: Прямой&lt;/li&gt; &lt;li&gt;Материал амбушюр: ПУ кожа&lt;/li&gt; &lt;li&gt;Чувствительность наушников: 118 дБ&lt;/li&gt; &lt;li&gt;Акустическое оформление: Закрытые&lt;/li&gt; &lt;li&gt;Тип излучателя: Динамический&lt;/li&gt; &lt;li&gt;Тип микрофона: Динамический&lt;/li&gt; &lt;li&gt;Конструкция микрофона: Съемный&lt;/li&gt; &lt;li&gt;Направленность микрофона: Всенаправленный&lt;/li&gt; &lt;li&gt;Диапазон частот микрофона: 100 - 10000 Гц&lt;/li&gt; &lt;li&gt;Чувствительность микрофона: -47 дБ&lt;/li&gt; &lt;li&gt;Вес: 288 г&lt;br /&gt; &lt;/li&gt; &lt;/ul&gt; &lt;p&gt;&lt;strong&gt;СОВМЕСТИМОСТЬ&lt;/strong&gt;&lt;/p&gt; &lt;ul&gt; &lt;li&gt;Windows 10/7 и старше, Linux, MacOS, Android&lt;/li&gt; &lt;/ul&gt; &lt;p&gt;&lt;strong&gt;КомплектацИя&lt;/strong&gt;&lt;/p&gt; &lt;ul&gt; &lt;li&gt;Наушники, разветвитель 3.5 мм M - 2 х 3.5 мм F (длина 0.2 м)&lt;/li&gt; &lt;/ul&gt; &lt;p&gt;&lt;strong&gt;ГАРАНТИЯ&lt;/strong&gt;&lt;/p&gt; &lt;ul&gt; &lt;li&gt;12 месяцев&lt;/li&gt; &lt;/ul&gt; &lt;p&gt;&lt;strong&gt;Номер ИЗДЕЛИЯ&lt;/strong&gt;&lt;/p&gt; &lt;p&gt; 2E-HG340BK Гарнитура игровая 2E GAMING HG340 RGB 3.5mm Black&lt;/p&gt; &lt;p&gt;2E-HG340YW Гарнитура игровая 2E GAMING HG340 RGB 3.5mm Yellow&lt;/p&gt; </t>
  </si>
  <si>
    <t>Гарнитура игровая 2E GAMING HG340 RGB USB 7.1 Black</t>
  </si>
  <si>
    <t>2E-HG340BK-7.1</t>
  </si>
  <si>
    <t>http://www.erc.ua/i/goods/2E-HG340BK-7.1.jpg</t>
  </si>
  <si>
    <t xml:space="preserve">&lt;p &gt;Игровая гарнитура &lt;strong&gt;2E GAMING &lt;/strong&gt;&lt;strong&gt;HG340 7.1&lt;/strong&gt; создана для ярких баталий и головокружительных побед! Объемный, реалистичный звук 7.1 не даст противнику ни единого шанса, ведь даже самый тихий шорох будет услышан. Модель &lt;strong&gt;HG340 7.1 &lt;/strong&gt;имеет продуманную эргономику для максимального комфорта во время длительных сессий. Эффектная RGB подсветка усиливает мощный игровой дизайн, а фирменное программное обеспечение позволяет провести расширенную тонкую настройку звуковых эффектов в зависимости от поставленных задач. Гарнитура &lt;strong&gt;HG340 7.1&lt;/strong&gt; одинаково успешно может быть использована для игр, прослушивания музыки, обучения и общения в чатах.&lt;/p&gt; &lt;p &gt;&lt;strong&gt;Преимущества:&lt;/strong&gt;&lt;/p&gt; &lt;ul&gt; &lt;li&gt;Стильный игровой дизайн&lt;/li&gt; &lt;li&gt;Продуманная эргономика для длительных сессий&lt;/li&gt; &lt;li&gt;Чистый объемный звук&lt;/li&gt; &lt;li&gt;Чуткий микрофон&lt;/li&gt; &lt;li&gt;Прочная и комфортная конструкция оголовья&lt;/li&gt; &lt;li&gt;Универсальная сфера применения: игры, музыка, обучение, чаты&lt;/li&gt; &lt;li&gt;Программное обеспечение для тонкой настройки звука&lt;/li&gt; &lt;li&gt;Съемный микрофон&lt;/li&gt; &lt;li&gt;Яркая RGB подсветка&lt;/li&gt; &lt;li&gt;Качественные материалы&lt;/li&gt; &lt;/ul&gt; &lt;p &gt;&lt;strong&gt;ХАРАКТЕРИСТИКИ&lt;/strong&gt;&lt;/p&gt; &lt;ul&gt; &lt;li&gt;Тип наушников: Полноразмерные&lt;/li&gt; &lt;li&gt;Тип подключения: Проводные&lt;/li&gt; &lt;li&gt;Тип подсветки: RGB&lt;/li&gt; &lt;li&gt;Интерфейс подключения: USB&lt;/li&gt; &lt;li&gt;Микрофон: Съемный&lt;/li&gt; &lt;li&gt;Длина кабеля: 2 м&lt;/li&gt; &lt;li&gt;Цвет: Черный, Желтый&lt;/li&gt; &lt;li&gt;Тип крепления: С оголовьем&lt;/li&gt; &lt;li&gt;Импеданс, Ом: 16&lt;/li&gt; &lt;li&gt;Поддержка объемного звука:&lt;strong&gt; &lt;/strong&gt;7.1&lt;/li&gt; &lt;li&gt;Чип 7.1: 108B&lt;/li&gt; &lt;li&gt;Уровень звукового давления: 118&amp;plusmn;3 дБ /1 кГц/1 мВ&lt;/li&gt; &lt;li&gt;Фирменное ПО: есть&lt;/li&gt; &lt;li&gt;Динамик наушников: &amp;Oslash;50 мм&lt;/li&gt; &lt;li&gt;Микрофон: &amp;Oslash;6.0x2.7 мм&lt;/li&gt; &lt;li&gt;Диапазон частот наушников: 20 - 20000 Гц&lt;/li&gt; &lt;li&gt;Контроль громкости и света: на кабеле&lt;/li&gt; &lt;li&gt;Тип кабеля: Тканевая обмотка&lt;/li&gt; &lt;li&gt;Форма штекера: Прямой&lt;/li&gt; &lt;li&gt;Материал амбушюр: ПУ кожа&lt;/li&gt; &lt;li&gt;Чувствительность наушников: 118 дБ&lt;/li&gt; &lt;li&gt;Акустическое оформление: Закрытые&lt;/li&gt; &lt;li&gt;Тип излучателя: Динамический&lt;/li&gt; &lt;li&gt;Тип микрофона: Динамический&lt;/li&gt; &lt;li&gt;Конструкция микрофона: Съемный&lt;/li&gt; &lt;li&gt;Направленность микрофона: Всенаправленный&lt;/li&gt; &lt;li&gt;Диапазон частот микрофона: 100 - 10000 Гц&lt;/li&gt; &lt;li&gt;Чувствительность микрофона: -47 дБ&lt;/li&gt; &lt;li&gt;Вес: 264 г&lt;br /&gt; &lt;/li&gt; &lt;/ul&gt; &lt;p &gt;&lt;strong&gt;СОВМЕСТИМОСТЬ&lt;/strong&gt;&lt;/p&gt; &lt;ul&gt; &lt;li&gt;Windows 10/7 и старше, Linux, MacOS&lt;/li&gt; &lt;/ul&gt; &lt;p &gt;&lt;strong&gt;Комплектация&lt;/strong&gt;&lt;/p&gt; &lt;ul&gt; &lt;li&gt;Наушники&lt;/li&gt; &lt;/ul&gt; &lt;p &gt;&lt;strong&gt;ГАРАНТИЯ&lt;/strong&gt;&lt;/p&gt; &lt;ul&gt; &lt;li&gt;12 месяцев&lt;/li&gt; &lt;/ul&gt; &lt;p &gt;&lt;strong&gt;Номер ИЗДЕЛИЯ&lt;/strong&gt;&lt;/p&gt; &lt;p &gt; 2E-HG340BK-7.1 Гарнитура игровая 2E GAMING HG340 RGB USB 7.1 Black&lt;/p&gt; &lt;p &gt;2E-HG340YW-7.1 Гарнитура игровая 2E GAMING HG340 RGB USB 7.1 Yellow&lt;/p&gt; </t>
  </si>
  <si>
    <t>Гарнитура игровая 2E GAMING HG340 RGB USB 7.1 Yellow</t>
  </si>
  <si>
    <t>2E-HG340YW-7.1</t>
  </si>
  <si>
    <t>http://www.erc.ua/i/goods/2E-HG340YW-7.1.jpg</t>
  </si>
  <si>
    <t xml:space="preserve">&lt;p&gt;Игровая гарнитура &lt;strong&gt;2E GAMING &lt;/strong&gt;&lt;strong&gt;HG340 7.1&lt;/strong&gt; создана для ярких баталий и головокружительных побед! Объемный, реалистичный звук 7.1 не даст противнику ни единого шанса, ведь даже самый тихий шорох будет услышан. Модель &lt;strong&gt;HG340 7.1 &lt;/strong&gt;имеет продуманную эргономику для максимального комфорта во время длительных сессий. Эффектная RGB подсветка усиливает мощный игровой дизайн, а фирменное программное обеспечение позволяет провести расширенную тонкую настройку звуковых эффектов в зависимости от поставленных задач. Гарнитура &lt;strong&gt;HG340 7.1&lt;/strong&gt; одинаково успешно может быть использована для игр, прослушивания музыки, обучения и общения в чатах.&lt;/p&gt; &lt;p&gt;&lt;strong&gt;Преимущества:&lt;/strong&gt;&lt;/p&gt; &lt;ul&gt; &lt;li&gt;Стильный игровой дизайн&lt;/li&gt; &lt;li&gt;Продуманная эргономика для длительных сессий&lt;/li&gt; &lt;li&gt;Чистый объемный звук&lt;/li&gt; &lt;li&gt;Чуткий микрофон&lt;/li&gt; &lt;li&gt;Прочная и комфортная конструкция оголовья&lt;/li&gt; &lt;li&gt;Универсальная сфера применения: игры, музыка, обучение, чаты&lt;/li&gt; &lt;li&gt;Программное обеспечение для тонкой настройки звука&lt;/li&gt; &lt;li&gt;Съемный микрофон&lt;/li&gt; &lt;li&gt;Яркая RGB подсветка&lt;/li&gt; &lt;li&gt;Качественные материалы&lt;/li&gt; &lt;/ul&gt; &lt;p&gt;&lt;strong&gt;ХАРАКТЕРИСТИКИ&lt;/strong&gt;&lt;/p&gt; &lt;ul&gt; &lt;li&gt;Тип наушников: Полноразмерные&lt;/li&gt; &lt;li&gt;Тип подключения: Проводные&lt;/li&gt; &lt;li&gt;Тип подсветки: RGB&lt;/li&gt; &lt;li&gt;Интерфейс подключения: USB&lt;/li&gt; &lt;li&gt;Микрофон: Съемный&lt;/li&gt; &lt;li&gt;Длина кабеля: 2 м&lt;/li&gt; &lt;li&gt;Цвет: Черный, Желтый&lt;/li&gt; &lt;li&gt;Тип крепления: С оголовьем&lt;/li&gt; &lt;li&gt;Импеданс, Ом: 16&lt;/li&gt; &lt;li&gt;Поддержка объемного звука:&lt;strong&gt; &lt;/strong&gt;7.1&lt;/li&gt; &lt;li&gt;Чип 7.1: 108B&lt;/li&gt; &lt;li&gt;Уровень звукового давления: 118&amp;plusmn;3 дБ /1 кГц/1 мВ&lt;/li&gt; &lt;li&gt;Фирменное ПО: есть&lt;/li&gt; &lt;li&gt;Динамик наушников: &amp;Oslash;50 мм&lt;/li&gt; &lt;li&gt;Микрофон: &amp;Oslash;6.0x2.7 мм&lt;/li&gt; &lt;li&gt;Диапазон частот наушников: 20 - 20000 Гц&lt;/li&gt; &lt;li&gt;Контроль громкости и света: на кабеле&lt;/li&gt; &lt;li&gt;Тип кабеля: Тканевая обмотка&lt;/li&gt; &lt;li&gt;Форма штекера: Прямой&lt;/li&gt; &lt;li&gt;Материал амбушюр: ПУ кожа&lt;/li&gt; &lt;li&gt;Чувствительность наушников: 118 дБ&lt;/li&gt; &lt;li&gt;Акустическое оформление: Закрытые&lt;/li&gt; &lt;li&gt;Тип излучателя: Динамический&lt;/li&gt; &lt;li&gt;Тип микрофона: Динамический&lt;/li&gt; &lt;li&gt;Конструкция микрофона: Съемный&lt;/li&gt; &lt;li&gt;Направленность микрофона: Всенаправленный&lt;/li&gt; &lt;li&gt;Диапазон частот микрофона: 100 - 10000 Гц&lt;/li&gt; &lt;li&gt;Чувствительность микрофона: -47 дБ&lt;/li&gt; &lt;li&gt;Вес: 264 г&lt;br /&gt; &lt;/li&gt; &lt;/ul&gt; &lt;p&gt;&lt;strong&gt;СОВМЕСТИМОСТЬ&lt;/strong&gt;&lt;/p&gt; &lt;ul&gt; &lt;li&gt;Windows 10/7 и старше, Linux, MacOS&lt;/li&gt; &lt;/ul&gt; &lt;p&gt;&lt;strong&gt;Комплектация&lt;/strong&gt;&lt;/p&gt; &lt;ul&gt; &lt;li&gt;Наушники&lt;/li&gt; &lt;/ul&gt; &lt;p&gt;&lt;strong&gt;ГАРАНТИЯ&lt;/strong&gt;&lt;/p&gt; &lt;ul&gt; &lt;li&gt;12 месяцев&lt;/li&gt; &lt;/ul&gt; &lt;p&gt;&lt;strong&gt;Номер ИЗДЕЛИЯ&lt;/strong&gt;&lt;/p&gt; &lt;p&gt; 2E-HG340BK-7.1 Гарнитура игровая 2E GAMING HG340 RGB USB 7.1 Black&lt;/p&gt; &lt;p&gt;2E-HG340YW-7.1 Гарнитура игровая 2E GAMING HG340 RGB USB 7.1 Yellow&lt;/p&gt; </t>
  </si>
  <si>
    <t>Гарнитура игровая 2E GAMING HG350 RGB USB 7.1 Black</t>
  </si>
  <si>
    <t>2E-HG350BK-7.1</t>
  </si>
  <si>
    <t>http://www.erc.ua/i/goods/2E-HG350BK-7.1.jpg</t>
  </si>
  <si>
    <t xml:space="preserve">&lt;p &gt;Игровая гарнитура &lt;strong&gt;2E GAMING HG350 7.1&lt;/strong&gt; разработана для максимального комфорта во время длительных игровых сессий, работы или учебы. Продуманная конструкция с мягким оголовьем, яркая RGB-подсветка и объемный звук 7.1 создают ощущение полного погружения. Гарнитура &lt;strong&gt;2E GAMING HG350 7.1&lt;/strong&gt; может использоваться с широким спектром устройств благодаря предусмотренному подключению к портам USB, Type-C либо 3.5 мм. Мощное фирменное программное обеспечение позволяет тонко отрегулировать настройки динамиков и микрофона в соответствии с поставленными задачами.&lt;/p&gt; &lt;p &gt;&lt;strong&gt;Преимущества:&lt;/strong&gt;&lt;/p&gt; &lt;ul&gt; &lt;li&gt;Стильный игровой дизайн&lt;/li&gt; &lt;li&gt;Продуманная эргономика для длительных сессий&lt;/li&gt; &lt;li&gt;Гибкая система подключения к устройствам: USB/Type-C/3.5 мм&lt;/li&gt; &lt;li&gt;Чистый объемный звук&lt;/li&gt; &lt;li&gt;Прочная и комфортная конструкция оголовья&lt;/li&gt; &lt;li&gt;Универсальная сфера применения: игры, музыка, обучение, чаты&lt;/li&gt; &lt;li&gt;Программное обеспечение для тонкой настройки звука&lt;/li&gt; &lt;li&gt;Чувствительный микрофон&lt;/li&gt; &lt;li&gt;Яркая RGB подсветка&lt;/li&gt; &lt;li&gt;Материалы премиального качества&lt;/li&gt; &lt;/ul&gt; &lt;p &gt;&lt;strong&gt;ХАРАКТЕРИСТИКИ&lt;/strong&gt;&lt;/p&gt; &lt;ul&gt; &lt;li&gt;Тип наушников: Полноразмерные&lt;/li&gt; &lt;li&gt;Тип подключения: Проводные&lt;/li&gt; &lt;li&gt;Тип подсветки: RGB&lt;/li&gt; &lt;li&gt;Интерфейс подключения: USB, Type-C, Jack 3.5 mm&lt;/li&gt; &lt;li&gt;Микрофон: не съемный&lt;/li&gt; &lt;li&gt;Длина кабеля: основной 0.5 м (до регулятора громкости) + съемный 3.5 мм - 1.6 м + съемный USB/ Type-C - 1.8 м&lt;/li&gt; &lt;li&gt;Цвет: Черный&lt;/li&gt; &lt;li&gt;Тип крепления: с оголовьем&lt;/li&gt; &lt;li&gt;Импеданс, Ом: 32&lt;/li&gt; &lt;li&gt;Поддержка объемного звука:&lt;strong&gt; &lt;/strong&gt;7.1&lt;/li&gt; &lt;li&gt;Чип 7.1: 108B&lt;/li&gt; &lt;li&gt;Уровень звукового давления: 108&amp;plusmn;3 дБ /1 кГц/1 мВ&lt;/li&gt; &lt;li&gt;Фирменное ПО: есть&lt;/li&gt; &lt;li&gt;Динамик наушников: &amp;Oslash;50 мм&lt;/li&gt; &lt;li&gt;Микрофон: &amp;Oslash;4.0x1.5 мм&lt;/li&gt; &lt;li&gt;Диапазон частот наушников: 20 - 20000 Гц&lt;/li&gt; &lt;li&gt;Контроль громкости и света: на кабеле&lt;/li&gt; &lt;li&gt;Тип кабеля: Тканевая обмотка&lt;/li&gt; &lt;li&gt;Форма штекера: Прямой&lt;/li&gt; &lt;li&gt;Материал оголовья: ПУ кожа&lt;/li&gt; &lt;li&gt;Материал амбушюр: ПУ кожа&lt;/li&gt; &lt;li&gt;Чувствительность наушников: 108 дБ&lt;/li&gt; &lt;li&gt;Акустическое оформление: Закрытые&lt;/li&gt; &lt;li&gt;Тип излучателя: Динамический&lt;/li&gt; &lt;li&gt;Тип микрофона: Динамический&lt;/li&gt; &lt;li&gt;Конструкция микрофона: не съемный&lt;/li&gt; &lt;li&gt;Направленность микрофона: однонаправленный&lt;/li&gt; &lt;li&gt;Диапазон частот микрофона: 100 - 10000 Гц&lt;/li&gt; &lt;li&gt;Чувствительность микрофона: -42 дБ&lt;/li&gt; &lt;li&gt;Вес без кабеля: 350 г&lt;/li&gt; &lt;li&gt;Вес с кабелем: 412 г&lt;/li&gt; &lt;li&gt;Вес в упаковке: 630 г&lt;/li&gt; &lt;li&gt;Размер в упаковке: 210 * 270 * 120 мм&lt;/li&gt; &lt;/ul&gt; &lt;p &gt;&lt;strong&gt;СОВМЕСТИМОСТЬ&lt;/strong&gt;&lt;/p&gt; &lt;ul&gt; &lt;li&gt;Windows 10/7 и старше, Linux, MacOS&lt;/li&gt; &lt;/ul&gt; &lt;p &gt;&lt;strong&gt;Комплектация&lt;/strong&gt;&lt;/p&gt; &lt;ul&gt; &lt;li&gt;Наушники, кабель USB + Type-C, кабель 3.5 мм&lt;/li&gt; &lt;/ul&gt; &lt;p &gt;&lt;strong&gt;ГАРАНТИЯ&lt;/strong&gt;&lt;/p&gt; &lt;ul&gt; &lt;li&gt;12 месяцев&lt;/li&gt; &lt;/ul&gt; &lt;p &gt;&lt;strong&gt;Номер ИЗДЕЛИЯ&lt;/strong&gt;&lt;/p&gt; &lt;p &gt; 2E-HG350BK-7.1 Гарнитура игровая 2E GAMING HG350 RGB USB 7.1 Black&lt;/p&gt; &lt;p &gt; &lt;/p&gt; </t>
  </si>
  <si>
    <t>Держатели кабеля</t>
  </si>
  <si>
    <t>Держатель кабеля 4в1 2E GAMING Mouse Bungee Scorpio USB Silver</t>
  </si>
  <si>
    <t>2E-MB001U</t>
  </si>
  <si>
    <t>http://www.erc.ua/i/goods/2E-MB001U.jpg</t>
  </si>
  <si>
    <t xml:space="preserve">&lt;p &gt;Функциональный держатель кабеля мыши &lt;strong&gt;2E GAMING 2E-MB001U&lt;/strong&gt; объединяет в стильном компактном корпусе сразу несколько полезных функций и существенно улучшает эргономику рабочего места. Устройство может быть использовано в качестве хаба для подключения широкого спектра периферийных устройств: клавиатуры, мыши, USB-гарнитуры, микрофона, внешнего HDD или USB-накопителя. Благодаря micro USB разъему можно подключить смартфон для зарядки или синхронизации данных. Слот для SD-карт позволяет использовать держатель кабеля 2E-MB001U в режиме кардридера. Гибкий съемный силиконовый держатель кабеля мыши обеспечит максимальный комфорт и точность в играх. Конструкция из металла и прочного ABS-пластика надежная и устойчивая, благодаря прорезиненному противоскользящему основанию. Также пользователю доступны 7 режимов LED-подсветки.&lt;/p&gt; &lt;p &gt;&lt;strong&gt;Преимущества:&lt;/strong&gt;&lt;/p&gt; &lt;ul&gt; &lt;li&gt;Широкий функционал: USB-хаб, держатель кабеля мыши, зарядка для смартфона, кардридер.&lt;/li&gt; &lt;li&gt;Улучшенная эргономика рабочего места&lt;/li&gt; &lt;li&gt;Стильный игровой дизайн&lt;/li&gt; &lt;li&gt;7 режимов LED-подсветки&lt;/li&gt; &lt;li&gt;Сенсорное отключение подсветки&lt;/li&gt; &lt;li&gt;Противоскользящее прорезиненное основание&lt;/li&gt; &lt;li&gt;Прочная устойчивая конструкция из металла и ABS-пластика&lt;/li&gt; &lt;/ul&gt; &lt;p &gt;&lt;strong&gt;ХАРАКТЕРИСТИКИ&lt;/strong&gt;&lt;/p&gt; &lt;ul&gt; &lt;li&gt;Порт USB 2.0: 3 шт.&lt;/li&gt; &lt;li&gt;Порт micro USB: 1 шт.&lt;/li&gt; &lt;li&gt;Слот для SD-карт: 1шт.&lt;/li&gt; &lt;li&gt;Подключение внешних периферийных устройств: мышь, клавиатура, USB-гарнитура, микрофон, внешний HDD, USB-накопитель, смартфон.&lt;/li&gt; &lt;li&gt;Скорость передачи данных: до 480 Мбит/с&lt;/li&gt; &lt;li&gt;Макс. объём подключаемого внешнего накопителя без доп. источника питания: 2 Тб&lt;/li&gt; &lt;li&gt;Поддержка внешнего источника питания: через micro USB порт&lt;/li&gt; &lt;li&gt;Встроенная LED-подсветка&lt;/li&gt; &lt;li&gt;Режимов подсветки: 7&lt;/li&gt; &lt;li&gt;Отключение подсветки: сенсорное&lt;/li&gt; &lt;li&gt;Материал: ABS-пластик, металл, силикон&lt;/li&gt; &lt;li&gt;Размер устройства: 11.6 Х 10.3 Х 2.1 см &lt;/li&gt; &lt;li&gt;Размер упаковки: 16.7 Х 13.7 Х 3.7 см &lt;/li&gt; &lt;li&gt;Длина кабеля: ~ 1.2 м&lt;/li&gt; &lt;li&gt;Вес устройства: 173 г&lt;/li&gt; &lt;li&gt;Вес с коробкой: 303 г&lt;/li&gt; &lt;li&gt;Цвет: серый&lt;/li&gt; &lt;/ul&gt; &lt;p &gt;&lt;strong&gt;СОВМЕСТИМОСТЬ&lt;/strong&gt;&lt;/p&gt; &lt;ul&gt; &lt;li&gt;Windows XP/Vista/Win7/Win8/Win10/Mac OS&lt;/li&gt; &lt;/ul&gt; &lt;p &gt;&lt;strong&gt;Комплектация&lt;/strong&gt;&lt;/p&gt; &lt;ul&gt; &lt;li&gt;USB-концентратор 1 шт.&lt;/li&gt; &lt;li&gt;Гибкий держатель кабеля 1 шт.&lt;/li&gt; &lt;li&gt;USB-кабель 1 шт.&lt;/li&gt; &lt;li&gt;Руководство пользователя 1 шт.&lt;/li&gt; &lt;/ul&gt; &lt;p &gt;&lt;strong&gt;ГАРАНТИЯ&lt;/strong&gt;&lt;/p&gt; &lt;ul&gt; &lt;li&gt;12 месяцев&lt;/li&gt; &lt;/ul&gt; &lt;p &gt;&lt;strong&gt;Номер ИЗДЕЛИЯ&lt;/strong&gt;&lt;/p&gt; &lt;p &gt;2E-MB001U 2E GAMING Mouse Bungee 4in1 Scorpio USB Silver&lt;/p&gt; &lt;p &gt; &lt;/p&gt; </t>
  </si>
  <si>
    <t>03926999114000000</t>
  </si>
  <si>
    <t>Подставки гарнитур</t>
  </si>
  <si>
    <t>Подставка 3в1 для гарнитуры 2E GAMING GST310 RGB USB Black</t>
  </si>
  <si>
    <t>2E-GST310UB</t>
  </si>
  <si>
    <t>http://www.erc.ua/i/goods/2E-GST310UB.jpg</t>
  </si>
  <si>
    <t xml:space="preserve">&lt;p &gt;Универсальная и многофункциональная подставка 2E Gaming Headset Stand RGB - это дополнительные 2 порта USB для подключения большего количества периферии, силиконовый держатель для кабеля мыши, который предотвращает фейковых движений и сенсорное управление RGB подсветкой с 7 режимами и возможностью отключения - идеальное решение для организации свободного пространства на геймерских столе.&lt;/p&gt; &lt;p &gt; &lt;/p&gt; &lt;table border="1" cellspacing="0" width="519"&gt; &lt;tbody&gt; &lt;tr&gt; &lt;td width="216"&gt; &lt;p &gt;Тип подключения&lt;/p&gt; &lt;/td&gt; &lt;td valign="bottom" width="303"&gt; &lt;p &gt;Проводное USB 2.0&lt;/p&gt; &lt;/td&gt; &lt;/tr&gt; &lt;tr&gt; &lt;td width="216"&gt; &lt;p &gt;Материал&lt;/p&gt; &lt;/td&gt; &lt;td valign="bottom" width="303"&gt; &lt;p &gt;Пластик&lt;/p&gt; &lt;/td&gt; &lt;/tr&gt; &lt;tr&gt; &lt;td rowspan="7" width="216"&gt; &lt;p &gt;Особенности&lt;/p&gt; &lt;/td&gt; &lt;td valign="bottom" width="303"&gt; &lt;p &gt;USB хаб 2*USB 2.0&lt;/p&gt; &lt;/td&gt; &lt;/tr&gt; &lt;tr&gt; &lt;td valign="bottom" width="303"&gt; &lt;p &gt;Силиконовый держатель для кабеля мыши&lt;/p&gt; &lt;/td&gt; &lt;/tr&gt; &lt;tr&gt; &lt;td valign="bottom" width="303"&gt; &lt;p &gt;Подставка под наушники&lt;/p&gt; &lt;/td&gt; &lt;/tr&gt; &lt;tr&gt; &lt;td valign="bottom" width="303"&gt; &lt;p &gt;RGB подсветка 7 режимов&lt;/p&gt; &lt;/td&gt; &lt;/tr&gt; &lt;tr&gt; &lt;td valign="bottom" width="303"&gt; &lt;p &gt;Сенсорное управление подсветкой&lt;/p&gt; &lt;/td&gt; &lt;/tr&gt; &lt;tr&gt; &lt;td valign="bottom" width="303"&gt; &lt;p &gt;Металлическое основания для устойчивости&lt;/p&gt; &lt;/td&gt; &lt;/tr&gt; &lt;tr&gt; &lt;td valign="bottom" width="303"&gt; &lt;p &gt;Антискользящие ножки&lt;/p&gt; &lt;/td&gt; &lt;/tr&gt; &lt;tr&gt; &lt;td width="216"&gt; &lt;p &gt;Цвет&lt;/p&gt; &lt;/td&gt; &lt;td nowrap="nowrap" valign="bottom" width="303"&gt; &lt;p &gt;Черный&lt;/p&gt; &lt;/td&gt; &lt;/tr&gt; &lt;tr&gt; &lt;td rowspan="3" width="216"&gt; &lt;p &gt;Габариты&lt;/p&gt; &lt;/td&gt; &lt;td valign="bottom" width="303"&gt; &lt;p &gt;Длина: 130 мм&lt;/p&gt; &lt;/td&gt; &lt;/tr&gt; &lt;tr&gt; &lt;td width="303"&gt; &lt;p &gt;Ширина: 130 мм&lt;/p&gt; &lt;/td&gt; &lt;/tr&gt; &lt;tr&gt; &lt;td width="303"&gt; &lt;p &gt;Висота: 253 мм&lt;/p&gt; &lt;/td&gt; &lt;/tr&gt; &lt;tr&gt; &lt;td nowrap="nowrap" valign="bottom" width="216"&gt; &lt;p &gt;Размеры упаковки&lt;/p&gt; &lt;/td&gt; &lt;td valign="bottom" width="303"&gt; &lt;p &gt; &lt;/p&gt; &lt;/td&gt; &lt;/tr&gt; &lt;tr&gt; &lt;td width="216"&gt; &lt;p &gt;Вес в упаковке&lt;/p&gt; &lt;/td&gt; &lt;td valign="bottom" width="303"&gt; &lt;p &gt; &lt;/p&gt; &lt;/td&gt; &lt;/tr&gt; &lt;tr&gt; &lt;td width="216"&gt; &lt;p &gt;Вес без упаковки&lt;/p&gt; &lt;/td&gt; &lt;td valign="bottom" width="303"&gt; &lt;p &gt;382.7г&lt;/p&gt; &lt;/td&gt; &lt;/tr&gt; &lt;tr&gt; &lt;td nowrap="nowrap" valign="bottom" width="216"&gt; &lt;p &gt;Страна-производитель товара&lt;/p&gt; &lt;/td&gt; &lt;td nowrap="nowrap" valign="bottom" width="303"&gt; &lt;p &gt;Китай&lt;/p&gt; &lt;/td&gt; &lt;/tr&gt; &lt;tr&gt; &lt;td nowrap="nowrap" valign="bottom" width="216"&gt; &lt;p &gt;Гарантия&lt;/p&gt; &lt;/td&gt; &lt;td nowrap="nowrap" valign="bottom" width="303"&gt; &lt;p &gt;12 мес&lt;/p&gt; &lt;/td&gt; &lt;/tr&gt; &lt;/tbody&gt; &lt;/table&gt; &lt;p&gt;&lt;iframe allow="accelerometer; autoplay; encrypted-media; gyroscope; picture-in-picture" allowfullscreen="" frameborder="0" height="315" src="https://www.youtube.com/embed/FE2hOMjj6B4" width="560"&gt;&lt;/iframe&gt;&lt;/p&gt; &lt;p&gt;&lt;iframe allow="accelerometer; autoplay; encrypted-media; gyroscope; picture-in-picture" allowfullscreen="" frameborder="0" height="315" src="https://www.youtube.com/embed/tWjR5ZqkJao" width="560"&gt;&lt;/iframe&gt;&lt;/p&gt; </t>
  </si>
  <si>
    <t>03926999183000000</t>
  </si>
  <si>
    <t>Подставка 3в1 для гарнитуры 2E GAMING GST320 RGB USB Black с 7.1</t>
  </si>
  <si>
    <t>2E-GST320UB</t>
  </si>
  <si>
    <t>http://www.erc.ua/i/goods/2E-GST320UB.jpg</t>
  </si>
  <si>
    <t xml:space="preserve">&lt;p &gt;Функциональная подставка для гарнитуры &lt;strong&gt;2E GAMING GST320 7.1&lt;/strong&gt; разработана специально для оптимизации эргономики рабочего места. Помимо стильной подставки, модель &lt;strong&gt;GST320 7.1&lt;/strong&gt; является USB-хабом и внешней звуковой картой 7.1 одновременно. Яркая RGB-подсветка с сенсорным управлением многократно усиливает эффект игры. Мощное программное обеспечение гарантирует все преимущества виртуального объемного звучания даже с обычной гарнитурой. Подставка имеет массивный корпус и снабжена противоскользящим основанием.&lt;/p&gt; &lt;p &gt; &lt;/p&gt; &lt;p &gt;&lt;strong&gt;Преимущества:&lt;/strong&gt;&lt;/p&gt; &lt;ul&gt; &lt;li&gt;Стильный игровой дизайн&lt;/li&gt; &lt;li&gt;Встроенная звуковая карта 7.1&lt;/li&gt; &lt;li&gt;Мощное программное обеспечение для тонкой настройки звука&lt;/li&gt; &lt;li&gt;USB-хаб&lt;/li&gt; &lt;li&gt;Яркая RGB-подсветка (9 режимов)&lt;/li&gt; &lt;li&gt;Сенсорное управление подсветкой&lt;/li&gt; &lt;li&gt;Качественные материалы&lt;/li&gt; &lt;li&gt;Продуманная эргономика&lt;/li&gt; &lt;li&gt;Прочная конструкция&lt;/li&gt; &lt;li&gt;Противоскользящее основание&lt;/li&gt; &lt;/ul&gt; &lt;p &gt;&lt;strong&gt;ХАРАКТЕРИСТИКИ&lt;/strong&gt;&lt;/p&gt; &lt;ul&gt; &lt;li&gt;Тип подсветки: RGB (9 режимов)&lt;/li&gt; &lt;li&gt;Управление подсветкой: сенсорное&lt;/li&gt; &lt;li&gt;Внешняя звуковая карта 7.1&lt;/li&gt; &lt;li&gt;Фирменное программное обеспечение: есть&lt;/li&gt; &lt;li&gt;Чип: 108B&lt;/li&gt; &lt;li&gt;Подключение: USB-C&lt;/li&gt; &lt;li&gt;Хаб: USB 2.0 х 2&lt;/li&gt; &lt;li&gt;Разъем 1: &amp;Phi; 3.5 мм для наушников&lt;/li&gt; &lt;li&gt;Разъем 2: &amp;Phi; 3.5 мм для микрофона&lt;/li&gt; &lt;li&gt;Разъем 3: &amp;Phi; 3.5 мм 2в1 наушники + микрофон&lt;/li&gt; &lt;li&gt;Длина кабеля: 1.5 м&lt;/li&gt; &lt;li&gt;Размеры устройства без упаковки: 133 x 117 x 248 мм&lt;/li&gt; &lt;li&gt;Размеры устройства в упаковке: 140 x 130 x 260 мм&lt;/li&gt; &lt;li&gt;Вес без упаковки: 0.32 кг&lt;/li&gt; &lt;li&gt;Вес с упаковкой: 0.45 кг&lt;/li&gt; &lt;/ul&gt; &lt;p &gt;&lt;strong&gt;СОВМЕСТИМОСТЬ&lt;/strong&gt;&lt;/p&gt; &lt;ul&gt; &lt;li&gt;Windows 10/7 и старше, Linux, MacOS&lt;/li&gt; &lt;/ul&gt; &lt;p &gt;&lt;strong&gt;КомплектацИя&lt;/strong&gt;&lt;/p&gt; &lt;ul&gt; &lt;li&gt;Подставка, USB Type-C кабель&lt;/li&gt; &lt;/ul&gt; &lt;p &gt;&lt;strong&gt;ГАРАНТИЯ&lt;/strong&gt;&lt;/p&gt; &lt;ul&gt; &lt;li&gt;12 месяцев&lt;/li&gt; &lt;/ul&gt; &lt;p &gt;&lt;strong&gt;Номер ИЗДЕЛИЯ&lt;/strong&gt;&lt;/p&gt; &lt;p &gt; 2E-GST320UB Подставка 3в1 для гарнитуры 2E GAMING GST320 RGB 7.1 USB Black&lt;/p&gt; &lt;p &gt; &lt;/p&gt; </t>
  </si>
  <si>
    <t>Подставка 3в1 для гарнитуры 2E GAMING GST330 RGB USB Black с 7.1</t>
  </si>
  <si>
    <t>2E-GST330UB</t>
  </si>
  <si>
    <t>http://www.erc.ua/i/goods/2E-GST330UB.jpg</t>
  </si>
  <si>
    <t xml:space="preserve">&lt;p &gt;Функциональная подставка для гарнитуры &lt;strong&gt;2E GAMING GST330 7.1&lt;/strong&gt; разработана специально для оптимизации эргономики рабочего места. Помимо стильной подставки, модель &lt;strong&gt;GST330 7.1&lt;/strong&gt; является USB-хабом и внешней звуковой картой 7.1 одновременно. Яркая контурная RGB-подсветка многократно усиливает эффект игры. Подставка имеет массивный корпус и снабжена противоскользящими ножками. Пользователю доступно быстрое ручное управление эквалайзером и смена режимов без установки ПО.&lt;/p&gt; &lt;p &gt;&lt;strong&gt;Преимущества:&lt;/strong&gt;&lt;/p&gt; &lt;ul&gt; &lt;li&gt;Стильный игровой дизайн&lt;/li&gt; &lt;li&gt;Встроенная звуковая карта 7.1&lt;/li&gt; &lt;li&gt;USB-хаб&lt;/li&gt; &lt;li&gt;Яркая RGB-подсветка (12 режимов)&lt;/li&gt; &lt;li&gt;Эквалайзер: 3 режима&lt;/li&gt; &lt;li&gt;Управление подсветкой на корпусе&lt;/li&gt; &lt;li&gt;Управление эквалайзером на корпусе&lt;/li&gt; &lt;li&gt;Цветовая индикация выбранного режима звучания&lt;/li&gt; &lt;li&gt;Качественные материалы&lt;/li&gt; &lt;li&gt;Продуманная эргономика&lt;/li&gt; &lt;li&gt;Прочная конструкция&lt;/li&gt; &lt;li&gt;Противоскользящее основание&lt;/li&gt; &lt;/ul&gt; &lt;p &gt; &lt;/p&gt; &lt;p &gt;&lt;strong&gt;ХАРАКТЕРИСТИКИ&lt;/strong&gt;&lt;/p&gt; &lt;ul&gt; &lt;li&gt;Тип подсветки: RGB (12 режимов)&lt;/li&gt; &lt;li&gt;Количество режимов эквалайзера: 3 (Hi-Fi, 3D, Cinema)&lt;/li&gt; &lt;li&gt;Управление подсветкой: кнопочное&lt;/li&gt; &lt;li&gt;Управление эквалайзером: кнопочное&lt;/li&gt; &lt;li&gt;Внешняя звуковая карта 7.1&lt;/li&gt; &lt;li&gt;Чип: SSS1630&lt;/li&gt; &lt;li&gt;Подключение: USB&lt;/li&gt; &lt;li&gt;Хаб: USB 2.0 х 3&lt;/li&gt; &lt;li&gt;Разъем 1: &amp;Phi; 3.5мм для наушников&lt;/li&gt; &lt;li&gt;Разъем 3: &amp;Phi; 3.5мм 2в1 наушники + микрофон&lt;/li&gt; &lt;li&gt;Длина кабеля: 1.5 м&lt;/li&gt; &lt;li&gt;Размеры устройства без упаковки: 146 x 161 x 261 мм&lt;/li&gt; &lt;li&gt;Вес без упаковки: 0.405 кг&lt;/li&gt; &lt;li&gt;Вес с упаковкой: 0.45 кг&lt;br /&gt; &lt;/li&gt; &lt;/ul&gt; &lt;p &gt;&lt;strong&gt;СОВМЕСТИМОСТЬ&lt;/strong&gt;&lt;/p&gt; &lt;ul&gt; &lt;li&gt;Windows 10/7 и старше, Linux, MacOS&lt;/li&gt; &lt;/ul&gt; &lt;p &gt;&lt;strong&gt;КомплектацИя&lt;/strong&gt;&lt;/p&gt; &lt;ul&gt; &lt;li&gt;Подставка, USB кабель&lt;/li&gt; &lt;/ul&gt; &lt;p &gt;&lt;strong&gt;ГАРАНТИЯ&lt;/strong&gt;&lt;/p&gt; &lt;ul&gt; &lt;li&gt;12 месяцев&lt;/li&gt; &lt;/ul&gt; &lt;p &gt;&lt;strong&gt;Номер ИЗДЕЛИЯ&lt;/strong&gt;&lt;/p&gt; &lt;p &gt; 2E-GST330UB Подставка 3в1 для гарнитуры 2E GAMING GST330 RGB 7.1 USB Black&lt;/p&gt; &lt;p &gt; &lt;/p&gt; </t>
  </si>
  <si>
    <t>Микрофон 2E GAMING 2E-MG-001 Black</t>
  </si>
  <si>
    <t>2E-MG-001</t>
  </si>
  <si>
    <t>http://www.erc.ua/i/goods/2E-MG-001.jpg</t>
  </si>
  <si>
    <t xml:space="preserve">&lt;p &gt;Микрофон для ПК &lt;strong&gt;2&lt;/strong&gt;&lt;strong&gt;E &lt;/strong&gt;&lt;strong&gt;GAMING 2&lt;/strong&gt;&lt;strong&gt;E-&lt;/strong&gt;&lt;strong&gt;MG-001&lt;/strong&gt; создан для универсального использования во время игр, обучения или общения. Устойчивое металлическое основание с противоскользящей поверхностью, крепкий корпус из качественных материалов и гибкий регулируемый держатель микрофона обеспечивают оптимальную эргономику для пользователя. Чистый и четкий звук благодаря высоко чувствительному всенаправленному микрофону, плавная регулировка и быстрое отключение звука одной кнопкой.&lt;/p&gt; &lt;p &gt;&lt;strong&gt;Преимущества:&lt;/strong&gt;&lt;/p&gt; &lt;ul&gt; &lt;li &gt;Устойчивая массивная конструкция&lt;/li&gt; &lt;li &gt;Противоскользящая поверхность&lt;/li&gt; &lt;li &gt;Гибкий держатель с возможностью оптимальной настройки наклона&lt;/li&gt; &lt;li &gt;Плавная регулировка громкости&lt;/li&gt; &lt;li &gt;Простая установка Plug &amp;amp; Play&lt;/li&gt; &lt;li &gt;Внешний аудио порт 3.5 мм для подключения гарнитуры&lt;/li&gt; &lt;li &gt;Кнопка быстрого отключения звука на корпусе с LED-индикатором&lt;/li&gt; &lt;li &gt;Высокочувствительный всенаправленный микрофон&lt;/li&gt; &lt;li &gt;Универсальная сфера применения: игры, чаты, обучение, пение&lt;/li&gt; &lt;/ul&gt; &lt;p &gt;&lt;strong&gt;ХАРАКТЕРИСТИКИ&lt;/strong&gt;&lt;/p&gt; &lt;ul&gt; &lt;li&gt;Кнопка выключения звука со LED-индикатором&lt;/li&gt; &lt;li&gt;Внешний аудио порт 3.5 мм&lt;/li&gt; &lt;li&gt;Чувствительность: -58 &amp;plusmn; 2 дБ&lt;/li&gt; &lt;li&gt;Сопротивление: 2.2 кОм&lt;/li&gt; &lt;li&gt;Частотная характеристика: 100 Гц - 10 кГц&lt;/li&gt; &lt;li&gt;Соотношение сигнал/шум: &amp;le;50 дБ&lt;/li&gt; &lt;li&gt;Рабочее напряжение: 4.5В&lt;/li&gt; &lt;li&gt;Диаграмма направленности: всенаправленный микрофон&lt;/li&gt; &lt;li&gt;Противоскользящие ножки&lt;/li&gt; &lt;li&gt;Длина кабеля: 1,5 м&lt;/li&gt; &lt;li&gt;Cфера применения: игры, чаты, обучение, пение &lt;/li&gt; &lt;li&gt;Интерфейс подключения: USB&lt;/li&gt; &lt;li&gt;Установка: Plug &amp;amp; Play, ПО не требуется&lt;/li&gt; &lt;li&gt;Цвет: черный&lt;/li&gt; &lt;/ul&gt; &lt;p &gt;&lt;strong&gt;Совместимость&lt;/strong&gt;&lt;/p&gt; &lt;ul&gt; &lt;li&gt;Windows 10/7 и более старые версии, Linux, MacOS, PS4, Xbox, Mobile&lt;/li&gt; &lt;/ul&gt; &lt;p &gt;&lt;strong&gt;Комплектация&lt;/strong&gt;&lt;/p&gt; &lt;ul&gt; &lt;li&gt;USB-микрофон &lt;/li&gt; &lt;li&gt;Поролоновая ветрозащита &lt;/li&gt; &lt;li&gt;Инструкция по эксплуатации &lt;/li&gt; &lt;/ul&gt; &lt;p &gt;&lt;strong&gt;ГАРАНТИЯ&lt;/strong&gt;&lt;/p&gt; &lt;ul&gt; &lt;li&gt;12 месяцев&lt;/li&gt; &lt;/ul&gt; &lt;p &gt;&lt;strong&gt;Номер изделия&lt;/strong&gt;&lt;/p&gt; &lt;p &gt;2E-MG-001 Микрофон 2E GAMING 2E-MG-001 Black&lt;/p&gt; </t>
  </si>
  <si>
    <t>08518001001000000</t>
  </si>
  <si>
    <t>Микрофон 4в1 2E GAMING Kumo Pro, Black</t>
  </si>
  <si>
    <t>2E-MG-STR-4IN1MIC</t>
  </si>
  <si>
    <t>http://www.erc.ua/i/goods/2E-MG-STR-4IN1MIC.jpg</t>
  </si>
  <si>
    <t xml:space="preserve">&lt;p align="center" &gt;&lt;strong&gt;Профессиональный аудиотрансляционный микрофон&lt;/strong&gt;&lt;/p&gt; &lt;p &gt;Потоковый МИКРОФОН 4В1 2E GAMING KUMO PRO &amp;ndash; это премиальный инструмент для блогеров и геймеров. Модель KUMO PRO успешно справится с поставленной задачей будь то создание подкаста, видеоблога, дубляж или запись потоковых игр и музыки на YouTube. Микрофон поставляется в комплекте с удобной устойчивой подставкой-треногой. Универсальное винтовое крепление 5/8&amp;#39;&amp;#39; позволяет прикрепить микрофон к любому совместимому штативу или кронштейну нужной конфигурации.&lt;/p&gt; &lt;p &gt;Микрофон 2E GAMING KUMO PRO не требует сложной установки и настройки дополнительного ПО. Технология Plug-and-Play позволяет мгновенно подключить микрофон к ноутбуку или ПК и сразу начинать работу. Микрофон имеет 4 диаграммы направленности для оптимального решения поставленных задач. Встроенная регулируемая RGB-подсветка обеспечит дополнительный визуальный комфорт.&lt;/p&gt; &lt;p &gt;&lt;strong&gt;Преимущества&lt;/strong&gt;&lt;/p&gt; &lt;ul&gt; &lt;li&gt;4 диаграммы направленности с LED-индикацией: &lt;strong&gt;кардиоидная&lt;/strong&gt; (стриминг, подкасты, вокал, муз. инструменты), &lt;strong&gt;двунаправленная&lt;/strong&gt; (интервью, вокальные дуэты), &lt;strong&gt;стерео&lt;/strong&gt; (вокал, муз. инструменты) и &lt;strong&gt;круговая&lt;/strong&gt; (конференц-колы, совещания)&lt;/li&gt; &lt;li&gt;Внутренний поп-фильтр для фильтрации нежелательных звуков&lt;/li&gt; &lt;li&gt;Устойчивая подставка-тренога&lt;/li&gt; &lt;li&gt;Универсальная сфера применения - подходит для подкастов, видеоблогов, дубляжа, записи музыки, вокала, потоковых трансляций на YouTube, Twitch и Facebook&lt;/li&gt; &lt;li&gt;Порт наушников для отслеживания отсутствия задержки звука, который позволяет прослушивать запись в реальном времени без задержки&lt;/li&gt; &lt;li&gt;Удобные кнопки ускорения, отключения звука и регулировки громкости наушников на лицевой стороне микрофона&lt;/li&gt; &lt;li&gt;Универсальное 5/8-дюймовое винтовое крепление, надежный металлический корпус&lt;/li&gt; &lt;li&gt;Простое подключение с технологией Plug-and-Play&lt;br /&gt; &lt;/li&gt; &lt;/ul&gt; &lt;p &gt;&lt;strong&gt;ХАРАКТЕРИСТИКИ&lt;/strong&gt;&lt;/p&gt; &lt;ul&gt; &lt;li&gt;Направленность &amp;ndash; 4 направления&lt;/li&gt; &lt;li&gt;Сопротивление &amp;ndash; 32 Ом&lt;/li&gt; &lt;li&gt; Диапазон частот - 30 &amp;ndash; 18 кГц&lt;/li&gt; &lt;li&gt;Разрешение (запись) - 16 бит/48 кГц&lt;/li&gt; &lt;li&gt;Разрешение (воспроизведение) - 24 бит/96 кГц&lt;/li&gt; &lt;li&gt;Чувствительность &amp;ndash; -36 дБ +/- 2 дБ (0 дБ=1В/Па на 1 кГц)&lt;/li&gt; &lt;li&gt;Макс. звуковой уровень &amp;ndash; 130 дБ&lt;/li&gt; &lt;li&gt;Длина кабеля &amp;ndash; 1,8 м&lt;/li&gt; &lt;li&gt;Тип подключения: USB&lt;/li&gt; &lt;li&gt;RGB-подсветка&lt;/li&gt; &lt;li&gt;Размеры микрофона (В*Ш*Г)- 183 x 63 x 74 мм&lt;/li&gt; &lt;li&gt;Вес микрофона: 626 g&lt;/li&gt; &lt;li&gt;Вес с подставкой общий &amp;ndash; 1030 г&lt;/li&gt; &lt;/ul&gt; &lt;p &gt;&lt;strong&gt;СОВМЕСТИМОСТЬ&lt;/strong&gt;&lt;/p&gt; &lt;ul&gt; &lt;li&gt;Windows XP, Vista, 7, 8, 10, Mac OS X,Linux, PS4, PS5&lt;br /&gt; &lt;/li&gt; &lt;/ul&gt; &lt;p &gt;&lt;strong&gt;КомплектацИя&lt;/strong&gt;&lt;/p&gt; &lt;ul&gt; &lt;li&gt; USB-микрофон, подставка-тренога, кабель UCB-C - USB-A, инструкция пользователя&lt;/li&gt; &lt;/ul&gt; &lt;p &gt;&lt;strong&gt;ГАРАНТИЯ&lt;/strong&gt;&lt;/p&gt; &lt;ul&gt; &lt;li&gt;12 месяцев&lt;/li&gt; &lt;/ul&gt; &lt;p &gt;&lt;strong&gt;Номер ИЗДЕЛИЯ&lt;/strong&gt;&lt;/p&gt; &lt;table cellspacing="0"&gt; &lt;tbody&gt; &lt;tr&gt; &lt;td valign="top" width="152"&gt; &lt;p &gt;2E-MG-STR-4IN1MIC&lt;/p&gt; &lt;/td&gt; &lt;td valign="top" width="454"&gt; &lt;p &gt;МИКРОФОН 4В1 2E GAMING KUMO PRO&lt;/p&gt; &lt;/td&gt; &lt;/tr&gt; &lt;/tbody&gt; &lt;/table&gt; </t>
  </si>
  <si>
    <t>Микрофон 2E GAMING Kodama Kit, Black</t>
  </si>
  <si>
    <t>2E-MG-STR-KITMIC</t>
  </si>
  <si>
    <t>http://www.erc.ua/i/goods/2E-MG-STR-KITMIC.jpg</t>
  </si>
  <si>
    <t xml:space="preserve">&lt;p align="center" &gt;&lt;strong&gt;ПРОФЕССИОНАЛЬНЫЙ студийный &lt;/strong&gt;&lt;strong&gt;USB&lt;/strong&gt;&lt;strong&gt;-&lt;/strong&gt;&lt;strong&gt;микрофон для потоковых трансляций&lt;/strong&gt;&lt;/p&gt; &lt;p &gt;Профессиональный микрофон 2E GAMING KODAMA KIT с регулируемой стойкой и высокоточной кардиоидной диаграммой направленности успешно справится с потоковой трансляцией, подкастингом, дубляжом и записью музыкальных инструментов. Благодаря USB-подключению микрофон имеет универсальную сферу применения и может использоваться со всеми ПК и ноутбуками. Регулируемая стойка в комплекте позволяет закрепить микрофон на столе и комфортно отрегулировать его оптимальное рабочее положение. А крепление-амортизатор для микрофона устранит любые нежелательные вибрации.&lt;/p&gt; &lt;p &gt;Микрофон поставляется со сьемным поп-фильтром для устранения нежелательных окружающих шумов. Благодаря технологии Plug-and-Play микрофон 2E GAMING KODAMA KIT не требует сложной настройки и установки дополнительного ПО. Для быстрого начала работы нужно просто подкючить USB-кабель к ПК или ноутбуку.&lt;/p&gt; &lt;p align="center" &gt; &lt;/p&gt; &lt;p &gt;&lt;strong&gt;Преимущества&lt;/strong&gt;&lt;/p&gt; &lt;ul&gt; &lt;li&gt;Универсальная сфера применения: подкастинг, запись инструментальной музыки, вокал, дубляж, гейминг&lt;/li&gt; &lt;li&gt;Высокочастотная кардиоидная диаграмма направленности&lt;/li&gt; &lt;li&gt;Съёмный поп-фильтр для устранения посторонних шумов при записи&lt;/li&gt; &lt;li&gt;Регулируемая стойка для надежного крепления и оптимальной эргономики&lt;/li&gt; &lt;li&gt;Крепление-амортизатор микрофона для устранения нежелательных вибраций&lt;/li&gt; &lt;li&gt;Поролоновый фильтр для микрофона&lt;br /&gt; &lt;strong&gt; &lt;/strong&gt;&lt;/li&gt; &lt;/ul&gt; &lt;p &gt;&lt;strong&gt;ХАРАКТЕРИСТИКИ&lt;/strong&gt;&lt;/p&gt; &lt;ul&gt; &lt;li&gt;Направленность - однонаправленный&lt;/li&gt; &lt;li&gt;Сопротивление &amp;ndash; 200 Ом&lt;/li&gt; &lt;li&gt;Диапазон частот - 18 Гц - 21 кГц&lt;/li&gt; &lt;li&gt;Чувствительность &amp;ndash; -36 дБ +/- 2 дБ&lt;/li&gt; &lt;li&gt;Соотношение &amp;laquo;сигнал-шум&amp;raquo; &amp;ndash; 81 дБ&lt;/li&gt; &lt;li&gt;Макс. звуковой уровень &amp;ndash; 135 дБ&lt;/li&gt; &lt;li&gt;Частота дискретизации - 16 бит / 48 кГц&lt;/li&gt; &lt;li&gt;Длина USB кабеля &amp;ndash; 2,9 м&lt;/li&gt; &lt;li&gt;Тип подключения: USB&lt;/li&gt; &lt;li&gt;Вес микрофона: 307 g&lt;/li&gt; &lt;li&gt;Вес с подставкой общий &amp;ndash; 1597 g&lt;/li&gt; &lt;/ul&gt; &lt;p&gt;&lt;strong&gt;СОВМЕСТИМОСТЬ&lt;/strong&gt;&lt;/p&gt; &lt;ul&gt; &lt;li&gt;Windows XP, Vista, 7, 8, 10, Mac OS X,Linux&lt;/li&gt; &lt;/ul&gt; &lt;p &gt;&lt;strong&gt;КомплектацИя&lt;/strong&gt;&lt;/p&gt; &lt;ul&gt; &lt;li&gt;USB-микрофон, регулируемая стойка, крепление-зажим для стола, USB кабель, съёмный поп-фильтр (диаметр 13 см), антивибрационное крепление-амортизатор для микрофона, поролоновый съёмный фильтр для микрофона&lt;br /&gt; &lt;/li&gt; &lt;/ul&gt; &lt;p &gt;&lt;strong&gt;ГАРАНТИЯ&lt;/strong&gt;&lt;/p&gt; &lt;ul&gt; &lt;li&gt;12 месяцев&lt;/li&gt; &lt;/ul&gt; &lt;p &gt;&lt;strong&gt;Номер ИЗДЕЛИЯ&lt;/strong&gt;&lt;/p&gt; &lt;table cellspacing="0"&gt; &lt;tbody&gt; &lt;tr&gt; &lt;td valign="top" width="158"&gt; &lt;p &gt;2E-MG-STR-KITMIC&lt;/p&gt; &lt;/td&gt; &lt;td valign="top" width="435"&gt; &lt;p &gt;МИКРОФОН 2E GAMING KODAMA KIT&lt;/p&gt; &lt;/td&gt; &lt;/tr&gt; &lt;/tbody&gt; &lt;/table&gt; </t>
  </si>
  <si>
    <t>Джойстик беспроводной</t>
  </si>
  <si>
    <t>Геймпад беспроводной универсальный 2E GAMING C04 WL Black</t>
  </si>
  <si>
    <t>2E-UWGC-C04</t>
  </si>
  <si>
    <t>http://www.erc.ua/i/goods/2E-UWGC-C04.jpg</t>
  </si>
  <si>
    <t xml:space="preserve">&lt;p &gt;Удобная форма игрового контроллера комфортно лежит в руках и не скользит. Клавиши мгновенно передают команды и не создают задержки во время игры, возможно индивидуальная настройка клавиш под особенности игры. Мобильная подставка под смартфон позволяет закрепить устройство на геймпаде и комфортно играть везде. Работает с операционными системами Android: Smartphone, Tablet, VR Gear; а также Windows PC, iOS (ICADE) до версии 13.0&lt;/p&gt; &lt;p &gt;&lt;strong&gt;ХАРАКТЕРИСТИКИ&lt;/strong&gt;&lt;/p&gt; &lt;p &gt;&amp;bull; Диапазон беспроводной связи 10 м.&lt;/p&gt; &lt;p &gt;&amp;bull; Время автономной работы до 40 часов.&lt;/p&gt; &lt;p &gt;&amp;bull; Plug-and-Play - подключение, не требует установки дополнительного программного обеспечения&lt;/p&gt; &lt;p &gt;&amp;bull; Дополнительное ПО ShootingPlus V3 (доступно в PlayMarket для Android и в AppStore для iPhone)&lt;/p&gt; &lt;p &gt;&amp;bull; Регулируемый держатель для смартфонов и планшетов с диагональю 4-7 дюймов&lt;/p&gt; &lt;p &gt;&amp;bull; Bluetooth 1.0 / 2.0 / 2.1 / 3.0 / 4.0&lt;/p&gt; &lt;p &gt;&amp;bull; 2.4 гГц&lt;/p&gt; &lt;p &gt;&amp;bull; 3 часа до полного заряда&lt;/p&gt; &lt;p &gt;&amp;bull; Встроенная батарея 3,7V / 700 mAh&lt;/p&gt; &lt;p &gt;&amp;bull; Гарантия: 12 месяцев&lt;/p&gt; &lt;p &gt;&amp;bull; Размер: 155 * 104 * 66 мм&lt;/p&gt; &lt;p &gt;&amp;bull; Вес: 223г.&lt;/p&gt; &lt;p &gt; &lt;/p&gt; &lt;p &gt;&lt;strong&gt;СОВМЕСТИМОСТЬ&lt;/strong&gt;&lt;br /&gt; Windows | Android | iOS (ICADE) до версии 13.0&lt;/p&gt; &lt;p &gt;&lt;br /&gt; &lt;strong&gt;КОМПЛЕКТАЦИЯ&lt;/strong&gt;&lt;br /&gt; Геймпад - 1 шт. | Ресивер 2.4 гГц - 1шт. | Шнур питания - 1шт. | Инструкция пользователя&lt;/p&gt; &lt;p &gt;&lt;strong&gt; &lt;/strong&gt;&lt;/p&gt; </t>
  </si>
  <si>
    <t>09504002001000000</t>
  </si>
  <si>
    <t>Акустическая система 2E GAMING Speakers SG300 2.0 RGB 3.5mm Black</t>
  </si>
  <si>
    <t>2E-SG300B</t>
  </si>
  <si>
    <t>http://www.erc.ua/i/goods/2E-SG300B.jpg</t>
  </si>
  <si>
    <t xml:space="preserve">&lt;p &gt;Компактная акустическая система &lt;strong&gt;2E GAMING SG300&lt;/strong&gt; выполнена в стильном игровом дизайне. На лицевой панели находится эффектная RGB-подсветка. При небольших габаритах модель &lt;strong&gt;SG300 &lt;/strong&gt;порадует пользователя глубоким чистым звуком. Нетрадиционный форм-фактор привлекает внимание. Качественный звук отлично дополнит экосистему игровой периферии и усилит эффект игры.&lt;/p&gt; &lt;p &gt;&lt;strong&gt;Преимущества:&lt;/strong&gt;&lt;/p&gt; &lt;ul&gt; &lt;li&gt;Компактный стильный дизайн&lt;/li&gt; &lt;li&gt;RGB-подсветка&lt;/li&gt; &lt;li&gt;Чистый глубокий звук&lt;/li&gt; &lt;li&gt;Форм-фактор&lt;/li&gt; &lt;li&gt;Регулятор громкости на кабеле&lt;/li&gt; &lt;li&gt;Качественный ABS-пластик&lt;/li&gt; &lt;li&gt;Прочный корпус&lt;/li&gt; &lt;li&gt;Прорезиненные ножки&lt;strong&gt; &lt;/strong&gt;&lt;/li&gt; &lt;/ul&gt; &lt;p &gt;&lt;strong&gt;ХАРАКТЕРИСТИКИ&lt;/strong&gt;&lt;/p&gt; &lt;ul&gt; &lt;li&gt;Тип акустики: 2.0&lt;/li&gt; &lt;li&gt;Подсветка: RGB&lt;/li&gt; &lt;li&gt;Частотный диапазон: 180Гц &amp;ndash; 20кГц&lt;/li&gt; &lt;li&gt;Отношение сигнал/шум (SNR): &amp;ge; 70dB&lt;/li&gt; &lt;li&gt;R.M.S.: 6W (3W * 2)&lt;/li&gt; &lt;li&gt;Регулятор звука: на кабеле&lt;/li&gt; &lt;li&gt;Тип подключения: &amp;Phi;3.5мм&lt;/li&gt; &lt;li&gt;Длина кабеля: 1.1м&lt;/li&gt; &lt;li&gt;Размер: 72мм * 82мм * 120мм х &lt;strong&gt;2 шт. &lt;/strong&gt;&lt;/li&gt; &lt;li&gt;Размер в упаковке: 140мм * 90мм * 150мм&lt;/li&gt; &lt;li&gt;Вес: 0.32кг&lt;/li&gt; &lt;li&gt;Вес в упаковке: 0.42кг&lt;/li&gt; &lt;/ul&gt; &lt;p &gt;&lt;strong&gt;СОВМЕСТИМОСТЬ&lt;/strong&gt;&lt;/p&gt; &lt;ul&gt; &lt;li&gt;Windows 10/7 и старше, Linux, MacOS, Android&lt;/li&gt; &lt;/ul&gt; &lt;p &gt;&lt;strong&gt;КомплектацИя&lt;/strong&gt;&lt;/p&gt; &lt;ul&gt; &lt;li&gt;Акустические колонки: 2 шт.&lt;/li&gt; &lt;/ul&gt; &lt;p &gt;&lt;strong&gt;ГАРАНТИЯ&lt;/strong&gt;&lt;/p&gt; &lt;ul&gt; &lt;li&gt;12 месяцев&lt;/li&gt; &lt;/ul&gt; &lt;p &gt;&lt;strong&gt;Номер ИЗДЕЛИЯ&lt;/strong&gt;&lt;/p&gt; &lt;p &gt;2E-SG300B Акустическая система 2E GAMING Speakers SG300 2.0 RGB 3.5mm Black&lt;/p&gt; </t>
  </si>
  <si>
    <t>Подставки ноутбуков</t>
  </si>
  <si>
    <t>Подставка для ноутбука 2E GAMING 2E-CPG-001 Black</t>
  </si>
  <si>
    <t>2E-CPG-001</t>
  </si>
  <si>
    <t>http://www.erc.ua/i/goods/2E-CPG-001.jpg</t>
  </si>
  <si>
    <t xml:space="preserve">&lt;p &gt;Универсальная подставка &lt;strong&gt;2E GAMING CPG-001&lt;/strong&gt; создана для активного охлаждения ноутбука во время интенсивной офисной работы и гейминга начального уровня. Компактный стильный корпус с LED-подсветкой и двумя мощными вентиляторами обеспечивает эффективное охлаждение ноутбуков с диагональю до 14 дюймов. Регулировка высоты позволяет улучшить эргономику рабочего места, а встроенный USB концентратор расширяет функционал устройства. &lt;/p&gt; &lt;p &gt;&lt;strong&gt;Преимущества:&lt;/strong&gt;&lt;/p&gt; &lt;ul&gt; &lt;li&gt;активное бесшумное охлаждение с двумя мощными вентиляторами диаметром 125 мм.&lt;/li&gt; &lt;li&gt;вентиляторы с увеличенным ресурсом подшипника &lt;/li&gt; &lt;li&gt;стильный и компактный дизайн корпуса&lt;/li&gt; &lt;li&gt;эффектная LED-подсветка&lt;/li&gt; &lt;li&gt;регулировка высоты подставки для наилучшей эргономики&lt;/li&gt; &lt;li&gt;надежный корпус из перфорированной металлической поверхности и прочного ABS-пластика&lt;/li&gt; &lt;li&gt;USB-концентратор 2.0*2&lt;/li&gt; &lt;li&gt;широкая совместимость &amp;ndash; подходит для все ноутбуков с диагональю до 14 дюймов&lt;/li&gt; &lt;li&gt;противоскользящие прорезиненные ножки для надежной фиксации на столе &lt;/li&gt; &lt;/ul&gt; &lt;p &gt;&lt;strong&gt; &lt;/strong&gt;&lt;/p&gt; &lt;p &gt;&lt;strong&gt;ХАРАКТЕРИСТИКИ&lt;/strong&gt;&lt;/p&gt; &lt;ul&gt; &lt;li&gt;2 вентилятора 125x125x15 мм&lt;/li&gt; &lt;li&gt;Скорость вращения вентилятора: 1000 об/мин +-10%&lt;/li&gt; &lt;li&gt;USB концентратор 2.0*2&lt;/li&gt; &lt;li&gt;LED-подсветка&lt;/li&gt; &lt;li&gt;Регулировка высоты&lt;/li&gt; &lt;li&gt;Для ноутбуков с диагональю до 14 дюймов&lt;/li&gt; &lt;li&gt;Прочная конструкция из металла и ABS-пластика&lt;/li&gt; &lt;li&gt;Размер подставки: 340*242*15 мм&lt;/li&gt; &lt;li&gt;Размер в упаковке: 342*250*30 мм&lt;/li&gt; &lt;li&gt;Вес в упаковке: 0.54 кг&lt;/li&gt; &lt;li&gt;Цвет: черный&lt;/li&gt; &lt;li&gt;Длина кабеля: 0.5м&lt;/li&gt; &lt;/ul&gt; &lt;p &gt;&lt;strong&gt;СОВМЕСТИМОСТЬ&lt;/strong&gt;&lt;/p&gt; &lt;ul&gt; &lt;li&gt;Ноутбуки с диагональю до 14 дюймов&lt;/li&gt; &lt;/ul&gt; &lt;p &gt;&lt;strong&gt;Комплектация&lt;/strong&gt;&lt;/p&gt; &lt;ul&gt; &lt;li&gt;Охлаждающая подставка, USB кабель, инструкция.&lt;/li&gt; &lt;/ul&gt; &lt;p &gt;&lt;strong&gt;ГАРАНТИЯ&lt;/strong&gt;&lt;/p&gt; &lt;ul&gt; &lt;li&gt;12 месяцев&lt;/li&gt; &lt;/ul&gt; &lt;p &gt;&lt;strong&gt;Номер ИЗДЕЛИЯ&lt;/strong&gt;&lt;/p&gt; &lt;p &gt;2E-CPG-001 Подставка для ноутбука 2E GAMING 2E-CPG-001 Black&lt;/p&gt; </t>
  </si>
  <si>
    <t>08414002006000000</t>
  </si>
  <si>
    <t>Подставка для ноутбука 2E GAMING 2E-CPG-002  Black</t>
  </si>
  <si>
    <t>2E-CPG-002</t>
  </si>
  <si>
    <t>http://www.erc.ua/i/goods/2E-CPG-002.jpg</t>
  </si>
  <si>
    <t xml:space="preserve">&lt;p &gt;Универсальная подставка &lt;strong&gt;2E GAMING CPG-002&lt;/strong&gt; создана для активного охлаждения ноутбука во время интенсивной офисной работы и гейминга. Компактный стильный корпус с LED-подсветкой и шестью мощными вентиляторами обеспечивает эффективное охлаждение ноутбуков с диагональю до 15.6 дюймов. 5-ступенчатая регулировка высоты делает возможной улучшенную эргономику рабочего места, а встроенный USB концентратор расширяет функционал устройства. Встроенная регулировка скорости вентиляторов позволяет выбрать оптимальный режим охлаждения для любых задач.&lt;/p&gt; &lt;p &gt;&lt;strong&gt;Преимущества:&lt;/strong&gt;&lt;/p&gt; &lt;ul&gt; &lt;li&gt;активное бесшумное охлаждение с шестью мощными вентиляторами диаметром 60 мм.&lt;/li&gt; &lt;li&gt;вентиляторы с увеличенным ресурсом подшипника &lt;/li&gt; &lt;li&gt;стильный и компактный дизайн корпуса&lt;/li&gt; &lt;li&gt;эффектная LED-подсветка&lt;/li&gt; &lt;li&gt;5-ступенчатая регулировка высоты подставки для наилучшей эргономики&lt;/li&gt; &lt;li&gt;ручная регулировка скорости вентиляторов&lt;/li&gt; &lt;li&gt;надежный корпус из перфорированной металлической поверхности и прочного ABS-пластика&lt;/li&gt; &lt;li&gt;USB-концентратор 2.0*2&lt;/li&gt; &lt;li&gt;широкая совместимость &amp;ndash; подходит для все ноутбуков с диагональю до 15.6 дюймов&lt;/li&gt; &lt;li&gt;противоскользящие прорезиненные ножки для надежной фиксации на столе &lt;/li&gt; &lt;li&gt;прорезиненные холдеры для фиксации ноутбука&lt;/li&gt; &lt;/ul&gt; &lt;p &gt;&lt;strong&gt;ХАРАКТЕРИСТИКИ&lt;/strong&gt;&lt;/p&gt; &lt;ul&gt; &lt;li&gt;6 вентиляторов 60x60x15 мм&lt;/li&gt; &lt;li&gt;Скорость вращения вентилятора: 1400 об/мин +-10%&lt;/li&gt; &lt;li&gt;USB концентратор 2.0*2&lt;/li&gt; &lt;li&gt;LED-подсветка&lt;/li&gt; &lt;li&gt;5-ступенчатая регулировка высоты&lt;/li&gt; &lt;li&gt;Регулировка скорости вращения вентиляторов&lt;/li&gt; &lt;li&gt;Для ноутбуков с диагональю до 15.6 дюймов&lt;/li&gt; &lt;li&gt;Прочная конструкция из металла и ABS-пластика&lt;/li&gt; &lt;li&gt;Размер подставки: 340*242*15 мм&lt;/li&gt; &lt;li&gt;Размер в упаковке: 342*250*30 мм&lt;/li&gt; &lt;li&gt;Вес в упаковке: 0.925 кг&lt;/li&gt; &lt;li&gt;Цвет: черный&lt;/li&gt; &lt;li&gt; &lt;p &gt;Длина кабеля: 0.55м&lt;/p&gt; &lt;/li&gt; &lt;/ul&gt; &lt;p &gt;&lt;strong&gt;СОВМЕСТИМОСТЬ&lt;/strong&gt;&lt;/p&gt; &lt;ul&gt; &lt;li&gt;Ноутбуки с диагональю до 15.6 дюймов&lt;/li&gt; &lt;/ul&gt; &lt;p &gt;&lt;strong&gt;Комплектация&lt;/strong&gt;&lt;/p&gt; &lt;ul&gt; &lt;li&gt; USB кабель, инструкция.&lt;/li&gt; &lt;/ul&gt; &lt;p &gt;&lt;strong&gt;ГАРАНТИЯ&lt;/strong&gt;&lt;/p&gt; &lt;ul&gt; &lt;li&gt;12 месяцев&lt;/li&gt; &lt;/ul&gt; &lt;p &gt;&lt;strong&gt;Номер ИЗДЕЛИЯ&lt;/strong&gt;&lt;/p&gt; &lt;p &gt;2E-CPG-002 Подставка для ноутбука 2E GAMING 2E-CPG-002 Black&lt;/p&gt; </t>
  </si>
  <si>
    <t>Подставка для ноутбука 2E GAMING 2E-CPG-003  Black</t>
  </si>
  <si>
    <t>2E-CPG-003</t>
  </si>
  <si>
    <t>http://www.erc.ua/i/goods/2E-CPG-003.jpg</t>
  </si>
  <si>
    <t xml:space="preserve">&lt;p &gt;Универсальная подставка &lt;strong&gt;2E GAMING CPG-003&lt;/strong&gt; создана для активного охлаждения ноутбука во время интенсивной офисной работы и гейминга. Стильный корпус с LED-подсветкой и двумя мощными вентиляторами обеспечивает эффективное охлаждение ноутбуков с диагональю до 15.6 дюймов. 5-ступенчатая регулировка высоты делает возможной улучшенную эргономику рабочего места, а встроенный USB концентратор расширяет функционал устройства. Встроенная сенсорная регулировка скорости вентиляторов с LCD-дисплеем позволяет комфортно выбрать оптимальный режим охлаждения для любых задач.&lt;/p&gt; &lt;p &gt;&lt;strong&gt;Преимущества:&lt;/strong&gt;&lt;/p&gt; &lt;ul&gt; &lt;li&gt;активное бесшумное охлаждение с двумя мощными вентиляторами диаметром 125 мм.&lt;/li&gt; &lt;li&gt;вентиляторы с увеличенным ресурсом подшипника &lt;/li&gt; &lt;li&gt;стильный и компактный дизайн корпуса&lt;/li&gt; &lt;li&gt;эффектная LED-подсветка&lt;/li&gt; &lt;li&gt;5-ступенчатая регулировка высоты подставки для наилучшей эргономики&lt;/li&gt; &lt;li&gt;сенсорная регулировка скорости вентиляторов с LCD-дисплеем&lt;/li&gt; &lt;li&gt;надежный корпус из перфорированной металлической поверхности и прочного ABS-пластика&lt;/li&gt; &lt;li&gt;USB-концентратор 2.0*2&lt;/li&gt; &lt;li&gt;широкая совместимость &amp;ndash; подходит для все ноутбуков с диагональю до 15.6 дюймов&lt;/li&gt; &lt;li&gt;противоскользящие прорезиненные ножки для надежной фиксации на столе &lt;/li&gt; &lt;li&gt;прорезиненный холдер для фиксации ноутбука&lt;/li&gt; &lt;/ul&gt; &lt;p &gt;&lt;strong&gt;ХАРАКТЕРИСТИКИ&lt;/strong&gt;&lt;/p&gt; &lt;ul&gt; &lt;li&gt;2 вентилятора 125x125x15 мм&lt;/li&gt; &lt;li&gt;Скорость вращения вентилятора: 1400 об/мин +-10%&lt;/li&gt; &lt;li&gt;USB концентратор 2.0*2&lt;/li&gt; &lt;li&gt;LED-подсветка&lt;/li&gt; &lt;li&gt;5-ступенчатая регулировка высоты&lt;/li&gt; &lt;li&gt;Сенсораня регулировка скорости вращения вентиляторов с LCD-дисплеем&lt;/li&gt; &lt;li&gt;Для ноутбуков с диагональю до 15.6 дюймов&lt;/li&gt; &lt;li&gt;Прочная конструкция из металла и ABS-пластика&lt;/li&gt; &lt;li&gt;Размер подставки: 363*292*27 мм&lt;/li&gt; &lt;li&gt;Размер в упаковке: 390*310*40 мм&lt;/li&gt; &lt;li&gt;Вес в упаковке: 1.025 кг&lt;/li&gt; &lt;li&gt;Цвет: черный&lt;/li&gt; &lt;li&gt; &lt;p &gt;Длина кабеля: 0.7м&lt;/p&gt; &lt;/li&gt; &lt;/ul&gt; &lt;p &gt;&lt;strong&gt;СОВМЕСТИМОСТЬ&lt;/strong&gt;&lt;/p&gt; &lt;ul&gt; &lt;li&gt;Ноутбуки с диагональю до 15.6 дюймов&lt;/li&gt; &lt;/ul&gt; &lt;p &gt;&lt;strong&gt;Комплектация&lt;/strong&gt;&lt;/p&gt; &lt;ul&gt; &lt;li&gt;USB кабель, инструкция.&lt;/li&gt; &lt;/ul&gt; &lt;p &gt;&lt;strong&gt;ГАРАНТИЯ&lt;/strong&gt;&lt;/p&gt; &lt;ul&gt; &lt;li&gt;12 месяцев&lt;/li&gt; &lt;/ul&gt; &lt;p &gt;&lt;strong&gt;Номер ИЗДЕЛИЯ&lt;/strong&gt;&lt;/p&gt; &lt;p &gt;2E-CPG-003 Подставка для ноутбука 2E GAMING 2E-CPG-003 Black&lt;/p&gt; </t>
  </si>
  <si>
    <t>Подставка для ноутбука 2E GAMING 2E-CPG-004 Black</t>
  </si>
  <si>
    <t>2E-CPG-004</t>
  </si>
  <si>
    <t>http://www.erc.ua/i/goods/2E-CPG-004.jpg</t>
  </si>
  <si>
    <t xml:space="preserve">&lt;p &gt;Игровая подставка &lt;strong&gt;2E GAMING CPG-004&lt;/strong&gt; создана для активного быстрого охлаждения ноутбука во время самых напряженных сражений. Стильный корпус с LED-подсветкой вентиляторов, RGB-подсветкой периметра и шестью мощными вентиляторами обеспечивает суперэффективное охлаждение ноутбуков с диагональю до 15.6 дюймов. 7-ступенчатая регулировка высоты обеспечивает наилучшую эргономику рабочего места, а встроенный USB концентратор расширяет функционал устройства. Конструкция подставки дополнительно имеет держатель для смартфона. Встроенная раздельная сенсорная регулировка работы вентиляторов с LCD-дисплеем позволяет комфортно выбрать оптимальный режим охлаждения для любых задач. Также пользователю доступна раздельная регулировка работы вентиляторов, LED-подсветки и семь сценариев RGB-подсветки.&lt;/p&gt; &lt;p &gt;&lt;strong&gt;Преимущества:&lt;/strong&gt;&lt;/p&gt; &lt;ul&gt; &lt;li&gt;активное бесшумное охлаждение с двумя мощными вентиляторами диаметром 100 мм и четырьмя маленькими диаметром 70 мм&lt;/li&gt; &lt;li&gt;вентиляторы с увеличенным ресурсом подшипника &lt;/li&gt; &lt;li&gt;стильный игровой дизайн корпуса&lt;/li&gt; &lt;li&gt;LED-подсветка вентиляторов&lt;/li&gt; &lt;li&gt;RGB-подсветка корпуса&lt;/li&gt; &lt;li&gt;7 сценариев RGB-подсветки&lt;/li&gt; &lt;li&gt;7-ступенчатая регулировка высоты подставки для наилучшей эргономики&lt;/li&gt; &lt;li&gt;7-ступенчатая раздельная сенсорная регулировка скорости и количества работающих вентиляторов с LCD-дисплеем&lt;/li&gt; &lt;li&gt;встроенный держатель для смартфона.&lt;/li&gt; &lt;li&gt;сенсорная регулировка RGB и LED подсветки&lt;/li&gt; &lt;li&gt;надежный корпус из перфорированной металлической поверхности и прочного ABS-пластика&lt;/li&gt; &lt;li&gt;USB-концентратор 2.0*2&lt;/li&gt; &lt;li&gt;широкая совместимость &amp;ndash; подходит для все ноутбуков с диагональю до 15.6 дюймов&lt;/li&gt; &lt;li&gt;противоскользящие прорезиненные ножки для надежной фиксации на столе &lt;/li&gt; &lt;li&gt;прорезиненные холдеры для фиксации ноутбука&lt;/li&gt; &lt;/ul&gt; &lt;p &gt;&lt;strong&gt; &lt;strong&gt;ХАРАКТЕРИСТИКИ&lt;/strong&gt;&lt;/strong&gt;&lt;/p&gt; &lt;ul&gt; &lt;li&gt;2 вентилятора 100x100x15 мм и 4 вентилятора 70x70x15&lt;/li&gt; &lt;li&gt;Скорость вращения вентилятора: 1400 об/мин +-10%&lt;/li&gt; &lt;li&gt;USB концентратор 2.0*2&lt;/li&gt; &lt;li&gt;LED-подсветка&lt;/li&gt; &lt;li&gt;RGB-подсветка&lt;/li&gt; &lt;li&gt;7-ступенчатая регулировка высоты&lt;/li&gt; &lt;li&gt;7-ступенчатая регулировка RGB-подсветки&lt;/li&gt; &lt;li&gt;7-ступенчатая сенсорная раздельная регулировка скорости и количества работающих вентиляторов с LCD-дисплеем&lt;/li&gt; &lt;li&gt;Для ноутбуков с диагональю до 15.6 дюймов&lt;/li&gt; &lt;li&gt;Прочная конструкция из металла и ABS-пластика&lt;/li&gt; &lt;li&gt;Размер подставки: 415*295*48 мм&lt;/li&gt; &lt;li&gt;Размер в упаковке: 460*310*50 мм&lt;/li&gt; &lt;li&gt;Вес в упаковке: 1.367кг&lt;/li&gt; &lt;li&gt;Цвет: черный&lt;/li&gt; &lt;li&gt; &lt;p &gt;Длина кабеля: 0.7м&lt;/p&gt; &lt;/li&gt; &lt;/ul&gt; &lt;p &gt;&lt;strong&gt;СОВМЕСТИМОСТЬ&lt;/strong&gt;&lt;/p&gt; &lt;ul&gt; &lt;li&gt;Ноутбуки с диагональю до 15.6 дюймов&lt;/li&gt; &lt;/ul&gt; &lt;p &gt;&lt;strong&gt;КомплектацИя&lt;/strong&gt;&lt;/p&gt; &lt;ul&gt; &lt;li&gt;USB кабель, инструкция.&lt;/li&gt; &lt;/ul&gt; &lt;p &gt;&lt;strong&gt;ГАРАНТИЯ&lt;/strong&gt;&lt;/p&gt; &lt;ul&gt; &lt;li&gt;12 месяцев&lt;/li&gt; &lt;/ul&gt; &lt;p &gt;&lt;strong&gt;Номер ИЗДЕЛИЯ&lt;/strong&gt;&lt;/p&gt; &lt;p &gt;2E-CPG-004 Подставка для ноутбука 2E GAMING 2E-CPG-004 Black&lt;/p&gt; </t>
  </si>
  <si>
    <t>Подставка для ноутбука 2E GAMING 2E-CPG-005 Black</t>
  </si>
  <si>
    <t>2E-CPG-005</t>
  </si>
  <si>
    <t>http://www.erc.ua/i/goods/2E-CPG-005.jpg</t>
  </si>
  <si>
    <t xml:space="preserve">&lt;p &gt;Игровая подставка &lt;strong&gt;2E GAMING CPG-005&lt;/strong&gt; создана для активного быстрого охлаждения ноутбука во время самых напряженных сражений. Стильный полноразмерный корпус с LED-подсветкой вентиляторов, RGB-подсветкой и шестью мощными вентиляторами обеспечивает суперэффективное охлаждение ноутбуков с диагональю до 17.3 дюймов. 7-ступенчатая регулировка высоты обеспечивает наилучшую эргономику рабочего места, а встроенный USB концентратор расширяет функционал устройства. Конструкция подставки дополнительно имеет держатель для смартфона. Встроенная сенсорная регулировка работы вентиляторов с LCD-дисплеем позволяет комфортно выбрать оптимальный режим охлаждения для любых задач. Также пользователю доступны 7 сценариев RGB-подсветки.&lt;/p&gt; &lt;p &gt;&lt;strong&gt;Преимущества:&lt;/strong&gt;&lt;/p&gt; &lt;ul&gt; &lt;li&gt;активное бесшумное охлаждение с тремя мощными вентиляторами диаметром 120 мм и тремя маленькими диаметром 70 мм&lt;/li&gt; &lt;li&gt;вентиляторы с увеличенным ресурсом подшипника &lt;/li&gt; &lt;li&gt;стильный игровой дизайн корпуса&lt;/li&gt; &lt;li&gt;LED-подсветка вентиляторов&lt;/li&gt; &lt;li&gt;RGB-подсветка корпуса&lt;/li&gt; &lt;li&gt;7 сценариев RGB-подсветки&lt;/li&gt; &lt;li&gt;7-ступенчатая регулировка высоты подставки для наилучшей эргономики&lt;/li&gt; &lt;li&gt;7-ступенчатая сенсорная регулировка скорости вентиляторов с LCD-дисплеем&lt;/li&gt; &lt;li&gt;встроенный держатель для смартфона.&lt;/li&gt; &lt;li&gt;сенсорная регулировка RGB и LED подсветки&lt;/li&gt; &lt;li&gt;надежный корпус из перфорированной металлической поверхности и прочного ABS-пластика&lt;/li&gt; &lt;li&gt;USB-концентратор 2.0*2&lt;/li&gt; &lt;li&gt;широкая совместимость &amp;ndash; подходит для все ноутбуков с диагональю до 17.3 дюймов&lt;/li&gt; &lt;li&gt;противоскользящие прорезиненные ножки для надежной фиксации на столе &lt;/li&gt; &lt;li&gt;прорезиненные холдеры для фиксации ноутбука&lt;/li&gt; &lt;/ul&gt; &lt;p &gt;&lt;strong&gt; &lt;strong&gt;ХАРАКТЕРИСТИКИ&lt;/strong&gt;&lt;/strong&gt;&lt;/p&gt; &lt;ul&gt; &lt;li&gt;3 вентилятора 120x120x15 мм и 3 вентилятора 70x70x15&lt;/li&gt; &lt;li&gt;Скорость вращения вентилятора: 1400 об/мин +-10%&lt;/li&gt; &lt;li&gt;USB концентратор 2.0*2&lt;/li&gt; &lt;li&gt;LED-подсветка&lt;/li&gt; &lt;li&gt;RGB-подсветка&lt;/li&gt; &lt;li&gt;7-ступенчатая регулировка высоты&lt;/li&gt; &lt;li&gt;7-ступенчатая регулировка RGB-подсветки&lt;/li&gt; &lt;li&gt;7-ступенчатая сенсорнаяv регулировка скорости вентиляторов с LCD-дисплеем&lt;/li&gt; &lt;li&gt;Для ноутбуков с диагональю до 17.3 дюймов&lt;/li&gt; &lt;li&gt;Прочная конструкция из металла и ABS-пластика&lt;/li&gt; &lt;li&gt;Размер подставки: 480*290*55 мм&lt;/li&gt; &lt;li&gt;Размер в упаковке: 470*370*60 мм&lt;/li&gt; &lt;li&gt;Вес в упаковке: 1.54кг&lt;/li&gt; &lt;li&gt;Цвет: черный&lt;/li&gt; &lt;li&gt; &lt;p &gt;Длина кабеля: 0.7м&lt;/p&gt; &lt;/li&gt; &lt;/ul&gt; &lt;p &gt;&lt;strong&gt;СОВМЕСТИМОСТЬ&lt;/strong&gt;&lt;/p&gt; &lt;ul&gt; &lt;li&gt;Ноутбуки с диагональю до 17.3дюймов&lt;/li&gt; &lt;/ul&gt; &lt;p &gt;&lt;strong&gt;КомплектацИя&lt;/strong&gt;&lt;/p&gt; &lt;ul&gt; &lt;li&gt;USB кабель, инструкция.&lt;/li&gt; &lt;/ul&gt; &lt;p &gt;&lt;strong&gt;ГАРАНТИЯ&lt;/strong&gt;&lt;/p&gt; &lt;ul&gt; &lt;li&gt;12 месяцев&lt;/li&gt; &lt;/ul&gt; &lt;p &gt;&lt;strong&gt;Номер ИЗДЕЛИЯ&lt;/strong&gt;&lt;/p&gt; &lt;p &gt;2E-CPG-005 Подставка для ноутбука 2E GAMING 2E-CPG-005 Black&lt;/p&gt; </t>
  </si>
  <si>
    <t>Подставка для ноутбука 2E GAMING 2E-CPG-006 Black</t>
  </si>
  <si>
    <t>2E-CPG-006</t>
  </si>
  <si>
    <t>http://www.erc.ua/i/goods/2E-CPG-006.jpg</t>
  </si>
  <si>
    <t xml:space="preserve">&lt;p &gt;Игровая подставка &lt;strong&gt;2E GAMING CPG-006&lt;/strong&gt; создана для активного быстрого охлаждения ноутбука во время самых напряженных сражений. Стильный полноразмерный корпус с LED-подсветкой вентиляторов, RGB-подсветкой и двумя мощными вентиляторами обеспечивает суперэффективное охлаждение ноутбуков с диагональю до 17.3 дюймов. 5-ступенчатая регулировка высоты для наилучшей эргономики рабочего места. Встроенный USB концентратор расширяет функционал устройства. Конструкция подставки дополнительно имеет держатель для смартфона. Встроенная сенсорная регулировка работы вентиляторов с LCD-дисплеем позволяет комфортно выбрать оптимальный режим охлаждения для любых задач. Также пользователю доступны 7 сценариев RGB-подсветки.&lt;/p&gt; &lt;p &gt;&lt;strong&gt;Преимущества:&lt;/strong&gt;&lt;/p&gt; &lt;ul&gt; &lt;li&gt;активное бесшумное охлаждение с двумя мощными вентиляторами диаметром 140 мм&lt;/li&gt; &lt;li&gt;вентиляторы с увеличенным ресурсом подшипника &lt;/li&gt; &lt;li&gt;стильный игровой дизайн корпуса&lt;/li&gt; &lt;li&gt;LED-подсветка вентиляторов&lt;/li&gt; &lt;li&gt;RGB-подсветка корпуса&lt;/li&gt; &lt;li&gt;7 сценариев RGB-подсветки&lt;/li&gt; &lt;li&gt;5-ступенчатая регулировка высоты подставки для наилучшей эргономики&lt;/li&gt; &lt;li&gt;7-ступенчатая регулировка скорости вентиляторов с LCD-дисплеем&lt;/li&gt; &lt;li&gt;встроенный держатель для смартфона.&lt;/li&gt; &lt;li&gt;сенсорная регулировка RGB и LED подсветки&lt;/li&gt; &lt;li&gt;надежный корпус из перфорированной металлической поверхности и прочного ABS-пластика&lt;/li&gt; &lt;li&gt;USB-концентратор 2.0*2&lt;/li&gt; &lt;li&gt;широкая совместимость &amp;ndash; подходит для все ноутбуков с диагональю до 17.3 дюймов&lt;/li&gt; &lt;li&gt;противоскользящие прорезиненные ножки для надежной фиксации на столе &lt;/li&gt; &lt;li&gt;прорезиненные холдеры для фиксации ноутбука&lt;/li&gt; &lt;/ul&gt; &lt;p &gt;&lt;strong&gt; &lt;strong&gt;ХАРАКТЕРИСТИКИ&lt;/strong&gt;&lt;/strong&gt;&lt;/p&gt; &lt;ul&gt; &lt;li&gt;2 вентилятора 140x140x15 мм&lt;/li&gt; &lt;li&gt;Скорость вращения вентилятора: 1400 об/мин +-10%&lt;/li&gt; &lt;li&gt;USB концентратор 2.0*2&lt;/li&gt; &lt;li&gt;LED-подсветка&lt;/li&gt; &lt;li&gt;RGB-подсветка&lt;/li&gt; &lt;li&gt;5-ступенчатая регулировка высоты&lt;/li&gt; &lt;li&gt;7-ступенчатая регулировка RGB-подсветки&lt;/li&gt; &lt;li&gt;7-ступенчатая сенсорнаяv регулировка скорости вентиляторов с LCD-дисплеем&lt;/li&gt; &lt;li&gt;Для ноутбуков с диагональю до 17.3 дюймов&lt;/li&gt; &lt;li&gt;Прочная конструкция из металла и ABS-пластика&lt;/li&gt; &lt;li&gt;Размер подставки: 480*290*55 мм&lt;/li&gt; &lt;li&gt;Размер в упаковке: 470*370*60 мм&lt;/li&gt; &lt;li&gt;Вес в упаковке: 1.54кг&lt;/li&gt; &lt;li&gt;Цвет: черный&lt;/li&gt; &lt;li&gt; &lt;p &gt;Длина кабеля: 0.7м&lt;/p&gt; &lt;/li&gt; &lt;/ul&gt; &lt;p &gt;&lt;strong&gt;СОВМЕСТИМОСТЬ&lt;/strong&gt;&lt;/p&gt; &lt;ul&gt; &lt;li&gt;Ноутбуки с диагональю до 17.3дюймов&lt;/li&gt; &lt;/ul&gt; &lt;p &gt;&lt;strong&gt;КомплектацИя&lt;/strong&gt;&lt;/p&gt; &lt;ul&gt; &lt;li&gt;USB кабель, инструкция.&lt;/li&gt; &lt;/ul&gt; &lt;p &gt;&lt;strong&gt;ГАРАНТИЯ&lt;/strong&gt;&lt;/p&gt; &lt;ul&gt; &lt;li&gt;12 месяцев&lt;/li&gt; &lt;/ul&gt; &lt;p &gt;&lt;strong&gt;Номер ИЗДЕЛИЯ&lt;/strong&gt;&lt;/p&gt; &lt;p &gt;2E-CPG-006 Подставка для ноутбука 2E GAMING 2E-CPG-006 Black&lt;/p&gt; </t>
  </si>
  <si>
    <t>Подставки мониторов</t>
  </si>
  <si>
    <t>Подставка для монитора 2E GAMING 2E-CPG-007 Black</t>
  </si>
  <si>
    <t>2E-CPG-007-BK</t>
  </si>
  <si>
    <t>http://www.erc.ua/i/goods/2E-CPG-007-BK.jpg</t>
  </si>
  <si>
    <t>2 месяца</t>
  </si>
  <si>
    <t xml:space="preserve">&lt;p &gt;Подставка для монитора &lt;strong&gt;2E GAMING CPG-007&lt;/strong&gt; значительно улучшает эргономику рабочего места. Подставка имеет USB-концентратор, встроенную регулируемую RGB-подсветку, держатель для смартфона и выдвижной ящик для хранения мелких вещей. Корпус при необходимости складывается по бокам и длина подставки регулируется.&lt;/p&gt; &lt;p align="center" &gt; &lt;/p&gt; &lt;p &gt;&lt;strong&gt;Преимущества:&lt;/strong&gt;&lt;/p&gt; &lt;ul&gt; &lt;li&gt;Стильный эргономичный дизайн&lt;/li&gt; &lt;li&gt;Прочная устойчивая конструкция&lt;/li&gt; &lt;li&gt;Складной корпус&lt;/li&gt; &lt;li&gt;Регулируемая длина&lt;/li&gt; &lt;li&gt;Качественные материалы&lt;/li&gt; &lt;li&gt;Складной держатель для смартфона&lt;/li&gt; &lt;li&gt;Ящик для хранения вещей&lt;/li&gt; &lt;li&gt;USB концентратор&lt;/li&gt; &lt;li&gt;RGB-подсветка&lt;/li&gt; &lt;/ul&gt; &lt;p &gt; &lt;/p&gt; &lt;p &gt;&lt;strong&gt;ХАРАКТЕРИСТИКИ&lt;/strong&gt;&lt;/p&gt; &lt;ul&gt; &lt;li&gt;Ящик для хранения вещей&lt;/li&gt; &lt;li&gt;Складной держатель для смартфона&lt;/li&gt; &lt;li&gt;USB концентратор 2.0*4&lt;/li&gt; &lt;li&gt;RGB-подсветка&lt;/li&gt; &lt;li&gt;2-ступенчатая регулировка длины&lt;/li&gt; &lt;li&gt;Прочная конструкция из ABS-пластика&lt;/li&gt; &lt;li&gt;Размер подставки: 550/410*205*70 мм&lt;/li&gt; &lt;li&gt;Размер в упаковке: 440*210*90 мм&lt;/li&gt; &lt;li&gt;Вес в упаковке: 1.44кг&lt;/li&gt; &lt;li&gt;Цвет: черный, белый&lt;br /&gt; &lt;br /&gt; &lt;/li&gt; &lt;/ul&gt; &lt;p &gt;&lt;strong&gt;СОВМЕСТИМОСТЬ&lt;/strong&gt;&lt;/p&gt; &lt;ul&gt; &lt;li&gt;Мониторы с диагональю до 29` (необходимо учитывать размер форму подставки монитора)&lt;/li&gt; &lt;/ul&gt; &lt;p &gt;&lt;strong&gt;Комплектация&lt;/strong&gt;&lt;/p&gt; &lt;ul&gt; &lt;li&gt;Подставка для монитора, USB кабель, инструкция.&lt;/li&gt; &lt;/ul&gt; &lt;p &gt;&lt;strong&gt;ГАРАНТИЯ&lt;/strong&gt;&lt;/p&gt; &lt;ul&gt; &lt;li&gt;12 месяцев&lt;/li&gt; &lt;/ul&gt; &lt;p &gt;&lt;strong&gt;Номер ИЗДЕЛИЯ&lt;/strong&gt;&lt;/p&gt; &lt;p &gt;2E-CPG-007-BK Подставка для монитора 2E GAMING 2E-CPG-007 Black&lt;/p&gt; &lt;p &gt;2E-CPG-007-WT Подставка для монитора 2E GAMING 2E-CPG-007 White&lt;/p&gt; &lt;p &gt; &lt;/p&gt; </t>
  </si>
  <si>
    <t>03926999182000000</t>
  </si>
  <si>
    <t>Подставка для монитора 2E GAMING 2E-CPG-007 White</t>
  </si>
  <si>
    <t>2E-CPG-007-WT</t>
  </si>
  <si>
    <t>http://www.erc.ua/i/goods/2E-CPG-007-WT.jpg</t>
  </si>
  <si>
    <t xml:space="preserve">&lt;p&gt;Подставка для монитора &lt;strong&gt;2E GAMING CPG-007&lt;/strong&gt; значительно улучшает эргономику рабочего места. Подставка имеет USB-концентратор, встроенную регулируемую RGB-подсветку, держатель для смартфона и выдвижной ящик для хранения мелких вещей. Корпус при необходимости складывается по бокам и длина подставки регулируется.&lt;/p&gt; &lt;p align="center"&gt; &lt;/p&gt; &lt;p&gt;&lt;strong&gt;Преимущества:&lt;/strong&gt;&lt;/p&gt; &lt;ul&gt; &lt;li&gt;Стильный эргономичный дизайн&lt;/li&gt; &lt;li&gt;Прочная устойчивая конструкция&lt;/li&gt; &lt;li&gt;Складной корпус&lt;/li&gt; &lt;li&gt;Регулируемая длина&lt;/li&gt; &lt;li&gt;Качественные материалы&lt;/li&gt; &lt;li&gt;Складной держатель для смартфона&lt;/li&gt; &lt;li&gt;Ящик для хранения вещей&lt;/li&gt; &lt;li&gt;USB концентратор&lt;/li&gt; &lt;li&gt;RGB-подсветка&lt;/li&gt; &lt;/ul&gt; &lt;p&gt; &lt;/p&gt; &lt;p&gt;&lt;strong&gt;ХАРАКТЕРИСТИКИ&lt;/strong&gt;&lt;/p&gt; &lt;ul&gt; &lt;li&gt;Ящик для хранения вещей&lt;/li&gt; &lt;li&gt;Складной держатель для смартфона&lt;/li&gt; &lt;li&gt;USB концентратор 2.0*4&lt;/li&gt; &lt;li&gt;RGB-подсветка&lt;/li&gt; &lt;li&gt;2-ступенчатая регулировка длины&lt;/li&gt; &lt;li&gt;Прочная конструкция из ABS-пластика&lt;/li&gt; &lt;li&gt;Размер подставки: 550/410*205*70 мм&lt;/li&gt; &lt;li&gt;Размер в упаковке: 440*210*90 мм&lt;/li&gt; &lt;li&gt;Вес в упаковке: 1.44кг&lt;/li&gt; &lt;li&gt;Цвет: черный, белый&lt;br /&gt; &lt;br /&gt; &lt;/li&gt; &lt;/ul&gt; &lt;p&gt;&lt;strong&gt;СОВМЕСТИМОСТЬ&lt;/strong&gt;&lt;/p&gt; &lt;ul&gt; &lt;li&gt;Мониторы с диагональю до 29` (необходимо учитывать размер форму подставки монитора)&lt;/li&gt; &lt;/ul&gt; &lt;p&gt;&lt;strong&gt;Комплектация&lt;/strong&gt;&lt;/p&gt; &lt;ul&gt; &lt;li&gt;Подставка для монитора, USB кабель, инструкция.&lt;/li&gt; &lt;/ul&gt; &lt;p&gt;&lt;strong&gt;ГАРАНТИЯ&lt;/strong&gt;&lt;/p&gt; &lt;ul&gt; &lt;li&gt;12 месяцев&lt;/li&gt; &lt;/ul&gt; &lt;p&gt;&lt;strong&gt;Номер ИЗДЕЛИЯ&lt;/strong&gt;&lt;/p&gt; &lt;p&gt;2E-CPG-007-BK Подставка для монитора 2E GAMING 2E-CPG-007 Black&lt;/p&gt; &lt;p&gt;2E-CPG-007-WT Подставка для монитора 2E GAMING 2E-CPG-007 White&lt;/p&gt; </t>
  </si>
  <si>
    <t>Очки для компьютера</t>
  </si>
  <si>
    <t>Защитные очки 2E GAMING Anti-blue Glasses Black-Red</t>
  </si>
  <si>
    <t>2E-GLS310BR</t>
  </si>
  <si>
    <t>http://www.erc.ua/i/goods/2E-GLS310BR.jpg</t>
  </si>
  <si>
    <t xml:space="preserve">&lt;p&gt;Стильные и легкие очки, помогающие снизить усталость глаз от вредного воздействия синего излучения до 40%, имеют антибликовое покрытие с функцией защиты от ультрафиолетового излучения и устойчивы к царапинам линзы из поликарбоната. Желтый цвет линз специально разработан для отсечения части синего спектра и идеально подходит для использования как с длительными игровыми сессиями, так и в повседневной жизни при использовании гаджетов, просмотра ТВ и длительной работе за компьютером. Яркий жесткий EVA чехол и салфетка для ухода за линзами входят в комплект.&lt;/p&gt; &lt;table border="1" cellspacing="0" width="576"&gt; &lt;tbody&gt; &lt;tr&gt; &lt;td width="217"&gt; &lt;p&gt;Материал линз&lt;/p&gt; &lt;/td&gt; &lt;td valign="bottom" width="359"&gt; &lt;p&gt;Поликарбонат&lt;/p&gt; &lt;/td&gt; &lt;/tr&gt; &lt;tr&gt; &lt;td width="217"&gt; &lt;p&gt;Тип&lt;/p&gt; &lt;/td&gt; &lt;td valign="bottom" width="359"&gt; &lt;p&gt;Унисекс&lt;/p&gt; &lt;/td&gt; &lt;/tr&gt; &lt;tr&gt; &lt;td width="217"&gt; &lt;p&gt;Материал оправы&lt;/p&gt; &lt;/td&gt; &lt;td valign="bottom" width="359"&gt; &lt;p&gt;Металл + пластик&lt;/p&gt; &lt;/td&gt; &lt;/tr&gt; &lt;tr&gt; &lt;td width="217"&gt; &lt;p&gt;Материал мостика&lt;/p&gt; &lt;/td&gt; &lt;td valign="bottom" width="359"&gt; &lt;p&gt;Пластик&lt;/p&gt; &lt;/td&gt; &lt;/tr&gt; &lt;tr&gt; &lt;td rowspan="2" width="217"&gt; &lt;p&gt;Защита&lt;/p&gt; &lt;/td&gt; &lt;td valign="bottom" width="359"&gt; &lt;p&gt;Синее излучения до 40%,&lt;/p&gt; &lt;/td&gt; &lt;/tr&gt; &lt;tr&gt; &lt;td valign="bottom" width="359"&gt; &lt;p&gt;УФ, защита от царапин, антибликовое покрытие&lt;/p&gt; &lt;/td&gt; &lt;/tr&gt; &lt;tr&gt; &lt;td width="217"&gt; &lt;p&gt;Цвет линз&lt;/p&gt; &lt;/td&gt; &lt;td nowrap="nowrap" valign="bottom" width="359"&gt; &lt;p&gt;Желтый&lt;/p&gt; &lt;/td&gt; &lt;/tr&gt; &lt;tr&gt; &lt;td rowspan="3" width="217"&gt; &lt;p&gt;Габариты&lt;/p&gt; &lt;/td&gt; &lt;td valign="bottom" width="359"&gt; &lt;p&gt;Длина: 54 мм&lt;/p&gt; &lt;/td&gt; &lt;/tr&gt; &lt;tr&gt; &lt;td valign="bottom" width="359"&gt; &lt;p&gt;Расстояние между линзами: 17 мм&lt;/p&gt; &lt;/td&gt; &lt;/tr&gt; &lt;tr&gt; &lt;td width="359"&gt; &lt;p&gt;Ширина: 140 мм&lt;/p&gt; &lt;/td&gt; &lt;/tr&gt; &lt;tr&gt; &lt;td rowspan="3" width="217"&gt; &lt;p&gt;Комплектация&lt;/p&gt; &lt;/td&gt; &lt;td valign="bottom" width="359"&gt; &lt;p&gt;Очки - 1 шт.&lt;/p&gt; &lt;/td&gt; &lt;/tr&gt; &lt;tr&gt; &lt;td valign="bottom" width="359"&gt; &lt;p&gt;Жесткий EVA чехол - 1 шт.&lt;/p&gt; &lt;/td&gt; &lt;/tr&gt; &lt;tr&gt; &lt;td valign="bottom" width="359"&gt; &lt;p&gt;Салфетка - 1 шт.&lt;/p&gt; &lt;/td&gt; &lt;/tr&gt; &lt;tr&gt; &lt;td width="217"&gt; &lt;p&gt;Цвет оправы&lt;/p&gt; &lt;/td&gt; &lt;td valign="bottom" width="359"&gt; &lt;p&gt;Чорный с красным&lt;/p&gt; &lt;/td&gt; &lt;/tr&gt; &lt;tr&gt; &lt;td width="217"&gt; &lt;p&gt;Размер упаковки&lt;/p&gt; &lt;/td&gt; &lt;td valign="bottom" width="359"&gt; &lt;p&gt;9 x 17 x 7 cм&lt;/p&gt; &lt;/td&gt; &lt;/tr&gt; &lt;tr&gt; &lt;td width="217"&gt; &lt;p&gt;Вес в упаковке&lt;/p&gt; &lt;/td&gt; &lt;td valign="bottom" width="359"&gt; &lt;p&gt;100г&lt;/p&gt; &lt;/td&gt; &lt;/tr&gt; &lt;tr&gt; &lt;td nowrap="nowrap" valign="bottom" width="217"&gt; &lt;p&gt;Вес без упаковки&lt;/p&gt; &lt;/td&gt; &lt;td valign="bottom" width="359"&gt; &lt;p&gt;26г&lt;/p&gt; &lt;/td&gt; &lt;/tr&gt; &lt;tr&gt; &lt;td width="217"&gt; &lt;p&gt;Страна-производитель товара&lt;/p&gt; &lt;/td&gt; &lt;td valign="bottom" width="359"&gt; &lt;p&gt;Китай&lt;/p&gt; &lt;/td&gt; &lt;/tr&gt; &lt;tr&gt; &lt;td width="217"&gt; &lt;p&gt;Гарантия&lt;/p&gt; &lt;/td&gt; &lt;td valign="bottom" width="359"&gt; &lt;p&gt;14 дней&lt;/p&gt; &lt;/td&gt; &lt;/tr&gt; &lt;/tbody&gt; &lt;/table&gt; </t>
  </si>
  <si>
    <t>09004001004000000</t>
  </si>
  <si>
    <t>Защитные очки 2E GAMING Anti-blue Glasses Black-Blue</t>
  </si>
  <si>
    <t>2E-GLS310BB</t>
  </si>
  <si>
    <t>http://www.erc.ua/i/goods/2E-GLS310BB.jpg</t>
  </si>
  <si>
    <t xml:space="preserve">&lt;p&gt;Стильные и легкие очки, помогающие снизить усталость глаз от вредного воздействия синего излучения до 40%, имеют антибликовое покрытие с функцией защиты от ультрафиолетового излучения и устойчивы к царапинам линзы из поликарбоната. Желтый цвет линз специально разработан для отсечения части синего спектра и идеально подходит для использования как с длительными игровыми сессиями, так и в повседневной жизни при использовании гаджетов, просмотра ТВ и длительной работе за компьютером. Яркий жесткий EVA чехол и салфетка для ухода за линзами входят в комплект.&lt;/p&gt; &lt;table border="1" cellspacing="0" width="576"&gt; &lt;tbody&gt; &lt;tr&gt; &lt;td width="217"&gt; &lt;p&gt;Материал линз&lt;/p&gt; &lt;/td&gt; &lt;td valign="bottom" width="359"&gt; &lt;p&gt;Поликарбонат&lt;/p&gt; &lt;/td&gt; &lt;/tr&gt; &lt;tr&gt; &lt;td width="217"&gt; &lt;p&gt;Тип&lt;/p&gt; &lt;/td&gt; &lt;td valign="bottom" width="359"&gt; &lt;p&gt;Унисекс&lt;/p&gt; &lt;/td&gt; &lt;/tr&gt; &lt;tr&gt; &lt;td width="217"&gt; &lt;p&gt;Материал оправы&lt;/p&gt; &lt;/td&gt; &lt;td valign="bottom" width="359"&gt; &lt;p&gt;Металл + пластик&lt;/p&gt; &lt;/td&gt; &lt;/tr&gt; &lt;tr&gt; &lt;td width="217"&gt; &lt;p&gt;Материал мостика&lt;/p&gt; &lt;/td&gt; &lt;td valign="bottom" width="359"&gt; &lt;p&gt;Пластик&lt;/p&gt; &lt;/td&gt; &lt;/tr&gt; &lt;tr&gt; &lt;td rowspan="2" width="217"&gt; &lt;p&gt;Защита&lt;/p&gt; &lt;/td&gt; &lt;td valign="bottom" width="359"&gt; &lt;p&gt;Синее излучения до 40%,&lt;/p&gt; &lt;/td&gt; &lt;/tr&gt; &lt;tr&gt; &lt;td valign="bottom" width="359"&gt; &lt;p&gt;УФ, защита от царапин, антибликовое покрытие&lt;/p&gt; &lt;/td&gt; &lt;/tr&gt; &lt;tr&gt; &lt;td width="217"&gt; &lt;p&gt;Цвет линз&lt;/p&gt; &lt;/td&gt; &lt;td nowrap="nowrap" valign="bottom" width="359"&gt; &lt;p&gt;Желтый&lt;/p&gt; &lt;/td&gt; &lt;/tr&gt; &lt;tr&gt; &lt;td rowspan="3" width="217"&gt; &lt;p&gt;Габариты&lt;/p&gt; &lt;/td&gt; &lt;td valign="bottom" width="359"&gt; &lt;p&gt;Длина: 54 мм&lt;/p&gt; &lt;/td&gt; &lt;/tr&gt; &lt;tr&gt; &lt;td valign="bottom" width="359"&gt; &lt;p&gt;Расстояние между линзами: 17 мм&lt;/p&gt; &lt;/td&gt; &lt;/tr&gt; &lt;tr&gt; &lt;td width="359"&gt; &lt;p&gt;Ширина: 140 мм&lt;/p&gt; &lt;/td&gt; &lt;/tr&gt; &lt;tr&gt; &lt;td rowspan="3" width="217"&gt; &lt;p&gt;Комплектация&lt;/p&gt; &lt;/td&gt; &lt;td valign="bottom" width="359"&gt; &lt;p&gt;Очки - 1 шт.&lt;/p&gt; &lt;/td&gt; &lt;/tr&gt; &lt;tr&gt; &lt;td valign="bottom" width="359"&gt; &lt;p&gt;Жесткий EVA чехол - 1 шт.&lt;/p&gt; &lt;/td&gt; &lt;/tr&gt; &lt;tr&gt; &lt;td valign="bottom" width="359"&gt; &lt;p&gt;Салфетка - 1 шт.&lt;/p&gt; &lt;/td&gt; &lt;/tr&gt; &lt;tr&gt; &lt;td width="217"&gt; &lt;p&gt;Цвет оправы&lt;/p&gt; &lt;/td&gt; &lt;td valign="bottom" width="359"&gt; &lt;p&gt;Чорный с синим&lt;/p&gt; &lt;/td&gt; &lt;/tr&gt; &lt;tr&gt; &lt;td width="217"&gt; &lt;p&gt;Размер упаковки&lt;/p&gt; &lt;/td&gt; &lt;td valign="bottom" width="359"&gt; &lt;p&gt;9 x 17 x 7 cм&lt;/p&gt; &lt;/td&gt; &lt;/tr&gt; &lt;tr&gt; &lt;td width="217"&gt; &lt;p&gt;Вес в упаковке&lt;/p&gt; &lt;/td&gt; &lt;td valign="bottom" width="359"&gt; &lt;p&gt;100г&lt;/p&gt; &lt;/td&gt; &lt;/tr&gt; &lt;tr&gt; &lt;td nowrap="nowrap" valign="bottom" width="217"&gt; &lt;p&gt;Вес без упаковки&lt;/p&gt; &lt;/td&gt; &lt;td valign="bottom" width="359"&gt; &lt;p&gt;26г&lt;/p&gt; &lt;/td&gt; &lt;/tr&gt; &lt;tr&gt; &lt;td width="217"&gt; &lt;p&gt;Страна-производитель товара&lt;/p&gt; &lt;/td&gt; &lt;td valign="bottom" width="359"&gt; &lt;p&gt;Китай&lt;/p&gt; &lt;/td&gt; &lt;/tr&gt; &lt;tr&gt; &lt;td width="217"&gt; &lt;p&gt;Гарантия&lt;/p&gt; &lt;/td&gt; &lt;td valign="bottom" width="359"&gt; &lt;p&gt;14 дней&lt;/p&gt; &lt;/td&gt; &lt;/tr&gt; &lt;/tbody&gt; &lt;/table&gt; </t>
  </si>
  <si>
    <t>Защитные очки 2E GAMING Anti-blue Glasses Black-Yellow</t>
  </si>
  <si>
    <t>2E-GLS310BY</t>
  </si>
  <si>
    <t>http://www.erc.ua/i/goods/2E-GLS310BY.jpg</t>
  </si>
  <si>
    <t xml:space="preserve">&lt;p &gt;Стильные и легкие очки, помогающие снизить усталость глаз от вредного воздействия синего излучения до 40%, имеют антибликовое покрытие с функцией защиты от ультрафиолетового излучения и устойчивы к царапинам линзы из поликарбоната. Желтый цвет линз специально разработан для отсечения части синего спектра и идеально подходит для использования как с длительными игровыми сессиями, так и в повседневной жизни при использовании гаджетов, просмотра ТВ и длительной работе за компьютером. Яркий жесткий EVA чехол и салфетка для ухода за линзами входят в комплект.&lt;/p&gt; &lt;table border="1" cellspacing="0" width="576"&gt; &lt;tbody&gt; &lt;tr&gt; &lt;td width="217"&gt; &lt;p &gt;Материал линз&lt;/p&gt; &lt;/td&gt; &lt;td valign="bottom" width="359"&gt; &lt;p &gt;Поликарбонат&lt;/p&gt; &lt;/td&gt; &lt;/tr&gt; &lt;tr&gt; &lt;td width="217"&gt; &lt;p &gt;Тип&lt;/p&gt; &lt;/td&gt; &lt;td valign="bottom" width="359"&gt; &lt;p &gt;Унисекс&lt;/p&gt; &lt;/td&gt; &lt;/tr&gt; &lt;tr&gt; &lt;td width="217"&gt; &lt;p &gt;Материал оправы&lt;/p&gt; &lt;/td&gt; &lt;td valign="bottom" width="359"&gt; &lt;p &gt;Металл + пластик&lt;/p&gt; &lt;/td&gt; &lt;/tr&gt; &lt;tr&gt; &lt;td width="217"&gt; &lt;p &gt;Материал мостика&lt;/p&gt; &lt;/td&gt; &lt;td valign="bottom" width="359"&gt; &lt;p &gt;Пластик&lt;/p&gt; &lt;/td&gt; &lt;/tr&gt; &lt;tr&gt; &lt;td rowspan="2" width="217"&gt; &lt;p &gt;Защита&lt;/p&gt; &lt;/td&gt; &lt;td valign="bottom" width="359"&gt; &lt;p &gt;Синее излучения до 40%,&lt;/p&gt; &lt;/td&gt; &lt;/tr&gt; &lt;tr&gt; &lt;td valign="bottom" width="359"&gt; &lt;p &gt;УФ, защита от царапин, антибликовое покрытие&lt;/p&gt; &lt;/td&gt; &lt;/tr&gt; &lt;tr&gt; &lt;td width="217"&gt; &lt;p &gt;Цвет линз&lt;/p&gt; &lt;/td&gt; &lt;td nowrap="nowrap" valign="bottom" width="359"&gt; &lt;p &gt;Желтый&lt;/p&gt; &lt;/td&gt; &lt;/tr&gt; &lt;tr&gt; &lt;td rowspan="3" width="217"&gt; &lt;p &gt;Габариты&lt;/p&gt; &lt;/td&gt; &lt;td valign="bottom" width="359"&gt; &lt;p &gt;Длина: 54 мм&lt;/p&gt; &lt;/td&gt; &lt;/tr&gt; &lt;tr&gt; &lt;td valign="bottom" width="359"&gt; &lt;p &gt;Расстояние между линзами: 17 мм&lt;/p&gt; &lt;/td&gt; &lt;/tr&gt; &lt;tr&gt; &lt;td width="359"&gt; &lt;p &gt;Ширина: 140 мм&lt;/p&gt; &lt;/td&gt; &lt;/tr&gt; &lt;tr&gt; &lt;td rowspan="3" width="217"&gt; &lt;p &gt;Комплектация&lt;/p&gt; &lt;/td&gt; &lt;td valign="bottom" width="359"&gt; &lt;p &gt;Очки - 1 шт.&lt;/p&gt; &lt;/td&gt; &lt;/tr&gt; &lt;tr&gt; &lt;td valign="bottom" width="359"&gt; &lt;p &gt;Жесткий EVA чехол - 1 шт.&lt;/p&gt; &lt;/td&gt; &lt;/tr&gt; &lt;tr&gt; &lt;td valign="bottom" width="359"&gt; &lt;p &gt;Салфетка - 1 шт.&lt;/p&gt; &lt;/td&gt; &lt;/tr&gt; &lt;tr&gt; &lt;td width="217"&gt; &lt;p &gt;Цвет оправы&lt;/p&gt; &lt;/td&gt; &lt;td valign="bottom" width="359"&gt; &lt;p &gt;Чорный с желтым&lt;/p&gt; &lt;/td&gt; &lt;/tr&gt; &lt;tr&gt; &lt;td width="217"&gt; &lt;p &gt;Размер упаковки&lt;/p&gt; &lt;/td&gt; &lt;td valign="bottom" width="359"&gt; &lt;p &gt;9 x 17 x 7 cм&lt;/p&gt; &lt;/td&gt; &lt;/tr&gt; &lt;tr&gt; &lt;td width="217"&gt; &lt;p &gt;Вес в упаковке&lt;/p&gt; &lt;/td&gt; &lt;td valign="bottom" width="359"&gt; &lt;p &gt;100г&lt;/p&gt; &lt;/td&gt; &lt;/tr&gt; &lt;tr&gt; &lt;td nowrap="nowrap" valign="bottom" width="217"&gt; &lt;p &gt;Вес без упаковки&lt;/p&gt; &lt;/td&gt; &lt;td valign="bottom" width="359"&gt; &lt;p &gt;26г&lt;/p&gt; &lt;/td&gt; &lt;/tr&gt; &lt;tr&gt; &lt;td width="217"&gt; &lt;p &gt;Страна-производитель товара&lt;/p&gt; &lt;/td&gt; &lt;td valign="bottom" width="359"&gt; &lt;p &gt;Китай&lt;/p&gt; &lt;/td&gt; &lt;/tr&gt; &lt;tr&gt; &lt;td width="217"&gt; &lt;p &gt;Гарантия&lt;/p&gt; &lt;/td&gt; &lt;td valign="bottom" width="359"&gt; &lt;p &gt;14 дней&lt;/p&gt; &lt;/td&gt; &lt;/tr&gt; &lt;/tbody&gt; &lt;/table&gt; </t>
  </si>
  <si>
    <t>Защитные очки 2E GAMING Anti-blue Glasses Black-Black</t>
  </si>
  <si>
    <t>2E-GLS310BK</t>
  </si>
  <si>
    <t>http://www.erc.ua/i/goods/2E-GLS310BK.jpg</t>
  </si>
  <si>
    <t xml:space="preserve">&lt;p&gt; Стильные и легкие очки, помогающие снизить усталость глаз от вредного воздействия синего излучения до 40%, имеют антибликовое покрытие с функцией защиты от ультрафиолетового излучения и устойчивы к царапинам линзы из поликарбоната. Желтый цвет линз специально разработан для отсечения части синего спектра и идеально подходит для использования как с длительными игровыми сессиями, так и в повседневной жизни при использовании гаджетов, просмотра ТВ и длительной работе за компьютером. Яркий жесткий EVA чехол и салфетка для ухода за линзами входят в комплект.&lt;/p&gt; &lt;table border="1" cellspacing="0" width="576"&gt; &lt;tbody&gt; &lt;tr&gt; &lt;td width="217"&gt; &lt;p&gt;Материал линз&lt;/p&gt; &lt;/td&gt; &lt;td valign="bottom" width="359"&gt; &lt;p&gt;Поликарбонат&lt;/p&gt; &lt;/td&gt; &lt;/tr&gt; &lt;tr&gt; &lt;td width="217"&gt; &lt;p&gt;Тип&lt;/p&gt; &lt;/td&gt; &lt;td valign="bottom" width="359"&gt; &lt;p&gt;Унисекс&lt;/p&gt; &lt;/td&gt; &lt;/tr&gt; &lt;tr&gt; &lt;td width="217"&gt; &lt;p&gt;Материал оправы&lt;/p&gt; &lt;/td&gt; &lt;td valign="bottom" width="359"&gt; &lt;p&gt;Металл + пластик&lt;/p&gt; &lt;/td&gt; &lt;/tr&gt; &lt;tr&gt; &lt;td width="217"&gt; &lt;p&gt;Материал мостика&lt;/p&gt; &lt;/td&gt; &lt;td valign="bottom" width="359"&gt; &lt;p&gt;Пластик&lt;/p&gt; &lt;/td&gt; &lt;/tr&gt; &lt;tr&gt; &lt;td rowspan="2" width="217"&gt; &lt;p&gt;Защита&lt;/p&gt; &lt;/td&gt; &lt;td valign="bottom" width="359"&gt; &lt;p&gt;Синее излучения до 40%,&lt;/p&gt; &lt;/td&gt; &lt;/tr&gt; &lt;tr&gt; &lt;td valign="bottom" width="359"&gt; &lt;p&gt;УФ, защита от царапин, антибликовое покрытие&lt;/p&gt; &lt;/td&gt; &lt;/tr&gt; &lt;tr&gt; &lt;td width="217"&gt; &lt;p&gt;Цвет линз&lt;/p&gt; &lt;/td&gt; &lt;td nowrap="nowrap" valign="bottom" width="359"&gt; &lt;p&gt;Желтый&lt;/p&gt; &lt;/td&gt; &lt;/tr&gt; &lt;tr&gt; &lt;td rowspan="3" width="217"&gt; &lt;p&gt;Габариты&lt;/p&gt; &lt;/td&gt; &lt;td valign="bottom" width="359"&gt; &lt;p&gt;Длина: 54 мм&lt;/p&gt; &lt;/td&gt; &lt;/tr&gt; &lt;tr&gt; &lt;td valign="bottom" width="359"&gt; &lt;p&gt;Расстояние между линзами: 17 мм&lt;/p&gt; &lt;/td&gt; &lt;/tr&gt; &lt;tr&gt; &lt;td width="359"&gt; &lt;p&gt;Ширина: 140 мм&lt;/p&gt; &lt;/td&gt; &lt;/tr&gt; &lt;tr&gt; &lt;td rowspan="3" width="217"&gt; &lt;p&gt;Комплектация&lt;/p&gt; &lt;/td&gt; &lt;td valign="bottom" width="359"&gt; &lt;p&gt;Очки - 1 шт.&lt;/p&gt; &lt;/td&gt; &lt;/tr&gt; &lt;tr&gt; &lt;td valign="bottom" width="359"&gt; &lt;p&gt;Жесткий EVA чехол - 1 шт.&lt;/p&gt; &lt;/td&gt; &lt;/tr&gt; &lt;tr&gt; &lt;td valign="bottom" width="359"&gt; &lt;p&gt;Салфетка - 1 шт.&lt;/p&gt; &lt;/td&gt; &lt;/tr&gt; &lt;tr&gt; &lt;td width="217"&gt; &lt;p&gt;Цвет оправы&lt;/p&gt; &lt;/td&gt; &lt;td valign="bottom" width="359"&gt; &lt;p&gt;Чорный с черным&lt;/p&gt; &lt;/td&gt; &lt;/tr&gt; &lt;tr&gt; &lt;td width="217"&gt; &lt;p&gt;Размер упаковки&lt;/p&gt; &lt;/td&gt; &lt;td valign="bottom" width="359"&gt; &lt;p&gt;9 x 17 x 7 cм&lt;/p&gt; &lt;/td&gt; &lt;/tr&gt; &lt;tr&gt; &lt;td width="217"&gt; &lt;p&gt;Вес в упаковке&lt;/p&gt; &lt;/td&gt; &lt;td valign="bottom" width="359"&gt; &lt;p&gt;100г&lt;/p&gt; &lt;/td&gt; &lt;/tr&gt; &lt;tr&gt; &lt;td nowrap="nowrap" valign="bottom" width="217"&gt; &lt;p&gt;Вес без упаковки&lt;/p&gt; &lt;/td&gt; &lt;td valign="bottom" width="359"&gt; &lt;p&gt;26г&lt;/p&gt; &lt;/td&gt; &lt;/tr&gt; &lt;tr&gt; &lt;td width="217"&gt; &lt;p&gt;Страна-производитель товара&lt;/p&gt; &lt;/td&gt; &lt;td valign="bottom" width="359"&gt; &lt;p&gt;Китай&lt;/p&gt; &lt;/td&gt; &lt;/tr&gt; &lt;tr&gt; &lt;td width="217"&gt; &lt;p&gt;Гарантия&lt;/p&gt; &lt;/td&gt; &lt;td valign="bottom" width="359"&gt; &lt;p&gt;14 дней&lt;/p&gt; &lt;/td&gt; &lt;/tr&gt; &lt;/tbody&gt; &lt;/table&gt; </t>
  </si>
  <si>
    <t>MSI</t>
  </si>
  <si>
    <t>Мышь MSI Clutch GM08 GAMING Mouse S12-0401800-CLA</t>
  </si>
  <si>
    <t>S12-0401800-CLA</t>
  </si>
  <si>
    <t>http://www.erc.ua/i/goods/S12-0401800-CLA.jpg</t>
  </si>
  <si>
    <t xml:space="preserve">&lt;p align="LEFT"&gt;&lt;strong&gt;SPECIFICATION FEATURE&lt;/strong&gt;&lt;/p&gt; &lt;p align="LEFT"&gt;&lt;strong&gt;Model Name &lt;/strong&gt;CLUTCH GM08 GAMING MOUSE&lt;/p&gt; &lt;p align="LEFT"&gt;&lt;strong&gt;Response time &lt;/strong&gt;1000Hz&lt;/p&gt; &lt;p align="LEFT"&gt;&lt;strong&gt;Main Key switches &lt;/strong&gt;Switch with 10+ Million Clicks&lt;/p&gt; &lt;p align="LEFT"&gt;&lt;strong&gt;USB 2.0 Interface &lt;/strong&gt;USB 2.0&lt;/p&gt; &lt;p align="LEFT"&gt;&lt;strong&gt;DPI switch &lt;/strong&gt;200 / 400 / 800 / 1600 / 3200 (max. 4200 by software)&lt;/p&gt; &lt;p align="LEFT"&gt;&lt;strong&gt;USB Cable &lt;/strong&gt;1.8m with gold-plated connector&lt;/p&gt; &lt;p align="LEFT"&gt;&lt;strong&gt;Color &lt;/strong&gt;Black&lt;/p&gt; &lt;p align="LEFT"&gt;&lt;strong&gt;Weight(g) &lt;/strong&gt;92g (w/o weights &amp;amp; cable) / 103g&lt;/p&gt; &lt;p align="LEFT"&gt;&lt;strong&gt;LED Light &lt;/strong&gt;Red&lt;/p&gt; &lt;p align="LEFT"&gt;&lt;strong&gt;Sensor &lt;/strong&gt;Optical&lt;/p&gt; &lt;p align="LEFT"&gt;&lt;strong&gt;Dimensions(mm) &lt;/strong&gt;128 x 68.5 x 40.5 mm&lt;/p&gt; &lt;p align="LEFT"&gt;&lt;strong&gt;Buttons &lt;/strong&gt;6&lt;/p&gt; &lt;p&gt;&lt;strong&gt;OS Supported &lt;/strong&gt;Windows 10 / 8.1 / 8 / 7&lt;/p&gt; </t>
  </si>
  <si>
    <t>Мышь MSI Interceptor DS B1 GAMING Mouse</t>
  </si>
  <si>
    <t>S12-0401250-EB5</t>
  </si>
  <si>
    <t>http://www.erc.ua/i/goods/S12-0401250-EB5.jpg</t>
  </si>
  <si>
    <t xml:space="preserve">&lt;p&gt;Gaming Grade Optical Sensor&lt;/p&gt; &lt;ul&gt; &lt;li&gt;DPI On-the-fly Button&lt;/li&gt; &lt;li&gt;Ergonomic Design&lt;/li&gt; &lt;li&gt;Anti-Slip Surface&lt;/li&gt; &lt;li&gt;Weight System&lt;/li&gt; &lt;li&gt;Gold-plated Connector&lt;/li&gt; &lt;li&gt;Gaming grade optical sensor&lt;/li&gt; &lt;li&gt;- High speed motion detection at 37ips and acceleration up to 15g&lt;/li&gt; &lt;li&gt;- Resolution up to 1,600&lt;/li&gt; &lt;li&gt;- Frame rate up to 4,000fps&lt;/li&gt; &lt;/ul&gt; &lt;p&gt;Product Specification&lt;/p&gt; &lt;p&gt;**Driver and software are not required.**&lt;/p&gt; &lt;ul&gt; &lt;li&gt;Mkt name &amp;gt; Interceptor DS B1 GAMING Mouse&lt;/li&gt; &lt;li&gt;DPI &amp;gt; 1,600&lt;/li&gt; &lt;li&gt;Button &amp;gt; 6 Buttons&lt;/li&gt; &lt;li&gt;Dimension &amp;gt; (L)123*(W)71*(H)39mm&lt;/li&gt; &lt;li&gt;Weight &amp;gt; 108g&lt;/li&gt; &lt;li&gt;Interface &amp;gt; USB&lt;/li&gt; &lt;/ul&gt; </t>
  </si>
  <si>
    <t>Мышь MSI Clutch GM11 Black GAMING Mouse S12-0401650-CLA</t>
  </si>
  <si>
    <t>S12-0401650-CLA</t>
  </si>
  <si>
    <t>http://www.erc.ua/i/goods/S12-0401650-CLA.jpg</t>
  </si>
  <si>
    <t xml:space="preserve">&lt;p&gt;MODEL NAME&lt;/p&gt; &lt;ul&gt; &lt;li&gt;SENSOR&lt;/li&gt; &lt;li&gt;SENSOR TYPE&lt;/li&gt; &lt;li&gt;CABLE&lt;/li&gt; &lt;li&gt;DPI SWITCH&lt;/li&gt; &lt;li&gt;INTERFACE&lt;/li&gt; &lt;li&gt;BUTTON&lt;/li&gt; &lt;li&gt;POLLING RATE&lt;/li&gt; &lt;li&gt;MAIN KEY SWITCHES&lt;/li&gt; &lt;li&gt;LED LIGHT&lt;/li&gt; &lt;li&gt;DIMENSION (MM)&lt;/li&gt; &lt;li&gt;OPERATING SYSTEM&lt;/li&gt; &lt;li&gt;WEIGHT (PRODUCT / PACKAGE)&lt;/li&gt; &lt;/ul&gt; &lt;ul&gt; &lt;li&gt;MODEL NAME&lt;/li&gt; &lt;/ul&gt; &lt;p&gt;CLUTCH GM11 GAMING MOUSE&lt;/p&gt; &lt;ul&gt; &lt;li&gt;SENSOR&lt;/li&gt; &lt;/ul&gt; &lt;p&gt;PMW-3325 Optical Sensor&lt;/p&gt; &lt;ul&gt; &lt;li&gt;SENSOR TYPE&lt;/li&gt; &lt;/ul&gt; &lt;p&gt;Optical&lt;/p&gt; &lt;ul&gt; &lt;li&gt;CABLE&lt;/li&gt; &lt;/ul&gt; &lt;p&gt;1.8m with gold-plated connector&lt;/p&gt; &lt;ul&gt; &lt;li&gt;DPI SWITCH&lt;/li&gt; &lt;/ul&gt; &lt;p&gt;400 / 800 / 1600 / 3200 / 5000&lt;/p&gt; &lt;ul&gt; &lt;li&gt;INTERFACE&lt;/li&gt; &lt;/ul&gt; &lt;p&gt;USB 2.0&lt;/p&gt; &lt;ul&gt; &lt;li&gt;BUTTON&lt;/li&gt; &lt;/ul&gt; &lt;p&gt;6&lt;/p&gt; &lt;ul&gt; &lt;li&gt;POLLING RATE&lt;/li&gt; &lt;/ul&gt; &lt;p&gt;1000Hz , 125/250/500/1000(Default)Hz&lt;/p&gt; &lt;ul&gt; &lt;li&gt;MAIN KEY SWITCHES&lt;/li&gt; &lt;/ul&gt; &lt;p&gt;OMRON Switch with 10+ Million Clicks&lt;/p&gt; &lt;ul&gt; &lt;li&gt;LED LIGHT&lt;/li&gt; &lt;/ul&gt; &lt;p&gt;RGB&lt;/p&gt; &lt;ul&gt; &lt;li&gt;DIMENSION (MM)&lt;/li&gt; &lt;/ul&gt; &lt;p&gt;118 x 62 x 37mm&lt;/p&gt; &lt;ul&gt; &lt;li&gt;OPERATING SYSTEM&lt;/li&gt; &lt;/ul&gt; &lt;p&gt;Windows 10 / 8.1 / 8 / 7&lt;/p&gt; &lt;ul&gt; &lt;li&gt;WEIGHT (PRODUCT / PACKAGE)&lt;/li&gt; &lt;/ul&gt; &lt;p&gt;89 g (without cable) / 249 g&lt;/p&gt; </t>
  </si>
  <si>
    <t>Мышь MSI Clutch GM30 Black GAMING Mouse S12-0401690-D22</t>
  </si>
  <si>
    <t>CLUTCH_GM30</t>
  </si>
  <si>
    <t>http://www.erc.ua/i/goods/CLUTCH_GM30.jpg</t>
  </si>
  <si>
    <t xml:space="preserve">&lt;p&gt;MODEL NAME&lt;/p&gt; &lt;ul&gt; &lt;li&gt;SENSOR&lt;/li&gt; &lt;li&gt;SENSOR TYPE&lt;/li&gt; &lt;li&gt;CABLE&lt;/li&gt; &lt;li&gt;DPI SWITCH&lt;/li&gt; &lt;li&gt;INTERFACE&lt;/li&gt; &lt;li&gt;BUTTON&lt;/li&gt; &lt;li&gt;POLLING RATE&lt;/li&gt; &lt;li&gt;MAIN KEY SWITCHES&lt;/li&gt; &lt;li&gt;LED LIGHT&lt;/li&gt; &lt;li&gt;PRODUCT DIMENSION (MM)&lt;/li&gt; &lt;li&gt;OPERATING SYSTEM&lt;/li&gt; &lt;li&gt;WEIGHT (PRODUCT / PACKAGE)&lt;/li&gt; &lt;/ul&gt; &lt;ul&gt; &lt;li&gt;MODEL NAME&lt;/li&gt; &lt;/ul&gt; &lt;p&gt;CLUTCH GM30 GAMING MOUSE&lt;/p&gt; &lt;ul&gt; &lt;li&gt;SENSOR&lt;/li&gt; &lt;/ul&gt; &lt;p&gt;PAW-3327 Sensor&lt;/p&gt; &lt;ul&gt; &lt;li&gt;SENSOR TYPE&lt;/li&gt; &lt;/ul&gt; &lt;p&gt;Optical&lt;/p&gt; &lt;ul&gt; &lt;li&gt;CABLE&lt;/li&gt; &lt;/ul&gt; &lt;p&gt;2m TPE with gold-plated connector&lt;/p&gt; &lt;ul&gt; &lt;li&gt;DPI SWITCH&lt;/li&gt; &lt;/ul&gt; &lt;p&gt;400 / 800 / 1600 / 3200 / 6200&lt;/p&gt; &lt;ul&gt; &lt;li&gt;INTERFACE&lt;/li&gt; &lt;/ul&gt; &lt;p&gt;USB 2.0&lt;/p&gt; &lt;ul&gt; &lt;li&gt;BUTTON&lt;/li&gt; &lt;/ul&gt; &lt;p&gt;6&lt;/p&gt; &lt;ul&gt; &lt;li&gt;POLLING RATE&lt;/li&gt; &lt;/ul&gt; &lt;p&gt;1000Hz , 125/250/500/1000(Default)Hz&lt;/p&gt; &lt;ul&gt; &lt;li&gt;MAIN KEY SWITCHES&lt;/li&gt; &lt;/ul&gt; &lt;p&gt;OMRON Switch with 20+ Million Clicks&lt;/p&gt; &lt;ul&gt; &lt;li&gt;LED LIGHT&lt;/li&gt; &lt;/ul&gt; &lt;p&gt;RGB Mystic Light&lt;/p&gt; &lt;ul&gt; &lt;li&gt;PRODUCT DIMENSION (MM)&lt;/li&gt; &lt;/ul&gt; &lt;p&gt;128 x 62 x 35mm&lt;/p&gt; &lt;ul&gt; &lt;li&gt;OPERATING SYSTEM&lt;/li&gt; &lt;/ul&gt; &lt;p&gt;Windows 10 / 8.1 / 8 / 7&lt;/p&gt; &lt;ul&gt; &lt;li&gt;WEIGHT (PRODUCT / PACKAGE)&lt;/li&gt; &lt;/ul&gt; &lt;p&gt;98g (without cable) / 280g&lt;/p&gt; </t>
  </si>
  <si>
    <t>Мышь MSI Clutch GM40 Black GAMING Mouse</t>
  </si>
  <si>
    <t>S12-0401340-D22</t>
  </si>
  <si>
    <t>http://www.erc.ua/i/goods/S12-0401340-D22.jpg</t>
  </si>
  <si>
    <t xml:space="preserve">&lt;p&gt;Sensor&lt;/p&gt; &lt;ul&gt; &lt;li&gt;Sensor Type&lt;/li&gt; &lt;li&gt;Resolution(DPI)&lt;/li&gt; &lt;li&gt;Color&lt;/li&gt; &lt;li&gt;Buttons&lt;/li&gt; &lt;li&gt;Response time&lt;/li&gt; &lt;li&gt;Main Key switches&lt;/li&gt; &lt;li&gt;LED Light&lt;/li&gt; &lt;li&gt;Lighting effects&lt;/li&gt; &lt;li&gt;Cable&lt;/li&gt; &lt;li&gt;Dimensions (mm)&lt;/li&gt; &lt;li&gt;Weight(g)&lt;/li&gt; &lt;/ul&gt; &lt;ul&gt; &lt;li&gt;Sensor&lt;/li&gt; &lt;/ul&gt; &lt;p&gt;PMW 3310&lt;/p&gt; &lt;ul&gt; &lt;li&gt;Sensor Type&lt;/li&gt; &lt;/ul&gt; &lt;p&gt;Optical&lt;/p&gt; &lt;ul&gt; &lt;li&gt;Resolution(DPI)&lt;/li&gt; &lt;/ul&gt; &lt;p&gt;Default: 1000-1800-2800-3600 / Advanced: 800-1600-3200-5000&lt;/p&gt; &lt;ul&gt; &lt;li&gt;Color&lt;/li&gt; &lt;/ul&gt; &lt;p&gt;Black&lt;/p&gt; &lt;ul&gt; &lt;li&gt;Buttons&lt;/li&gt; &lt;/ul&gt; &lt;p&gt;9 (including bottom switch)&lt;/p&gt; &lt;ul&gt; &lt;li&gt;Response time&lt;/li&gt; &lt;/ul&gt; &lt;p&gt;1ms&lt;/p&gt; &lt;ul&gt; &lt;li&gt;Main Key switches&lt;/li&gt; &lt;/ul&gt; &lt;p&gt;Omron GAMING (50 Million+ clicks)&lt;/p&gt; &lt;ul&gt; &lt;li&gt;LED Light&lt;/li&gt; &lt;/ul&gt; &lt;p&gt;Red LED on the side&lt;/p&gt; &lt;ul&gt; &lt;li&gt;Lighting effects&lt;/li&gt; &lt;/ul&gt; &lt;p&gt;Logo LED: Breath effect / Side LED: by click&lt;/p&gt; &lt;ul&gt; &lt;li&gt;Cable&lt;/li&gt; &lt;/ul&gt; &lt;p&gt;2.0 m Braided&lt;/p&gt; &lt;ul&gt; &lt;li&gt;Dimensions (mm)&lt;/li&gt; &lt;/ul&gt; &lt;p&gt;125 (L) * 70 (W) * 38 (H)&lt;/p&gt; &lt;ul&gt; &lt;li&gt;Weight(g)&lt;/li&gt; &lt;/ul&gt; &lt;p&gt;129g including cable&lt;/p&gt; &lt;p&gt; &lt;style type="text/css"&gt;.iceLeads.iclds-popover { background-color: transparent; } .iceLeads.retailersList.square .retailerRow { margin: 5px 3px; border: 2px solid transparent; transition: border .3s ease-in-out; } .iceLeads.retailersList.square .retailerRow:hover { border: 2px solid red; } .iceLeads.retailersList.square .retailerRow .iclds-column.columnLogoImage { margin: 0; padding: 15px 25px; border: 0; } .iceLeads.retailersList.square .retailerRow .iclds-column { border-bottom: 0; margin-right: 0; } .iceLeads.retailersList.square .retailerRow .iclds-column:first-child, .iceLeads.retailersList.square .retailerRow .iclds-column:last-child { border-left: 0; border-right: 0; } .iceLeads.retailersList.square-red .retailerRow:hover .iclds-column:first-child, .iceLeads.retailersList.square-red .retailerRow:hover .iclds-column:last-child { border-color: #ddd #cb0017; border: 0; } /* ЎЎЎЎ??instock???,??????????ЎЎЎЎЎ*/ .iceLeads.retailersList.square .retailerRow .iclds-column.columnStockTag, .iceLeads.retailersList.square .retailerRow .iclds-column.columnBuyNowTag { display: none; } &lt;/style&gt; &lt;/p&gt; &lt;ol&gt; &lt;li&gt;All images and descriptions are for illustrative purposes only. Visual representation of the products may not be perfectly accurate. Product specification, functions and appearance may vary by models and differ from country to country . All specifications are subject to change without notice. Please consult the product specifications page for full details.Although we endeavor to present the most precise and comprehensive information at the time of publication, a small number of items may contain typography or photography errors. Products may not be available in all markets. We recommend you to check with your local supplier for exact offers.&lt;/li&gt; &lt;/ol&gt; </t>
  </si>
  <si>
    <t>Мышь MSI Clutch GM50 GAMING Mouse S12-0400C60-PA3</t>
  </si>
  <si>
    <t>S12-0400C60-PA3</t>
  </si>
  <si>
    <t>http://www.erc.ua/i/goods/S12-0400C60-PA3.jpg</t>
  </si>
  <si>
    <t xml:space="preserve">&lt;p&gt;Model Name&lt;/p&gt; &lt;ul&gt; &lt;li&gt;Sensor&lt;/li&gt; &lt;li&gt;Sensor Type&lt;/li&gt; &lt;li&gt;DPI switch&lt;/li&gt; &lt;li&gt;Color&lt;/li&gt; &lt;li&gt;Buttons&lt;/li&gt; &lt;li&gt;Response time&lt;/li&gt; &lt;li&gt;Main Key switches&lt;/li&gt; &lt;li&gt;LED Light&lt;/li&gt; &lt;li&gt;Lighting effects&lt;/li&gt; &lt;li&gt;Cable&lt;/li&gt; &lt;li&gt;Interface&lt;/li&gt; &lt;li&gt;Operating System&lt;/li&gt; &lt;li&gt;Dimensions (mm)&lt;/li&gt; &lt;li&gt;WEIGHT (PRODUCT / PACKAGE)&lt;/li&gt; &lt;/ul&gt; &lt;ul&gt; &lt;li&gt;Model Name&lt;/li&gt; &lt;/ul&gt; &lt;p&gt;CLUTCH GM50 GAMING MOUSE&lt;/p&gt; &lt;ul&gt; &lt;li&gt;Sensor&lt;/li&gt; &lt;/ul&gt; &lt;p&gt;PMW-3330 gaming sensor&lt;/p&gt; &lt;ul&gt; &lt;li&gt;Sensor Type&lt;/li&gt; &lt;/ul&gt; &lt;p&gt;Optical&lt;/p&gt; &lt;ul&gt; &lt;li&gt;DPI switch&lt;/li&gt; &lt;/ul&gt; &lt;p&gt;Default: 400 / 800 / 1600 / 3200 / 6400, max: 7200 (step: 100)&lt;/p&gt; &lt;ul&gt; &lt;li&gt;Color&lt;/li&gt; &lt;/ul&gt; &lt;p&gt;Black&lt;/p&gt; &lt;ul&gt; &lt;li&gt;Buttons&lt;/li&gt; &lt;/ul&gt; &lt;p&gt;6&lt;/p&gt; &lt;ul&gt; &lt;li&gt;Response time&lt;/li&gt; &lt;/ul&gt; &lt;p&gt;8ms/4ms/2ms/1ms (Default)&lt;/p&gt; &lt;ul&gt; &lt;li&gt;Main Key switches&lt;/li&gt; &lt;/ul&gt; &lt;p&gt;Omron GAMING (20 Million+ Clicks)&lt;/p&gt; &lt;ul&gt; &lt;li&gt;LED Light&lt;/li&gt; &lt;/ul&gt; &lt;p&gt;Scroll Wheel / Dragon LED /U-Shaped Tail Light&lt;/p&gt; &lt;ul&gt; &lt;li&gt;Lighting effects&lt;/li&gt; &lt;/ul&gt; &lt;p&gt;RGB&lt;/p&gt; &lt;ul&gt; &lt;li&gt;Cable&lt;/li&gt; &lt;/ul&gt; &lt;p&gt;Soft &amp;amp; Tangle Free TPE Cable (2.0 m)&lt;/p&gt; &lt;ul&gt; &lt;li&gt;Interface&lt;/li&gt; &lt;/ul&gt; &lt;p&gt;USB 2.0 Gold-Plated Connector&lt;/p&gt; &lt;ul&gt; &lt;li&gt;Operating System&lt;/li&gt; &lt;/ul&gt; &lt;p&gt;Windows 10 / 8.1 / 8 / 7&lt;/p&gt; &lt;ul&gt; &lt;li&gt;Dimensions (mm)&lt;/li&gt; &lt;/ul&gt; &lt;p&gt;120*67*42 mm&lt;/p&gt; &lt;ul&gt; &lt;li&gt;WEIGHT (PRODUCT / PACKAGE)&lt;/li&gt; &lt;/ul&gt; &lt;p&gt;87g (without cable) / 268.3g&lt;/p&gt; &lt;p&gt; &lt;style type="text/css"&gt;.iceLeads.iclds-popover { background-color: transparent; } .iceLeads.retailersList.square .retailerRow { margin: 5px 3px; border: 2px solid transparent; transition: border .3s ease-in-out; } .iceLeads.retailersList.square .retailerRow:hover { border: 2px solid red; } .iceLeads.retailersList.square .retailerRow .iclds-column.columnLogoImage { margin: 0; padding: 15px 25px; border: 0; } .iceLeads.retailersList.square .retailerRow .iclds-column { border-bottom: 0; margin-right: 0; } .iceLeads.retailersList.square .retailerRow .iclds-column:first-child, .iceLeads.retailersList.square .retailerRow .iclds-column:last-child { border-left: 0; border-right: 0; } .iceLeads.retailersList.square-red .retailerRow:hover .iclds-column:first-child, .iceLeads.retailersList.square-red .retailerRow:hover .iclds-column:last-child { border-color: #ddd #cb0017; border: 0; } /* ЎЎЎЎ??instock???,??????????ЎЎЎЎЎ*/ .iceLeads.retailersList.square .retailerRow .iclds-column.columnStockTag, .iceLeads.retailersList.square .retailerRow .iclds-column.columnBuyNowTag { display: none; } &lt;/style&gt; &lt;/p&gt; &lt;ol&gt; &lt;li&gt;All images and descriptions are for illustrative purposes only. Visual representation of the products may not be perfectly accurate. Product specification, functions and appearance may vary by models and differ from country to country . All specifications are subject to change without notice. Please consult the product specifications page for full details.Although we endeavor to present the most precise and comprehensive information at the time of publication, a small number of items may contain typography or photography errors. Products may not be available in all markets. We recommend you to check with your local supplier for exact offers.&lt;/li&gt; &lt;/ol&gt; </t>
  </si>
  <si>
    <t>Мышь игровая Dream Machines DM1 S2 USB Black</t>
  </si>
  <si>
    <t>DM1_S2</t>
  </si>
  <si>
    <t>http://www.erc.ua/i/goods/DM1_S2.jpg</t>
  </si>
  <si>
    <t xml:space="preserve">&lt;p&gt;DM1 S2 оснащена лучшими компонентами, доступными на рынке, что делает ее инструментом тотальной победы.&lt;br /&gt; DM1 S2 - обновленная версия мыши - DM1, которая имеет улучшенную: форму, сенсор и ощущения.&lt;/p&gt; &lt;p&gt;DM1 S2 включает в себя потрясающий датчик PixArt PMW3360 - он не только увеличивает максимальную скорость мыши до 7 м / с, н о также увеличивает диапазон DPI до 12 000. PixArt PWM3360 работает на большем количестве поверхностей, чем другие сенсоры, что делает его универсальным. DM1 S2 была адаптирована таким образом, чтобы идеально воспроизводить все движения - даже при подъеме и опускании мыши независимо от его угла. DM1 S2 обеспечивает невероятный контроль и точность.&lt;/p&gt; &lt;p&gt;Оптимизированное строение платы DM1 S2, что дало максимальное уменьшение задержек. Подобно DM1 Pro S - модель S2 имеет&lt;br /&gt; скорость опроса установленную на 1000 Гц, а LOD на высоте ~1,8-2,0 мм.&lt;/p&gt; &lt;p&gt;LOD (Lift of Distance) установлен на высоте 1.8 мм, это оптимальная высота отрыва для большинства геймеров, так как важно&lt;br /&gt; чтобы мышь была максимально точная и быстрая.&lt;/p&gt; &lt;p&gt;Cофт-тач пластик - необычайный комфорт и уверенность в движениях.&lt;br /&gt; Большие тефлоновые ножки - все для абсолютного контроля и скорости.&lt;br /&gt; В DM1 S2 использовали чрезвычайно эластичный кабель! Гибкий, практически незаметный во время игры.&lt;/p&gt; &lt;p&gt;Это очень быстрый грызун. Он достигает умопомрачительной скорости в 7 м/с. Попробуйте догнать грызуна с таким сенсором!&lt;br /&gt; И DPI - 12000 возможностей - можно этим похвастаться.&lt;/p&gt; &lt;table cellspacing="0" width="677"&gt; &lt;thead&gt; &lt;tr&gt; &lt;td width="257"&gt; &lt;p class="TableContents" &gt;Максимальная скорость&lt;/p&gt; &lt;/td&gt; &lt;td width="420"&gt; &lt;p class="TableContents" &gt;7.0 М/с&lt;/p&gt; &lt;/td&gt; &lt;/tr&gt; &lt;/thead&gt; &lt;tbody&gt; &lt;tr&gt; &lt;td width="257"&gt; &lt;p class="TableContents" &gt;Частота отклика&lt;/p&gt; &lt;/td&gt; &lt;td width="420"&gt; &lt;p class="TableContents" &gt;1000 Гц&lt;/p&gt; &lt;/td&gt; &lt;/tr&gt; &lt;tr&gt; &lt;td width="257"&gt; &lt;p class="TableContents" &gt;Сенсор&lt;/p&gt; &lt;/td&gt; &lt;td width="420"&gt; &lt;p class="TableContents" &gt;Оптический PMW3360&lt;/p&gt; &lt;/td&gt; &lt;/tr&gt; &lt;tr&gt; &lt;td width="257"&gt; &lt;p class="TableContents" &gt;USB&lt;/p&gt; &lt;/td&gt; &lt;td width="420"&gt; &lt;p class="TableContents" &gt;Позолоченный&lt;/p&gt; &lt;/td&gt; &lt;/tr&gt; &lt;tr&gt; &lt;td width="257"&gt; &lt;p class="TableContents" &gt;DPI&lt;/p&gt; &lt;/td&gt; &lt;td width="420"&gt; &lt;p class="TableContents" &gt; 400, 800, 1600, 2400, 4800, 12000&lt;/p&gt; &lt;/td&gt; &lt;/tr&gt; &lt;tr&gt; &lt;td width="257"&gt; &lt;p class="TableContents" &gt;LOD Дистанция отрыва&lt;/p&gt; &lt;/td&gt; &lt;td width="420"&gt; &lt;p class="TableContents" &gt;~1.8 мм&lt;/p&gt; &lt;/td&gt; &lt;/tr&gt; &lt;tr&gt; &lt;td width="257"&gt; &lt;p class="TableContents" &gt;Левая кнопка&lt;/p&gt; &lt;/td&gt; &lt;td width="420"&gt; &lt;p class="TableContents" &gt;Huano 20.000.000 нажатий&lt;/p&gt; &lt;/td&gt; &lt;/tr&gt; &lt;tr&gt; &lt;td width="257"&gt; &lt;p class="TableContents" &gt;Правая кнопка&lt;/p&gt; &lt;/td&gt; &lt;td width="420"&gt; &lt;p class="TableContents" &gt;Huano 20.000.000 нажатий&lt;/p&gt; &lt;/td&gt; &lt;/tr&gt; &lt;tr&gt; &lt;td width="257"&gt; &lt;p class="TableContents" &gt;Боковые кнопки&lt;/p&gt; &lt;/td&gt; &lt;td width="420"&gt; &lt;p class="TableContents" &gt;3.000.000 нажатий&lt;/p&gt; &lt;/td&gt; &lt;/tr&gt; &lt;tr&gt; &lt;td width="257"&gt; &lt;p class="TableContents" &gt;Размер&lt;/p&gt; &lt;/td&gt; &lt;td width="420"&gt; &lt;p class="TableContents" &gt;126 x 68 x 39 мм&lt;/p&gt; &lt;/td&gt; &lt;/tr&gt; &lt;tr&gt; &lt;td width="257"&gt; &lt;p class="TableContents" &gt;Вес&lt;/p&gt; &lt;/td&gt; &lt;td width="420"&gt; &lt;p class="TableContents" &gt;85 грамм (без кабеля)&lt;/p&gt; &lt;/td&gt; &lt;/tr&gt; &lt;tr&gt; &lt;td width="257"&gt; &lt;p class="TableContents" &gt;Кабель&lt;/p&gt; &lt;/td&gt; &lt;td width="420"&gt; &lt;p class="TableContents" &gt;Кабель-шнуровка (1.8 м)&lt;/p&gt; &lt;/td&gt; &lt;/tr&gt; &lt;tr&gt; &lt;td width="257"&gt; &lt;p class="TableContents" &gt;Покрытие&lt;/p&gt; &lt;/td&gt; &lt;td width="420"&gt; &lt;p class="TableContents" &gt;Матовое&lt;/p&gt; &lt;/td&gt; &lt;/tr&gt; &lt;tr&gt; &lt;td width="257"&gt; &lt;p class="TableContents" &gt;Комплект&lt;/p&gt; &lt;/td&gt; &lt;td width="420"&gt; &lt;p class="TableContents" &gt;Мышка, Инструкция, Дополнительные ножки&lt;/p&gt; &lt;/td&gt; &lt;/tr&gt; &lt;tr&gt; &lt;td width="257"&gt; &lt;p class="TableContents" &gt;Гарантия&lt;/p&gt; &lt;/td&gt; &lt;td width="420"&gt; &lt;p class="TableContents" &gt;12 месяцев&lt;/p&gt; &lt;/td&gt; &lt;/tr&gt; &lt;/tbody&gt; &lt;/table&gt; </t>
  </si>
  <si>
    <t>Мышь игровая Dream Machines DM1 FPS USB Onyx Black</t>
  </si>
  <si>
    <t>DM1FPS_BLACKGLOSSY</t>
  </si>
  <si>
    <t>http://www.erc.ua/i/goods/DM1FPS_BLACKGLOSSY.jpg</t>
  </si>
  <si>
    <t xml:space="preserve">&lt;p&gt;&lt;strong&gt;DM1 FPS - лучший друг игрока в FPS.&lt;/strong&gt;&lt;/p&gt; &lt;p&gt;DM1 FPS - это мышь, которая подарит уникальный опыт для каждого маньяка популярных шутеров. Быстро, точно, без ограничений - это самая новая мышь от семейства Dream Machines. Лучший сенсор, надежные переключатели и уникальный кабель, не только обеспечат лучший контроль и скорость, но и подарят высокий комфорт во время динамических игр. Проверьте и убедитесь, что это такое, играть на лучшем оборудовании для геймеров!&lt;/p&gt; &lt;p&gt; &lt;/p&gt; &lt;p&gt;&lt;strong&gt;Разработан лучшими для лучших. &lt;/strong&gt;&lt;/p&gt; &lt;p&gt;Наши продукты используют игроки всего мира. Мы всегда старались создать мыши, которые будут универсальными, и независимо от игр в которые Вы играете, позволят получить лучшие результаты. На этот раз мы решились на что-то другое.&lt;/p&gt; &lt;p&gt;Мы создали мышь для игроков FPS. Это грызун, цель которого задание, быть лучшей игровой мышкой для всех тех, кто играет такие игры, как Counter Strike: Global Offensive, Rainbow Six, Call of Duty, Battlefield, Players Unknown BattleGround или Overwatch. Для этого мы полностью переделали наши компоненты и выбирали те, которые по словам игроков лучше всего подходят для стрельбы.&lt;/p&gt; &lt;p&gt; &lt;/p&gt; &lt;p&gt;&lt;strong&gt;Сенсор создан для выстрелов в голову!&lt;/strong&gt;&lt;/p&gt; &lt;p&gt;Нацелиться, нажать, забрать фраг. Это так просто и одновременно дьявольски сложно. Используя один из лучших сенсоров, доступных на рынке PIXART 3389, большее количество фрагов еще никогда не было таким простым. Достигните ваших целей с новым DM1 FPS.&lt;/p&gt; &lt;p&gt; &lt;/p&gt; &lt;p&gt;&lt;strong&gt;LOD - идеальное расстояние для FPS-игроков&lt;/strong&gt;&lt;/p&gt; &lt;p&gt;Мы знаем, как важно, чтобы LOD находился на оптимальном уровне, поэтому для наших игроков мы предлагаем лучший вариант - 1,8 мм.&lt;/p&gt; &lt;p&gt;Низкий параметр LOD позволит Вам перемещать мышку без лишних препятствий и ненужных движений, которые могут отнять шанс на идеальный выстрел в голову!&lt;/p&gt; &lt;p&gt;&lt;strong&gt; &lt;/strong&gt;&lt;/p&gt; &lt;p&gt;&lt;strong&gt;Оптимальный DPI для каждого игрока!&lt;/strong&gt;&lt;br /&gt; Сенсор PixArt 3389 является не только точным, быстрым и надежным, но также имеет широкий диапазон настроек чувствительности. Отныне Ваш любимый DM1 FPS позволит достичь до 12 000 DPI! Теперь ничто не остановит Вас! Все игры, даже те, что требуют наибольших умений, не будут проблемой для вас благодаря DM1 FPS с сенсором PixArt 3389. Выиграть еще никогда не было так просто!&lt;/p&gt; &lt;p&gt; &lt;/p&gt; &lt;p&gt;&lt;strong&gt;Невидимый кабель в Вашем распоряжении!&lt;/strong&gt;&lt;/p&gt; &lt;p&gt;Вы знаете, почему этот тип кабеля называется &amp;quot;невидимым&amp;quot;? Потому что во время игры Вы не чувствуете, что он там вообще есть! Очень легкий и гибкий, именно это нужно для игроков Counter Strike или Overwatch. Забудьте о дискомфорте и неудобствах. DM1 FPS с &amp;quot;невидимым&amp;quot; кабелем - это новый, более высокий уровень комфорта во время игры!&lt;/p&gt; &lt;p&gt; &lt;/p&gt; &lt;p&gt;&lt;strong&gt;Новые переключатели &amp;ndash; реакция еще быстрее.&lt;/strong&gt;&lt;/p&gt; &lt;p&gt;Каждый раз, когда мы создаем новый продукт, мы обращаемся к сотням людей, чтобы точно узнать их ожидания. Это имеет большое значение если говорить о продуктах для компьютерных игроков. Благодаря вашим рекомендациям мы изменили переключатели Omron на Huano. С ваших отзывов мы узнали о том, что эти кнопки работают намного лучше в течение длительных часов погони за фрагами и получения топов рейтинга FPS.&lt;/p&gt; &lt;p&gt;Продолжительность работы переключателей также 20 миллионов кликов.&lt;/p&gt; &lt;p&gt;&lt;strong&gt; &lt;/strong&gt;&lt;/p&gt; &lt;p&gt;&lt;strong&gt;Четыре цвета - играйте на DM1 FPS в Вашем любимом цвете.&lt;/strong&gt;&lt;br /&gt; Мы прислушались к Вашим советам и создали альтернативные цвета для DM1 FPS. Благодаря этому каждый сможет выбрать мышку, которую захочет! Выберите красный цвет, если Вы любитель динамичной игры без задержек и не ищете компромиссов! Ocean Blue является прекрасным выбором для мастеров самоконтроля, идеально подходит для всех снайперов, для которых AWP - это оружие №1! Noir - это мышь для тех, кто ищет идеальное сочетание эстетики и элегантности. Blizzard White - выбор тех, кто ценит простоту и изысканность. Выберите один из четырех доступных вариантов и наслаждайтесь геймплеем на самом высоком уровне благодаря DM1 FPS!&lt;/p&gt; &lt;p&gt; &lt;/p&gt; &lt;p&gt;&lt;strong&gt;83 грамм - идеальный вес!&lt;/strong&gt;&lt;/p&gt; &lt;p&gt;Каждая игровая мышь должна иметь соответствующие параметры. Лучший сенсор, дает точность и скорость реакции. Специальные переключатели, которые выдерживают тысячи часов интенсивного геймплея, а также соответствующую форму и вес. Мы очень серьезно подходим ко всем этим аспектам, поэтому каждый раз, мы заботимся о том, чтобы каждый элемент мыши был тщательно подобран и соответствовал требованиям игроков. Мы изменили вес для модели FPS, чтобы мышь была едва заметной. Магические 83 грамм, столько должен весить идеальных грызун для FPS игр.&lt;/p&gt; &lt;p&gt;&lt;br /&gt; &lt;strong&gt;Акселерация - без компромиссов.&lt;/strong&gt;&lt;/p&gt; &lt;p&gt;Мы еще раз выбрали, знакомый для всех фанатов бренда Dream Machines, параметр нулевой акселерации. Благодаря этому мы обеспечиваем наибольшую свободу действий и уверенность в том, что мышь DM1 FPS будет делать именно то, что Вы хотите во время интенсивной и динамичной игры.&lt;/p&gt; &lt;p&gt; &lt;/p&gt; &lt;table cellspacing="0" width="100%"&gt; &lt;thead&gt; &lt;tr&gt; &lt;td&gt; &lt;p&gt;&lt;strong&gt; &lt;/strong&gt;&lt;/p&gt; &lt;/td&gt; &lt;td&gt; &lt;/td&gt; &lt;/tr&gt; &lt;/thead&gt; &lt;tbody&gt; &lt;tr&gt; &lt;td&gt; &lt;p&gt;Максимальная скорость&lt;/p&gt; &lt;/td&gt; &lt;td&gt; &lt;p&gt;7.0 m/s&lt;/p&gt; &lt;/td&gt; &lt;/tr&gt; &lt;tr&gt; &lt;td&gt; &lt;p&gt;Частота отклика&lt;/p&gt; &lt;/td&gt; &lt;td&gt; &lt;p&gt;1000 Hz&lt;/p&gt; &lt;/td&gt; &lt;/tr&gt; &lt;tr&gt; &lt;td&gt; &lt;p&gt;Управление&lt;/p&gt; &lt;/td&gt; &lt;td&gt; &lt;p&gt;6 Кнопки + Scroll&lt;/p&gt; &lt;/td&gt; &lt;/tr&gt; &lt;tr&gt; &lt;td&gt; &lt;p&gt;Сенсор&lt;/p&gt; &lt;/td&gt; &lt;td&gt; &lt;p&gt;Оптический PMW3389&lt;/p&gt; &lt;/td&gt; &lt;/tr&gt; &lt;tr&gt; &lt;td&gt; &lt;p&gt;USB&lt;/p&gt; &lt;/td&gt; &lt;td&gt; &lt;p&gt;Золоченый&lt;/p&gt; &lt;/td&gt; &lt;/tr&gt; &lt;tr&gt; &lt;td&gt; &lt;p&gt;DPI&lt;/p&gt; &lt;/td&gt; &lt;td&gt; &lt;p&gt;400, 800, 2400, 3200, 4800, 12000&lt;/p&gt; &lt;/td&gt; &lt;/tr&gt; &lt;tr&gt; &lt;td&gt; &lt;p&gt;(LOD) Дистанция отрыва&lt;/p&gt; &lt;/td&gt; &lt;td&gt; &lt;p&gt;~1.8 mm&lt;/p&gt; &lt;/td&gt; &lt;/tr&gt; &lt;tr&gt; &lt;td&gt; &lt;p&gt;Левая кнопка&lt;/p&gt; &lt;/td&gt; &lt;td&gt; &lt;p&gt;Huano 20.000.000 Нажатий&lt;/p&gt; &lt;/td&gt; &lt;/tr&gt; &lt;tr&gt; &lt;td&gt; &lt;p&gt;Правая кнопка&lt;/p&gt; &lt;/td&gt; &lt;td&gt; &lt;p&gt;Huano 20.000.000 Нажатий&lt;/p&gt; &lt;/td&gt; &lt;/tr&gt; &lt;tr&gt; &lt;td&gt; &lt;p&gt;Боковые кнопки&lt;/p&gt; &lt;/td&gt; &lt;td&gt; &lt;p&gt;3.000.000 Нажатий&lt;/p&gt; &lt;/td&gt; &lt;/tr&gt; &lt;tr&gt; &lt;td&gt; &lt;p&gt;Скролл&lt;/p&gt; &lt;/td&gt; &lt;td&gt; &lt;p&gt;TTC 20.000.000 Нажатий&lt;/p&gt; &lt;/td&gt; &lt;/tr&gt; &lt;tr&gt; &lt;td&gt; &lt;p&gt;Размер&lt;/p&gt; &lt;/td&gt; &lt;td&gt; &lt;p&gt;126 x 68 x 39 mm&lt;/p&gt; &lt;/td&gt; &lt;/tr&gt; &lt;tr&gt; &lt;td&gt; &lt;p&gt;Вес&lt;/p&gt; &lt;/td&gt; &lt;td&gt; &lt;p&gt;83 g (Без кабеля)&lt;/p&gt; &lt;/td&gt; &lt;/tr&gt; &lt;tr&gt; &lt;td&gt; &lt;p&gt;Кабель&lt;/p&gt; &lt;/td&gt; &lt;td&gt; &lt;p&gt;shoelace cable (1.8m)&lt;/p&gt; &lt;/td&gt; &lt;/tr&gt; &lt;tr&gt; &lt;td&gt; &lt;p&gt;Покрытие&lt;/p&gt; &lt;/td&gt; &lt;td&gt; &lt;p&gt;Onyx Black&lt;/p&gt; &lt;/td&gt; &lt;/tr&gt; &lt;tr&gt; &lt;td&gt; &lt;p&gt;Подсветка&lt;/p&gt; &lt;/td&gt; &lt;td&gt; &lt;p&gt;Scroll&lt;/p&gt; &lt;/td&gt; &lt;/tr&gt; &lt;tr&gt; &lt;td&gt; &lt;p&gt;Содержимое&lt;/p&gt; &lt;/td&gt; &lt;td&gt; &lt;p&gt;Мышь, Инструкция, Дополнительные слайдеры&lt;/p&gt; &lt;/td&gt; &lt;/tr&gt; &lt;/tbody&gt; &lt;/table&gt; &lt;p&gt; &lt;/p&gt; </t>
  </si>
  <si>
    <t>Мышь игровая Dream Machines DM1 FPS USB Pearl White</t>
  </si>
  <si>
    <t>DM1FPS_WHITEGLOSSY</t>
  </si>
  <si>
    <t>http://www.erc.ua/i/goods/DM1FPS_WHITEGLOSSY.jpg</t>
  </si>
  <si>
    <t xml:space="preserve">&lt;p&gt;&lt;strong&gt;DM1 FPS - лучший друг игрока в FPS.&lt;/strong&gt;&lt;/p&gt; &lt;p&gt;DM1 FPS - это мышь, которая подарит уникальный опыт для каждого маньяка популярных шутеров. Быстро, точно, без ограничений - это самая новая мышь от семейства Dream Machines. Лучший сенсор, надежные переключатели и уникальный кабель, не только обеспечат лучший контроль и скорость, но и подарят высокий комфорт во время динамических игр. Проверьте и убедитесь, что это такое, играть на лучшем оборудовании для геймеров!&lt;/p&gt; &lt;p&gt; &lt;/p&gt; &lt;p&gt;&lt;strong&gt;Разработан лучшими для лучших. &lt;/strong&gt;&lt;/p&gt; &lt;p&gt;Наши продукты используют игроки всего мира. Мы всегда старались создать мыши, которые будут универсальными, и независимо от игр в которые Вы играете, позволят получить лучшие результаты. На этот раз мы решились на что-то другое.&lt;/p&gt; &lt;p&gt;Мы создали мышь для игроков FPS. Это грызун, цель которого задание, быть лучшей игровой мышкой для всех тех, кто играет такие игры, как Counter Strike: Global Offensive, Rainbow Six, Call of Duty, Battlefield, Players Unknown BattleGround или Overwatch. Для этого мы полностью переделали наши компоненты и выбирали те, которые по словам игроков лучше всего подходят для стрельбы.&lt;/p&gt; &lt;p&gt; &lt;/p&gt; &lt;p&gt;&lt;strong&gt;Сенсор создан для выстрелов в голову!&lt;/strong&gt;&lt;/p&gt; &lt;p&gt;Нацелиться, нажать, забрать фраг. Это так просто и одновременно дьявольски сложно. Используя один из лучших сенсоров, доступных на рынке PIXART 3389, большее количество фрагов еще никогда не было таким простым. Достигните ваших целей с новым DM1 FPS.&lt;/p&gt; &lt;p&gt; &lt;/p&gt; &lt;p&gt;&lt;strong&gt;LOD - идеальное расстояние для FPS-игроков&lt;/strong&gt;&lt;/p&gt; &lt;p&gt;Мы знаем, как важно, чтобы LOD находился на оптимальном уровне, поэтому для наших игроков мы предлагаем лучший вариант - 1,8 мм.&lt;/p&gt; &lt;p&gt;Низкий параметр LOD позволит Вам перемещать мышку без лишних препятствий и ненужных движений, которые могут отнять шанс на идеальный выстрел в голову!&lt;/p&gt; &lt;p&gt;&lt;strong&gt; &lt;/strong&gt;&lt;/p&gt; &lt;p&gt;&lt;strong&gt;Оптимальный DPI для каждого игрока!&lt;/strong&gt;&lt;br /&gt; Сенсор PixArt 3389 является не только точным, быстрым и надежным, но также имеет широкий диапазон настроек чувствительности. Отныне Ваш любимый DM1 FPS позволит достичь до 12 000 DPI! Теперь ничто не остановит Вас! Все игры, даже те, что требуют наибольших умений, не будут проблемой для вас благодаря DM1 FPS с сенсором PixArt 3389. Выиграть еще никогда не было так просто!&lt;/p&gt; &lt;p&gt; &lt;/p&gt; &lt;p&gt;&lt;strong&gt;Невидимый кабель в Вашем распоряжении!&lt;/strong&gt;&lt;/p&gt; &lt;p&gt;Вы знаете, почему этот тип кабеля называется &amp;quot;невидимым&amp;quot;? Потому что во время игры Вы не чувствуете, что он там вообще есть! Очень легкий и гибкий, именно это нужно для игроков Counter Strike или Overwatch. Забудьте о дискомфорте и неудобствах. DM1 FPS с &amp;quot;невидимым&amp;quot; кабелем - это новый, более высокий уровень комфорта во время игры!&lt;/p&gt; &lt;p&gt; &lt;/p&gt; &lt;p&gt;&lt;strong&gt;Новые переключатели &amp;ndash; реакция еще быстрее.&lt;/strong&gt;&lt;/p&gt; &lt;p&gt;Каждый раз, когда мы создаем новый продукт, мы обращаемся к сотням людей, чтобы точно узнать их ожидания. Это имеет большое значение если говорить о продуктах для компьютерных игроков. Благодаря вашим рекомендациям мы изменили переключатели Omron на Huano. С ваших отзывов мы узнали о том, что эти кнопки работают намного лучше в течение длительных часов погони за фрагами и получения топов рейтинга FPS.&lt;/p&gt; &lt;p&gt;Продолжительность работы переключателей также 20 миллионов кликов.&lt;/p&gt; &lt;p&gt;&lt;strong&gt; &lt;/strong&gt;&lt;/p&gt; &lt;p&gt;&lt;strong&gt;Четыре цвета - играйте на DM1 FPS в Вашем любимом цвете.&lt;/strong&gt;&lt;br /&gt; Мы прислушались к Вашим советам и создали альтернативные цвета для DM1 FPS. Благодаря этому каждый сможет выбрать мышку, которую захочет! Выберите красный цвет, если Вы любитель динамичной игры без задержек и не ищете компромиссов! Ocean Blue является прекрасным выбором для мастеров самоконтроля, идеально подходит для всех снайперов, для которых AWP - это оружие №1! Noir - это мышь для тех, кто ищет идеальное сочетание эстетики и элегантности. Blizzard White - выбор тех, кто ценит простоту и изысканность. Выберите один из четырех доступных вариантов и наслаждайтесь геймплеем на самом высоком уровне благодаря DM1 FPS!&lt;/p&gt; &lt;p&gt; &lt;/p&gt; &lt;p&gt;&lt;strong&gt;83 грамм - идеальный вес!&lt;/strong&gt;&lt;/p&gt; &lt;p&gt;Каждая игровая мышь должна иметь соответствующие параметры. Лучший сенсор, дает точность и скорость реакции. Специальные переключатели, которые выдерживают тысячи часов интенсивного геймплея, а также соответствующую форму и вес. Мы очень серьезно подходим ко всем этим аспектам, поэтому каждый раз, мы заботимся о том, чтобы каждый элемент мыши был тщательно подобран и соответствовал требованиям игроков. Мы изменили вес для модели FPS, чтобы мышь была едва заметной. Магические 83 грамм, столько должен весить идеальных грызун для FPS игр.&lt;/p&gt; &lt;p&gt;&lt;br /&gt; &lt;strong&gt;Акселерация - без компромиссов.&lt;/strong&gt;&lt;/p&gt; &lt;p&gt;Мы еще раз выбрали, знакомый для всех фанатов бренда Dream Machines, параметр нулевой акселерации. Благодаря этому мы обеспечиваем наибольшую свободу действий и уверенность в том, что мышь DM1 FPS будет делать именно то, что Вы хотите во время интенсивной и динамичной игры.&lt;/p&gt; &lt;p&gt; &lt;/p&gt; &lt;table cellspacing="0" width="100%"&gt; &lt;thead&gt; &lt;tr&gt; &lt;td&gt; &lt;p&gt;&lt;strong&gt; &lt;/strong&gt;&lt;/p&gt; &lt;/td&gt; &lt;td&gt; &lt;/td&gt; &lt;/tr&gt; &lt;/thead&gt; &lt;tbody&gt; &lt;tr&gt; &lt;td&gt; &lt;p&gt;Максимальная скорость&lt;/p&gt; &lt;/td&gt; &lt;td&gt; &lt;p&gt;7.0 m/s&lt;/p&gt; &lt;/td&gt; &lt;/tr&gt; &lt;tr&gt; &lt;td&gt; &lt;p&gt;Частота отклика&lt;/p&gt; &lt;/td&gt; &lt;td&gt; &lt;p&gt;1000 Hz&lt;/p&gt; &lt;/td&gt; &lt;/tr&gt; &lt;tr&gt; &lt;td&gt; &lt;p&gt;Управление&lt;/p&gt; &lt;/td&gt; &lt;td&gt; &lt;p&gt;6 Кнопки + Scroll&lt;/p&gt; &lt;/td&gt; &lt;/tr&gt; &lt;tr&gt; &lt;td&gt; &lt;p&gt;Сенсор&lt;/p&gt; &lt;/td&gt; &lt;td&gt; &lt;p&gt;Оптический PMW3389&lt;/p&gt; &lt;/td&gt; &lt;/tr&gt; &lt;tr&gt; &lt;td&gt; &lt;p&gt;USB&lt;/p&gt; &lt;/td&gt; &lt;td&gt; &lt;p&gt;Золоченый&lt;/p&gt; &lt;/td&gt; &lt;/tr&gt; &lt;tr&gt; &lt;td&gt; &lt;p&gt;DPI&lt;/p&gt; &lt;/td&gt; &lt;td&gt; &lt;p&gt;400, 800, 2400, 3200, 4800, 12000&lt;/p&gt; &lt;/td&gt; &lt;/tr&gt; &lt;tr&gt; &lt;td&gt; &lt;p&gt;(LOD) Дистанция отрыва&lt;/p&gt; &lt;/td&gt; &lt;td&gt; &lt;p&gt;~1.8 mm&lt;/p&gt; &lt;/td&gt; &lt;/tr&gt; &lt;tr&gt; &lt;td&gt; &lt;p&gt;Левая кнопка&lt;/p&gt; &lt;/td&gt; &lt;td&gt; &lt;p&gt;Huano 20.000.000 Нажатий&lt;/p&gt; &lt;/td&gt; &lt;/tr&gt; &lt;tr&gt; &lt;td&gt; &lt;p&gt;Правая кнопка&lt;/p&gt; &lt;/td&gt; &lt;td&gt; &lt;p&gt;Huano 20.000.000 Нажатий&lt;/p&gt; &lt;/td&gt; &lt;/tr&gt; &lt;tr&gt; &lt;td&gt; &lt;p&gt;Боковые кнопки&lt;/p&gt; &lt;/td&gt; &lt;td&gt; &lt;p&gt;3.000.000 Нажатий&lt;/p&gt; &lt;/td&gt; &lt;/tr&gt; &lt;tr&gt; &lt;td&gt; &lt;p&gt;Скролл&lt;/p&gt; &lt;/td&gt; &lt;td&gt; &lt;p&gt;TTC 20.000.000 Нажатий&lt;/p&gt; &lt;/td&gt; &lt;/tr&gt; &lt;tr&gt; &lt;td&gt; &lt;p&gt;Размер&lt;/p&gt; &lt;/td&gt; &lt;td&gt; &lt;p&gt;126 x 68 x 39 mm&lt;/p&gt; &lt;/td&gt; &lt;/tr&gt; &lt;tr&gt; &lt;td&gt; &lt;p&gt;Вес&lt;/p&gt; &lt;/td&gt; &lt;td&gt; &lt;p&gt;83 g (Без кабеля)&lt;/p&gt; &lt;/td&gt; &lt;/tr&gt; &lt;tr&gt; &lt;td&gt; &lt;p&gt;Кабель&lt;/p&gt; &lt;/td&gt; &lt;td&gt; &lt;p&gt;shoelace cable (1.8m)&lt;/p&gt; &lt;/td&gt; &lt;/tr&gt; &lt;tr&gt; &lt;td&gt; &lt;p&gt;Покрытие&lt;/p&gt; &lt;/td&gt; &lt;td&gt; &lt;p&gt;Pearl White&lt;/p&gt; &lt;/td&gt; &lt;/tr&gt; &lt;tr&gt; &lt;td&gt; &lt;p&gt;Подсветка&lt;/p&gt; &lt;/td&gt; &lt;td&gt; &lt;p&gt;Scroll&lt;/p&gt; &lt;/td&gt; &lt;/tr&gt; &lt;tr&gt; &lt;td&gt; &lt;p&gt;Содержимое&lt;/p&gt; &lt;/td&gt; &lt;td&gt; &lt;p&gt;Мышь, Инструкция, Дополнительные слайдеры&lt;/p&gt; &lt;/td&gt; &lt;/tr&gt; &lt;/tbody&gt; &lt;/table&gt; &lt;p&gt; &lt;/p&gt; </t>
  </si>
  <si>
    <t>Мышь игровая Dream Machines DM1 FPS USB Raven Black</t>
  </si>
  <si>
    <t>DM1FPS_BLACKMATTE</t>
  </si>
  <si>
    <t>http://www.erc.ua/i/goods/DM1FPS_BLACKMATTE.jpg</t>
  </si>
  <si>
    <t xml:space="preserve">&lt;p&gt;&lt;strong&gt;DM1 FPS - лучший друг игрока в FPS.&lt;/strong&gt;&lt;/p&gt; &lt;p&gt;DM1 FPS - это мышь, которая подарит уникальный опыт для каждого маньяка популярных шутеров. Быстро, точно, без ограничений - это самая новая мышь от семейства Dream Machines. Лучший сенсор, надежные переключатели и уникальный кабель, не только обеспечат лучший контроль и скорость, но и подарят высокий комфорт во время динамических игр. Проверьте и убедитесь, что это такое, играть на лучшем оборудовании для геймеров!&lt;/p&gt; &lt;p&gt; &lt;/p&gt; &lt;p&gt;&lt;strong&gt;Разработан лучшими для лучших. &lt;/strong&gt;&lt;/p&gt; &lt;p&gt;Наши продукты используют игроки всего мира. Мы всегда старались создать мыши, которые будут универсальными, и независимо от игр в которые Вы играете, позволят получить лучшие результаты. На этот раз мы решились на что-то другое.&lt;/p&gt; &lt;p&gt;Мы создали мышь для игроков FPS. Это грызун, цель которого задание, быть лучшей игровой мышкой для всех тех, кто играет такие игры, как Counter Strike: Global Offensive, Rainbow Six, Call of Duty, Battlefield, Players Unknown BattleGround или Overwatch. Для этого мы полностью переделали наши компоненты и выбирали те, которые по словам игроков лучше всего подходят для стрельбы.&lt;/p&gt; &lt;p&gt; &lt;/p&gt; &lt;p&gt;&lt;strong&gt;Сенсор создан для выстрелов в голову!&lt;/strong&gt;&lt;/p&gt; &lt;p&gt;Нацелиться, нажать, забрать фраг. Это так просто и одновременно дьявольски сложно. Используя один из лучших сенсоров, доступных на рынке PIXART 3389, большее количество фрагов еще никогда не было таким простым. Достигните ваших целей с новым DM1 FPS.&lt;/p&gt; &lt;p&gt; &lt;/p&gt; &lt;p&gt;&lt;strong&gt;LOD - идеальное расстояние для FPS-игроков&lt;/strong&gt;&lt;/p&gt; &lt;p&gt;Мы знаем, как важно, чтобы LOD находился на оптимальном уровне, поэтому для наших игроков мы предлагаем лучший вариант - 1,8 мм.&lt;/p&gt; &lt;p&gt;Низкий параметр LOD позволит Вам перемещать мышку без лишних препятствий и ненужных движений, которые могут отнять шанс на идеальный выстрел в голову!&lt;/p&gt; &lt;p&gt;&lt;strong&gt; &lt;/strong&gt;&lt;/p&gt; &lt;p&gt;&lt;strong&gt;Оптимальный DPI для каждого игрока!&lt;/strong&gt;&lt;br /&gt; Сенсор PixArt 3389 является не только точным, быстрым и надежным, но также имеет широкий диапазон настроек чувствительности. Отныне Ваш любимый DM1 FPS позволит достичь до 12 000 DPI! Теперь ничто не остановит Вас! Все игры, даже те, что требуют наибольших умений, не будут проблемой для вас благодаря DM1 FPS с сенсором PixArt 3389. Выиграть еще никогда не было так просто!&lt;/p&gt; &lt;p&gt; &lt;/p&gt; &lt;p&gt;&lt;strong&gt;Невидимый кабель в Вашем распоряжении!&lt;/strong&gt;&lt;/p&gt; &lt;p&gt;Вы знаете, почему этот тип кабеля называется &amp;quot;невидимым&amp;quot;? Потому что во время игры Вы не чувствуете, что он там вообще есть! Очень легкий и гибкий, именно это нужно для игроков Counter Strike или Overwatch. Забудьте о дискомфорте и неудобствах. DM1 FPS с &amp;quot;невидимым&amp;quot; кабелем - это новый, более высокий уровень комфорта во время игры!&lt;/p&gt; &lt;p&gt; &lt;/p&gt; &lt;p&gt;&lt;strong&gt;Новые переключатели &amp;ndash; реакция еще быстрее.&lt;/strong&gt;&lt;/p&gt; &lt;p&gt;Каждый раз, когда мы создаем новый продукт, мы обращаемся к сотням людей, чтобы точно узнать их ожидания. Это имеет большое значение если говорить о продуктах для компьютерных игроков. Благодаря вашим рекомендациям мы изменили переключатели Omron на Huano. С ваших отзывов мы узнали о том, что эти кнопки работают намного лучше в течение длительных часов погони за фрагами и получения топов рейтинга FPS.&lt;/p&gt; &lt;p&gt;Продолжительность работы переключателей также 20 миллионов кликов.&lt;/p&gt; &lt;p&gt;&lt;strong&gt; &lt;/strong&gt;&lt;/p&gt; &lt;p&gt;&lt;strong&gt;Четыре цвета - играйте на DM1 FPS в Вашем любимом цвете.&lt;/strong&gt;&lt;br /&gt; Мы прислушались к Вашим советам и создали альтернативные цвета для DM1 FPS. Благодаря этому каждый сможет выбрать мышку, которую захочет! Выберите красный цвет, если Вы любитель динамичной игры без задержек и не ищете компромиссов! Ocean Blue является прекрасным выбором для мастеров самоконтроля, идеально подходит для всех снайперов, для которых AWP - это оружие №1! Noir - это мышь для тех, кто ищет идеальное сочетание эстетики и элегантности. Blizzard White - выбор тех, кто ценит простоту и изысканность. Выберите один из четырех доступных вариантов и наслаждайтесь геймплеем на самом высоком уровне благодаря DM1 FPS!&lt;/p&gt; &lt;p&gt; &lt;/p&gt; &lt;p&gt;&lt;strong&gt;83 грамм - идеальный вес!&lt;/strong&gt;&lt;/p&gt; &lt;p&gt;Каждая игровая мышь должна иметь соответствующие параметры. Лучший сенсор, дает точность и скорость реакции. Специальные переключатели, которые выдерживают тысячи часов интенсивного геймплея, а также соответствующую форму и вес. Мы очень серьезно подходим ко всем этим аспектам, поэтому каждый раз, мы заботимся о том, чтобы каждый элемент мыши был тщательно подобран и соответствовал требованиям игроков. Мы изменили вес для модели FPS, чтобы мышь была едва заметной. Магические 83 грамм, столько должен весить идеальных грызун для FPS игр.&lt;/p&gt; &lt;p&gt;&lt;br /&gt; &lt;strong&gt;Акселерация - без компромиссов.&lt;/strong&gt;&lt;/p&gt; &lt;p&gt;Мы еще раз выбрали, знакомый для всех фанатов бренда Dream Machines, параметр нулевой акселерации. Благодаря этому мы обеспечиваем наибольшую свободу действий и уверенность в том, что мышь DM1 FPS будет делать именно то, что Вы хотите во время интенсивной и динамичной игры.&lt;/p&gt; &lt;p&gt; &lt;/p&gt; &lt;table cellspacing="0" width="100%"&gt; &lt;thead&gt; &lt;tr&gt; &lt;td&gt; &lt;p&gt;&lt;strong&gt; &lt;/strong&gt;&lt;/p&gt; &lt;/td&gt; &lt;td&gt; &lt;/td&gt; &lt;/tr&gt; &lt;/thead&gt; &lt;tbody&gt; &lt;tr&gt; &lt;td&gt; &lt;p&gt;Максимальная скорость&lt;/p&gt; &lt;/td&gt; &lt;td&gt; &lt;p&gt;7.0 m/s&lt;/p&gt; &lt;/td&gt; &lt;/tr&gt; &lt;tr&gt; &lt;td&gt; &lt;p&gt;Частота отклика&lt;/p&gt; &lt;/td&gt; &lt;td&gt; &lt;p&gt;1000 Hz&lt;/p&gt; &lt;/td&gt; &lt;/tr&gt; &lt;tr&gt; &lt;td&gt; &lt;p&gt;Управление&lt;/p&gt; &lt;/td&gt; &lt;td&gt; &lt;p&gt;6 Кнопки + Scroll&lt;/p&gt; &lt;/td&gt; &lt;/tr&gt; &lt;tr&gt; &lt;td&gt; &lt;p&gt;Сенсор&lt;/p&gt; &lt;/td&gt; &lt;td&gt; &lt;p&gt;Оптический PMW3389&lt;/p&gt; &lt;/td&gt; &lt;/tr&gt; &lt;tr&gt; &lt;td&gt; &lt;p&gt;USB&lt;/p&gt; &lt;/td&gt; &lt;td&gt; &lt;p&gt;Золоченый&lt;/p&gt; &lt;/td&gt; &lt;/tr&gt; &lt;tr&gt; &lt;td&gt; &lt;p&gt;DPI&lt;/p&gt; &lt;/td&gt; &lt;td&gt; &lt;p&gt;400, 800, 2400, 3200, 4800, 12000&lt;/p&gt; &lt;/td&gt; &lt;/tr&gt; &lt;tr&gt; &lt;td&gt; &lt;p&gt;(LOD) Дистанция отрыва&lt;/p&gt; &lt;/td&gt; &lt;td&gt; &lt;p&gt;~1.8 mm&lt;/p&gt; &lt;/td&gt; &lt;/tr&gt; &lt;tr&gt; &lt;td&gt; &lt;p&gt;Левая кнопка&lt;/p&gt; &lt;/td&gt; &lt;td&gt; &lt;p&gt;Huano 20.000.000 Нажатий&lt;/p&gt; &lt;/td&gt; &lt;/tr&gt; &lt;tr&gt; &lt;td&gt; &lt;p&gt;Правая кнопка&lt;/p&gt; &lt;/td&gt; &lt;td&gt; &lt;p&gt;Huano 20.000.000 Нажатий&lt;/p&gt; &lt;/td&gt; &lt;/tr&gt; &lt;tr&gt; &lt;td&gt; &lt;p&gt;Боковые кнопки&lt;/p&gt; &lt;/td&gt; &lt;td&gt; &lt;p&gt;3.000.000 Нажатий&lt;/p&gt; &lt;/td&gt; &lt;/tr&gt; &lt;tr&gt; &lt;td&gt; &lt;p&gt;Скролл&lt;/p&gt; &lt;/td&gt; &lt;td&gt; &lt;p&gt;TTC 20.000.000 Нажатий&lt;/p&gt; &lt;/td&gt; &lt;/tr&gt; &lt;tr&gt; &lt;td&gt; &lt;p&gt;Размер&lt;/p&gt; &lt;/td&gt; &lt;td&gt; &lt;p&gt;126 x 68 x 39 mm&lt;/p&gt; &lt;/td&gt; &lt;/tr&gt; &lt;tr&gt; &lt;td&gt; &lt;p&gt;Вес&lt;/p&gt; &lt;/td&gt; &lt;td&gt; &lt;p&gt;83 g (Без кабеля)&lt;/p&gt; &lt;/td&gt; &lt;/tr&gt; &lt;tr&gt; &lt;td&gt; &lt;p&gt;Кабель&lt;/p&gt; &lt;/td&gt; &lt;td&gt; &lt;p&gt;shoelace cable (1.8m)&lt;/p&gt; &lt;/td&gt; &lt;/tr&gt; &lt;tr&gt; &lt;td&gt; &lt;p&gt;Покрытие&lt;/p&gt; &lt;/td&gt; &lt;td&gt; &lt;p&gt;Raven Black&lt;/p&gt; &lt;/td&gt; &lt;/tr&gt; &lt;tr&gt; &lt;td&gt; &lt;p&gt;Подсветка&lt;/p&gt; &lt;/td&gt; &lt;td&gt; &lt;p&gt;Scroll&lt;/p&gt; &lt;/td&gt; &lt;/tr&gt; &lt;tr&gt; &lt;td&gt; &lt;p&gt;Содержимое&lt;/p&gt; &lt;/td&gt; &lt;td&gt; &lt;p&gt;Мышь, Инструкция, Дополнительные слайдеры&lt;/p&gt; &lt;/td&gt; &lt;/tr&gt; &lt;/tbody&gt; &lt;/table&gt; &lt;p&gt; &lt;/p&gt; </t>
  </si>
  <si>
    <t>Мышь игровая Dream Machines DM1 FPS USB Smoke Grey</t>
  </si>
  <si>
    <t>DM1FPS_GREY</t>
  </si>
  <si>
    <t>http://www.erc.ua/i/goods/DM1FPS_GREY.jpg</t>
  </si>
  <si>
    <t xml:space="preserve">&lt;p&gt;&lt;strong&gt;DM1 FPS - лучший друг игрока в FPS.&lt;/strong&gt;&lt;/p&gt; &lt;p&gt;DM1 FPS - это мышь, которая подарит уникальный опыт для каждого маньяка популярных шутеров. Быстро, точно, без ограничений - это самая новая мышь от семейства Dream Machines. Лучший сенсор, надежные переключатели и уникальный кабель, не только обеспечат лучший контроль и скорость, но и подарят высокий комфорт во время динамических игр. Проверьте и убедитесь, что это такое, играть на лучшем оборудовании для геймеров!&lt;/p&gt; &lt;p&gt; &lt;/p&gt; &lt;p&gt;&lt;strong&gt;Разработан лучшими для лучших. &lt;/strong&gt;&lt;/p&gt; &lt;p&gt;Наши продукты используют игроки всего мира. Мы всегда старались создать мыши, которые будут универсальными, и независимо от игр в которые Вы играете, позволят получить лучшие результаты. На этот раз мы решились на что-то другое.&lt;/p&gt; &lt;p&gt;Мы создали мышь для игроков FPS. Это грызун, цель которого задание, быть лучшей игровой мышкой для всех тех, кто играет такие игры, как Counter Strike: Global Offensive, Rainbow Six, Call of Duty, Battlefield, Players Unknown BattleGround или Overwatch. Для этого мы полностью переделали наши компоненты и выбирали те, которые по словам игроков лучше всего подходят для стрельбы.&lt;/p&gt; &lt;p&gt; &lt;/p&gt; &lt;p&gt;&lt;strong&gt;Сенсор создан для выстрелов в голову!&lt;/strong&gt;&lt;/p&gt; &lt;p&gt;Нацелиться, нажать, забрать фраг. Это так просто и одновременно дьявольски сложно. Используя один из лучших сенсоров, доступных на рынке PIXART 3389, большее количество фрагов еще никогда не было таким простым. Достигните ваших целей с новым DM1 FPS.&lt;/p&gt; &lt;p&gt; &lt;/p&gt; &lt;p&gt;&lt;strong&gt;LOD - идеальное расстояние для FPS-игроков&lt;/strong&gt;&lt;/p&gt; &lt;p&gt;Мы знаем, как важно, чтобы LOD находился на оптимальном уровне, поэтому для наших игроков мы предлагаем лучший вариант - 1,8 мм.&lt;/p&gt; &lt;p&gt;Низкий параметр LOD позволит Вам перемещать мышку без лишних препятствий и ненужных движений, которые могут отнять шанс на идеальный выстрел в голову!&lt;/p&gt; &lt;p&gt;&lt;strong&gt; &lt;/strong&gt;&lt;/p&gt; &lt;p&gt;&lt;strong&gt;Оптимальный DPI для каждого игрока!&lt;/strong&gt;&lt;br /&gt; Сенсор PixArt 3389 является не только точным, быстрым и надежным, но также имеет широкий диапазон настроек чувствительности. Отныне Ваш любимый DM1 FPS позволит достичь до 12 000 DPI! Теперь ничто не остановит Вас! Все игры, даже те, что требуют наибольших умений, не будут проблемой для вас благодаря DM1 FPS с сенсором PixArt 3389. Выиграть еще никогда не было так просто!&lt;/p&gt; &lt;p&gt; &lt;/p&gt; &lt;p&gt;&lt;strong&gt;Невидимый кабель в Вашем распоряжении!&lt;/strong&gt;&lt;/p&gt; &lt;p&gt;Вы знаете, почему этот тип кабеля называется &amp;quot;невидимым&amp;quot;? Потому что во время игры Вы не чувствуете, что он там вообще есть! Очень легкий и гибкий, именно это нужно для игроков Counter Strike или Overwatch. Забудьте о дискомфорте и неудобствах. DM1 FPS с &amp;quot;невидимым&amp;quot; кабелем - это новый, более высокий уровень комфорта во время игры!&lt;/p&gt; &lt;p&gt; &lt;/p&gt; &lt;p&gt;&lt;strong&gt;Новые переключатели &amp;ndash; реакция еще быстрее.&lt;/strong&gt;&lt;/p&gt; &lt;p&gt;Каждый раз, когда мы создаем новый продукт, мы обращаемся к сотням людей, чтобы точно узнать их ожидания. Это имеет большое значение если говорить о продуктах для компьютерных игроков. Благодаря вашим рекомендациям мы изменили переключатели Omron на Huano. С ваших отзывов мы узнали о том, что эти кнопки работают намного лучше в течение длительных часов погони за фрагами и получения топов рейтинга FPS.&lt;/p&gt; &lt;p&gt;Продолжительность работы переключателей также 20 миллионов кликов.&lt;/p&gt; &lt;p&gt;&lt;strong&gt; &lt;/strong&gt;&lt;/p&gt; &lt;p&gt;&lt;strong&gt;Четыре цвета - играйте на DM1 FPS в Вашем любимом цвете.&lt;/strong&gt;&lt;br /&gt; Мы прислушались к Вашим советам и создали альтернативные цвета для DM1 FPS. Благодаря этому каждый сможет выбрать мышку, которую захочет! Выберите красный цвет, если Вы любитель динамичной игры без задержек и не ищете компромиссов! Ocean Blue является прекрасным выбором для мастеров самоконтроля, идеально подходит для всех снайперов, для которых AWP - это оружие №1! Noir - это мышь для тех, кто ищет идеальное сочетание эстетики и элегантности. Blizzard White - выбор тех, кто ценит простоту и изысканность. Выберите один из четырех доступных вариантов и наслаждайтесь геймплеем на самом высоком уровне благодаря DM1 FPS!&lt;/p&gt; &lt;p&gt; &lt;/p&gt; &lt;p&gt;&lt;strong&gt;83 грамм - идеальный вес!&lt;/strong&gt;&lt;/p&gt; &lt;p&gt;Каждая игровая мышь должна иметь соответствующие параметры. Лучший сенсор, дает точность и скорость реакции. Специальные переключатели, которые выдерживают тысячи часов интенсивного геймплея, а также соответствующую форму и вес. Мы очень серьезно подходим ко всем этим аспектам, поэтому каждый раз, мы заботимся о том, чтобы каждый элемент мыши был тщательно подобран и соответствовал требованиям игроков. Мы изменили вес для модели FPS, чтобы мышь была едва заметной. Магические 83 грамм, столько должен весить идеальных грызун для FPS игр.&lt;/p&gt; &lt;p&gt;&lt;br /&gt; &lt;strong&gt;Акселерация - без компромиссов.&lt;/strong&gt;&lt;/p&gt; &lt;p&gt;Мы еще раз выбрали, знакомый для всех фанатов бренда Dream Machines, параметр нулевой акселерации. Благодаря этому мы обеспечиваем наибольшую свободу действий и уверенность в том, что мышь DM1 FPS будет делать именно то, что Вы хотите во время интенсивной и динамичной игры.&lt;/p&gt; &lt;p&gt; &lt;/p&gt; &lt;table cellspacing="0" width="100%"&gt; &lt;thead&gt; &lt;tr&gt; &lt;td&gt; &lt;p&gt;&lt;strong&gt; &lt;/strong&gt;&lt;/p&gt; &lt;/td&gt; &lt;td&gt; &lt;/td&gt; &lt;/tr&gt; &lt;/thead&gt; &lt;tbody&gt; &lt;tr&gt; &lt;td&gt; &lt;p&gt;Максимальная скорость&lt;/p&gt; &lt;/td&gt; &lt;td&gt; &lt;p&gt;7.0 m/s&lt;/p&gt; &lt;/td&gt; &lt;/tr&gt; &lt;tr&gt; &lt;td&gt; &lt;p&gt;Частота отклика&lt;/p&gt; &lt;/td&gt; &lt;td&gt; &lt;p&gt;1000 Hz&lt;/p&gt; &lt;/td&gt; &lt;/tr&gt; &lt;tr&gt; &lt;td&gt; &lt;p&gt;Управление&lt;/p&gt; &lt;/td&gt; &lt;td&gt; &lt;p&gt;6 Кнопки + Scroll&lt;/p&gt; &lt;/td&gt; &lt;/tr&gt; &lt;tr&gt; &lt;td&gt; &lt;p&gt;Сенсор&lt;/p&gt; &lt;/td&gt; &lt;td&gt; &lt;p&gt;Оптический PMW3389&lt;/p&gt; &lt;/td&gt; &lt;/tr&gt; &lt;tr&gt; &lt;td&gt; &lt;p&gt;USB&lt;/p&gt; &lt;/td&gt; &lt;td&gt; &lt;p&gt;Золоченый&lt;/p&gt; &lt;/td&gt; &lt;/tr&gt; &lt;tr&gt; &lt;td&gt; &lt;p&gt;DPI&lt;/p&gt; &lt;/td&gt; &lt;td&gt; &lt;p&gt;400, 800, 2400, 3200, 4800, 12000&lt;/p&gt; &lt;/td&gt; &lt;/tr&gt; &lt;tr&gt; &lt;td&gt; &lt;p&gt;(LOD) Дистанция отрыва&lt;/p&gt; &lt;/td&gt; &lt;td&gt; &lt;p&gt;~1.8 mm&lt;/p&gt; &lt;/td&gt; &lt;/tr&gt; &lt;tr&gt; &lt;td&gt; &lt;p&gt;Левая кнопка&lt;/p&gt; &lt;/td&gt; &lt;td&gt; &lt;p&gt;Huano 20.000.000 Нажатий&lt;/p&gt; &lt;/td&gt; &lt;/tr&gt; &lt;tr&gt; &lt;td&gt; &lt;p&gt;Правая кнопка&lt;/p&gt; &lt;/td&gt; &lt;td&gt; &lt;p&gt;Huano 20.000.000 Нажатий&lt;/p&gt; &lt;/td&gt; &lt;/tr&gt; &lt;tr&gt; &lt;td&gt; &lt;p&gt;Боковые кнопки&lt;/p&gt; &lt;/td&gt; &lt;td&gt; &lt;p&gt;3.000.000 Нажатий&lt;/p&gt; &lt;/td&gt; &lt;/tr&gt; &lt;tr&gt; &lt;td&gt; &lt;p&gt;Скролл&lt;/p&gt; &lt;/td&gt; &lt;td&gt; &lt;p&gt;TTC 20.000.000 Нажатий&lt;/p&gt; &lt;/td&gt; &lt;/tr&gt; &lt;tr&gt; &lt;td&gt; &lt;p&gt;Размер&lt;/p&gt; &lt;/td&gt; &lt;td&gt; &lt;p&gt;126 x 68 x 39 mm&lt;/p&gt; &lt;/td&gt; &lt;/tr&gt; &lt;tr&gt; &lt;td&gt; &lt;p&gt;Вес&lt;/p&gt; &lt;/td&gt; &lt;td&gt; &lt;p&gt;83 g (Без кабеля)&lt;/p&gt; &lt;/td&gt; &lt;/tr&gt; &lt;tr&gt; &lt;td&gt; &lt;p&gt;Кабель&lt;/p&gt; &lt;/td&gt; &lt;td&gt; &lt;p&gt;shoelace cable (1.8m)&lt;/p&gt; &lt;/td&gt; &lt;/tr&gt; &lt;tr&gt; &lt;td&gt; &lt;p&gt;Покрытие&lt;/p&gt; &lt;/td&gt; &lt;td&gt; &lt;p&gt;Smoke Grey&lt;/p&gt; &lt;/td&gt; &lt;/tr&gt; &lt;tr&gt; &lt;td&gt; &lt;p&gt;Подсветка&lt;/p&gt; &lt;/td&gt; &lt;td&gt; &lt;p&gt;Scroll&lt;/p&gt; &lt;/td&gt; &lt;/tr&gt; &lt;tr&gt; &lt;td&gt; &lt;p&gt;Содержимое&lt;/p&gt; &lt;/td&gt; &lt;td&gt; &lt;p&gt;Мышь, Инструкция, Дополнительные слайдеры&lt;/p&gt; &lt;/td&gt; &lt;/tr&gt; &lt;/tbody&gt; &lt;/table&gt; &lt;p&gt; &lt;/p&gt; </t>
  </si>
  <si>
    <t>Мышь игровая Dream Machines DM1 FPS USB Blood Red</t>
  </si>
  <si>
    <t>DM1FPS_RED</t>
  </si>
  <si>
    <t>http://www.erc.ua/i/goods/DM1FPS_RED.jpg</t>
  </si>
  <si>
    <t xml:space="preserve">&lt;p &gt;&lt;strong&gt;DM1 FPS - лучший друг игрока в FPS.&lt;/strong&gt;&lt;/p&gt; &lt;p &gt;DM1 FPS - это мышь, которая подарит уникальный опыт для каждого маньяка популярных шутеров. Быстро, точно, без ограничений - это самая новая мышь от семейства Dream Machines. Лучший сенсор, надежные переключатели и уникальный кабель, не только обеспечат лучший контроль и скорость, но и подарят высокий комфорт во время динамических игр. Проверьте и убедитесь, что это такое, играть на лучшем оборудовании для геймеров!&lt;/p&gt; &lt;p &gt; &lt;/p&gt; &lt;p &gt;&lt;strong&gt;Разработан лучшими для лучших. &lt;/strong&gt;&lt;/p&gt; &lt;p &gt;Наши продукты используют игроки всего мира. Мы всегда старались создать мыши, которые будут универсальными, и независимо от игр в которые Вы играете, позволят получить лучшие результаты. На этот раз мы решились на что-то другое.&lt;/p&gt; &lt;p &gt;Мы создали мышь для игроков FPS. Это грызун, цель которого задание, быть лучшей игровой мышкой для всех тех, кто играет такие игры, как Counter Strike: Global Offensive, Rainbow Six, Call of Duty, Battlefield, Players Unknown BattleGround или Overwatch. Для этого мы полностью переделали наши компоненты и выбирали те, которые по словам игроков лучше всего подходят для стрельбы.&lt;/p&gt; &lt;p &gt; &lt;/p&gt; &lt;p &gt;&lt;strong&gt;Сенсор создан для выстрелов в голову!&lt;/strong&gt;&lt;/p&gt; &lt;p &gt;Нацелиться, нажать, забрать фраг. Это так просто и одновременно дьявольски сложно. Используя один из лучших сенсоров, доступных на рынке PIXART 3389, большее количество фрагов еще никогда не было таким простым. Достигните ваших целей с новым DM1 FPS.&lt;/p&gt; &lt;p &gt; &lt;/p&gt; &lt;p &gt;&lt;strong&gt;LOD - идеальное расстояние для FPS-игроков&lt;/strong&gt;&lt;/p&gt; &lt;p &gt;Мы знаем, как важно, чтобы LOD находился на оптимальном уровне, поэтому для наших игроков мы предлагаем лучший вариант - 1,8 мм.&lt;/p&gt; &lt;p &gt;Низкий параметр LOD позволит Вам перемещать мышку без лишних препятствий и ненужных движений, которые могут отнять шанс на идеальный выстрел в голову!&lt;/p&gt; &lt;p &gt;&lt;strong&gt; &lt;/strong&gt;&lt;/p&gt; &lt;p &gt;&lt;strong&gt;Оптимальный DPI для каждого игрока!&lt;/strong&gt;&lt;br /&gt; Сенсор PixArt 3389 является не только точным, быстрым и надежным, но также имеет широкий диапазон настроек чувствительности. Отныне Ваш любимый DM1 FPS позволит достичь до 12 000 DPI! Теперь ничто не остановит Вас! Все игры, даже те, что требуют наибольших умений, не будут проблемой для вас благодаря DM1 FPS с сенсором PixArt 3389. Выиграть еще никогда не было так просто!&lt;/p&gt; &lt;p &gt; &lt;/p&gt; &lt;p &gt;&lt;strong&gt;Невидимый кабель в Вашем распоряжении!&lt;/strong&gt;&lt;/p&gt; &lt;p &gt;Вы знаете, почему этот тип кабеля называется &amp;quot;невидимым&amp;quot;? Потому что во время игры Вы не чувствуете, что он там вообще есть! Очень легкий и гибкий, именно это нужно для игроков Counter Strike или Overwatch. Забудьте о дискомфорте и неудобствах. DM1 FPS с &amp;quot;невидимым&amp;quot; кабелем - это новый, более высокий уровень комфорта во время игры!&lt;/p&gt; &lt;p &gt; &lt;/p&gt; &lt;p &gt;&lt;strong&gt;Новые переключатели &amp;ndash; реакция еще быстрее.&lt;/strong&gt;&lt;/p&gt; &lt;p &gt;Каждый раз, когда мы создаем новый продукт, мы обращаемся к сотням людей, чтобы точно узнать их ожидания. Это имеет большое значение если говорить о продуктах для компьютерных игроков. Благодаря вашим рекомендациям мы изменили переключатели Omron на Huano. С ваших отзывов мы узнали о том, что эти кнопки работают намного лучше в течение длительных часов погони за фрагами и получения топов рейтинга FPS.&lt;/p&gt; &lt;p &gt;Продолжительность работы переключателей также 20 миллионов кликов.&lt;/p&gt; &lt;p &gt;&lt;strong&gt; &lt;/strong&gt;&lt;/p&gt; &lt;p &gt;&lt;strong&gt;Четыре цвета - играйте на DM1 FPS в Вашем любимом цвете.&lt;/strong&gt;&lt;br /&gt; Мы прислушались к Вашим советам и создали альтернативные цвета для DM1 FPS. Благодаря этому каждый сможет выбрать мышку, которую захочет! Выберите красный цвет, если Вы любитель динамичной игры без задержек и не ищете компромиссов! Ocean Blue является прекрасным выбором для мастеров самоконтроля, идеально подходит для всех снайперов, для которых AWP - это оружие №1! Noir - это мышь для тех, кто ищет идеальное сочетание эстетики и элегантности. Blizzard White - выбор тех, кто ценит простоту и изысканность. Выберите один из четырех доступных вариантов и наслаждайтесь геймплеем на самом высоком уровне благодаря DM1 FPS!&lt;/p&gt; &lt;p &gt; &lt;/p&gt; &lt;p &gt;&lt;strong&gt;83 грамм - идеальный вес!&lt;/strong&gt;&lt;/p&gt; &lt;p &gt;Каждая игровая мышь должна иметь соответствующие параметры. Лучший сенсор, дает точность и скорость реакции. Специальные переключатели, которые выдерживают тысячи часов интенсивного геймплея, а также соответствующую форму и вес. Мы очень серьезно подходим ко всем этим аспектам, поэтому каждый раз, мы заботимся о том, чтобы каждый элемент мыши был тщательно подобран и соответствовал требованиям игроков. Мы изменили вес для модели FPS, чтобы мышь была едва заметной. Магические 83 грамм, столько должен весить идеальных грызун для FPS игр.&lt;/p&gt; &lt;p &gt;&lt;br /&gt; &lt;strong&gt;Акселерация - без компромиссов.&lt;/strong&gt;&lt;/p&gt; &lt;p &gt;Мы еще раз выбрали, знакомый для всех фанатов бренда Dream Machines, параметр нулевой акселерации. Благодаря этому мы обеспечиваем наибольшую свободу действий и уверенность в том, что мышь DM1 FPS будет делать именно то, что Вы хотите во время интенсивной и динамичной игры.&lt;/p&gt; &lt;p &gt; &lt;/p&gt; &lt;table cellspacing="0" width="100%"&gt; &lt;thead&gt; &lt;tr&gt; &lt;td&gt; &lt;p &gt;&lt;strong&gt; &lt;/strong&gt;&lt;/p&gt; &lt;/td&gt; &lt;td&gt; &lt;/td&gt; &lt;/tr&gt; &lt;/thead&gt; &lt;tbody&gt; &lt;tr&gt; &lt;td&gt; &lt;p &gt;Максимальная скорость&lt;/p&gt; &lt;/td&gt; &lt;td&gt; &lt;p &gt;7.0 m/s&lt;/p&gt; &lt;/td&gt; &lt;/tr&gt; &lt;tr&gt; &lt;td&gt; &lt;p &gt;Частота отклика&lt;/p&gt; &lt;/td&gt; &lt;td&gt; &lt;p &gt;1000 Hz&lt;/p&gt; &lt;/td&gt; &lt;/tr&gt; &lt;tr&gt; &lt;td&gt; &lt;p &gt;Управление&lt;/p&gt; &lt;/td&gt; &lt;td&gt; &lt;p &gt;6 Кнопки + Scroll&lt;/p&gt; &lt;/td&gt; &lt;/tr&gt; &lt;tr&gt; &lt;td&gt; &lt;p &gt;Сенсор&lt;/p&gt; &lt;/td&gt; &lt;td&gt; &lt;p &gt;Оптический PMW3389&lt;/p&gt; &lt;/td&gt; &lt;/tr&gt; &lt;tr&gt; &lt;td&gt; &lt;p &gt;USB&lt;/p&gt; &lt;/td&gt; &lt;td&gt; &lt;p &gt;Золоченый&lt;/p&gt; &lt;/td&gt; &lt;/tr&gt; &lt;tr&gt; &lt;td&gt; &lt;p &gt;DPI&lt;/p&gt; &lt;/td&gt; &lt;td&gt; &lt;p &gt;400, 800, 2400, 3200, 4800, 12000&lt;/p&gt; &lt;/td&gt; &lt;/tr&gt; &lt;tr&gt; &lt;td&gt; &lt;p &gt;(LOD) Дистанция отрыва&lt;/p&gt; &lt;/td&gt; &lt;td&gt; &lt;p &gt;~1.8 mm&lt;/p&gt; &lt;/td&gt; &lt;/tr&gt; &lt;tr&gt; &lt;td&gt; &lt;p &gt;Левая кнопка&lt;/p&gt; &lt;/td&gt; &lt;td&gt; &lt;p &gt;Huano 20.000.000 Нажатий&lt;/p&gt; &lt;/td&gt; &lt;/tr&gt; &lt;tr&gt; &lt;td&gt; &lt;p &gt;Правая кнопка&lt;/p&gt; &lt;/td&gt; &lt;td&gt; &lt;p &gt;Huano 20.000.000 Нажатий&lt;/p&gt; &lt;/td&gt; &lt;/tr&gt; &lt;tr&gt; &lt;td&gt; &lt;p &gt;Боковые кнопки&lt;/p&gt; &lt;/td&gt; &lt;td&gt; &lt;p &gt;3.000.000 Нажатий&lt;/p&gt; &lt;/td&gt; &lt;/tr&gt; &lt;tr&gt; &lt;td&gt; &lt;p &gt;Скролл&lt;/p&gt; &lt;/td&gt; &lt;td&gt; &lt;p &gt;TTC 20.000.000 Нажатий&lt;/p&gt; &lt;/td&gt; &lt;/tr&gt; &lt;tr&gt; &lt;td&gt; &lt;p &gt;Размер&lt;/p&gt; &lt;/td&gt; &lt;td&gt; &lt;p &gt;126 x 68 x 39 mm&lt;/p&gt; &lt;/td&gt; &lt;/tr&gt; &lt;tr&gt; &lt;td&gt; &lt;p &gt;Вес&lt;/p&gt; &lt;/td&gt; &lt;td&gt; &lt;p &gt;83 g (Без кабеля)&lt;/p&gt; &lt;/td&gt; &lt;/tr&gt; &lt;tr&gt; &lt;td&gt; &lt;p &gt;Кабель&lt;/p&gt; &lt;/td&gt; &lt;td&gt; &lt;p &gt;shoelace cable (1.8m)&lt;/p&gt; &lt;/td&gt; &lt;/tr&gt; &lt;tr&gt; &lt;td&gt; &lt;p &gt;Покрытие&lt;/p&gt; &lt;/td&gt; &lt;td&gt; &lt;p &gt;Blood Red&lt;/p&gt; &lt;/td&gt; &lt;/tr&gt; &lt;tr&gt; &lt;td&gt; &lt;p &gt;Подсветка&lt;/p&gt; &lt;/td&gt; &lt;td&gt; &lt;p &gt;Scroll&lt;/p&gt; &lt;/td&gt; &lt;/tr&gt; &lt;tr&gt; &lt;td&gt; &lt;p &gt;Содержимое&lt;/p&gt; &lt;/td&gt; &lt;td&gt; &lt;p &gt;Мышь, Инструкция, Дополнительные слайдеры&lt;/p&gt; &lt;/td&gt; &lt;/tr&gt; &lt;/tbody&gt; &lt;/table&gt; &lt;p &gt; &lt;/p&gt; </t>
  </si>
  <si>
    <t>Мышь игровая Dream Machines DM2 Comfy S USB Black</t>
  </si>
  <si>
    <t>DM2_COMFY_S</t>
  </si>
  <si>
    <t>http://www.erc.ua/i/goods/DM2_COMFY_S.jpg</t>
  </si>
  <si>
    <t xml:space="preserve">&lt;p &gt;&lt;strong&gt;DM2 Comfy S - новая, быстрая, лучшая.&lt;/strong&gt;&lt;/p&gt; &lt;p &gt;Вам нравится DM2 Comfy? Вместе с нашей командой экспертов, мы работали над обновлением DM2 Comfy, которая, по мнению многих игроков, была продуктом, близким к идеалу. Отличная форма, замечательный сенсор и идеальный кабель. Эта комбинация обеспечила беспроблемную, многочасовую игру и любимые игры. Как усовершенствовать то, что и так прекрасно работает?&lt;/p&gt; &lt;h5 &gt;&lt;strong&gt;В старом теле новый дух!&lt;/strong&gt;&lt;/h5&gt; &lt;p &gt;Мы решили оставить форму корпуса, который Вам так понравился. Именно эта форма обеспечивает полный комфорт для руки, что является незаменимым в наиболее интенсивных играх. Материал высокого качества гарантирует, что даже через несколько месяцев мышь будет выглядеть великолепно. Мы знаем, что для геймеров важно не только, как работает мышь, а также то, как она выглядит, поэтому при разработке DM2 Comfy наши специалисты провели долгие часы, разрабатывая и тестируя идеальную форму в соответствии с требованиями геймеров. Поэтому эта форма остается и в мышке DM2 Comfy S.&lt;/p&gt; &lt;p &gt; &lt;/p&gt; &lt;h5 &gt;&lt;strong&gt;Новая, быстрая, лучшая.&lt;/strong&gt;&lt;/h5&gt; &lt;p &gt;Самым важным изменением от своего предшественника в версии S, это, безусловно, сенсор, который является сердцем всей мыши. Фирма PixArt - это гарантия высокого качества сенсоров, что на данный момент присутствуют на рынке. Иначе и быть не могло, и в соответствии с вашими предложений, мы выбрали версию PixArt3360, которая обеспечивает максимальную точность во время игры. Теперь Starcraft, Warhammer или Civilization, будут приносить Вам удовольствие на совершенно другом уровне. DM2 Comfy S это новый уровень игры в стратегии!&lt;/p&gt; &lt;p &gt; &lt;/p&gt; &lt;h5 &gt;&lt;strong&gt;Переключатели Omron - идеальное решение для каждого&lt;/strong&gt;&lt;/h5&gt; &lt;p &gt;Однако отличная форма, идеальный сенсор - это не все, что обеспечивает игру на высоком уровне. Нельзя забывать и о переключателях, которые столь же важны, как и другие компоненты. Мы решили выбрать компанию Omron. Это компания, всегда обеспечивает высочайшее качество и надежность. Переключатели Omron способны выдержать до 20 миллионов кликов, что гарантирует их долговечность в течение многих лет. Потому что игроки ожидают от нас не только высокое качество, но и высочайшую долговечность, а переключатели Omron соответствуют этим условиям. Уже больше никогда Вам не придется беспокоиться о том, что переключатели перестанут работать. DM2 Comfy S - лучшее решение для каждого игрока.&lt;/p&gt; &lt;p &gt; &lt;/p&gt; &lt;h5 &gt;&lt;strong&gt;DM2 Comfy S &amp;ndash; ускоряемся&lt;/strong&gt;&lt;strong&gt;!&lt;/strong&gt;&lt;/h5&gt; &lt;p &gt;Стратегии заставляют игрока быть не только очень точным, но и сверх быстрым. Во время динамического поединка мы делаем десятки движений мыши на экране, чтобы дать все соответствующие указания для нашей армии. Защита, атака, создание новых единиц или расширения вашего города, все это происходит одновременно во время онлайн-игр. Учитывая это, мы решили разогнать стандартную скорость сенсора PixArt3360. Благодаря этому в DM2 Comfy S Вы сможете получить головокружительную скорость 7М/с. Такая скорость позволит Вам получить преимущество над каждым игроком, независимо от того, идет ли речь о стратегии, или о других игры, таких как Counter Strike или Battlefield.&lt;/p&gt; &lt;p &gt; &lt;/p&gt; &lt;h5 &gt;&lt;strong&gt;Больше DPI!&lt;/strong&gt;&lt;/h5&gt; &lt;p &gt;Лучший сенсор позволяет достичь большего DPI. Сравнивая к предшественнику, в новом сенсоре гигантский прыжок с максимального DPI в 5000 до 12000 DPI. Отныне каждый найдет что-то для себя. DM2 Comfy S предлагает 6 режимов DPI изменяющихся с помощью кнопок, установленных под колесом прокрутки. Доступные значения 400/800/1600/2400/4800/12000.&lt;/p&gt; &lt;h5 &gt;&lt;strong&gt;LOD - дистанция победителя&lt;/strong&gt;&lt;/h5&gt; &lt;p &gt;Lift of Distance - иными словами, расстояние между мышкой и поверхностью стола или коврика. Для большинства игроков, чем ниже LOD, тем лучше, и в соответствии до Ваших пожеланий, мы устанавливаем его на уровне 1,8 мм. Больше никаких случайных движений мышки. Теперь у Вас есть все, полная точность и контроль. Посылайте свои войска именно туда, где Вы планировали. Благодаря идеальной стратегии и беспрецедентной точности, Вы сможете победить любого врага. DM2 Comfy S - лучший друг любого стратега!&lt;/p&gt; &lt;h5 &gt;&lt;strong&gt;Кабель &amp;ndash; совершенство и долговечность&lt;/strong&gt;&lt;/h5&gt; &lt;p &gt;Бесспорно, кабель является важным элементом проводной мыши. Мы выбрали плетеный кабель длиной 180 сантиметров. Многие игроки считают, что этот вид кабеля является наиболее прочным и обеспечивает самую долгую жизнь для мыши. Почти два метра длинны дадут полный комфорт всем игрокам, даже тем, кто любит играть на гигантских ковриках, таких как DM Pad XXL.&lt;/p&gt; &lt;h5 &gt;&lt;strong&gt;DM2 Comfy S - Ваш лучший друг во время игры&lt;/strong&gt;&lt;/h5&gt; &lt;p &gt;DM2 Comfy S - это мышь для настоящих поклонников стратегии. Идеальная форма, сенсационный сенсор, который не только обеспечивает отличную точность, но и благодаря использованию модифицированной версии сенсора, гарантирует дьявольскую скорость, что обеспечит преимущество над другими игроками. Эта мышь является мечтой каждого игрока в Starcraft, Warhammer или другие хиты, как PLAYERUNKNOWN&amp;#39;S BATTLEGROUNDS или Fortnite. Получите удовольствие на совершенно ином уровне благодаря DM2 Comfy S!&lt;/p&gt; &lt;p &gt; &lt;/p&gt; &lt;table cellspacing="0" width="100%"&gt; &lt;tbody&gt; &lt;tr&gt; &lt;td&gt; &lt;p &gt;Максимальная скорость&lt;/p&gt; &lt;/td&gt; &lt;td&gt; &lt;p &gt;7.0 m/s&lt;/p&gt; &lt;/td&gt; &lt;/tr&gt; &lt;tr&gt; &lt;td&gt; &lt;p &gt;Частота отклика&lt;/p&gt; &lt;/td&gt; &lt;td&gt; &lt;p &gt;1000 Hz&lt;/p&gt; &lt;/td&gt; &lt;/tr&gt; &lt;tr&gt; &lt;td&gt; &lt;p &gt;Управление&lt;/p&gt; &lt;/td&gt; &lt;td&gt; &lt;p &gt;6 Кнопки + Scroll&lt;/p&gt; &lt;/td&gt; &lt;/tr&gt; &lt;tr&gt; &lt;td&gt; &lt;p &gt;Сенсор&lt;/p&gt; &lt;/td&gt; &lt;td&gt; &lt;p &gt;Оптический PMW3360&lt;/p&gt; &lt;/td&gt; &lt;/tr&gt; &lt;tr&gt; &lt;td&gt; &lt;p &gt;USB&lt;/p&gt; &lt;/td&gt; &lt;td&gt; &lt;p &gt;Золоченый&lt;/p&gt; &lt;/td&gt; &lt;/tr&gt; &lt;tr&gt; &lt;td&gt; &lt;p &gt;DPI&lt;/p&gt; &lt;/td&gt; &lt;td&gt; &lt;p &gt;400, 800, 1600, 2400, 4800, 12000&lt;/p&gt; &lt;/td&gt; &lt;/tr&gt; &lt;tr&gt; &lt;td&gt; &lt;p &gt;(LOD) Дистанция отрыва&lt;/p&gt; &lt;/td&gt; &lt;td&gt; &lt;p&gt;~1.8 mm&lt;/p&gt; &lt;/td&gt; &lt;/tr&gt; &lt;tr&gt; &lt;td&gt; &lt;p &gt;Левая кнопка&lt;/p&gt; &lt;/td&gt; &lt;td&gt; &lt;p &gt;Omron 20.000.000 Нажатий&lt;/p&gt; &lt;/td&gt; &lt;/tr&gt; &lt;tr&gt; &lt;td&gt; &lt;p &gt;Правая кнопка&lt;/p&gt; &lt;/td&gt; &lt;td&gt; &lt;p &gt;Omron 20.000.000 Нажатий&lt;/p&gt; &lt;/td&gt; &lt;/tr&gt; &lt;tr&gt; &lt;td&gt; &lt;p &gt;Скролл&lt;/p&gt; &lt;/td&gt; &lt;td&gt; &lt;p &gt;TTC 20.000.000 Нажатий&lt;/p&gt; &lt;/td&gt; &lt;/tr&gt; &lt;tr&gt; &lt;td&gt; &lt;p &gt;Размер&lt;/p&gt; &lt;/td&gt; &lt;td&gt; &lt;p &gt;131 х 84 х 39 mm&lt;/p&gt; &lt;/td&gt; &lt;/tr&gt; &lt;tr&gt; &lt;td&gt; &lt;p &gt;Вес&lt;/p&gt; &lt;/td&gt; &lt;td&gt; &lt;p &gt;94 g (Без кабеля)&lt;/p&gt; &lt;/td&gt; &lt;/tr&gt; &lt;tr&gt; &lt;td&gt; &lt;p &gt;Кабель&lt;/p&gt; &lt;/td&gt; &lt;td&gt; &lt;p &gt;Плетеный шнур (1.8 m)&lt;/p&gt; &lt;/td&gt; &lt;/tr&gt; &lt;tr&gt; &lt;td&gt; &lt;p &gt;Подсветка&lt;/p&gt; &lt;/td&gt; &lt;td&gt; &lt;p &gt;DM logo&lt;/p&gt; &lt;/td&gt; &lt;/tr&gt; &lt;tr&gt; &lt;td&gt; &lt;p &gt;Покрытие&lt;/p&gt; &lt;/td&gt; &lt;td&gt; &lt;p &gt;Матовый&lt;/p&gt; &lt;/td&gt; &lt;/tr&gt; &lt;tr&gt; &lt;td&gt; &lt;p &gt;Содержимое&lt;/p&gt; &lt;/td&gt; &lt;td&gt; &lt;p &gt;Мышь, Инструкция, Дополнительные слайдеры&lt;/p&gt; &lt;/td&gt; &lt;/tr&gt; &lt;/tbody&gt; &lt;/table&gt; &lt;p &gt; &lt;/p&gt; </t>
  </si>
  <si>
    <t>Мышь игровая Dream Machines DM2 SUPREME USB Black</t>
  </si>
  <si>
    <t>DM2_SUPREME</t>
  </si>
  <si>
    <t>http://www.erc.ua/i/goods/DM2_SUPREME.jpg</t>
  </si>
  <si>
    <t xml:space="preserve">&lt;p&gt;Версия, которую все ждали!&lt;br /&gt; Новая, улучшенная мышь DM2 Supreme - это высокое качество, лучшие параметры и надежность.&lt;br /&gt; Это мышь созданная профессионалами для профессионалов.&lt;/p&gt; &lt;p&gt;Когда Ваша победа зависит от одного клика, одного движения мыши, одного решения, пространства на ошибки не остается.&lt;br /&gt; Вот почему DM2 Supreme с сенсором PixArt 3389 никогда не подведет.&lt;/p&gt; &lt;p&gt;DM2 Supreme - это модель, разработанная для всех тех кто ищет комфортную мышь с топовыми параметрами и уникальным кабелем,&lt;br /&gt; что обеспечивает высокий уровень удобства. Лучший геймплей и максимальный комфорт - это DM2 Supreme!&lt;/p&gt; &lt;p&gt;Важно, чтобы LOD был на оптимальном уровне, поэтому гарантируем игрокам ~ 1,8 мм. Низкий LOD позволит&lt;br /&gt; легко переместить мышь без нежелательных движений, которые могут разрушить идеальный выстрел в голову.&lt;/p&gt; &lt;table cellspacing="0" width="677"&gt; &lt;thead&gt; &lt;tr&gt; &lt;td width="257"&gt; &lt;p&gt;Максимальная скорость&lt;/p&gt; &lt;/td&gt; &lt;td width="420"&gt; &lt;p&gt;7.0 М/с&lt;/p&gt; &lt;/td&gt; &lt;/tr&gt; &lt;/thead&gt; &lt;tbody&gt; &lt;tr&gt; &lt;td width="257"&gt; &lt;p&gt;Частота отклика&lt;/p&gt; &lt;/td&gt; &lt;td width="420"&gt; &lt;p&gt;1000 Гц&lt;/p&gt; &lt;/td&gt; &lt;/tr&gt; &lt;tr&gt; &lt;td width="257"&gt; &lt;p&gt;Сенсор&lt;/p&gt; &lt;/td&gt; &lt;td width="420"&gt; &lt;p&gt;Оптический PMW3389&lt;/p&gt; &lt;/td&gt; &lt;/tr&gt; &lt;tr&gt; &lt;td width="257"&gt; &lt;p&gt;USB&lt;/p&gt; &lt;/td&gt; &lt;td width="420"&gt; &lt;p&gt;Позолоченный&lt;/p&gt; &lt;/td&gt; &lt;/tr&gt; &lt;tr&gt; &lt;td width="257"&gt; &lt;p&gt;DPI&lt;/p&gt; &lt;/td&gt; &lt;td width="420"&gt; &lt;p&gt; 400, 800, 1600, 2400, 4800, 16000&lt;/p&gt; &lt;/td&gt; &lt;/tr&gt; &lt;tr&gt; &lt;td width="257"&gt; &lt;p&gt;LOD Дистанция отрыва&lt;/p&gt; &lt;/td&gt; &lt;td width="420"&gt; &lt;p&gt;~1.8 мм&lt;/p&gt; &lt;/td&gt; &lt;/tr&gt; &lt;tr&gt; &lt;td width="257"&gt; &lt;p&gt;Левая кнопка&lt;/p&gt; &lt;/td&gt; &lt;td width="420"&gt; &lt;p&gt;Huano 20.000.000 нажатий&lt;/p&gt; &lt;/td&gt; &lt;/tr&gt; &lt;tr&gt; &lt;td width="257"&gt; &lt;p&gt;Правая кнопка&lt;/p&gt; &lt;/td&gt; &lt;td width="420"&gt; &lt;p&gt;Huano 20.000.000 нажатий&lt;/p&gt; &lt;/td&gt; &lt;/tr&gt; &lt;tr&gt; &lt;td width="257"&gt; &lt;p&gt;Боковые кнопки&lt;/p&gt; &lt;/td&gt; &lt;td width="420"&gt; &lt;p&gt;3.000.000 нажатий&lt;/p&gt; &lt;/td&gt; &lt;/tr&gt; &lt;tr&gt; &lt;td width="257"&gt; &lt;p&gt;Размер&lt;/p&gt; &lt;/td&gt; &lt;td width="420"&gt; &lt;p&gt;131 x 84 x 39 мм&lt;/p&gt; &lt;/td&gt; &lt;/tr&gt; &lt;tr&gt; &lt;td width="257"&gt; &lt;p&gt;Вес&lt;/p&gt; &lt;/td&gt; &lt;td width="420"&gt; &lt;p&gt;94 грамм (без кабеля)&lt;/p&gt; &lt;/td&gt; &lt;/tr&gt; &lt;tr&gt; &lt;td width="257"&gt; &lt;p&gt;Кабель&lt;/p&gt; &lt;/td&gt; &lt;td width="420"&gt; &lt;p&gt;Кабель-шнуровка (1.8 м)&lt;/p&gt; &lt;/td&gt; &lt;/tr&gt; &lt;tr&gt; &lt;td width="257"&gt; &lt;p&gt;Покрытие&lt;/p&gt; &lt;/td&gt; &lt;td width="420"&gt; &lt;p&gt;Матовое&lt;/p&gt; &lt;/td&gt; &lt;/tr&gt; &lt;tr&gt; &lt;td width="257"&gt; &lt;p&gt;Комплект&lt;/p&gt; &lt;/td&gt; &lt;td width="420"&gt; &lt;p&gt;Мышка, Инструкция, Дополнительные ножки&lt;/p&gt; &lt;/td&gt; &lt;/tr&gt; &lt;tr&gt; &lt;td width="257"&gt; &lt;p&gt;Гарантия&lt;/p&gt; &lt;/td&gt; &lt;td width="420"&gt; &lt;p&gt;12 месяцев&lt;/p&gt; &lt;/td&gt; &lt;/tr&gt; &lt;/tbody&gt; &lt;/table&gt; </t>
  </si>
  <si>
    <t>Мышь игровая Dream Machines DM4 Evo USB Black</t>
  </si>
  <si>
    <t>DM4_EVO</t>
  </si>
  <si>
    <t>http://www.erc.ua/i/goods/DM4_EVO.jpg</t>
  </si>
  <si>
    <t xml:space="preserve">&lt;h1&gt;DM4 EVO &amp;ndash; рEVOлюция в гейминге!&lt;/h1&gt; &lt;p&gt;&lt;img align="center" height="428" src="https://dreammachines.pl/media/img/products/dm4evo/1.png" width="643" /&gt;&lt;/p&gt; &lt;p&gt;Представляем вашему вниманию, пожалуй, лучшую мышку 2020 года. Топовый сенсор PixArt3389, фантастические переключатели HUANO Blue и наш любимый супер-эластичный кабель. Ко всему этому, эффектная RGB подсветка. Это все DM4 Evo!&lt;/p&gt; &lt;h1&gt;Это новый король гейминга!&lt;/h1&gt; &lt;p &gt;&lt;img align="center" height="428" src="https://dreammachines.pl/media/img/products/dm4evo/2.png" width="643" /&gt;&lt;/p&gt; &lt;p &gt;Мы с гордостью представляем вам модель DM4 Evo, совершенно новое качество, которым мы очень гордимся. Быструю, точную, элегантную и прочную - DM4 Evo.&lt;/p&gt; &lt;h1&gt;Точность и контроль &amp;ndash; PixArt 3389.&lt;/h1&gt; &lt;p &gt;&lt;img align="center" height="428" src="https://dreammachines.pl/media/img/products/dm4evo/3.png" width="643" /&gt;&lt;/p&gt; &lt;p&gt;Мы снова выбрали любимый вами сенсор PixArt3389. Это топовый датчик, который обеспечивает максимальную точность и контроль. Кроме того, этот сенсор очень быстрый, он не оставит никаких шансов для ваших оппонентов. Благодаря PixArt3389 можете быть уверены, что вы всегда будете №1! Будьте в топе с DM4 Evo!&lt;/p&gt; &lt;h1&gt;Надежность всегда с вами - Huano Blue 20M.&lt;/h1&gt; &lt;p &gt;&lt;img align="center" height="428" src="https://dreammachines.pl/media/img/products/dm4evo/4.png" width="643" /&gt;&lt;/p&gt; &lt;p&gt;Нет ничего хуже, чем проблемы с переключателями во время игры. Поэтому мы выбрали лучшие переключатели на рынке, - Huano, имеющие запас выносливости 20000000 кликов! Что это означает на практике? Ваши переключатели всегда будут готовы к работе в течение нескольких тысяч часов игры. Не ограничивайтесь, сделайте ставку на надежность.&lt;/p&gt; &lt;h1&gt;Очень эластичный кабель!&lt;/h1&gt; &lt;p &gt; &lt;/p&gt; &lt;p &gt;&lt;img align="center" height="428" src="https://dreammachines.pl/media/img/products/dm4evo/5.png" width="643" /&gt;&lt;/p&gt; &lt;p&gt;В DM4 Evoмы также использовали наш чрезвычайно эластичный кабель! Гибкий, практически незаметный во время игры. Это идеальное сочетание всего лучшего в беспроводной и проводной мыши.&lt;/p&gt; &lt;p &gt; &lt;/p&gt; &lt;h1&gt;Выберите свой любимый цвет.&lt;/h1&gt; &lt;p &gt;&lt;img align="center" height="428" src="https://dreammachines.pl/media/img/products/dm4evo/6.png" width="643" /&gt;&lt;/p&gt; &lt;p&gt;DM4 Evo выглядит еще лучше благодаря уникальной подсветке. Месяца работы, сотни тестов, чтобы вы получили лучшую иллюминацию на рынке! Это все в DM4 Evo!&lt;/p&gt; &lt;p&gt; &lt;/p&gt; &lt;h1&gt;Программное обеспечение позволяющее на большее!&lt;/h1&gt; &lt;p &gt;&lt;img align="center" height="428" src="https://dreammachines.pl/media/img/products/dm4evo/7.png" width="643" /&gt;&lt;/p&gt; &lt;p &gt;У DM4 Evo также есть специальное программное обеспечение, которое позволяет на большее. Благодаря ему Вы можете свободно настроить мышь. Измените частоту обновления, отрегулируйте DPI или подсветку. Это и многое другое доступно к настройке в DM4 Evo!&lt;/p&gt; &lt;p&gt;&lt;br /&gt; &lt;/p&gt; </t>
  </si>
  <si>
    <t>Мышь игровая Dream Machines DM5 Blink USB Black</t>
  </si>
  <si>
    <t>DM5_BLINK</t>
  </si>
  <si>
    <t>http://www.erc.ua/i/goods/DM5_BLINK.jpg</t>
  </si>
  <si>
    <t xml:space="preserve">&lt;p&gt;&lt;strong&gt;DM5 Blink&lt;/strong&gt; - это мечта каждого геймера. Очень быстрая, очень точная. С учетом Твоих потребностей. Оснащена чрезвычайно легким, чрезвычайно гибким кабелем, а также надежными переключателями Huano, все это обеспечит Тебе победу. Всегда и везде. Это идеальная машина победителя, что не принимает проигрыша.&lt;/p&gt; &lt;p&gt;&lt;strong&gt;Точность - основа успеха!&lt;/strong&gt;&lt;/p&gt; &lt;p data-aos="fade-down"&gt;Когда Твой выигрыш зависит от одного клика, одного движения мыши, одного решения, времени на ошибки не остается. Вот почему DM5 Blink с сенсором PixArt 3389 никогда не подведет. Хирургическая точность и дьявольская скорость - это все DM5 Blink. Никогда больше не сдавайся.&lt;br /&gt; Акселарация - отключена. Почему? Акселарация - отличный выбор для офисных работников, когда мышь должна как можно быстрее переместиться от центра экрана к его краям, но геймерам нужна точность. Ты должен быть уверен, насколько далеко и как быстро может переместиться курсор. В играх это вопрос жизни и смерти.&lt;/p&gt; &lt;p data-aos="fade-down"&gt;&lt;strong&gt;Полный спектр возможностей!&lt;/strong&gt;&lt;/p&gt; &lt;p data-aos="fade-down"&gt;DM5 Blink, с сенсором PixArt 3389, обеспечивает диапазон DPI до 16000! Благодаря этому даже самые жесткие геймеры найдут свои идеальные настройки, которые позволят достичь высоких результатов. Кроме того, мы также использовали две другие технологии:&lt;br /&gt; Прогнозирование &amp;ndash; отключено. Как и ускорение, это классная вещь для людей, использование мыши которых заканчивается в Paint, но если Ты геймер, то хочешь, чтобы на экране были видны даже малейшие движения влево или вправо.&lt;br /&gt; Сглаживание - значение близкое к нулю, единственный движение, которое Ты увидишь, - это Твое движение.&lt;/p&gt; &lt;p data-aos="fade-down"&gt;&lt;strong&gt;Надежные переключатели - залог успеха!&lt;/strong&gt;&lt;/p&gt; &lt;p data-aos="fade-down"&gt;Нет ничего хуже, чем перебои с переключателями во время игры. Многие стандартные мыши, кроме очень слабого датчика, имеют еще хуже кнопки, которые часто застревают и через два месяца уже не пригодны ни к чему. Вот почему мы выбрали лучшие переключатели Huano на рынке, имеющих выносливость 20.000.000 кликов! Что это означает на практике? Переключатели всегда будут готовы к работе в течение нескольких тысяч часов. Сделай ставку на надежность.&lt;/p&gt; &lt;p data-aos="fade-down"&gt;&lt;strong&gt;Идеальное расстояние для наивысшего комфорта!&lt;/strong&gt;&lt;/p&gt; &lt;p data-aos="fade-down"&gt;Мы знаем, как важно, чтобы LOD был на оптимальном уровне, поэтому мы гарантируем игрокам ~ 1,8 мм. Низкий LOD позволит Тебе легко переместить мышь без нежелательных движений, которые могут разрушить идеальный выстрел в голову.&lt;/p&gt; &lt;p data-aos="fade-down"&gt;&lt;strong&gt;DM Shot - дополнительная кнопка, еще больше возможностей!&lt;/strong&gt;&lt;/p&gt; &lt;p data-aos="fade-down"&gt;Иногда у Тебя создается впечатление, что тебе нужна дополнительная кнопка, чтобы молниеносно бросить гранату или увеличить масштаб и сделать идеальный выстрел в голову? Благодаря DM Shot теперь это возможно, и Ты больше не потеряешь драгоценные секунды. Размещена под большим пальцем, она позволяет быть быстрее других игроков. Кроме того, для удобства пользователей ее можно убрать, когда это не нужно.&lt;/p&gt; &lt;p data-aos="fade-down"&gt;&lt;strong&gt;Идеальный вес для грызуна!&lt;/strong&gt;&lt;/p&gt; &lt;p data-aos="fade-down"&gt;Каждая игровая мышь должна иметь соответствующие параметры. Лучший датчик, обеспечивающий точность и скорость реакции. Специальные переключатели, которые выдержат тысячи часов напряженной игры, а также правильная форма и вес. По этой причине модель DM5 Blink весит всего 95 грамм, чтобы обеспечить максимальный комфорт во время игры.&lt;/p&gt; &lt;p data-aos="fade-down"&gt;&lt;strong&gt;Практически беспроводной грызун!&lt;/strong&gt;&lt;/p&gt; &lt;p data-aos="fade-down"&gt;DM5 - это также кабель-шнуровка, который любят все! Очень гибкий, практически незаметен во время игры. Это идеальное сочетание всего лучшего в беспроводной и проводной мыши.&lt;/p&gt; &lt;p data-aos="fade-down"&gt;&lt;strong&gt;Смотри! RGB, RGB везде!&lt;/strong&gt;&lt;/p&gt; &lt;p data-aos="fade-down"&gt;Модель DM5 Blink - это также начало новой серии RGB мышей Dream Machines, что не только позволяют достичь элитных результатов в играх, а также обеспечивают отличное эстетическое удовольствие благодаря RGB до 16.000.000 цветов! Конечно, для всех кто не любит яркие цвета, можно настроить более приглушенный цвет благодаря нашему программному обеспечению.&lt;/p&gt; &lt;p data-aos="fade-down"&gt;&lt;strong&gt;Детали это самое важное!&lt;/strong&gt;&lt;/p&gt; &lt;p data-aos="fade-down"&gt;Наши мыши созданы для лучших. Профессионалам нужен надежный инструмент, чтобы побеждать и ежедневно становиться лучше версии самого себя. Вот почему мыши Dream Machines имеют нулевую акселерацию и сглаживания. Благодаря этому игрок имеет контроль над тем, что происходит во время игры. Полный контроль, точность и надежность.&lt;/p&gt; &lt;h3&gt;SPECIFICATIONS&lt;/h3&gt; &lt;ul&gt; &lt;li&gt;&lt;strong&gt;Максимальная скорость: &lt;/strong&gt; 7 м/с&lt;/li&gt; &lt;li&gt;&lt;strong&gt;Частота запроса: &lt;/strong&gt; 125/500/1000 Гц&lt;/li&gt; &lt;li&gt;&lt;strong&gt;Хват: &lt;/strong&gt; Когтевой, ладонью, кончиками пальцев&lt;/li&gt; &lt;li&gt;&lt;strong&gt;Количество кнопок: &lt;/strong&gt; 8+Scroll&lt;/li&gt; &lt;li&gt;&lt;strong&gt;Сенсор:&lt;/strong&gt; PixArt 3389&lt;/li&gt; &lt;li&gt;&lt;strong&gt;DPI:&lt;/strong&gt; 6 настроек&lt;/li&gt; &lt;/ul&gt; &lt;ul&gt; &lt;li&gt;&lt;strong&gt;Размеры:&lt;/strong&gt; 125 x 66 x 42 мм&lt;/li&gt; &lt;li&gt;&lt;strong&gt;Вес &lt;/strong&gt;: 95 грамм (без кабеля)&lt;/li&gt; &lt;li&gt;&lt;strong&gt;Кабель:&lt;/strong&gt; Шнуровка (длина ~ 1,8м)&lt;/li&gt; &lt;li&gt;&lt;strong&gt;Подсветка: &lt;/strong&gt; Логотип, колесико и бок мыши&lt;/li&gt; &lt;li&gt;&lt;strong&gt;Покрытие: &lt;/strong&gt; Матовое&lt;/li&gt; &lt;li&gt;&lt;strong&gt;Содержание: &lt;/strong&gt; Инструкции, Дополнительные слайды, Мышь&lt;/li&gt; &lt;/ul&gt; </t>
  </si>
  <si>
    <t>Мышь игровая Dream Machines DM6 HOLEY USB Black</t>
  </si>
  <si>
    <t>DM6_HOLEY</t>
  </si>
  <si>
    <t>http://www.erc.ua/i/goods/DM6_HOLEY.jpg</t>
  </si>
  <si>
    <t xml:space="preserve">&lt;p data-aos="fade-left" data-aos-delay="100" data-aos-offset="-2000"&gt;Легше. Швидше. Краще.&lt;/p&gt; &lt;h1 data-aos="fade-left" data-aos-delay="200" data-aos-offset="-2000"&gt;DM6 Holey&lt;/h1&gt; &lt;p data-aos="fade-left" data-aos-delay="300" data-aos-offset="-2000"&gt;В умовах жорсткої конкуренції на киберспортівних полях і рингах, перемоги не досягти, сподіваючись лише на гарні ідеї і сталеву рішучість. Потрібно відправити усіх у нокаут! Вважаємо, що наш перспективний боєць у ваговій категорії напівлегкій ігрових мишок допоможе досягти вам вершин успіху, притискаючи суперників до канатів. При вазі в 69 грам цей майбутній чемпіон оснащений потужним арсеналом чудових правих і лівих хуків - високоякісних перемикачів Huano. У той же час його рух по рингу контролюється одним з кращих оптичних сенсорів в світі - PixArt.&lt;/p&gt; &lt;p data-aos="fade-left" data-aos-delay="300" data-aos-offset="-2000"&gt;Максимальна швидкість: 7.0 м/с&lt;br /&gt; Частота відгуку: 1000 Гц&lt;br /&gt; Перемикачі: 7+ scroll&lt;br /&gt; Сенсор: DM6 Holey: Оптичний PMW3360&lt;br /&gt; USB: Позолочений&lt;br /&gt; DPI: DM6 Holey: 400, 800, 1200, 2400, 4800, 12000&lt;br /&gt; LOD (lift off distance): 1/2/3 мм&lt;br /&gt; Ліва кнопка: Huano 20.000.000 натискань&lt;br /&gt; Права кнопка: Huano 20.000.000 натискань&lt;br /&gt; Бокові кнопки: 3.000.000 натискань&lt;br /&gt; Scroll: Huano&lt;br /&gt; Розмір: 129 x 66 x 40 мм&lt;br /&gt; Вага: 69 Грам (без кабелю)&lt;br /&gt; Кабель: Кабель-шнурівка (1.8 м)&lt;br /&gt; Покриття: Матова, чорна&lt;br /&gt; Підсвічування: Скрол&lt;br /&gt; Вміст: Мишка, інструкція&lt;/p&gt; </t>
  </si>
  <si>
    <t>Мышь игровая Dream Machines DM6 HOLEY S USB Black</t>
  </si>
  <si>
    <t>DM6_HOLEY_S</t>
  </si>
  <si>
    <t>http://www.erc.ua/i/goods/DM6_HOLEY_S.jpg</t>
  </si>
  <si>
    <t xml:space="preserve">&lt;p data-aos="fade-left" data-aos-delay="100" data-aos-offset="-2000"&gt;Легше. Швидше. Краще.&lt;/p&gt; &lt;h1 data-aos="fade-left" data-aos-delay="200" data-aos-offset="-2000"&gt;DM6 Holey S&lt;/h1&gt; &lt;p data-aos="fade-left" data-aos-delay="300" data-aos-offset="-2000"&gt;В условиях жесткой конкуренции на киберспортивных полях и рингах, победы не достичь, уповая лишь на красивые идеи и стальную решимость. Воспари над противниками и отправь их в нокаут! Считаем, Этот перспективный боец в весовой категории полулёгких игровых мышек поможет достичь вершин успеха, прижимая соперников к канатам. . При весе в 69 грамм наш будущий чемпион оснащён мощным арсеналом превосходных правых и левых хуков - высококачественных переключателей Huano. В то же время его движение по рингу контролируется одним из лучших оптических сенсоров в мире.&lt;/p&gt; &lt;p data-aos="fade-left" data-aos-delay="300" data-aos-offset="-2000"&gt;Максимальная скорость: 7.0 м/с&lt;br /&gt; Частота отклика: 1000 Гц&lt;br /&gt; Переключатели: 7+ scroll&lt;br /&gt; Сенсор: DM6 Holey S: Оптический PMW3389&lt;br /&gt; USB: Позолоченный&lt;br /&gt; DPI: DM6 Holey S: 400, 800, 1200, 2400, 4800, 16000&lt;br /&gt; LOD (lift off distance): 1/2/3 мм&lt;br /&gt; Левая кнопка: Huano 20.000.000 нажатий&lt;br /&gt; Правая кнопка: Huano 20.000.000 нажатий&lt;br /&gt; Боковые кнопки: 3.000.000 нажатий&lt;br /&gt; Scroll: Huano&lt;br /&gt; Размер: 129 x 66 x 40 мм&lt;br /&gt; Вес: 69 Грам (без кабеля)&lt;br /&gt; Кабель: Кабель-шнуровка (1.8 м)&lt;br /&gt; Покрытие: Матовое, чорная&lt;br /&gt; Подсветка: Скрол&lt;br /&gt; Комплект: Мышка, инструкция&lt;/p&gt; </t>
  </si>
  <si>
    <t>Ducky</t>
  </si>
  <si>
    <t>Клавиатура Ducky One 2 Mini, Cherry Blue, RGB LED, UA/RU, Black-White</t>
  </si>
  <si>
    <t>DKON2061ST-CURALAZT1</t>
  </si>
  <si>
    <t>http://www.erc.ua/i/goods/DKON2061ST-CURALAZT1.jpg</t>
  </si>
  <si>
    <t xml:space="preserve">&lt;h4&gt;БЕЗУПРЕЧНЫЙ ОПЫТ ПЕЧАТИ&lt;/h4&gt; &lt;p&gt;Долговечная, исключительно надежная&lt;br /&gt; Проверенные временем переключатели Cherry MX&lt;br /&gt; Оптимизируйте комфорт вместе с подставкой для клавиатуры с 2-х зоной регулировкой угла наклона, изготовленной из цинкового сплава&lt;/p&gt; &lt;h4&gt;ИНТЕРФЕЙС:&lt;/h4&gt; &lt;p&gt;USB Type-C, с технологией USB HID с максимальной частотой опроса 1000 Гц, что означает, что клавиатура отправляет свой входной сигнал (-ы) на ваш компьютер 1000 раз в секунду.&lt;/p&gt; &lt;h4&gt;&lt;br /&gt; Оптимизированный комфорт&lt;/h4&gt; &lt;p&gt;3 уровня регулировки угла наклона клавиатуры&lt;/p&gt; &lt;h4&gt;ПРОДВИНУТАЯ ТЕХНОЛОГИЯ:&lt;/h4&gt; &lt;ul&gt; &lt;li&gt;Более яркая производительность&lt;/li&gt; &lt;li&gt;Anti Ghosting&lt;/li&gt; &lt;li&gt;4-х слойная печатная плата&lt;/li&gt; &lt;li&gt;Использует 3528 SMD RGB LED&lt;/li&gt; &lt;li&gt;Увеличенный срок службы и стабильность сигнала&lt;/li&gt; &lt;li&gt;Обработка любого количества одновременных нажатий клавиш с опцией N-key или 6-Key Rollover&lt;/li&gt; &lt;/ul&gt; &lt;table border="1" cellspacing="0" width="303"&gt; &lt;tbody&gt; &lt;tr height="34"&gt; &lt;td height="34" width="149"&gt; &lt;fieldset&gt;Производитель: &lt;/fieldset&gt; &lt;/td&gt; &lt;td width="154"&gt;Ducky&lt;/td&gt; &lt;/tr&gt; &lt;tr height="68"&gt; &lt;td height="68" width="149"&gt;Тип переключателей: &lt;/td&gt; &lt;td width="154"&gt;Cherry MX Blue&lt;/td&gt; &lt;/tr&gt; &lt;tr height="17"&gt; &lt;td height="17" width="149"&gt;Модель: &lt;/td&gt; &lt;td width="154"&gt;One 2 Mini&lt;/td&gt; &lt;/tr&gt; &lt;tr height="34"&gt; &lt;td height="34" width="149"&gt;Беспроводная: &lt;/td&gt; &lt;td width="154"&gt;Нет&lt;/td&gt; &lt;/tr&gt; &lt;tr height="17"&gt; &lt;td height="17" width="149"&gt;Формат: &lt;/td&gt; &lt;td width="154"&gt;60%&lt;/td&gt; &lt;/tr&gt; &lt;tr height="34"&gt; &lt;td height="34" width="149"&gt;Подсветка: &lt;/td&gt; &lt;td width="154"&gt;RGB&lt;/td&gt; &lt;/tr&gt; &lt;tr height="51"&gt; &lt;td height="51" width="149"&gt;Количество клавиш: &lt;/td&gt; &lt;td width="154"&gt;61&lt;/td&gt; &lt;/tr&gt; &lt;tr height="17"&gt; &lt;td height="17" width="149"&gt;Разъём: &lt;/td&gt; &lt;td width="154"&gt;USB 2.0&lt;/td&gt; &lt;/tr&gt; &lt;tr height="68"&gt; &lt;td height="68" width="149"&gt;Подключение клавиатуры&lt;/td&gt; &lt;td width="154"&gt;Type-c&lt;/td&gt; &lt;/tr&gt; &lt;tr height="51"&gt; &lt;td height="51" width="149"&gt;Материал корпуса: &lt;/td&gt; &lt;td width="154"&gt;Алюминий&lt;/td&gt; &lt;/tr&gt; &lt;tr height="17"&gt; &lt;td height="17" width="149"&gt;Размер: &lt;/td&gt; &lt;td width="154"&gt;302 x 108 x 40 мм&lt;/td&gt; &lt;/tr&gt; &lt;tr height="51"&gt; &lt;td height="51" width="149"&gt;Материал клавиш: &lt;/td&gt; &lt;td width="154"&gt;ABS-пластик&lt;/td&gt; &lt;/tr&gt; &lt;tr height="34"&gt; &lt;td height="34" width="149"&gt;Расскладка&lt;/td&gt; &lt;td width="154"&gt;Укр+Рус+Англ.&lt;/td&gt; &lt;/tr&gt; &lt;tr height="17"&gt; &lt;td height="17" width="149"&gt;Вес: &lt;/td&gt; &lt;td width="154"&gt;590 грамм&lt;/td&gt; &lt;/tr&gt; &lt;tr height="34"&gt; &lt;td height="34" width="149"&gt;Раскладка: &lt;/td&gt; &lt;td width="154"&gt;ANSI&lt;/td&gt; &lt;/tr&gt; &lt;tr height="34"&gt; &lt;td height="34" width="149"&gt;Гарантия: &lt;/td&gt; &lt;td width="154"&gt;1 год&lt;/td&gt; &lt;/tr&gt; &lt;/tbody&gt; &lt;/table&gt; </t>
  </si>
  <si>
    <t>Клавиатура Ducky One 2 Mini, Cherry Red, RGB LED, UA/RU, Black-White</t>
  </si>
  <si>
    <t>DKON2061ST-RURALAZT1</t>
  </si>
  <si>
    <t>http://www.erc.ua/i/goods/DKON2061ST-RURALAZT1.jpg</t>
  </si>
  <si>
    <t xml:space="preserve">&lt;h4&gt;БЕЗУПРЕЧНЫЙ ОПЫТ ПЕЧАТИ&lt;/h4&gt; &lt;p&gt;Долговечная, исключительно надежная&lt;br /&gt; PBT-кейкапы.&lt;br /&gt; Проверенные временем переключатели Cherry MX&lt;br /&gt; Оптимизируйте комфорт вместе с подставкой для клавиатуры с 2-х зоной регулировкой угла наклона, изготовленной из цинкового сплава&lt;/p&gt; &lt;h4&gt;ИНТЕРФЕЙС:&lt;/h4&gt; &lt;p&gt;USB Type-C, с технологией USB HID с максимальной частотой опроса 1000 Гц, что означает, что клавиатура отправляет свой входной сигнал (-ы) на ваш компьютер 1000 раз в секунду.&lt;/p&gt; &lt;h4&gt;&lt;br /&gt; Оптимизированный комфорт&lt;/h4&gt; &lt;p&gt;3 уровня регулировки угла наклона клавиатуры&lt;/p&gt; &lt;h4&gt;ПРОДВИНУТАЯ ТЕХНОЛОГИЯ:&lt;/h4&gt; &lt;ul&gt; &lt;li&gt;Более яркая производительность&lt;/li&gt; &lt;li&gt;Anti Ghosting&lt;/li&gt; &lt;li&gt;4-х слойная печатная плата&lt;/li&gt; &lt;li&gt;Использует 3528 SMD RGB LED&lt;/li&gt; &lt;li&gt;Увеличенный срок службы и стабильность сигнала&lt;/li&gt; &lt;li&gt;Обработка любого количества одновременных нажатий клавиш с опцией N-key или 6-Key Rollover&lt;/li&gt; &lt;/ul&gt; &lt;table border="1" cellspacing="0" width="303"&gt; &lt;tbody&gt; &lt;tr height="34"&gt; &lt;td height="34" width="149"&gt; &lt;fieldset&gt;Производитель: &lt;/fieldset&gt; &lt;/td&gt; &lt;td width="154"&gt;Ducky&lt;/td&gt; &lt;/tr&gt; &lt;tr height="68"&gt; &lt;td height="68" width="149"&gt;Тип переключателей: &lt;/td&gt; &lt;td width="154"&gt;Cherry MX Red&lt;/td&gt; &lt;/tr&gt; &lt;tr height="17"&gt; &lt;td height="17" width="149"&gt;Модель: &lt;/td&gt; &lt;td width="154"&gt;One 2 Mini&lt;/td&gt; &lt;/tr&gt; &lt;tr height="34"&gt; &lt;td height="34" width="149"&gt;Беспроводная: &lt;/td&gt; &lt;td width="154"&gt;Нет&lt;/td&gt; &lt;/tr&gt; &lt;tr height="17"&gt; &lt;td height="17" width="149"&gt;Формат: &lt;/td&gt; &lt;td width="154"&gt;60%&lt;/td&gt; &lt;/tr&gt; &lt;tr height="34"&gt; &lt;td height="34" width="149"&gt;Подсветка: &lt;/td&gt; &lt;td width="154"&gt;RGB&lt;/td&gt; &lt;/tr&gt; &lt;tr height="51"&gt; &lt;td height="51" width="149"&gt;Количество клавиш: &lt;/td&gt; &lt;td width="154"&gt;61&lt;/td&gt; &lt;/tr&gt; &lt;tr height="17"&gt; &lt;td height="17" width="149"&gt;Разъём: &lt;/td&gt; &lt;td width="154"&gt;USB 2.0&lt;/td&gt; &lt;/tr&gt; &lt;tr height="68"&gt; &lt;td height="68" width="149"&gt;Подключение клавиатуры&lt;/td&gt; &lt;td width="154"&gt;Type-c&lt;/td&gt; &lt;/tr&gt; &lt;tr height="51"&gt; &lt;td height="51" width="149"&gt;Материал корпуса: &lt;/td&gt; &lt;td width="154"&gt;Алюминий&lt;/td&gt; &lt;/tr&gt; &lt;tr height="17"&gt; &lt;td height="17" width="149"&gt;Размер: &lt;/td&gt; &lt;td width="154"&gt;302 x 108 x 40 мм&lt;/td&gt; &lt;/tr&gt; &lt;tr height="51"&gt; &lt;td height="51" width="149"&gt;Материал клавиш: &lt;/td&gt; &lt;td width="154"&gt;PBT-пластик&lt;/td&gt; &lt;/tr&gt; &lt;tr height="34"&gt; &lt;td height="34" width="149"&gt;Расскладка&lt;/td&gt; &lt;td width="154"&gt;Укр+Рус+Англ.&lt;/td&gt; &lt;/tr&gt; &lt;tr height="17"&gt; &lt;td height="17" width="149"&gt;Вес: &lt;/td&gt; &lt;td width="154"&gt;590 грамм&lt;/td&gt; &lt;/tr&gt; &lt;tr height="34"&gt; &lt;td height="34" width="149"&gt;Раскладка: &lt;/td&gt; &lt;td width="154"&gt;ANSI&lt;/td&gt; &lt;/tr&gt; &lt;tr height="34"&gt; &lt;td height="34" width="149"&gt;Гарантия: &lt;/td&gt; &lt;td width="154"&gt;1 год&lt;/td&gt; &lt;/tr&gt; &lt;/tbody&gt; &lt;colgroup&gt; &lt;col width="149" /&gt; &lt;col width="154" /&gt; &lt;/colgroup&gt; &lt;/table&gt; </t>
  </si>
  <si>
    <t>Клавиатура Ducky One 2 SF, Cherry Red, RGB LED, UA/RU, Black-White</t>
  </si>
  <si>
    <t>DKON1967ST-RURALAZT1</t>
  </si>
  <si>
    <t>http://www.erc.ua/i/goods/DKON1967ST-RURALAZT1.jpg</t>
  </si>
  <si>
    <t xml:space="preserve">&lt;h4&gt;БЕЗУПРЕЧНЫЙ ОПЫТ ПЕЧАТИ&lt;/h4&gt; &lt;p&gt;Долговечная, исключительно надежная&lt;br /&gt; PBT-кейкапы.&lt;br /&gt; Проверенные временем переключатели Cherry MX&lt;br /&gt; Оптимизируйте комфорт вместе с подставкой для клавиатуры с 2-х зоной регулировкой угла наклона, изготовленной из цинкового сплава&lt;/p&gt; &lt;h4&gt;ИНТЕРФЕЙС:&lt;/h4&gt; &lt;p&gt;USB Type-C, с технологией USB HID с максимальной частотой опроса 1000 Гц, что означает, что клавиатура отправляет свой входной сигнал (-ы) на ваш компьютер 1000 раз в секунду.&lt;/p&gt; &lt;h4&gt;Оптимизированный комфорт&lt;/h4&gt; &lt;p&gt;3 уровня регулировки угла наклона клавиатуры&lt;/p&gt; &lt;h4&gt;ПРОДВИНУТАЯ ТЕХНОЛОГИЯ:&lt;/h4&gt; &lt;ul&gt; &lt;li&gt;Более яркая производительность&lt;/li&gt; &lt;li&gt;Anti Ghosting&lt;/li&gt; &lt;li&gt;4-х слойная печатная плата&lt;/li&gt; &lt;li&gt;Использует 3528 SMD RGB LED&lt;/li&gt; &lt;li&gt;Увеличенный срок службы и стабильность сигнала&lt;/li&gt; &lt;li&gt;Обработка любого количества одновременных нажатий клавиш с опцией N-key или 6-Key Rollover&lt;/li&gt; &lt;/ul&gt; &lt;table border="1" cellspacing="0" width="303"&gt; &lt;tbody&gt; &lt;tr height="34"&gt; &lt;td height="34" width="149"&gt; &lt;fieldset&gt;Производитель: &lt;/fieldset&gt; &lt;/td&gt; &lt;td width="154"&gt;Ducky&lt;/td&gt; &lt;/tr&gt; &lt;tr height="68"&gt; &lt;td height="68" width="149"&gt;Тип переключателей: &lt;/td&gt; &lt;td width="154"&gt;Cherry MX&lt;/td&gt; &lt;/tr&gt; &lt;tr height="17"&gt; &lt;td height="17" width="149"&gt;Модель: &lt;/td&gt; &lt;td width="154"&gt;One 2 SF&lt;/td&gt; &lt;/tr&gt; &lt;tr height="34"&gt; &lt;td height="34" width="149"&gt;Беспроводная: &lt;/td&gt; &lt;td width="154"&gt;Нет&lt;/td&gt; &lt;/tr&gt; &lt;tr height="17"&gt; &lt;td height="17" width="149"&gt;Формат: &lt;/td&gt; &lt;td width="154"&gt;60%&lt;/td&gt; &lt;/tr&gt; &lt;tr height="34"&gt; &lt;td height="34" width="149"&gt;Подсветка: &lt;/td&gt; &lt;td width="154"&gt;RGB&lt;/td&gt; &lt;/tr&gt; &lt;tr height="51"&gt; &lt;td height="51" width="149"&gt;Количество клавиш: &lt;/td&gt; &lt;td width="154"&gt;67&lt;/td&gt; &lt;/tr&gt; &lt;tr height="17"&gt; &lt;td height="17" width="149"&gt;Разъём: &lt;/td&gt; &lt;td width="154"&gt;USB 2.0&lt;/td&gt; &lt;/tr&gt; &lt;tr height="68"&gt; &lt;td height="68" width="149"&gt;Подключение клавиатуры&lt;/td&gt; &lt;td width="154"&gt;Type-c&lt;/td&gt; &lt;/tr&gt; &lt;tr height="51"&gt; &lt;td height="51" width="149"&gt;Материал корпуса: &lt;/td&gt; &lt;td width="154"&gt;Алюминий&lt;/td&gt; &lt;/tr&gt; &lt;tr height="17"&gt; &lt;td height="17" width="149"&gt;Размер: &lt;/td&gt; &lt;td width="154"&gt;325 x 108 x 40 мм&lt;/td&gt; &lt;/tr&gt; &lt;tr height="51"&gt; &lt;td height="51" width="149"&gt;Материал клавиш: &lt;/td&gt; &lt;td width="154"&gt;PBT-пластик&lt;/td&gt; &lt;/tr&gt; &lt;tr height="34"&gt; &lt;td height="34" width="149"&gt;Расскладка&lt;/td&gt; &lt;td width="154"&gt;Укр+Рус+Англ.&lt;/td&gt; &lt;/tr&gt; &lt;tr height="17"&gt; &lt;td height="17" width="149"&gt;Вес: &lt;/td&gt; &lt;td width="154"&gt;635 грамм&lt;/td&gt; &lt;/tr&gt; &lt;tr height="34"&gt; &lt;td height="34" width="149"&gt;Раскладка: &lt;/td&gt; &lt;td width="154"&gt;ANSI&lt;/td&gt; &lt;/tr&gt; &lt;tr height="34"&gt; &lt;td height="34" width="149"&gt;Гарантия: &lt;/td&gt; &lt;td width="154"&gt;1 год&lt;/td&gt; &lt;/tr&gt; &lt;/tbody&gt; &lt;/table&gt; </t>
  </si>
  <si>
    <t>Клавиатура Ducky One 2 SF, Cherry Silent Red, RGB LED, UA/RU, Black-White</t>
  </si>
  <si>
    <t>DKON1967ST-SURALAZT1</t>
  </si>
  <si>
    <t>http://www.erc.ua/i/goods/DKON1967ST-SURALAZT1.jpg</t>
  </si>
  <si>
    <t>Клавиатура Ducky Mecha Mini, Cherry Blue, RGB LED, UA/RU, Aluminium Black case</t>
  </si>
  <si>
    <t>DKME2061ST-CURALAAT1</t>
  </si>
  <si>
    <t>http://www.erc.ua/i/goods/DKME2061ST-CURALAAT1.jpg</t>
  </si>
  <si>
    <t xml:space="preserve">&lt;p&gt;МИНИАТЮРНЫЙ ДИЗАЙН&lt;br /&gt; Полностью алюминиевый корпус&lt;br /&gt; Новый дизайн лицевой панели имеет такую же гладкую рамку, как и его предшественник.&lt;/p&gt; &lt;p&gt;БЕЗУПРЕЧНЫЙ ОПЫТ ПЕЧАТИ&lt;br /&gt; Долговечная, исключительно надежная&lt;br /&gt; PBT-кейкапы.&lt;br /&gt; Проверенные временем переключатели Cherry MX&lt;br /&gt; Оптимизируйте комфорт вместе с подставкой для клавиатуры с 2-х зоной регулировкой угла наклона, изготовленной из цинкового сплава&lt;/p&gt; &lt;p&gt;ИНТЕРФЕЙС:&lt;br /&gt; USB Type-C, с технологией USB HID с максимальной частотой опроса 1000 Гц, что означает, что клавиатура отправляет свой входной сигнал (-ы) на ваш компьютер 1000 раз в секунду.&lt;/p&gt; &lt;p&gt;ПРОДВИНУТАЯ ТЕХНОЛОГИЯ:&lt;/p&gt; &lt;ul&gt; &lt;li&gt;Более яркая производительность&lt;/li&gt; &lt;li&gt;Anti Ghosting&lt;/li&gt; &lt;li&gt;4-х слойная печатная плата&lt;/li&gt; &lt;li&gt;Использует 3528 SMD RGB LED&lt;/li&gt; &lt;li&gt;Увеличенный срок службы и стабильность сигнала&lt;/li&gt; &lt;li&gt;Обработка любого количества одновременных нажатий клавиш с опцией N-key или 6-Key Rollover&lt;/li&gt; &lt;/ul&gt; &lt;table border="1" cellspacing="0" width="433"&gt; &lt;tbody&gt; &lt;tr height="20"&gt; &lt;td height="20" width="179"&gt; Производитель: &lt;/td&gt; &lt;td width="254"&gt;Ducky&lt;/td&gt; &lt;/tr&gt; &lt;tr height="20"&gt; &lt;td height="20"&gt; Тип переключателей: &lt;/td&gt; &lt;td&gt;Cherry MX Blue &lt;/td&gt; &lt;/tr&gt; &lt;tr height="20"&gt; &lt;td height="20"&gt; Модель: &lt;/td&gt; &lt;td&gt;Mecha Mini&lt;/td&gt; &lt;/tr&gt; &lt;tr height="20"&gt; &lt;td height="20"&gt; Беспроводная: &lt;/td&gt; &lt;td&gt;Да&lt;/td&gt; &lt;/tr&gt; &lt;tr height="20"&gt; &lt;td height="20"&gt; Формат: &lt;/td&gt; &lt;td align="right"&gt;60%&lt;/td&gt; &lt;/tr&gt; &lt;tr height="20"&gt; &lt;td height="20"&gt; Подсветка: &lt;/td&gt; &lt;td&gt;RGB&lt;/td&gt; &lt;/tr&gt; &lt;tr height="20"&gt; &lt;td height="20"&gt; Количество клавиш: &lt;/td&gt; &lt;td align="right"&gt;61&lt;/td&gt; &lt;/tr&gt; &lt;tr height="20"&gt; &lt;td height="20"&gt; Разъём: &lt;/td&gt; &lt;td&gt;USB 2.0&lt;/td&gt; &lt;/tr&gt; &lt;tr height="20"&gt; &lt;td height="20"&gt;Подключение клавиатуры&lt;/td&gt; &lt;td&gt;Type-c&lt;/td&gt; &lt;/tr&gt; &lt;tr height="20"&gt; &lt;td height="20"&gt; Материал корпуса: &lt;/td&gt; &lt;td&gt;Пластик&lt;/td&gt; &lt;/tr&gt; &lt;tr height="20"&gt; &lt;td height="20"&gt; Размер: &lt;/td&gt; &lt;td&gt;295 х 108 х 40 мм&lt;/td&gt; &lt;/tr&gt; &lt;tr height="20"&gt; &lt;td height="20"&gt; Материал клавиш: &lt;/td&gt; &lt;td&gt;PBT-пластик&lt;/td&gt; &lt;/tr&gt; &lt;tr height="20"&gt; &lt;td height="20"&gt;Расскладка&lt;/td&gt; &lt;td&gt;Укр+Рус+Англ.&lt;/td&gt; &lt;/tr&gt; &lt;tr height="20"&gt; &lt;td height="20"&gt; Вес: &lt;/td&gt; &lt;td&gt;827 грамм&lt;/td&gt; &lt;/tr&gt; &lt;tr height="20"&gt; &lt;td height="20"&gt; Раскладка: &lt;/td&gt; &lt;td&gt;ANSI&lt;/td&gt; &lt;/tr&gt; &lt;tr height="20"&gt; &lt;td height="20"&gt; Гарантия: &lt;/td&gt; &lt;td&gt;1 год&lt;/td&gt; &lt;/tr&gt; &lt;/tbody&gt; &lt;colgroup&gt; &lt;col width="179" /&gt; &lt;col width="254" /&gt; &lt;/colgroup&gt; &lt;/table&gt; </t>
  </si>
  <si>
    <t>Клавиатура Ducky Mecha Mini, Cherry Red, RGB LED, UA/RU, Aluminium Black case</t>
  </si>
  <si>
    <t>DKME2061ST-RURALAAT1</t>
  </si>
  <si>
    <t>http://www.erc.ua/i/goods/DKME2061ST-RURALAAT1.jpg</t>
  </si>
  <si>
    <t xml:space="preserve">&lt;p&gt;МИНИАТЮРНЫЙ ДИЗАЙН&lt;br /&gt; Полностью алюминиевый корпус&lt;br /&gt; Новый дизайн лицевой панели имеет такую же гладкую рамку, как и его предшественник.&lt;/p&gt; &lt;p&gt;БЕЗУПРЕЧНЫЙ ОПЫТ ПЕЧАТИ&lt;br /&gt; Долговечная, исключительно надежная&lt;br /&gt; PBT-кейкапы.&lt;br /&gt; Проверенные временем переключатели Cherry MX&lt;br /&gt; Оптимизируйте комфорт вместе с подставкой для клавиатуры с 2-х зоной регулировкой угла наклона, изготовленной из цинкового сплава&lt;/p&gt; &lt;p&gt;ИНТЕРФЕЙС:&lt;br /&gt; USB Type-C, с технологией USB HID с максимальной частотой опроса 1000 Гц, что означает, что клавиатура отправляет свой входной сигнал (-ы) на ваш компьютер 1000 раз в секунду.&lt;/p&gt; &lt;p&gt;ПРОДВИНУТАЯ ТЕХНОЛОГИЯ:&lt;/p&gt; &lt;ul&gt; &lt;li&gt;Более яркая производительность&lt;/li&gt; &lt;li&gt;Anti Ghosting&lt;/li&gt; &lt;li&gt;4-х слойная печатная плата&lt;/li&gt; &lt;li&gt;Использует 3528 SMD RGB LED&lt;/li&gt; &lt;li&gt;Увеличенный срок службы и стабильность сигнала&lt;/li&gt; &lt;li&gt;Обработка любого количества одновременных нажатий клавиш с опцией N-key или 6-Key Rollover&lt;/li&gt; &lt;/ul&gt; &lt;table border="1" cellspacing="0" width="433"&gt; &lt;tbody&gt; &lt;tr height="20"&gt; &lt;td height="20" width="179"&gt; &lt;p&gt;Производитель: &lt;/p&gt; &lt;/td&gt; &lt;td width="254"&gt;Ducky&lt;/td&gt; &lt;/tr&gt; &lt;tr height="20"&gt; &lt;td height="20"&gt; &lt;p&gt;Тип переключателей: &lt;/p&gt; &lt;/td&gt; &lt;td&gt;Cherry MX Red&lt;/td&gt; &lt;/tr&gt; &lt;tr height="20"&gt; &lt;td height="20"&gt; &lt;p&gt;Модель: &lt;/p&gt; &lt;/td&gt; &lt;td&gt;Mecha Mini&lt;/td&gt; &lt;/tr&gt; &lt;tr height="20"&gt; &lt;td height="20"&gt; &lt;p&gt;Беспроводная: &lt;/p&gt; &lt;/td&gt; &lt;td&gt;Нет&lt;/td&gt; &lt;/tr&gt; &lt;tr height="20"&gt; &lt;td height="20"&gt; &lt;p&gt;Формат: &lt;/p&gt; &lt;/td&gt; &lt;td align="right"&gt;60%&lt;/td&gt; &lt;/tr&gt; &lt;tr height="20"&gt; &lt;td height="20"&gt; &lt;p&gt;Подсветка: &lt;/p&gt; &lt;/td&gt; &lt;td&gt;RGB&lt;/td&gt; &lt;/tr&gt; &lt;tr height="20"&gt; &lt;td height="20"&gt; &lt;p&gt;Количество клавиш: &lt;/p&gt; &lt;/td&gt; &lt;td align="right"&gt;61&lt;/td&gt; &lt;/tr&gt; &lt;tr height="20"&gt; &lt;td height="20"&gt; &lt;p&gt;Разъём: &lt;/p&gt; &lt;/td&gt; &lt;td&gt;USB 2.0&lt;/td&gt; &lt;/tr&gt; &lt;tr height="20"&gt; &lt;td height="20"&gt;Подключение клавиатуры&lt;/td&gt; &lt;td&gt;Type-c&lt;/td&gt; &lt;/tr&gt; &lt;tr height="20"&gt; &lt;td height="20"&gt; &lt;p&gt;Материал корпуса: &lt;/p&gt; &lt;/td&gt; &lt;td&gt; &lt;p&gt;Алюминий&lt;/p&gt; &lt;/td&gt; &lt;/tr&gt; &lt;tr height="20"&gt; &lt;td height="20"&gt; &lt;p&gt;Размер: &lt;/p&gt; &lt;/td&gt; &lt;td&gt;295 х 108 х 40 мм&lt;/td&gt;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&lt;td&gt;827 грамм&lt;/td&gt; &lt;/tr&gt; &lt;tr height="20"&gt; &lt;td height="20"&gt; &lt;p&gt;Раскладка: &lt;/p&gt; &lt;/td&gt; &lt;td&gt;ANSI&lt;/td&gt; &lt;/tr&gt; &lt;tr height="20"&gt; &lt;td height="20"&gt; &lt;p&gt;Гарантия: &lt;/p&gt; &lt;/td&gt; &lt;td&gt;1 год&lt;/td&gt; &lt;/tr&gt; &lt;/tbody&gt; &lt;/table&gt; </t>
  </si>
  <si>
    <t>Клавиатура Ducky Mecha Mini, Cherry Brown, RGB LED, UA/RU, Aluminium Black case</t>
  </si>
  <si>
    <t>DKME2061ST-BURALAAT1</t>
  </si>
  <si>
    <t>http://www.erc.ua/i/goods/DKME2061ST-BURALAAT1.jpg</t>
  </si>
  <si>
    <t xml:space="preserve">&lt;p&gt;МИНИАТЮРНЫЙ ДИЗАЙН&lt;br /&gt; Полностью алюминиевый корпус&lt;br /&gt; Новый дизайн лицевой панели имеет такую же гладкую рамку, как и его предшественник.&lt;/p&gt; &lt;p&gt;БЕЗУПРЕЧНЫЙ ОПЫТ ПЕЧАТИ&lt;br /&gt; Долговечная, исключительно надежная&lt;br /&gt; PBT-кейкапы.&lt;br /&gt; Проверенные временем переключатели Cherry MX&lt;br /&gt; Оптимизируйте комфорт вместе с подставкой для клавиатуры с 2-х зоной регулировкой угла наклона, изготовленной из цинкового сплава&lt;/p&gt; &lt;p&gt;ИНТЕРФЕЙС:&lt;br /&gt; USB Type-C, с технологией USB HID с максимальной частотой опроса 1000 Гц, что означает, что клавиатура отправляет свой входной сигнал (-ы) на ваш компьютер 1000 раз в секунду.&lt;/p&gt; &lt;p&gt;ПРОДВИНУТАЯ ТЕХНОЛОГИЯ:&lt;/p&gt; &lt;ul&gt; &lt;li&gt;Более яркая производительность&lt;/li&gt; &lt;li&gt;Anti Ghosting&lt;/li&gt; &lt;li&gt;4-х слойная печатная плата&lt;/li&gt; &lt;li&gt;Использует 3528 SMD RGB LED&lt;/li&gt; &lt;li&gt;Увеличенный срок службы и стабильность сигнала&lt;/li&gt; &lt;li&gt;Обработка любого количества одновременных нажатий клавиш с опцией N-key или 6-Key Rollover&lt;/li&gt; &lt;/ul&gt; &lt;table border="1" cellspacing="0" width="433"&gt; &lt;tbody&gt; &lt;tr height="20"&gt; &lt;td height="20" width="179"&gt; &lt;p&gt;Производитель: &lt;/p&gt; &lt;/td&gt; &lt;td width="254"&gt;Ducky&lt;/td&gt; &lt;/tr&gt; &lt;tr height="20"&gt; &lt;td height="20"&gt; &lt;p&gt;Тип переключателей: &lt;/p&gt; &lt;/td&gt; &lt;td&gt;Cherry MX Brown&lt;/td&gt; &lt;/tr&gt; &lt;tr height="20"&gt; &lt;td height="20"&gt; &lt;p&gt;Модель: &lt;/p&gt; &lt;/td&gt; &lt;td&gt;Mecha Mini&lt;/td&gt; &lt;/tr&gt; &lt;tr height="20"&gt; &lt;td height="20"&gt; &lt;p&gt;Беспроводная: &lt;/p&gt; &lt;/td&gt; &lt;td&gt;Нет&lt;/td&gt; &lt;/tr&gt; &lt;tr height="20"&gt; &lt;td height="20"&gt; &lt;p&gt;Формат: &lt;/p&gt; &lt;/td&gt; &lt;td align="right"&gt;60%&lt;/td&gt; &lt;/tr&gt; &lt;tr height="20"&gt; &lt;td height="20"&gt; &lt;p&gt;Подсветка: &lt;/p&gt; &lt;/td&gt; &lt;td&gt;RGB&lt;/td&gt; &lt;/tr&gt; &lt;tr height="20"&gt; &lt;td height="20"&gt; &lt;p&gt;Количество клавиш: &lt;/p&gt; &lt;/td&gt; &lt;td align="right"&gt;61&lt;/td&gt; &lt;/tr&gt; &lt;tr height="20"&gt; &lt;td height="20"&gt; &lt;p&gt;Разъём: &lt;/p&gt; &lt;/td&gt; &lt;td&gt;USB 2.0&lt;/td&gt; &lt;/tr&gt; &lt;tr height="20"&gt; &lt;td height="20"&gt;Подключение клавиатуры&lt;/td&gt; &lt;td&gt;Type-c&lt;/td&gt; &lt;/tr&gt; &lt;tr height="20"&gt; &lt;td height="20"&gt; &lt;p&gt;Материал корпуса: &lt;/p&gt; &lt;/td&gt; &lt;td&gt;Алюминий&lt;/td&gt; &lt;/tr&gt; &lt;tr height="20"&gt; &lt;td height="20"&gt; &lt;p&gt;Размер: &lt;/p&gt; &lt;/td&gt; &lt;td&gt;295 х 108 х 40 мм&lt;/td&gt;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&lt;td&gt;827 грамм&lt;/td&gt; &lt;/tr&gt; &lt;tr height="20"&gt; &lt;td height="20"&gt; &lt;p&gt;Раскладка: &lt;/p&gt; &lt;/td&gt; &lt;td&gt;ANSI&lt;/td&gt; &lt;/tr&gt; &lt;tr height="20"&gt; &lt;td height="20"&gt; &lt;p&gt;Гарантия: &lt;/p&gt; &lt;/td&gt; &lt;td&gt;1 год&lt;/td&gt; &lt;/tr&gt; &lt;/tbody&gt; &lt;/table&gt; </t>
  </si>
  <si>
    <t>Клавиатура Ducky Mecha Mini, Cherry Speed Silver, RGB LED, UA/RU, Aluminium Black case</t>
  </si>
  <si>
    <t>DKME2061ST-PURALAAT1</t>
  </si>
  <si>
    <t>http://www.erc.ua/i/goods/DKME2061ST-PURALAAT1.jpg</t>
  </si>
  <si>
    <t xml:space="preserve">&lt;p&gt;МИНИАТЮРНЫЙ ДИЗАЙН&lt;br /&gt; Полностью алюминиевый корпус&lt;br /&gt; Новый дизайн лицевой панели имеет такую же гладкую рамку, как и его предшественник.&lt;/p&gt; &lt;p&gt;БЕЗУПРЕЧНЫЙ ОПЫТ ПЕЧАТИ&lt;br /&gt; Долговечная, исключительно надежная&lt;br /&gt; PBT-кейкапы.&lt;br /&gt; Проверенные временем переключатели Cherry MX&lt;br /&gt; Оптимизируйте комфорт вместе с подставкой для клавиатуры с 2-х зоной регулировкой угла наклона, изготовленной из цинкового сплава&lt;/p&gt; &lt;p&gt;ИНТЕРФЕЙС:&lt;br /&gt; USB Type-C, с технологией USB HID с максимальной частотой опроса 1000 Гц, что означает, что клавиатура отправляет свой входной сигнал (-ы) на ваш компьютер 1000 раз в секунду.&lt;/p&gt; &lt;p&gt;ПРОДВИНУТАЯ ТЕХНОЛОГИЯ:&lt;/p&gt; &lt;ul&gt; &lt;li&gt;Более яркая производительность&lt;/li&gt; &lt;li&gt;Anti Ghosting&lt;/li&gt; &lt;li&gt;4-х слойная печатная плата&lt;/li&gt; &lt;li&gt;Использует 3528 SMD RGB LED&lt;/li&gt; &lt;li&gt;Увеличенный срок службы и стабильность сигнала&lt;/li&gt; &lt;li&gt;Обработка любого количества одновременных нажатий клавиш с опцией N-key или 6-Key Rollover&lt;/li&gt; &lt;/ul&gt; &lt;table border="1" cellspacing="0" width="433"&gt; &lt;tbody&gt; &lt;tr height="20"&gt; &lt;td height="20" width="179"&gt; &lt;p&gt;Производитель: &lt;/p&gt; &lt;/td&gt; &lt;td width="254"&gt;Ducky&lt;/td&gt; &lt;/tr&gt; &lt;tr height="20"&gt; &lt;td height="20"&gt; &lt;p&gt;Тип переключателей: &lt;/p&gt; &lt;/td&gt; &lt;td&gt;Cherry MX Speed Silver&lt;/td&gt; &lt;/tr&gt; &lt;tr height="20"&gt; &lt;td height="20"&gt; &lt;p&gt;Модель: &lt;/p&gt; &lt;/td&gt; &lt;td&gt;Mecha Mini&lt;/td&gt; &lt;/tr&gt; &lt;tr height="20"&gt; &lt;td height="20"&gt; &lt;p&gt;Беспроводная: &lt;/p&gt; &lt;/td&gt; &lt;td&gt;Нет&lt;/td&gt; &lt;/tr&gt; &lt;tr height="20"&gt; &lt;td height="20"&gt; &lt;p&gt;Формат: &lt;/p&gt; &lt;/td&gt; &lt;td align="right"&gt;60%&lt;/td&gt; &lt;/tr&gt; &lt;tr height="20"&gt; &lt;td height="20"&gt; &lt;p&gt;Подсветка: &lt;/p&gt; &lt;/td&gt; &lt;td&gt;RGB&lt;/td&gt; &lt;/tr&gt; &lt;tr height="20"&gt; &lt;td height="20"&gt; &lt;p&gt;Количество клавиш: &lt;/p&gt; &lt;/td&gt; &lt;td align="right"&gt;61&lt;/td&gt; &lt;/tr&gt; &lt;tr height="20"&gt; &lt;td height="20"&gt; &lt;p&gt;Разъём: &lt;/p&gt; &lt;/td&gt; &lt;td&gt;USB 2.0&lt;/td&gt; &lt;/tr&gt; &lt;tr height="20"&gt; &lt;td height="20"&gt;Подключение клавиатуры&lt;/td&gt; &lt;td&gt;Type-c&lt;/td&gt; &lt;/tr&gt; &lt;tr height="20"&gt; &lt;td height="20"&gt; &lt;p&gt;Материал корпуса: &lt;/p&gt; &lt;/td&gt; &lt;td&gt; &lt;p&gt;Алюминий&lt;/p&gt; &lt;/td&gt; &lt;/tr&gt; &lt;tr height="20"&gt; &lt;td height="20"&gt; &lt;p&gt;Размер: &lt;/p&gt; &lt;/td&gt; &lt;td&gt;295 х 108 х 40 мм&lt;/td&gt;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&lt;td&gt;827 грамм&lt;/td&gt; &lt;/tr&gt; &lt;tr height="20"&gt; &lt;td height="20"&gt; &lt;p&gt;Раскладка: &lt;/p&gt; &lt;/td&gt; &lt;td&gt;ANSI&lt;/td&gt; &lt;/tr&gt; &lt;tr height="20"&gt; &lt;td height="20"&gt; &lt;p&gt;Гарантия: &lt;/p&gt; &lt;/td&gt; &lt;td&gt;1 год&lt;/td&gt; &lt;/tr&gt; &lt;/tbody&gt; &lt;/table&gt; </t>
  </si>
  <si>
    <t>Клавиатура Ducky One 2 TKL, Cherry Blue, RGB LED, UA/RU, Black-White</t>
  </si>
  <si>
    <t>DKON1787ST-CURALAZT1</t>
  </si>
  <si>
    <t>http://www.erc.ua/i/goods/DKON1787ST-CURALAZT1.jpg</t>
  </si>
  <si>
    <t xml:space="preserve">&lt;h4&gt;БЕЗУПРЕЧНЫЙ ОПЫТ ПЕЧАТИ&lt;/h4&gt; &lt;p&gt;Долговечная, исключительно надежная&lt;br /&gt; PBT-кейкапы.&lt;br /&gt; Проверенные временем переключатели Cherry MX&lt;br /&gt; Оптимизируйте комфорт вместе с подставкой для клавиатуры с 2-х зоной регулировкой угла наклона, изготовленной из цинкового сплава&lt;/p&gt; &lt;h4&gt;ИНТЕРФЕЙС:&lt;/h4&gt; &lt;p&gt;USB Type-C, с технологией USB HID с максимальной частотой опроса 1000 Гц, что означает, что клавиатура отправляет свой входной сигнал (-ы) на ваш компьютер 1000 раз в секунду.&lt;/p&gt; &lt;h4&gt;&lt;br /&gt; Оптимизированный комфорт&lt;/h4&gt; &lt;p&gt;3 уровня регулировки угла наклона клавиатуры&lt;/p&gt; &lt;h4&gt;ПРОДВИНУТАЯ ТЕХНОЛОГИЯ:&lt;/h4&gt; &lt;ul&gt; &lt;li&gt;Более яркая производительность&lt;/li&gt; &lt;li&gt;Anti Ghosting&lt;/li&gt; &lt;li&gt;4-х слойная печатная плата&lt;/li&gt; &lt;li&gt;Использует 3528 SMD RGB LED&lt;/li&gt; &lt;li&gt;Увеличенный срок службы и стабильность сигнала&lt;/li&gt; &lt;li&gt;Обработка любого количества одновременных нажатий клавиш с опцией N-key или 6-Key Rollover&lt;/li&gt; &lt;/ul&gt; &lt;table border="1" cellspacing="0" width="303"&gt; &lt;tbody&gt; &lt;tr height="34"&gt; &lt;td height="34" width="149"&gt; &lt;fieldset&gt;Производитель: &lt;/fieldset&gt; &lt;/td&gt; &lt;td width="154"&gt;Ducky&lt;/td&gt; &lt;/tr&gt; &lt;tr height="68"&gt; &lt;td height="68" width="149"&gt;Тип переключателей: &lt;/td&gt; &lt;td width="154"&gt;Cherry MX Blue&lt;/td&gt; &lt;/tr&gt; &lt;tr height="17"&gt; &lt;td height="17" width="149"&gt;Модель: &lt;/td&gt; &lt;td width="154"&gt;One 2 TKL&lt;/td&gt; &lt;/tr&gt; &lt;tr height="34"&gt; &lt;td height="34" width="149"&gt;Беспроводная: &lt;/td&gt; &lt;td width="154"&gt;Нет&lt;/td&gt; &lt;/tr&gt; &lt;tr height="17"&gt; &lt;td height="17" width="149"&gt;Формат: &lt;/td&gt; &lt;td width="154"&gt;60%&lt;/td&gt; &lt;/tr&gt; &lt;tr height="34"&gt; &lt;td height="34" width="149"&gt;Подсветка: &lt;/td&gt; &lt;td width="154"&gt;RGB&lt;/td&gt; &lt;/tr&gt; &lt;tr height="51"&gt; &lt;td height="51" width="149"&gt;Количество клавиш: &lt;/td&gt; &lt;td width="154"&gt;87&lt;/td&gt; &lt;/tr&gt; &lt;tr height="17"&gt; &lt;td height="17" width="149"&gt;Разъём: &lt;/td&gt; &lt;td width="154"&gt;USB 2.0&lt;/td&gt; &lt;/tr&gt; &lt;tr height="68"&gt; &lt;td height="68" width="149"&gt;Подключение клавиатуры&lt;/td&gt; &lt;td width="154"&gt;Type-c&lt;/td&gt; &lt;/tr&gt; &lt;tr height="51"&gt; &lt;td height="51" width="149"&gt;Материал корпуса: &lt;/td&gt; &lt;td width="154"&gt;Пластик&lt;/td&gt; &lt;/tr&gt; &lt;tr height="17"&gt; &lt;td height="17" width="149"&gt;Размер: &lt;/td&gt; &lt;td width="154"&gt;365 x 135 x 40 мм&lt;/td&gt; &lt;/tr&gt; &lt;tr height="51"&gt; &lt;td height="51" width="149"&gt;Материал клавиш: &lt;/td&gt; &lt;td width="154"&gt;PBT-пластик&lt;/td&gt; &lt;/tr&gt; &lt;tr height="34"&gt; &lt;td height="34" width="149"&gt;Расскладка&lt;/td&gt; &lt;td width="154"&gt;Укр+Рус+Англ.&lt;/td&gt; &lt;/tr&gt; &lt;tr height="17"&gt; &lt;td height="17" width="149"&gt;Вес: &lt;/td&gt; &lt;td width="154"&gt;950 грамм&lt;/td&gt; &lt;/tr&gt; &lt;tr height="34"&gt; &lt;td height="34" width="149"&gt;Раскладка: &lt;/td&gt; &lt;td width="154"&gt;ANSI&lt;/td&gt; &lt;/tr&gt; &lt;tr height="34"&gt; &lt;td height="34" width="149"&gt;Гарантия: &lt;/td&gt; &lt;td width="154"&gt;1 год&lt;/td&gt; &lt;/tr&gt; &lt;/tbody&gt; &lt;/table&gt; </t>
  </si>
  <si>
    <t>Клавиатура Ducky One 2 TKL, Cherry Red, RGB LED, UA/RU, Black-White</t>
  </si>
  <si>
    <t>DKON1787ST-RURALAZT1</t>
  </si>
  <si>
    <t>http://www.erc.ua/i/goods/DKON1787ST-RURALAZT1.jpg</t>
  </si>
  <si>
    <t xml:space="preserve">&lt;h4&gt;БЕЗУПРЕЧНЫЙ ОПЫТ ПЕЧАТИ&lt;/h4&gt; &lt;p&gt;Долговечная, исключительно надежная&lt;br /&gt; PBT-кейкапы.&lt;br /&gt; Проверенные временем переключатели Cherry MX&lt;br /&gt; Оптимизируйте комфорт вместе с подставкой для клавиатуры с 2-х зоной регулировкой угла наклона, изготовленной из цинкового сплава&lt;/p&gt; &lt;h4&gt;ИНТЕРФЕЙС:&lt;/h4&gt; &lt;p&gt;USB Type-C, с технологией USB HID с максимальной частотой опроса 1000 Гц, что означает, что клавиатура отправляет свой входной сигнал (-ы) на ваш компьютер 1000 раз в секунду.&lt;/p&gt; &lt;h4&gt;&lt;br /&gt; Оптимизированный комфорт&lt;/h4&gt; &lt;p&gt;3 уровня регулировки угла наклона клавиатуры&lt;/p&gt; &lt;h4&gt;ПРОДВИНУТАЯ ТЕХНОЛОГИЯ:&lt;/h4&gt; &lt;ul&gt; &lt;li&gt;Более яркая производительность&lt;/li&gt; &lt;li&gt;Anti Ghosting&lt;/li&gt; &lt;li&gt;4-х слойная печатная плата&lt;/li&gt; &lt;li&gt;Использует 3528 SMD RGB LED&lt;/li&gt; &lt;li&gt;Увеличенный срок службы и стабильность сигнала&lt;/li&gt; &lt;li&gt;Обработка любого количества одновременных нажатий клавиш с опцией N-key или 6-Key Rollover&lt;/li&gt; &lt;/ul&gt; &lt;table border="1" cellspacing="0" width="303"&gt; &lt;tbody&gt; &lt;tr height="34"&gt; &lt;td height="34" width="149"&gt; &lt;fieldset&gt;Производитель: &lt;/fieldset&gt; &lt;/td&gt; &lt;td width="154"&gt;Ducky&lt;/td&gt; &lt;/tr&gt; &lt;tr height="68"&gt; &lt;td height="68" width="149"&gt;Тип переключателей: &lt;/td&gt; &lt;td width="154"&gt;Cherry MX Red&lt;/td&gt; &lt;/tr&gt; &lt;tr height="17"&gt; &lt;td height="17" width="149"&gt;Модель: &lt;/td&gt; &lt;td width="154"&gt;One 2 TKL&lt;/td&gt; &lt;/tr&gt; &lt;tr height="34"&gt; &lt;td height="34" width="149"&gt;Беспроводная: &lt;/td&gt; &lt;td width="154"&gt;Нет&lt;/td&gt; &lt;/tr&gt; &lt;tr height="17"&gt; &lt;td height="17" width="149"&gt;Формат: &lt;/td&gt; &lt;td width="154"&gt;60%&lt;/td&gt; &lt;/tr&gt; &lt;tr height="34"&gt; &lt;td height="34" width="149"&gt;Подсветка: &lt;/td&gt; &lt;td width="154"&gt;RGB&lt;/td&gt; &lt;/tr&gt; &lt;tr height="51"&gt; &lt;td height="51" width="149"&gt;Количество клавиш: &lt;/td&gt; &lt;td width="154"&gt;87&lt;/td&gt; &lt;/tr&gt; &lt;tr height="17"&gt; &lt;td height="17" width="149"&gt;Разъём: &lt;/td&gt; &lt;td width="154"&gt;USB 2.0&lt;/td&gt; &lt;/tr&gt; &lt;tr height="68"&gt; &lt;td height="68" width="149"&gt;Подключение клавиатуры&lt;/td&gt; &lt;td width="154"&gt;Type-c&lt;/td&gt; &lt;/tr&gt; &lt;tr height="51"&gt; &lt;td height="51" width="149"&gt;Материал корпуса: &lt;/td&gt; &lt;td width="154"&gt;Пластик&lt;/td&gt; &lt;/tr&gt; &lt;tr height="17"&gt; &lt;td height="17" width="149"&gt;Размер: &lt;/td&gt; &lt;td width="154"&gt;365 x 135 x 40 мм&lt;/td&gt; &lt;/tr&gt; &lt;tr height="51"&gt; &lt;td height="51" width="149"&gt;Материал клавиш: &lt;/td&gt; &lt;td width="154"&gt;PBT-пластик&lt;/td&gt; &lt;/tr&gt; &lt;tr height="34"&gt; &lt;td height="34" width="149"&gt;Расскладка&lt;/td&gt; &lt;td width="154"&gt;Укр+Рус+Англ.&lt;/td&gt; &lt;/tr&gt; &lt;tr height="17"&gt; &lt;td height="17" width="149"&gt;Вес: &lt;/td&gt; &lt;td width="154"&gt;950 грамм&lt;/td&gt; &lt;/tr&gt; &lt;tr height="34"&gt; &lt;td height="34" width="149"&gt;Раскладка: &lt;/td&gt; &lt;td width="154"&gt;ANSI&lt;/td&gt; &lt;/tr&gt; &lt;tr height="34"&gt; &lt;td height="34" width="149"&gt;Гарантия: &lt;/td&gt; &lt;td width="154"&gt;1 год&lt;/td&gt; &lt;/tr&gt; &lt;/tbody&gt; &lt;/table&gt; </t>
  </si>
  <si>
    <t>Клавиатура Ducky One 2 TKL, Cherry Speed Silver, RGB LED, UA/RU, Black-White</t>
  </si>
  <si>
    <t>DKON1787ST-PURALAZT1</t>
  </si>
  <si>
    <t>http://www.erc.ua/i/goods/DKON1787ST-PURALAZT1.jpg</t>
  </si>
  <si>
    <t xml:space="preserve">&lt;h4&gt;БЕЗУПРЕЧНЫЙ ОПЫТ ПЕЧАТИ&lt;/h4&gt; &lt;p&gt;Долговечная, исключительно надежная&lt;br /&gt; PBT-кейкапы.&lt;br /&gt; Проверенные временем переключатели Cherry MX&lt;br /&gt; Оптимизируйте комфорт вместе с подставкой для клавиатуры с 2-х зоной регулировкой угла наклона, изготовленной из цинкового сплава&lt;/p&gt; &lt;h4&gt;ИНТЕРФЕЙС:&lt;/h4&gt; &lt;p&gt;USB Type-C, с технологией USB HID с максимальной частотой опроса 1000 Гц, что означает, что клавиатура отправляет свой входной сигнал (-ы) на ваш компьютер 1000 раз в секунду.&lt;/p&gt; &lt;h4&gt;&lt;br /&gt; Оптимизированный комфорт&lt;/h4&gt; &lt;p&gt;3 уровня регулировки угла наклона клавиатуры&lt;/p&gt; &lt;h4&gt;ПРОДВИНУТАЯ ТЕХНОЛОГИЯ:&lt;/h4&gt; &lt;ul&gt; &lt;li&gt;Более яркая производительность&lt;/li&gt; &lt;li&gt;Anti Ghosting&lt;/li&gt; &lt;li&gt;4-х слойная печатная плата&lt;/li&gt; &lt;li&gt;Использует 3528 SMD RGB LED&lt;/li&gt; &lt;li&gt;Увеличенный срок службы и стабильность сигнала&lt;/li&gt; &lt;li&gt;Обработка любого количества одновременных нажатий клавиш с опцией N-key или 6-Key Rollover&lt;/li&gt; &lt;/ul&gt; &lt;table border="1" cellspacing="0" width="303"&gt; &lt;tbody&gt; &lt;tr height="34"&gt; &lt;td height="34" width="149"&gt; &lt;fieldset&gt;Производитель: &lt;/fieldset&gt; &lt;/td&gt; &lt;td width="154"&gt;Ducky&lt;/td&gt; &lt;/tr&gt; &lt;tr height="68"&gt; &lt;td height="68" width="149"&gt;Тип переключателей: &lt;/td&gt; &lt;td width="154"&gt;Cherry MX Speed Silver&lt;/td&gt; &lt;/tr&gt; &lt;tr height="17"&gt; &lt;td height="17" width="149"&gt;Модель: &lt;/td&gt; &lt;td width="154"&gt;One 2 TKL&lt;/td&gt; &lt;/tr&gt; &lt;tr height="34"&gt; &lt;td height="34" width="149"&gt;Беспроводная: &lt;/td&gt; &lt;td width="154"&gt;Нет&lt;/td&gt; &lt;/tr&gt; &lt;tr height="17"&gt; &lt;td height="17" width="149"&gt;Формат: &lt;/td&gt; &lt;td width="154"&gt;60%&lt;/td&gt; &lt;/tr&gt; &lt;tr height="34"&gt; &lt;td height="34" width="149"&gt;Подсветка: &lt;/td&gt; &lt;td width="154"&gt;RGB&lt;/td&gt; &lt;/tr&gt; &lt;tr height="51"&gt; &lt;td height="51" width="149"&gt;Количество клавиш: &lt;/td&gt; &lt;td width="154"&gt;87&lt;/td&gt; &lt;/tr&gt; &lt;tr height="17"&gt; &lt;td height="17" width="149"&gt;Разъём: &lt;/td&gt; &lt;td width="154"&gt;USB 2.0&lt;/td&gt; &lt;/tr&gt; &lt;tr height="68"&gt; &lt;td height="68" width="149"&gt;Подключение клавиатуры&lt;/td&gt; &lt;td width="154"&gt;Type-c&lt;/td&gt; &lt;/tr&gt; &lt;tr height="51"&gt; &lt;td height="51" width="149"&gt;Материал корпуса: &lt;/td&gt; &lt;td width="154"&gt;Пластик&lt;/td&gt; &lt;/tr&gt; &lt;tr height="17"&gt; &lt;td height="17" width="149"&gt;Размер: &lt;/td&gt; &lt;td width="154"&gt;365 x 135 x 40 мм&lt;/td&gt; &lt;/tr&gt; &lt;tr height="51"&gt; &lt;td height="51" width="149"&gt;Материал клавиш: &lt;/td&gt; &lt;td width="154"&gt;PBT-пластик&lt;/td&gt; &lt;/tr&gt; &lt;tr height="34"&gt; &lt;td height="34" width="149"&gt;Расскладка&lt;/td&gt; &lt;td width="154"&gt;Укр+Рус+Англ.&lt;/td&gt; &lt;/tr&gt; &lt;tr height="17"&gt; &lt;td height="17" width="149"&gt;Вес: &lt;/td&gt; &lt;td width="154"&gt;950 грамм&lt;/td&gt; &lt;/tr&gt; &lt;tr height="34"&gt; &lt;td height="34" width="149"&gt;Раскладка: &lt;/td&gt; &lt;td width="154"&gt;ANSI&lt;/td&gt; &lt;/tr&gt; &lt;tr height="34"&gt; &lt;td height="34" width="149"&gt;Гарантия: &lt;/td&gt; &lt;td width="154"&gt;1 год&lt;/td&gt; &lt;/tr&gt; &lt;/tbody&gt; &lt;/table&gt; </t>
  </si>
  <si>
    <t>Клавиатура Ducky Shine 7 , Cherry Blue, RGB LED, UA/RU, Grey-Black</t>
  </si>
  <si>
    <t>DKSH1808ST-CURALAHT1</t>
  </si>
  <si>
    <t>http://www.erc.ua/i/goods/DKSH1808ST-CURALAHT1.jpg</t>
  </si>
  <si>
    <t xml:space="preserve">&lt;p&gt;ЭКСКЛЮЗИВНЫЙ ДИЗАЙН&lt;br /&gt; Новый ультрасовременный дизайн cозданый специально для вас.&lt;br /&gt; Совершенно новый верхний корпус из цинкового сплава с динамичной лицевой панелью, в три раза прочнее алюминия.&lt;br /&gt; СОЗДАНАЯ НА ОПЫТЕ.&lt;/p&gt; &lt;ul&gt; &lt;li&gt;Прочная&lt;/li&gt; &lt;li&gt;Исключительный дизайн&lt;/li&gt; &lt;li&gt;Надежная&lt;/li&gt; &lt;li&gt;Бесшовные кейкапы из PBT&lt;/li&gt; &lt;li&gt;Надежные свичи Cherry MX&lt;/li&gt; &lt;li&gt;3 уровня регулировки угла наклона подставки для клавиатуры&lt;/li&gt; &lt;/ul&gt; &lt;p&gt;ИНТЕРФЕЙС:&lt;br /&gt; USB Type-C, с технологией USB HID с максимальной частотой опроса 1000 Гц, что означает, что клавиатура отправляет свой входной сигнал (-ы) на ваш компьютер 1000 раз в секунду.&lt;/p&gt; &lt;p&gt;ПРОДВИНУТАЯ ТЕХНОЛОГИЯ:&lt;/p&gt; &lt;ul&gt; &lt;li&gt;Более яркая производительность&lt;/li&gt; &lt;li&gt;Anti Ghosting&lt;/li&gt; &lt;li&gt;4-х слойная печатная плата&lt;/li&gt; &lt;li&gt;Использует 3528 SMD RGB LED&lt;/li&gt; &lt;li&gt;Увеличенный срок службы и стабильность сигнала&lt;/li&gt; &lt;li&gt;Обработка любого количества одновременных нажатий клавиш с опцией N-key или 6-Key Rollover&lt;/li&gt; &lt;li&gt;Поддерживает программное обеспечение Ducky RGB&lt;/li&gt; &lt;/ul&gt; &lt;table border="1" cellspacing="0" width="433"&gt; &lt;tbody&gt; &lt;tr height="20"&gt; &lt;td height="20" width="179"&gt; &lt;p&gt;Производитель: &lt;/p&gt; &lt;/td&gt; &lt;td width="254"&gt;Ducky&lt;/td&gt; &lt;/tr&gt; &lt;tr height="20"&gt; &lt;td height="20"&gt; &lt;p&gt;Тип переключателей: &lt;/p&gt; &lt;/td&gt; &lt;td&gt;Cherry MX Blue &lt;/td&gt; &lt;/tr&gt; &lt;tr height="20"&gt; &lt;td height="20"&gt; &lt;p&gt;Модель: &lt;/p&gt; &lt;/td&gt; &lt;td&gt;Shine 7&lt;/td&gt; &lt;/tr&gt; &lt;tr height="20"&gt; &lt;td height="20"&gt; &lt;p&gt;Беспроводная: &lt;/p&gt; &lt;/td&gt; &lt;td&gt;Нет&lt;/td&gt; &lt;/tr&gt; &lt;tr height="20"&gt; &lt;td height="20"&gt; &lt;p&gt;Формат: &lt;/p&gt; &lt;/td&gt; &lt;td align="right"&gt;110%&lt;/td&gt; &lt;/tr&gt; &lt;tr height="20"&gt; &lt;td height="20"&gt; &lt;p&gt;Подсветка: &lt;/p&gt; &lt;/td&gt; &lt;td&gt;RGB&lt;/td&gt; &lt;/tr&gt; &lt;tr height="20"&gt; &lt;td height="20"&gt; &lt;p&gt;Количество клавиш: &lt;/p&gt; &lt;/td&gt; &lt;td align="right"&gt;108&lt;/td&gt; &lt;/tr&gt; &lt;tr height="20"&gt; &lt;td height="20"&gt; &lt;p&gt;Разъём: &lt;/p&gt; &lt;/td&gt; &lt;td&gt;USB 2.0&lt;/td&gt; &lt;/tr&gt; &lt;tr height="20"&gt; &lt;td height="20"&gt;Подключение клавиатуры&lt;/td&gt; &lt;td&gt;Type-c&lt;/td&gt; &lt;/tr&gt; &lt;tr height="20"&gt; &lt;td height="20"&gt; &lt;p&gt;Материал корпуса: &lt;/p&gt; &lt;/td&gt; &lt;td&gt;Цинк&lt;/td&gt; &lt;/tr&gt; &lt;tr height="20"&gt; &lt;td height="20"&gt; &lt;p&gt;Размер: &lt;/p&gt; &lt;/td&gt; &lt;td&gt;458 x 134 x 38 мм&lt;/td&gt;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&lt;td&gt;1440 грамм&lt;/td&gt; &lt;/tr&gt; &lt;tr height="20"&gt; &lt;td height="20"&gt; &lt;p&gt;Раскладка: &lt;/p&gt; &lt;/td&gt; &lt;td&gt;ANSI&lt;/td&gt; &lt;/tr&gt; &lt;tr height="20"&gt; &lt;td height="20"&gt; &lt;p&gt;Гарантия: &lt;/p&gt; &lt;/td&gt; &lt;td&gt;1 год&lt;/td&gt; &lt;/tr&gt; &lt;/tbody&gt; &lt;/table&gt; </t>
  </si>
  <si>
    <t>Клавиатура Ducky Shine 7 , Cherry Red, RGB LED, UA/RU, Grey-Black</t>
  </si>
  <si>
    <t>DKSH1808ST-RURALAHT1</t>
  </si>
  <si>
    <t>http://www.erc.ua/i/goods/DKSH1808ST-RURALAHT1.jpg</t>
  </si>
  <si>
    <t xml:space="preserve">&lt;p&gt;ЭКСКЛЮЗИВНЫЙ ДИЗАЙН&lt;br /&gt; Новый ультрасовременный дизайн cозданый специально для вас.&lt;br /&gt; Совершенно новый верхний корпус из цинкового сплава с динамичной лицевой панелью, в три раза прочнее алюминия.&lt;br /&gt; СОЗДАНАЯ НА ОПЫТЕ.&lt;/p&gt; &lt;ul&gt; &lt;li&gt;Прочная&lt;/li&gt; &lt;li&gt;Исключительный дизайн&lt;/li&gt; &lt;li&gt;Надежная&lt;/li&gt; &lt;li&gt;Бесшовные кейкапы из PBT&lt;/li&gt; &lt;li&gt;Надежные свичи Cherry MX&lt;/li&gt; &lt;li&gt;3 уровня регулировки угла наклона подставки для клавиатуры&lt;/li&gt; &lt;/ul&gt; &lt;p&gt;ИНТЕРФЕЙС:&lt;br /&gt; USB Type-C, с технологией USB HID с максимальной частотой опроса 1000 Гц, что означает, что клавиатура отправляет свой входной сигнал (-ы) на ваш компьютер 1000 раз в секунду.&lt;/p&gt; &lt;p&gt;ПРОДВИНУТАЯ ТЕХНОЛОГИЯ:&lt;/p&gt; &lt;ul&gt; &lt;li&gt;Более яркая производительность&lt;/li&gt; &lt;li&gt;Anti Ghosting&lt;/li&gt; &lt;li&gt;4-х слойная печатная плата&lt;/li&gt; &lt;li&gt;Использует 3528 SMD RGB LED&lt;/li&gt; &lt;li&gt;Увеличенный срок службы и стабильность сигнала&lt;/li&gt; &lt;li&gt;Обработка любого количества одновременных нажатий клавиш с опцией N-key или 6-Key Rollover&lt;/li&gt; &lt;li&gt;Поддерживает программное обеспечение Ducky RGB&lt;/li&gt; &lt;/ul&gt; &lt;table border="1" cellspacing="0" width="433"&gt; &lt;tbody&gt; &lt;tr height="20"&gt; &lt;td height="20" width="179"&gt; &lt;p&gt;Производитель: &lt;/p&gt; &lt;/td&gt; &lt;td width="254"&gt;Ducky&lt;/td&gt; &lt;/tr&gt; &lt;tr height="20"&gt; &lt;td height="20"&gt; &lt;p&gt;Тип переключателей: &lt;/p&gt; &lt;/td&gt; &lt;td&gt;Cherry MX Red&lt;/td&gt; &lt;/tr&gt; &lt;tr height="20"&gt; &lt;td height="20"&gt; &lt;p&gt;Модель: &lt;/p&gt; &lt;/td&gt; &lt;td&gt;Shine 7&lt;/td&gt; &lt;/tr&gt; &lt;tr height="20"&gt; &lt;td height="20"&gt; &lt;p&gt;Беспроводная: &lt;/p&gt; &lt;/td&gt; &lt;td&gt;Нет&lt;/td&gt; &lt;/tr&gt; &lt;tr height="20"&gt; &lt;td height="20"&gt; &lt;p&gt;Формат: &lt;/p&gt; &lt;/td&gt; &lt;td align="right"&gt;110%&lt;/td&gt; &lt;/tr&gt; &lt;tr height="20"&gt; &lt;td height="20"&gt; &lt;p&gt;Подсветка: &lt;/p&gt; &lt;/td&gt; &lt;td&gt;RGB&lt;/td&gt; &lt;/tr&gt; &lt;tr height="20"&gt; &lt;td height="20"&gt; &lt;p&gt;Количество клавиш: &lt;/p&gt; &lt;/td&gt; &lt;td align="right"&gt;108&lt;/td&gt; &lt;/tr&gt; &lt;tr height="20"&gt; &lt;td height="20"&gt; &lt;p&gt;Разъём: &lt;/p&gt; &lt;/td&gt; &lt;td&gt;USB 2.0&lt;/td&gt; &lt;/tr&gt; &lt;tr height="20"&gt; &lt;td height="20"&gt;Подключение клавиатуры&lt;/td&gt; &lt;td&gt;Type-c&lt;/td&gt; &lt;/tr&gt; &lt;tr height="20"&gt; &lt;td height="20"&gt; &lt;p&gt;Материал корпуса: &lt;/p&gt; &lt;/td&gt; &lt;td&gt;Цинк&lt;/td&gt; &lt;/tr&gt; &lt;tr height="20"&gt; &lt;td height="20"&gt; &lt;p&gt;Размер: &lt;/p&gt; &lt;/td&gt; &lt;td&gt;458 x 134 x 38 мм&lt;/td&gt;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&lt;td&gt;1440 грамм&lt;/td&gt; &lt;/tr&gt; &lt;tr height="20"&gt; &lt;td height="20"&gt; &lt;p&gt;Раскладка: &lt;/p&gt; &lt;/td&gt; &lt;td&gt;ANSI&lt;/td&gt; &lt;/tr&gt; &lt;tr height="20"&gt; &lt;td height="20"&gt; &lt;p&gt;Гарантия: &lt;/p&gt; &lt;/td&gt; &lt;td&gt;1 год&lt;/td&gt; &lt;/tr&gt; &lt;/tbody&gt; &lt;/table&gt; </t>
  </si>
  <si>
    <t>Мышь Ducky  Feather Blue Edition, RGB, BLACK</t>
  </si>
  <si>
    <t>DMFE20O-OAAPA7B</t>
  </si>
  <si>
    <t>http://www.erc.ua/i/goods/DMFE20O-OAAPA7B.jpg</t>
  </si>
  <si>
    <t xml:space="preserve">&lt;p&gt;Ducky Feather 5 секретов идеальной мышки:&lt;/p&gt; &lt;p&gt;1. Вес всего - 65 г, и считается одним с идеально сбалансированных вариантов.&lt;br /&gt; 2. Качественные переключатели Huano 50M.&lt;br /&gt; 3. Очень гибкий паракордный кабель который трудно деформировать.&lt;/p&gt; &lt;p&gt;4. Топовый оптический датчик PixArt PMW3389DM с пластиковой крышкой.&lt;br /&gt; 5. Симметричный дизайн, который подходит как для правшей так и для левшей.&lt;/p&gt; &lt;p&gt; &lt;/p&gt; &lt;table border="1" cellspacing="0" height="333" width="382"&gt; &lt;tbody&gt; &lt;tr height="20"&gt; &lt;td height="20" width="83"&gt;Модель&lt;/td&gt; &lt;td width="83"&gt;DMFE20O&lt;/td&gt; &lt;/tr&gt; &lt;tr height="20"&gt; &lt;td height="20"&gt;Интерфейс&lt;/td&gt; &lt;td&gt;USB 2.0&lt;/td&gt; &lt;/tr&gt; &lt;tr height="20"&gt; &lt;td height="20"&gt;Датчик&lt;/td&gt; &lt;td&gt;PixArt PMW3389DM&lt;/td&gt; &lt;/tr&gt; &lt;tr height="20"&gt; &lt;td height="20"&gt;Микропереключатель&lt;/td&gt; &lt;td&gt;Hauno 50М&lt;/td&gt; &lt;/tr&gt; &lt;tr height="20"&gt; &lt;td height="20"&gt;Колесо прокрутки&lt;/td&gt; &lt;td&gt;Kailh Encoder 9 мм&lt;/td&gt; &lt;/tr&gt; &lt;tr height="20"&gt; &lt;td height="20"&gt;DPI&lt;/td&gt; &lt;td align="right"&gt;до 16000&lt;/td&gt; &lt;/tr&gt; &lt;tr height="20"&gt; &lt;td height="20"&gt;Длинна кабеля&lt;/td&gt; &lt;td&gt;1,8 млн&lt;/td&gt; &lt;/tr&gt; &lt;tr height="20"&gt; &lt;td height="20"&gt;Габаритные размеры&lt;/td&gt; &lt;td&gt;124x59x36 мм&lt;/td&gt; &lt;/tr&gt; &lt;tr height="20"&gt; &lt;td height="20"&gt;Вес&lt;/td&gt; &lt;td&gt;65 г&lt;/td&gt; &lt;/tr&gt; &lt;tr height="20"&gt; &lt;td height="20"&gt;Происхождение производства&lt;/td&gt; &lt;td&gt;Китай&lt;/td&gt; &lt;/tr&gt; &lt;/tbody&gt; &lt;colgroup&gt; &lt;col span="2" width="83" /&gt; &lt;/colgroup&gt; &lt;/table&gt; </t>
  </si>
  <si>
    <t>Xtrfy</t>
  </si>
  <si>
    <t>Мышь игровая Xtrfy M1 NIP edition USB Black</t>
  </si>
  <si>
    <t>XG-M1-NIP</t>
  </si>
  <si>
    <t>http://www.erc.ua/i/goods/XG-M1-NIP.jpg</t>
  </si>
  <si>
    <t xml:space="preserve">&lt;p &gt;&lt;strong&gt;M1. СОВЕРШЕНСТВОВАННЫЙ &lt;/strong&gt;&lt;strong&gt;NINJA&lt;/strong&gt;&lt;br /&gt; История М1 не является короткой. Эта мышь - результат бескомпромиссного процесса поиска идеального сцепления и ощущения. Уникальная форма, качество поверхности, расположение кнопок - каждый угол M1 разработан, протестирован и отрегулирован членами профессиональной киберспортивной команды Ninjas in Pyjamas.&lt;/p&gt; &lt;p &gt;&lt;strong&gt; &lt;/strong&gt;&lt;/p&gt; &lt;p &gt;&lt;strong&gt;ИГРОВОЙ ДАТЧИК&lt;/strong&gt;&lt;br /&gt; Оптический датчик Pixart PMW 3310 не является новым для игры. Вот почему он выбран для M1. Модель 3310 уже давно проверена профессиональными геймерами и выбрана игроками NiP за ее неизменно высокую производительность и надежность. На самом высоком уровне конкуренции именно надежность в первую очередь имеет решающее значение.&lt;/p&gt; &lt;p &gt; &lt;/p&gt; &lt;p &gt;&lt;strong&gt;ФОРМА РАЗРАБОТАННАЯ ИГРОКАМИ&lt;/strong&gt;&lt;br /&gt; M1 имеет уникальный эргономичный корпус мыши, разработанный нашими профессиональными игроками от А до Я. Чтобы достичь правильной формы, мы прошли долгий процесс проектирования и перепроектирования, начиная с того, что игроки делали свои собственные модели из глины. Это не самый быстрый способ создать мышь. Но это обязательное условие, если вы хотите найти идеальную форму.&lt;/p&gt; &lt;p &gt; &lt;/p&gt; &lt;p &gt;&lt;strong&gt;5 КНОПОК + НАСТРОЙКИ ДАТЧИКА&lt;/strong&gt;&lt;/p&gt; &lt;p &gt;M1 - это 5-кнопочная мышь, оснащенная высококачественными переключателями Omron для лучшего управления щелчками, двумя боковыми кнопками, предназначенными для более быстрого нажатия, и прорезиненным колесом прокрутки с четкими шагами. На &amp;laquo;подошве&amp;raquo; мыши вы также найдете переключатель частоты опроса и кнопку CPI для настройки чувствительности мыши на лету. Вы играете на мягком тканевом коврике для мыши или на твердой пластиковой поверхности? M1 даже позволяет оптимизировать сенсор под ваш тип коврика для мыши. И всё это без установки программного обеспечения! Нет программного обеспечения, нет хлопот.&lt;/p&gt; &lt;p &gt; &lt;/p&gt; &lt;p &gt;&lt;strong&gt;УЛУЧШЕННЫЙ КОНТРОЛЬ, ЛУЧШАЯ ТОЧНОСТЬ&lt;/strong&gt;&lt;/p&gt; &lt;p &gt;Эргономичный корпус мыши спроектирован так, чтобы дать вам еще больший контроль над движениями и щелчками. М1 оснащена тефлоновыми прокладками с низким коэффициентом трения для более легкого скольжения, а также имеет прорезиненную поверхность для более прочного захвата.&lt;/p&gt; &lt;p &gt; &lt;/p&gt; &lt;p &gt;&lt;strong&gt;РЕГУЛИРУЕМАЯ &lt;/strong&gt;&lt;strong&gt;ПОДСТВЕТКА&lt;/strong&gt;&lt;/p&gt; &lt;p &gt;Черный корпус мыши увенчан желтой светодиодной подсветкой Xtrfy. Независимо от того, любите ли вы играть с включенной подсветкой или без, яркую или дискретную, M1 будет выглядеть уверенно благодаря своему гладкому дизайну.&lt;/p&gt; &lt;p &gt; &lt;/p&gt; &lt;p &gt;&lt;strong&gt;ПОБЕДНЫЕ ИНГРЕДИЕНТЫ&lt;/strong&gt;&lt;/p&gt; &lt;p &gt; &lt;/p&gt; &lt;table border="1" cellspacing="0" width="0"&gt; &lt;tbody&gt; &lt;tr&gt; &lt;td nowrap="nowrap" width="241"&gt; &lt;p &gt;&lt;strong&gt;Форма:&lt;/strong&gt;&lt;/p&gt; &lt;/td&gt; &lt;td nowrap="nowrap" valign="bottom" width="241"&gt; &lt;p &gt;Эргономичная, защищена патентом&lt;/p&gt; &lt;/td&gt; &lt;/tr&gt; &lt;tr&gt; &lt;td nowrap="nowrap" width="241"&gt; &lt;p &gt;&lt;strong&gt;Сенсор:&lt;/strong&gt;&lt;/p&gt; &lt;/td&gt; &lt;td nowrap="nowrap" valign="bottom" width="241"&gt; &lt;p &gt;Pixart PMW 3310&lt;/p&gt; &lt;/td&gt; &lt;/tr&gt; &lt;tr&gt; &lt;td nowrap="nowrap" width="241"&gt; &lt;p &gt;&lt;strong&gt;Покрытие:&lt;/strong&gt;&lt;/p&gt; &lt;/td&gt; &lt;td nowrap="nowrap" valign="bottom" width="241"&gt; &lt;p &gt;Прорезиненное&lt;/p&gt; &lt;/td&gt; &lt;/tr&gt; &lt;tr&gt; &lt;td nowrap="nowrap" width="241"&gt; &lt;p &gt;&lt;strong&gt;Подошва:&lt;/strong&gt;&lt;/p&gt; &lt;/td&gt; &lt;td nowrap="nowrap" valign="bottom" width="241"&gt; &lt;p &gt;Тефлоновые накладки&lt;/p&gt; &lt;/td&gt; &lt;/tr&gt; &lt;tr&gt; &lt;td nowrap="nowrap" width="241"&gt; &lt;p &gt;&lt;strong&gt;Основные свитчи:&lt;/strong&gt;&lt;/p&gt; &lt;/td&gt; &lt;td nowrap="nowrap" valign="bottom" width="241"&gt; &lt;p &gt;Omron&lt;/p&gt; &lt;/td&gt; &lt;/tr&gt; &lt;tr&gt; &lt;td nowrap="nowrap" width="241"&gt; &lt;p &gt;&lt;strong&gt;Свитчи боковых кнопок:&lt;/strong&gt;&lt;/p&gt; &lt;/td&gt; &lt;td nowrap="nowrap" valign="bottom" width="241"&gt; &lt;p &gt;Kailh&lt;/p&gt; &lt;/td&gt; &lt;/tr&gt; &lt;tr&gt; &lt;td nowrap="nowrap" width="241"&gt; &lt;p &gt;&lt;strong&gt;LED подсветка:&lt;/strong&gt;&lt;/p&gt; &lt;/td&gt; &lt;td nowrap="nowrap" valign="bottom" width="241"&gt; &lt;p &gt;Xtrfy желтый, настройка яркости&lt;/p&gt; &lt;/td&gt; &lt;/tr&gt; &lt;tr&gt; &lt;td nowrap="nowrap" width="241"&gt; &lt;p &gt;&lt;strong&gt;CPI:&lt;/strong&gt;&lt;/p&gt; &lt;/td&gt; &lt;td nowrap="nowrap" valign="bottom" width="241"&gt; &lt;p &gt;400/800/1600/3200/4000&lt;/p&gt; &lt;/td&gt; &lt;/tr&gt; &lt;tr&gt; &lt;td nowrap="nowrap" width="241"&gt; &lt;p &gt;&lt;strong&gt;Частота опроса:&lt;/strong&gt;&lt;/p&gt; &lt;/td&gt; &lt;td nowrap="nowrap" valign="bottom" width="241"&gt; &lt;p &gt;125/500/1000 Hz&lt;/p&gt; &lt;/td&gt; &lt;/tr&gt; &lt;tr&gt; &lt;td nowrap="nowrap" width="241"&gt; &lt;p &gt;&lt;strong&gt;Время отклика:&lt;/strong&gt;&lt;/p&gt; &lt;/td&gt; &lt;td nowrap="nowrap" valign="bottom" width="241"&gt; &lt;p &gt;1 мс&lt;/p&gt; &lt;/td&gt; &lt;/tr&gt; &lt;tr&gt; &lt;td nowrap="nowrap" width="241"&gt; &lt;p &gt;&lt;strong&gt;IPS:&lt;/strong&gt;&lt;/p&gt; &lt;/td&gt; &lt;td nowrap="nowrap" valign="bottom" width="241"&gt; &lt;p &gt;130&lt;/p&gt; &lt;/td&gt; &lt;/tr&gt; &lt;tr&gt; &lt;td nowrap="nowrap" width="241"&gt; &lt;p &gt;&lt;strong&gt;Максимальное ускорение:&lt;/strong&gt;&lt;/p&gt; &lt;/td&gt; &lt;td nowrap="nowrap" valign="bottom" width="241"&gt; &lt;p &gt;30 g&lt;/p&gt; &lt;/td&gt; &lt;/tr&gt; &lt;tr&gt; &lt;td nowrap="nowrap" width="241"&gt; &lt;p &gt;&lt;strong&gt;Кабель:&lt;/strong&gt;&lt;/p&gt; &lt;/td&gt; &lt;td nowrap="nowrap" valign="bottom" width="241"&gt; &lt;p &gt;2 м в оплётке&lt;/p&gt; &lt;/td&gt; &lt;/tr&gt; &lt;tr&gt; &lt;td nowrap="nowrap" width="241"&gt; &lt;p &gt;&lt;strong&gt;Подключение:&lt;/strong&gt;&lt;/p&gt; &lt;/td&gt; &lt;td nowrap="nowrap" valign="bottom" width="241"&gt; &lt;p &gt;USB&lt;/p&gt; &lt;/td&gt; &lt;/tr&gt; &lt;tr&gt; &lt;td nowrap="nowrap" width="241"&gt; &lt;p &gt;&lt;strong&gt;Вес:&lt;/strong&gt;&lt;/p&gt; &lt;/td&gt; &lt;td nowrap="nowrap" valign="bottom" width="241"&gt; &lt;p &gt;95 г (без кабеля)&lt;/p&gt; &lt;/td&gt; &lt;/tr&gt; &lt;tr&gt; &lt;td nowrap="nowrap" width="241"&gt; &lt;p &gt;&lt;strong&gt;Совместимость:&lt;/strong&gt;&lt;/p&gt; &lt;/td&gt; &lt;td nowrap="nowrap" valign="bottom" width="241"&gt; &lt;p &gt;Win XP и старше, Mac OSX 10.1 и старше&lt;/p&gt; &lt;/td&gt; &lt;/tr&gt; &lt;tr&gt; &lt;td nowrap="nowrap" width="241"&gt; &lt;p &gt;&lt;strong&gt;Гарантия:&lt;/strong&gt;&lt;/p&gt; &lt;/td&gt; &lt;td nowrap="nowrap" valign="bottom" width="241"&gt; &lt;p &gt;24 месяца&lt;/p&gt; &lt;/td&gt; &lt;/tr&gt; &lt;/tbody&gt; &lt;/table&gt; </t>
  </si>
  <si>
    <t>Мышь игровая Xtrfy M4 RGB USB Black</t>
  </si>
  <si>
    <t>XG-M4-RGB-BLACK</t>
  </si>
  <si>
    <t>http://www.erc.ua/i/goods/XG-M4-RGB-BLACK.jpg</t>
  </si>
  <si>
    <t xml:space="preserve">&lt;p &gt;&lt;strong&gt;СВЕРХЛЕГК&lt;/strong&gt;&lt;strong&gt;АЯ, ЭРГОНОМИЧНАЯ, &lt;/strong&gt;&lt;strong&gt;ТОПОВАЯ!&lt;/strong&gt;&lt;/p&gt; &lt;p &gt;&lt;strong&gt;ВСТРЕЧАЙТЕ МОДЕЛЬ М4&lt;/strong&gt;&lt;strong&gt; ОТ КОМПАНИИ &lt;/strong&gt;&lt;strong&gt;XTRFY&lt;/strong&gt;.&lt;/p&gt; &lt;p &gt;Легкая конструкция. Передовые компоненты. Уникальная, правосторонняя форма. Модель M4 выводит производительность, ощущение и долговечность легких игровых мышей на новый уровень.&lt;/p&gt; &lt;p &gt;&lt;strong&gt;ЛЕГКИЙ ДИЗАЙН. ЭРГОНОМИЧНАЯ ФОРМА.&lt;/strong&gt;&lt;/p&gt; &lt;p &gt;M4 - первая сверхлегкая игровая мышь с эргономичным правосторонним дизайном - уникальная конструкция, позволяющая весить меньше без ущерба для формы и ощущения. Совершенно новая форма и размер были созданы основываясь на пожеланиях профессиональных кибер-спортсменов.&lt;/p&gt; &lt;p &gt;&lt;strong&gt;ПЕРЕДОВОЙ СЕНСОР 3389.&lt;/strong&gt;&lt;/p&gt; &lt;p &gt;Благодаря высокопроизводительному игровому сенсору от Pixart вы готовы к следующему уровню. Настройки чувствительности в процессе игры от 400 до 16 000 реальных CPI, частота опроса сенсора 125&amp;ndash;1000 Гц, 400 IPS, саморегулирующийся FPS. Все это означает одно &amp;ndash; производительность высочайшего уровня!&lt;/p&gt; &lt;p &gt;&lt;strong&gt;НАДЕЖНЫЙ ХВАТ И НЕЗАБЫВАЕМЫЕ ОЩУЩЕНИЯ&lt;/strong&gt;&lt;/p&gt; &lt;p &gt;M4 плавно скользит благодаря тефлоновым накладкам с закругленными краями. В то время как матовое UV-покрытие в сочетании со структурой отверстий обеспечивает еще лучшее сцепление руки с эргономичным корпусом мыши. Увеличивая поток воздуха под вашей ладонью, отверстия также помогут вам чувствовать себя комфортно.&lt;/p&gt; &lt;p &gt;&lt;strong&gt;СНАЧАЛА КАЧЕСТВО!&lt;/strong&gt;&lt;/p&gt; &lt;p &gt;Модель М4 не просто разработан, чтобы быть чрезвычайно легким, а сделана что служить долгое время своему обладателю. В 69 граммах Xtrfy сосредоточились на создании лучшей легкой игровой мыши, а не на сокращении срока службы, чтобы избавиться от нескольких лишних граммов. Меньший вес никогда не должен означать низкое качество. Никаких компромиссов.&lt;/p&gt; &lt;p &gt;&lt;strong&gt;ПРОЧНАЯ КОНСТРУКЦИЯ. НАДЕЖНЫЕ КОМПОНЕНТЫ.&lt;/strong&gt;&lt;/p&gt; &lt;p &gt;Оболочка мыши тщательно спроектирована, чтобы минимизировать вес при сохранении долговечности. Внутри светящийся логотип Xtrfy окружен только качественными компонентами. Наши переключатели Omron дадут вам 20 миллионов оптимизированных для игроков кликов.&lt;/p&gt; &lt;p &gt;&lt;strong&gt;RGB ПОДСВЕТКА.&lt;/strong&gt;&lt;/p&gt; &lt;p &gt;С настраиваемой подсветкой, легко добавить свой личный штрих в M4. Выберите свой цвет. Переключайтесь между многочисленными светодиодными эффектами. Отрегулируйте яркость. Или выключите освещение. Все настройки производятся прямо на мышке. &lt;strong&gt;No&lt;/strong&gt;&lt;strong&gt; &lt;/strong&gt;&lt;strong&gt;soft&lt;/strong&gt;&lt;strong&gt; &lt;/strong&gt;&lt;strong&gt;no&lt;/strong&gt;&lt;strong&gt; &lt;/strong&gt;&lt;strong&gt;hustle&lt;/strong&gt;&lt;strong&gt;!&lt;/strong&gt;&lt;/p&gt; &lt;p &gt;&lt;strong&gt;XTRFY EZCORD&lt;/strong&gt;&lt;/p&gt; &lt;p &gt;Чтобы сделать плавные движения еще более плавными, мы создали шнур Xtrfy EZcord. Мягче, легче и гибче. С цветом, чтобы соответствовать вашему выбору мыши.&lt;/p&gt; &lt;p &gt;&lt;strong&gt;32-битный микроконтроллер ARM.&lt;/strong&gt;&lt;/p&gt; &lt;p &gt;Быстрые движения в процессе игры требуют высокоскоростной обработки. Модель M4 оснащена 32-битным микроконтроллером ARM для бескомпромиссной скорости и стабильности.&lt;/p&gt; &lt;p &gt;&lt;strong&gt;Кейкапы в комплекте!&lt;/strong&gt;&lt;/p&gt; &lt;p &gt;Приятным сюрпризом будет наличие двух оригинальных кейкапов в комплекте поставки. На одном из них лого бренда, а на другом хорошо известное всем геймерам &amp;quot;GG&amp;quot; (Good Game)&lt;/p&gt; &lt;p &gt; &lt;/p&gt; &lt;p &gt;&lt;strong&gt;УСТОЙЧИВОСТЬ ОТ ПЫЛЕ И ВЛАГИ.&lt;/strong&gt;&lt;/p&gt; &lt;p &gt;Мы покрыли внутреннюю часть мыши специальным покрытием, чтобы защитить компоненты от пыли и брызг.&lt;/p&gt; &lt;p &gt; &lt;/p&gt; &lt;p &gt;&lt;strong&gt;&lt;u&gt;ПОБЕДНЫЕ ИНГРЕДИЕНТЫ&lt;/u&gt;&lt;/strong&gt;&lt;/p&gt; &lt;table border="1" cellspacing="0"&gt; &lt;tbody&gt; &lt;tr&gt; &lt;td valign="top" width="226"&gt; &lt;p &gt;&lt;strong&gt;Форма&lt;/strong&gt;&lt;/p&gt; &lt;/td&gt; &lt;td valign="top" width="350"&gt; &lt;p &gt;Эргономичная. &lt;strong&gt;Защищена патентом!&lt;/strong&gt;&lt;/p&gt; &lt;/td&gt; &lt;/tr&gt; &lt;tr&gt; &lt;td valign="top" width="226"&gt; &lt;p &gt;&lt;strong&gt;Сенсор&lt;/strong&gt;&lt;/p&gt; &lt;/td&gt; &lt;td valign="top" width="350"&gt; &lt;p &gt;Оптический Pixart 3389&lt;/p&gt; &lt;/td&gt; &lt;/tr&gt; &lt;tr&gt; &lt;td valign="top" width="226"&gt; &lt;p &gt;&lt;strong&gt;Подсветка&lt;/strong&gt;&lt;/p&gt; &lt;/td&gt; &lt;td valign="top" width="350"&gt; &lt;p &gt;Настраиваемый RGB&lt;/p&gt; &lt;/td&gt; &lt;/tr&gt; &lt;tr&gt; &lt;td valign="top" width="226"&gt; &lt;p &gt;&lt;strong&gt;Вес&lt;/strong&gt;&lt;/p&gt; &lt;/td&gt; &lt;td valign="top" width="350"&gt; &lt;p &gt;69 грамм (без шнура)&lt;/p&gt; &lt;/td&gt; &lt;/tr&gt; &lt;tr&gt; &lt;td valign="top" width="226"&gt; &lt;p &gt;&lt;strong&gt;Основные переключатели&lt;/strong&gt;&lt;/p&gt; &lt;/td&gt; &lt;td valign="top" width="350"&gt; &lt;p &gt;Omron на 20M кликов&lt;/p&gt; &lt;/td&gt; &lt;/tr&gt; &lt;tr&gt; &lt;td valign="top" width="226"&gt; &lt;p &gt;&lt;strong&gt;Кабель&lt;/strong&gt;&lt;/p&gt; &lt;/td&gt; &lt;td valign="top" width="350"&gt; &lt;p &gt;1.8 м Xtrfy EZcord (паракорд)&lt;/p&gt; &lt;/td&gt; &lt;/tr&gt; &lt;tr&gt; &lt;td valign="top" width="226"&gt; &lt;p &gt;&lt;strong&gt;Подошва (материал)&lt;/strong&gt;&lt;/p&gt; &lt;/td&gt; &lt;td valign="top" width="350"&gt; &lt;p &gt;Тефлон&lt;/p&gt; &lt;/td&gt; &lt;/tr&gt; &lt;tr&gt; &lt;td valign="top" width="226"&gt; &lt;p &gt;&lt;strong&gt;Покрытие (материал)&lt;/strong&gt;&lt;/p&gt; &lt;/td&gt; &lt;td valign="top" width="350"&gt; &lt;p &gt;UV&lt;/p&gt; &lt;/td&gt; &lt;/tr&gt; &lt;tr&gt; &lt;td valign="top" width="226"&gt; &lt;p &gt;&lt;strong&gt;CPI&lt;/strong&gt;&lt;strong&gt; настройки&lt;/strong&gt;&lt;/p&gt; &lt;/td&gt; &lt;td valign="top" width="350"&gt; &lt;p &gt;400/800/1200/1600/3200/4000/7200/16000&lt;/p&gt; &lt;/td&gt; &lt;/tr&gt; &lt;tr&gt; &lt;td valign="top" width="226"&gt; &lt;p &gt;&lt;strong&gt;Polling rate (&lt;/strong&gt;&lt;strong&gt;частота опроса)&lt;/strong&gt;&lt;/p&gt; &lt;/td&gt; &lt;td valign="top" width="350"&gt; &lt;p &gt;125/500/1000 Hz&lt;/p&gt; &lt;/td&gt; &lt;/tr&gt; &lt;tr&gt; &lt;td valign="top" width="226"&gt; &lt;p &gt;&lt;strong&gt;IPS&lt;/strong&gt;&lt;strong&gt; (дюймов в секунду)&lt;/strong&gt;&lt;/p&gt; &lt;/td&gt; &lt;td valign="top" width="350"&gt; &lt;p &gt;400&lt;/p&gt; &lt;/td&gt; &lt;/tr&gt; &lt;tr&gt; &lt;td valign="top" width="226"&gt; &lt;p &gt;&lt;strong&gt;Максимальное ускорение&lt;/strong&gt;&lt;/p&gt; &lt;/td&gt; &lt;td valign="top" width="350"&gt; &lt;p &gt;50 G&lt;/p&gt; &lt;/td&gt; &lt;/tr&gt; &lt;tr&gt; &lt;td valign="top" width="226"&gt; &lt;p &gt;&lt;strong&gt;Тип подключения&lt;/strong&gt;&lt;/p&gt; &lt;/td&gt; &lt;td valign="top" width="350"&gt; &lt;p &gt;USB&lt;/p&gt; &lt;/td&gt; &lt;/tr&gt; &lt;tr&gt; &lt;td valign="top" width="226"&gt; &lt;p &gt;&lt;strong&gt;Операционные системы&lt;/strong&gt;&lt;/p&gt; &lt;/td&gt; &lt;td valign="top" width="350"&gt; &lt;p &gt;Windows XP/Mac OSX 10.1 или старше&lt;/p&gt; &lt;/td&gt; &lt;/tr&gt; &lt;tr&gt; &lt;td valign="top" width="226"&gt; &lt;p &gt;&lt;strong&gt;Цвет&lt;/strong&gt;&lt;/p&gt; &lt;/td&gt; &lt;td valign="top" width="350"&gt; &lt;p &gt;Черный&lt;/p&gt; &lt;/td&gt; &lt;/tr&gt; &lt;/tbody&gt; &lt;/table&gt; &lt;p &gt; &lt;/p&gt; </t>
  </si>
  <si>
    <t>Мышь игровая Xtrfy M4 RGB USB GLOSSY GRAY</t>
  </si>
  <si>
    <t>XG-M4-RGB-GLOSSY</t>
  </si>
  <si>
    <t>http://www.erc.ua/i/goods/XG-M4-RGB-GLOSSY.jpg</t>
  </si>
  <si>
    <t xml:space="preserve">&lt;p&gt;&lt;strong&gt;СВЕРХЛЕГК&lt;/strong&gt;&lt;strong&gt;АЯ, ЭРГОНОМИЧНАЯ, &lt;/strong&gt;&lt;strong&gt;ТОПОВАЯ!&lt;/strong&gt;&lt;/p&gt; &lt;p&gt;&lt;strong&gt;ВСТРЕЧАЙТЕ МОДЕЛЬ М4&lt;/strong&gt;&lt;strong&gt; ОТ КОМПАНИИ &lt;/strong&gt;&lt;strong&gt;XTRFY&lt;/strong&gt;.&lt;/p&gt; &lt;p&gt;Легкая конструкция. Передовые компоненты. Уникальная, правосторонняя форма. Модель M4 выводит производительность, ощущение и долговечность легких игровых мышей на новый уровень.&lt;/p&gt; &lt;p&gt;&lt;strong&gt;ЛЕГКИЙ ДИЗАЙН. ЭРГОНОМИЧНАЯ ФОРМА.&lt;/strong&gt;&lt;/p&gt; &lt;p&gt;M4 - первая сверхлегкая игровая мышь с эргономичным правосторонним дизайном - уникальная конструкция, позволяющая весить меньше без ущерба для формы и ощущения. Совершенно новая форма и размер были созданы основываясь на пожеланиях профессиональных кибер-спортсменов.&lt;/p&gt; &lt;p&gt;&lt;strong&gt;НАДЕЖНЫЙ ХВАТ И НЕЗАБЫВАЕМЫЕ ОЩУЩЕНИЯ&lt;/strong&gt;&lt;/p&gt; &lt;p&gt;M4 плавно скользит благодаря тефлоновым накладкам с закругленными краями. В то время как матовое UV-покрытие в сочетании со структурой отверстий обеспечивает еще лучшее сцепление руки с эргономичным корпусом мыши. Увеличивая поток воздуха под вашей ладонью, отверстия также помогут вам чувствовать себя комфортно.&lt;/p&gt; &lt;p&gt;&lt;strong&gt;СНАЧАЛА КАЧЕСТВО!&lt;/strong&gt;&lt;/p&gt; &lt;p&gt;Модель М4 не просто разработан, чтобы быть чрезвычайно легким, а сделана что служить долгое время своему обладателю. В 69 граммах Xtrfy сосредоточились на создании лучшей легкой игровой мыши, а не на сокращении срока службы, чтобы избавиться от нескольких лишних граммов. Меньший вес никогда не должен означать низкое качество. Никаких компромиссов.&lt;/p&gt; &lt;p&gt;&lt;strong&gt;ПРОЧНАЯ КОНСТРУКЦИЯ. НАДЕЖНЫЕ КОМПОНЕНТЫ.&lt;/strong&gt;&lt;/p&gt; &lt;p&gt;Оболочка мыши тщательно спроектирована, чтобы минимизировать вес при сохранении долговечности. Внутри светящийся логотип Xtrfy окружен только качественными компонентами. Наши переключатели Omron дадут вам 20 миллионов оптимизированных для игроков кликов.&lt;/p&gt; &lt;p&gt;&lt;strong&gt;RGB ПОДСВЕТКА.&lt;/strong&gt;&lt;/p&gt; &lt;p&gt;С настраиваемой подсветкой, легко добавить свой личный штрих в M4. Выберите свой цвет. Переключайтесь между многочисленными светодиодными эффектами. Отрегулируйте яркость. Или выключите освещение. Все настройки производятся прямо на мышке. &lt;strong&gt;No&lt;/strong&gt;&lt;strong&gt; &lt;/strong&gt;&lt;strong&gt;soft&lt;/strong&gt;&lt;strong&gt; &lt;/strong&gt;&lt;strong&gt;no&lt;/strong&gt;&lt;strong&gt; &lt;/strong&gt;&lt;strong&gt;hustle&lt;/strong&gt;&lt;strong&gt;!&lt;/strong&gt;&lt;/p&gt; &lt;p&gt;&lt;strong&gt;XTRFY EZCORD&lt;/strong&gt;&lt;/p&gt; &lt;p&gt;Чтобы сделать плавные движения еще более плавными, мы создали шнур Xtrfy EZcord. Мягче, легче и гибче. С цветом, чтобы соответствовать вашему выбору мыши.&lt;/p&gt; &lt;p&gt;&lt;strong&gt;32-битный микроконтроллер ARM.&lt;/strong&gt;&lt;/p&gt; &lt;p&gt;Быстрые движения в процессе игры требуют высокоскоростной обработки. Модель M4 оснащена 32-битным микроконтроллером ARM для бескомпромиссной скорости и стабильности.&lt;/p&gt; &lt;p&gt;&lt;strong&gt;Кейкапы в комплекте!&lt;/strong&gt;&lt;/p&gt; &lt;p&gt;Приятным сюрпризом будет наличие двух оригинальных кейкапов в комплекте поставки. На одном из них лого бренда, а на другом хорошо известное всем геймерам &amp;quot;GG&amp;quot; (Good Game)&lt;/p&gt; &lt;p&gt; &lt;/p&gt; &lt;p&gt;&lt;strong&gt;УСТОЙЧИВОСТЬ ОТ ПЫЛЕ И ВЛАГИ.&lt;/strong&gt;&lt;/p&gt; &lt;p&gt;Мы покрыли внутреннюю часть мыши специальным покрытием, чтобы защитить компоненты от пыли и брызг.&lt;/p&gt; &lt;p&gt; &lt;/p&gt; &lt;p&gt;&lt;strong&gt;&lt;u&gt;ПОБЕДНЫЕ ИНГРЕДИЕНТЫ&lt;/u&gt;&lt;/strong&gt;&lt;/p&gt; &lt;table border="1" cellspacing="0"&gt; &lt;tbody&gt; &lt;tr&gt; &lt;td valign="top" width="226"&gt; &lt;p&gt;&lt;strong&gt;Форма&lt;/strong&gt;&lt;/p&gt; &lt;/td&gt; &lt;td valign="top" width="350"&gt; &lt;p&gt;Эргономичная. &lt;strong&gt;Защищена патентом!&lt;/strong&gt;&lt;/p&gt; &lt;/td&gt; &lt;/tr&gt; &lt;tr&gt; &lt;td valign="top" width="226"&gt; &lt;p&gt;&lt;strong&gt;Сенсор&lt;/strong&gt;&lt;/p&gt; &lt;/td&gt; &lt;td valign="top" width="350"&gt; &lt;p&gt;Оптический Pixart 3360&lt;/p&gt; &lt;/td&gt; &lt;/tr&gt; &lt;tr&gt; &lt;td valign="top" width="226"&gt; &lt;p&gt;&lt;strong&gt;Подсветка&lt;/strong&gt;&lt;/p&gt; &lt;/td&gt; &lt;td valign="top" width="350"&gt; &lt;p&gt;Настраиваемый RGB&lt;/p&gt; &lt;/td&gt; &lt;/tr&gt; &lt;tr&gt; &lt;td valign="top" width="226"&gt; &lt;p&gt;&lt;strong&gt;Вес&lt;/strong&gt;&lt;/p&gt; &lt;/td&gt; &lt;td valign="top" width="350"&gt; &lt;p&gt;71 грамм (без шнура)&lt;/p&gt; &lt;/td&gt; &lt;/tr&gt; &lt;tr&gt; &lt;td valign="top" width="226"&gt; &lt;p&gt;&lt;strong&gt;Основные переключатели&lt;/strong&gt;&lt;/p&gt; &lt;/td&gt; &lt;td valign="top" width="350"&gt; &lt;p&gt;Omron на 20M кликов&lt;/p&gt; &lt;/td&gt; &lt;/tr&gt; &lt;tr&gt; &lt;td valign="top" width="226"&gt; &lt;p&gt;&lt;strong&gt;Кабель&lt;/strong&gt;&lt;/p&gt; &lt;/td&gt; &lt;td valign="top" width="350"&gt; &lt;p&gt;1.8 м Xtrfy EZcord (паракорд)&lt;/p&gt; &lt;/td&gt; &lt;/tr&gt; &lt;tr&gt; &lt;td valign="top" width="226"&gt; &lt;p&gt;&lt;strong&gt;Подошва (материал)&lt;/strong&gt;&lt;/p&gt; &lt;/td&gt; &lt;td valign="top" width="350"&gt; &lt;p&gt;Тефлон&lt;/p&gt; &lt;/td&gt; &lt;/tr&gt; &lt;tr&gt; &lt;td valign="top" width="226"&gt; &lt;p&gt;&lt;strong&gt;Покрытие (материал)&lt;/strong&gt;&lt;/p&gt; &lt;/td&gt; &lt;td valign="top" width="350"&gt; &lt;p&gt;UV&lt;/p&gt; &lt;/td&gt; &lt;/tr&gt; &lt;tr&gt; &lt;td valign="top" width="226"&gt; &lt;p&gt;&lt;strong&gt;CPI&lt;/strong&gt;&lt;strong&gt; настройки&lt;/strong&gt;&lt;/p&gt; &lt;/td&gt; &lt;td valign="top" width="350"&gt; &lt;p&gt;400/800/1600/3200/4000/6000/8000/12000&lt;/p&gt; &lt;/td&gt; &lt;/tr&gt; &lt;tr&gt; &lt;td valign="top" width="226"&gt; &lt;p&gt;&lt;strong&gt;Polling rate (&lt;/strong&gt;&lt;strong&gt;частота опроса)&lt;/strong&gt;&lt;/p&gt; &lt;/td&gt; &lt;td valign="top" width="350"&gt; &lt;p&gt;125/500/1000 Hz&lt;/p&gt; &lt;/td&gt; &lt;/tr&gt; &lt;tr&gt; &lt;td valign="top" width="226"&gt; &lt;p&gt;&lt;strong&gt;IPS&lt;/strong&gt;&lt;strong&gt; (дюймов в секунду)&lt;/strong&gt;&lt;/p&gt; &lt;/td&gt; &lt;td valign="top" width="350"&gt; &lt;p&gt;250&lt;/p&gt; &lt;/td&gt; &lt;/tr&gt; &lt;tr&gt; &lt;td valign="top" width="226"&gt; &lt;p&gt;&lt;strong&gt;Максимальное ускорение&lt;/strong&gt;&lt;/p&gt; &lt;/td&gt; &lt;td valign="top" width="350"&gt; &lt;p&gt;50 G&lt;/p&gt; &lt;/td&gt; &lt;/tr&gt; &lt;tr&gt; &lt;td valign="top" width="226"&gt; &lt;p&gt;&lt;strong&gt;Тип подключения&lt;/strong&gt;&lt;/p&gt; &lt;/td&gt; &lt;td valign="top" width="350"&gt; &lt;p&gt;USB&lt;/p&gt; &lt;/td&gt; &lt;/tr&gt; &lt;tr&gt; &lt;td valign="top" width="226"&gt; &lt;p&gt;&lt;strong&gt;Операционные системы&lt;/strong&gt;&lt;/p&gt; &lt;/td&gt; &lt;td valign="top" width="350"&gt; &lt;p&gt;Windows XP/Mac OSX 10.1 или старше&lt;/p&gt; &lt;/td&gt; &lt;/tr&gt; &lt;tr&gt; &lt;td valign="top" width="226"&gt; &lt;p&gt;&lt;strong&gt;Цвет&lt;/strong&gt;&lt;/p&gt; &lt;/td&gt; &lt;td valign="top" width="350"&gt; &lt;p&gt;Черный&lt;/p&gt; &lt;/td&gt; &lt;/tr&gt; &lt;/tbody&gt; &lt;/table&gt; &lt;p&gt; &lt;/p&gt; </t>
  </si>
  <si>
    <t>Мышь игровая Xtrfy M4 RGB USB White</t>
  </si>
  <si>
    <t>XG-M4-RGB-WHITE</t>
  </si>
  <si>
    <t>http://www.erc.ua/i/goods/XG-M4-RGB-WHITE.jpg</t>
  </si>
  <si>
    <t xml:space="preserve">&lt;p &gt;&lt;strong&gt;СВЕРХЛЕГК&lt;/strong&gt;&lt;strong&gt;АЯ, ЭРГОНОМИЧНАЯ, &lt;/strong&gt;&lt;strong&gt;ТОПОВАЯ!&lt;/strong&gt;&lt;/p&gt; &lt;p &gt;&lt;strong&gt;ВСТРЕЧАЙТЕ МОДЕЛЬ М4&lt;/strong&gt;&lt;strong&gt; ОТ КОМПАНИИ &lt;/strong&gt;&lt;strong&gt;XTRFY&lt;/strong&gt;.&lt;/p&gt; &lt;p &gt;Легкая конструкция. Передовые компоненты. Уникальная, правосторонняя форма. Модель M4 выводит производительность, ощущение и долговечность легких игровых мышей на новый уровень.&lt;/p&gt; &lt;p &gt;&lt;strong&gt;ЛЕГКИЙ ДИЗАЙН. ЭРГОНОМИЧНАЯ ФОРМА.&lt;/strong&gt;&lt;/p&gt; &lt;p &gt;M4 - первая сверхлегкая игровая мышь с эргономичным правосторонним дизайном - уникальная конструкция, позволяющая весить меньше без ущерба для формы и ощущения. Совершенно новая форма и размер были созданы основываясь на пожеланиях профессиональных кибер-спортсменов.&lt;/p&gt; &lt;p &gt;&lt;strong&gt;ПЕРЕДОВОЙ СЕНСОР 3389.&lt;/strong&gt;&lt;/p&gt; &lt;p &gt;Благодаря высокопроизводительному игровому сенсору от Pixart вы готовы к следующему уровню. Настройки чувствительности в процессе игры от 400 до 16 000 реальных CPI, частота опроса сенсора 125&amp;ndash;1000 Гц, 400 IPS, саморегулирующийся FPS. Все это означает одно &amp;ndash; производительность высочайшего уровня!&lt;/p&gt; &lt;p &gt;&lt;strong&gt;НАДЕЖНЫЙ ХВАТ И НЕЗАБЫВАЕМЫЕ ОЩУЩЕНИЯ&lt;/strong&gt;&lt;/p&gt; &lt;p &gt;M4 плавно скользит благодаря тефлоновым накладкам с закругленными краями. В то время как матовое UV-покрытие в сочетании со структурой отверстий обеспечивает еще лучшее сцепление руки с эргономичным корпусом мыши. Увеличивая поток воздуха под вашей ладонью, отверстия также помогут вам чувствовать себя комфортно.&lt;/p&gt; &lt;p &gt;&lt;strong&gt;СНАЧАЛА КАЧЕСТВО!&lt;/strong&gt;&lt;/p&gt; &lt;p &gt;Модель М4 не просто разработан, чтобы быть чрезвычайно легким, а сделана что служить долгое время своему обладателю. В 69 граммах Xtrfy сосредоточились на создании лучшей легкой игровой мыши, а не на сокращении срока службы, чтобы избавиться от нескольких лишних граммов. Меньший вес никогда не должен означать низкое качество. Никаких компромиссов.&lt;/p&gt; &lt;p &gt;&lt;strong&gt;ПРОЧНАЯ КОНСТРУКЦИЯ. НАДЕЖНЫЕ КОМПОНЕНТЫ.&lt;/strong&gt;&lt;/p&gt; &lt;p &gt;Оболочка мыши тщательно спроектирована, чтобы минимизировать вес при сохранении долговечности. Внутри светящийся логотип Xtrfy окружен только качественными компонентами. Наши переключатели Omron дадут вам 20 миллионов оптимизированных для игроков кликов.&lt;/p&gt; &lt;p &gt;&lt;strong&gt;RGB ПОДСВЕТКА.&lt;/strong&gt;&lt;/p&gt; &lt;p &gt;С настраиваемой подсветкой, легко добавить свой личный штрих в M4. Выберите свой цвет. Переключайтесь между многочисленными светодиодными эффектами. Отрегулируйте яркость. Или выключите освещение. Все настройки производятся прямо на мышке. &lt;strong&gt;No&lt;/strong&gt;&lt;strong&gt; &lt;/strong&gt;&lt;strong&gt;soft&lt;/strong&gt;&lt;strong&gt; &lt;/strong&gt;&lt;strong&gt;no&lt;/strong&gt;&lt;strong&gt; &lt;/strong&gt;&lt;strong&gt;hustle&lt;/strong&gt;&lt;strong&gt;!&lt;/strong&gt;&lt;/p&gt; &lt;p &gt;&lt;strong&gt;XTRFY EZCORD&lt;/strong&gt;&lt;/p&gt; &lt;p &gt;Чтобы сделать плавные движения еще более плавными, мы создали шнур Xtrfy EZcord. Мягче, легче и гибче. С цветом, чтобы соответствовать вашему выбору мыши.&lt;/p&gt; &lt;p &gt;&lt;strong&gt;32-битный микроконтроллер ARM.&lt;/strong&gt;&lt;/p&gt; &lt;p &gt;Быстрые движения в процессе игры требуют высокоскоростной обработки. Модель M4 оснащена 32-битным микроконтроллером ARM для бескомпромиссной скорости и стабильности.&lt;/p&gt; &lt;p&gt;&lt;strong&gt;Кейкапы в комплекте!&lt;/strong&gt;&lt;/p&gt; &lt;p&gt;Приятным сюрпризом будет наличие двух оригинальных кейкапов в комплекте поставки. На одном из них лого бренда, а на другом хорошо известное всем геймерам &amp;quot;GG&amp;quot; (Good Game)&lt;/p&gt; &lt;p &gt;&lt;strong&gt;УСТОЙЧИВОСТЬ ОТ ПЫЛЕ И ВЛАГИ.&lt;/strong&gt;&lt;/p&gt; &lt;p &gt;Мы покрыли внутреннюю часть мыши специальным покрытием, чтобы защитить компоненты от пыли и брызг.&lt;/p&gt; &lt;p &gt; &lt;/p&gt; &lt;p &gt;&lt;strong&gt;&lt;u&gt;ПОБЕДНЫЕ ИНГРЕДИЕНТЫ&lt;/u&gt;&lt;/strong&gt;&lt;/p&gt; &lt;table border="1" cellspacing="0"&gt; &lt;tbody&gt; &lt;tr&gt; &lt;td valign="top" width="226"&gt; &lt;p &gt;&lt;strong&gt;Форма&lt;/strong&gt;&lt;/p&gt; &lt;/td&gt; &lt;td valign="top" width="350"&gt; &lt;p &gt;Эргономичная. &lt;strong&gt;Защищена патентом!&lt;/strong&gt;&lt;/p&gt; &lt;/td&gt; &lt;/tr&gt; &lt;tr&gt; &lt;td valign="top" width="226"&gt; &lt;p &gt;&lt;strong&gt;Сенсор&lt;/strong&gt;&lt;/p&gt; &lt;/td&gt; &lt;td valign="top" width="350"&gt; &lt;p &gt;Оптический Pixart 3389&lt;/p&gt; &lt;/td&gt; &lt;/tr&gt; &lt;tr&gt; &lt;td valign="top" width="226"&gt; &lt;p &gt;&lt;strong&gt;Подсветка&lt;/strong&gt;&lt;/p&gt; &lt;/td&gt; &lt;td valign="top" width="350"&gt; &lt;p &gt;Настраиваемый RGB&lt;/p&gt; &lt;/td&gt; &lt;/tr&gt; &lt;tr&gt; &lt;td valign="top" width="226"&gt; &lt;p &gt;&lt;strong&gt;Вес&lt;/strong&gt;&lt;/p&gt; &lt;/td&gt; &lt;td valign="top" width="350"&gt; &lt;p &gt;69 грамм (без шнура)&lt;/p&gt; &lt;/td&gt; &lt;/tr&gt; &lt;tr&gt; &lt;td valign="top" width="226"&gt; &lt;p &gt;&lt;strong&gt;Основные переключатели&lt;/strong&gt;&lt;/p&gt; &lt;/td&gt; &lt;td valign="top" width="350"&gt; &lt;p &gt;Omron на 20M кликов&lt;/p&gt; &lt;/td&gt; &lt;/tr&gt; &lt;tr&gt; &lt;td valign="top" width="226"&gt; &lt;p &gt;&lt;strong&gt;Кабель&lt;/strong&gt;&lt;/p&gt; &lt;/td&gt; &lt;td valign="top" width="350"&gt; &lt;p &gt;1.8 м Xtrfy EZcord (паракорд)&lt;/p&gt; &lt;/td&gt; &lt;/tr&gt; &lt;tr&gt; &lt;td valign="top" width="226"&gt; &lt;p &gt;&lt;strong&gt;Подошва (материал)&lt;/strong&gt;&lt;/p&gt; &lt;/td&gt; &lt;td valign="top" width="350"&gt; &lt;p &gt;Тефлон&lt;/p&gt; &lt;/td&gt; &lt;/tr&gt; &lt;tr&gt; &lt;td valign="top" width="226"&gt; &lt;p &gt;&lt;strong&gt;Покрытие (материал)&lt;/strong&gt;&lt;/p&gt; &lt;/td&gt; &lt;td valign="top" width="350"&gt; &lt;p &gt;UV&lt;/p&gt; &lt;/td&gt; &lt;/tr&gt; &lt;tr&gt; &lt;td valign="top" width="226"&gt; &lt;p &gt;&lt;strong&gt;CPI&lt;/strong&gt;&lt;strong&gt; настройки&lt;/strong&gt;&lt;/p&gt; &lt;/td&gt; &lt;td valign="top" width="350"&gt; &lt;p &gt;400/800/1200/1600/3200/4000/7200/16000&lt;/p&gt; &lt;/td&gt; &lt;/tr&gt; &lt;tr&gt; &lt;td valign="top" width="226"&gt; &lt;p &gt;&lt;strong&gt;Polling rate (&lt;/strong&gt;&lt;strong&gt;частота опроса)&lt;/strong&gt;&lt;/p&gt; &lt;/td&gt; &lt;td valign="top" width="350"&gt; &lt;p &gt;125/500/1000 Hz&lt;/p&gt; &lt;/td&gt; &lt;/tr&gt; &lt;tr&gt; &lt;td valign="top" width="226"&gt; &lt;p &gt;&lt;strong&gt;IPS&lt;/strong&gt;&lt;strong&gt; (дюймов в секунду)&lt;/strong&gt;&lt;/p&gt; &lt;/td&gt; &lt;td valign="top" width="350"&gt; &lt;p &gt;400&lt;/p&gt; &lt;/td&gt; &lt;/tr&gt; &lt;tr&gt; &lt;td valign="top" width="226"&gt; &lt;p &gt;&lt;strong&gt;Максимальное ускорение&lt;/strong&gt;&lt;/p&gt; &lt;/td&gt; &lt;td valign="top" width="350"&gt; &lt;p &gt;50 G&lt;/p&gt; &lt;/td&gt; &lt;/tr&gt; &lt;tr&gt; &lt;td valign="top" width="226"&gt; &lt;p &gt;&lt;strong&gt;Тип подключения&lt;/strong&gt;&lt;/p&gt; &lt;/td&gt; &lt;td valign="top" width="350"&gt; &lt;p &gt;USB&lt;/p&gt; &lt;/td&gt; &lt;/tr&gt; &lt;tr&gt; &lt;td valign="top" width="226"&gt; &lt;p &gt;&lt;strong&gt;Операционные системы&lt;/strong&gt;&lt;/p&gt; &lt;/td&gt; &lt;td valign="top" width="350"&gt; &lt;p &gt;Windows XP/Mac OSX 10.1 или старше&lt;/p&gt; &lt;/td&gt; &lt;/tr&gt; &lt;tr&gt; &lt;td valign="top" width="226"&gt; &lt;p &gt;&lt;strong&gt;Цвет&lt;/strong&gt;&lt;/p&gt; &lt;/td&gt; &lt;td valign="top" width="350"&gt; &lt;p &gt;Белый&lt;/p&gt; &lt;/td&gt; &lt;/tr&gt; &lt;/tbody&gt; &lt;/table&gt; &lt;p &gt; &lt;/p&gt; &lt;table width="200"&gt; &lt;/table&gt; </t>
  </si>
  <si>
    <t>Мышь игровая Xtrfy M4 RGB USB Pink</t>
  </si>
  <si>
    <t>XG-M4-RGB-PINK</t>
  </si>
  <si>
    <t>http://www.erc.ua/i/goods/XG-M4-RGB-PINK.jpg</t>
  </si>
  <si>
    <t xml:space="preserve">&lt;p&gt;&lt;strong&gt;СВЕРХЛЕГК&lt;/strong&gt;&lt;strong&gt;АЯ, ЭРГОНОМИЧНАЯ, &lt;/strong&gt;&lt;strong&gt;ТОПОВАЯ!&lt;/strong&gt;&lt;/p&gt; &lt;p&gt;&lt;strong&gt;ВСТРЕЧАЙТЕ МОДЕЛЬ М4&lt;/strong&gt;&lt;strong&gt; ОТ КОМПАНИИ &lt;/strong&gt;&lt;strong&gt;XTRFY&lt;/strong&gt;.&lt;/p&gt; &lt;p&gt;Легкая конструкция. Передовые компоненты. Уникальная, правосторонняя форма. Модель M4 выводит производительность, ощущение и долговечность легких игровых мышей на новый уровень.&lt;/p&gt; &lt;p&gt;&lt;strong&gt;ЛЕГКИЙ ДИЗАЙН. ЭРГОНОМИЧНАЯ ФОРМА.&lt;/strong&gt;&lt;/p&gt; &lt;p&gt;M4 - первая сверхлегкая игровая мышь с эргономичным правосторонним дизайном - уникальная конструкция, позволяющая весить меньше без ущерба для формы и ощущения. Совершенно новая форма и размер были созданы основываясь на пожеланиях профессиональных кибер-спортсменов.&lt;/p&gt; &lt;p&gt;&lt;strong&gt;ПЕРЕДОВОЙ СЕНСОР 3389.&lt;/strong&gt;&lt;/p&gt; &lt;p&gt;Благодаря высокопроизводительному игровому сенсору от Pixart вы готовы к следующему уровню. Настройки чувствительности в процессе игры от 400 до 16 000 реальных CPI, частота опроса сенсора 125&amp;ndash;1000 Гц, 400 IPS, саморегулирующийся FPS. Все это означает одно &amp;ndash; производительность высочайшего уровня!&lt;/p&gt; &lt;p&gt;&lt;strong&gt;НАДЕЖНЫЙ ХВАТ И НЕЗАБЫВАЕМЫЕ ОЩУЩЕНИЯ&lt;/strong&gt;&lt;/p&gt; &lt;p&gt;M4 плавно скользит благодаря тефлоновым накладкам с закругленными краями. В то время как матовое UV-покрытие в сочетании со структурой отверстий обеспечивает еще лучшее сцепление руки с эргономичным корпусом мыши. Увеличивая поток воздуха под вашей ладонью, отверстия также помогут вам чувствовать себя комфортно.&lt;/p&gt; &lt;p&gt;&lt;strong&gt;СНАЧАЛА КАЧЕСТВО!&lt;/strong&gt;&lt;/p&gt; &lt;p&gt;Модель М4 не просто разработан, чтобы быть чрезвычайно легким, а сделана что служить долгое время своему обладателю. В 69 граммах Xtrfy сосредоточились на создании лучшей легкой игровой мыши, а не на сокращении срока службы, чтобы избавиться от нескольких лишних граммов. Меньший вес никогда не должен означать низкое качество. Никаких компромиссов.&lt;/p&gt; &lt;p&gt;&lt;strong&gt;ПРОЧНАЯ КОНСТРУКЦИЯ. НАДЕЖНЫЕ КОМПОНЕНТЫ.&lt;/strong&gt;&lt;/p&gt; &lt;p&gt;Оболочка мыши тщательно спроектирована, чтобы минимизировать вес при сохранении долговечности. Внутри светящийся логотип Xtrfy окружен только качественными компонентами. Наши переключатели Omron дадут вам 20 миллионов оптимизированных для игроков кликов.&lt;/p&gt; &lt;p&gt;&lt;strong&gt;RGB ПОДСВЕТКА.&lt;/strong&gt;&lt;/p&gt; &lt;p&gt;С настраиваемой подсветкой, легко добавить свой личный штрих в M4. Выберите свой цвет. Переключайтесь между многочисленными светодиодными эффектами. Отрегулируйте яркость. Или выключите освещение. Все настройки производятся прямо на мышке. &lt;strong&gt;No&lt;/strong&gt;&lt;strong&gt; &lt;/strong&gt;&lt;strong&gt;soft&lt;/strong&gt;&lt;strong&gt; &lt;/strong&gt;&lt;strong&gt;no&lt;/strong&gt;&lt;strong&gt; &lt;/strong&gt;&lt;strong&gt;hustle&lt;/strong&gt;&lt;strong&gt;!&lt;/strong&gt;&lt;/p&gt; &lt;p&gt;&lt;strong&gt;XTRFY EZCORD&lt;/strong&gt;&lt;/p&gt; &lt;p&gt;Чтобы сделать плавные движения еще более плавными, мы создали шнур Xtrfy EZcord. Мягче, легче и гибче. С цветом, чтобы соответствовать вашему выбору мыши.&lt;/p&gt; &lt;p&gt;&lt;strong&gt;32-битный микроконтроллер ARM.&lt;/strong&gt;&lt;/p&gt; &lt;p&gt;Быстрые движения в процессе игры требуют высокоскоростной обработки. Модель M4 оснащена 32-битным микроконтроллером ARM для бескомпромиссной скорости и стабильности.&lt;/p&gt; &lt;p&gt;&lt;strong&gt;Кейкапы в комплекте!&lt;/strong&gt;&lt;/p&gt; &lt;p&gt;Приятным сюрпризом будет наличие двух оригинальных кейкапов в комплекте поставки. На одном из них лого бренда, а на другом хорошо известное всем геймерам &amp;quot;GG&amp;quot; (Good Game)&lt;/p&gt; &lt;p&gt;&lt;strong&gt;УСТОЙЧИВОСТЬ ОТ ПЫЛЕ И ВЛАГИ.&lt;/strong&gt;&lt;/p&gt; &lt;p&gt;Мы покрыли внутреннюю часть мыши специальным покрытием, чтобы защитить компоненты от пыли и брызг.&lt;/p&gt; &lt;p&gt; &lt;/p&gt; &lt;p&gt;&lt;strong&gt;&lt;u&gt;ПОБЕДНЫЕ ИНГРЕДИЕНТЫ&lt;/u&gt;&lt;/strong&gt;&lt;/p&gt; &lt;table border="1" cellspacing="0"&gt; &lt;tbody&gt; &lt;tr&gt; &lt;td valign="top" width="226"&gt; &lt;p&gt;&lt;strong&gt;Форма&lt;/strong&gt;&lt;/p&gt; &lt;/td&gt; &lt;td valign="top" width="350"&gt; &lt;p&gt;Эргономичная. &lt;strong&gt;Защищена патентом!&lt;/strong&gt;&lt;/p&gt; &lt;/td&gt; &lt;/tr&gt; &lt;tr&gt; &lt;td valign="top" width="226"&gt; &lt;p&gt;&lt;strong&gt;Сенсор&lt;/strong&gt;&lt;/p&gt; &lt;/td&gt; &lt;td valign="top" width="350"&gt; &lt;p&gt;Оптический Pixart 3389&lt;/p&gt; &lt;/td&gt; &lt;/tr&gt; &lt;tr&gt; &lt;td valign="top" width="226"&gt; &lt;p&gt;&lt;strong&gt;Подсветка&lt;/strong&gt;&lt;/p&gt; &lt;/td&gt; &lt;td valign="top" width="350"&gt; &lt;p&gt;Настраиваемый RGB&lt;/p&gt; &lt;/td&gt; &lt;/tr&gt; &lt;tr&gt; &lt;td valign="top" width="226"&gt; &lt;p&gt;&lt;strong&gt;Вес&lt;/strong&gt;&lt;/p&gt; &lt;/td&gt; &lt;td valign="top" width="350"&gt; &lt;p&gt;69 грамм (без шнура)&lt;/p&gt; &lt;/td&gt; &lt;/tr&gt; &lt;tr&gt; &lt;td valign="top" width="226"&gt; &lt;p&gt;&lt;strong&gt;Основные переключатели&lt;/strong&gt;&lt;/p&gt; &lt;/td&gt; &lt;td valign="top" width="350"&gt; &lt;p&gt;Omron на 20M кликов&lt;/p&gt; &lt;/td&gt; &lt;/tr&gt; &lt;tr&gt; &lt;td valign="top" width="226"&gt; &lt;p&gt;&lt;strong&gt;Кабель&lt;/strong&gt;&lt;/p&gt; &lt;/td&gt; &lt;td valign="top" width="350"&gt; &lt;p&gt;1.8 м Xtrfy EZcord (паракорд)&lt;/p&gt; &lt;/td&gt; &lt;/tr&gt; &lt;tr&gt; &lt;td valign="top" width="226"&gt; &lt;p&gt;&lt;strong&gt;Подошва (материал)&lt;/strong&gt;&lt;/p&gt; &lt;/td&gt; &lt;td valign="top" width="350"&gt; &lt;p&gt;Тефлон&lt;/p&gt; &lt;/td&gt; &lt;/tr&gt; &lt;tr&gt; &lt;td valign="top" width="226"&gt; &lt;p&gt;&lt;strong&gt;Покрытие (материал)&lt;/strong&gt;&lt;/p&gt; &lt;/td&gt; &lt;td valign="top" width="350"&gt; &lt;p&gt;UV&lt;/p&gt; &lt;/td&gt; &lt;/tr&gt; &lt;tr&gt; &lt;td valign="top" width="226"&gt; &lt;p&gt;&lt;strong&gt;CPI&lt;/strong&gt;&lt;strong&gt; настройки&lt;/strong&gt;&lt;/p&gt; &lt;/td&gt; &lt;td valign="top" width="350"&gt; &lt;p&gt;400/800/1200/1600/3200/4000/7200/16000&lt;/p&gt; &lt;/td&gt; &lt;/tr&gt; &lt;tr&gt; &lt;td valign="top" width="226"&gt; &lt;p&gt;&lt;strong&gt;Polling rate (&lt;/strong&gt;&lt;strong&gt;частота опроса)&lt;/strong&gt;&lt;/p&gt; &lt;/td&gt; &lt;td valign="top" width="350"&gt; &lt;p&gt;125/500/1000 Hz&lt;/p&gt; &lt;/td&gt; &lt;/tr&gt; &lt;tr&gt; &lt;td valign="top" width="226"&gt; &lt;p&gt;&lt;strong&gt;IPS&lt;/strong&gt;&lt;strong&gt; (дюймов в секунду)&lt;/strong&gt;&lt;/p&gt; &lt;/td&gt; &lt;td valign="top" width="350"&gt; &lt;p&gt;400&lt;/p&gt; &lt;/td&gt; &lt;/tr&gt; &lt;tr&gt; &lt;td valign="top" width="226"&gt; &lt;p&gt;&lt;strong&gt;Максимальное ускорение&lt;/strong&gt;&lt;/p&gt; &lt;/td&gt; &lt;td valign="top" width="350"&gt; &lt;p&gt;50 G&lt;/p&gt; &lt;/td&gt; &lt;/tr&gt; &lt;tr&gt; &lt;td valign="top" width="226"&gt; &lt;p&gt;&lt;strong&gt;Тип подключения&lt;/strong&gt;&lt;/p&gt; &lt;/td&gt; &lt;td valign="top" width="350"&gt; &lt;p&gt;USB&lt;/p&gt; &lt;/td&gt; &lt;/tr&gt; &lt;tr&gt; &lt;td valign="top" width="226"&gt; &lt;p&gt;&lt;strong&gt;Операционные системы&lt;/strong&gt;&lt;/p&gt; &lt;/td&gt; &lt;td valign="top" width="350"&gt; &lt;p&gt;Windows XP/Mac OSX 10.1 или старше&lt;/p&gt; &lt;/td&gt; &lt;/tr&gt; &lt;tr&gt; &lt;td valign="top" width="226"&gt; &lt;p&gt;&lt;strong&gt;Цвет&lt;/strong&gt;&lt;/p&gt; &lt;/td&gt; &lt;td valign="top" width="350"&gt; &lt;p&gt;Розовый&lt;/p&gt; &lt;/td&gt; &lt;/tr&gt; &lt;/tbody&gt; &lt;/table&gt; &lt;p&gt; &lt;/p&gt; </t>
  </si>
  <si>
    <t>Мышь игровая Xtrfy M4 RGB USB Miami Blue</t>
  </si>
  <si>
    <t>XG-M4-RGB-BLUE</t>
  </si>
  <si>
    <t>http://www.erc.ua/i/goods/XG-M4-RGB-BLUE.jpg</t>
  </si>
  <si>
    <t xml:space="preserve">&lt;p &gt;&lt;strong&gt;СВЕРХЛЕГК&lt;/strong&gt;&lt;strong&gt;АЯ, ЭРГОНОМИЧНАЯ, &lt;/strong&gt;&lt;strong&gt;ТОПОВАЯ!&lt;/strong&gt;&lt;/p&gt; &lt;p &gt;&lt;strong&gt;ВСТРЕЧАЙТЕ МОДЕЛЬ М4&lt;/strong&gt;&lt;strong&gt; ОТ КОМПАНИИ &lt;/strong&gt;&lt;strong&gt;XTRFY&lt;/strong&gt;.&lt;/p&gt; &lt;p &gt;Легкая конструкция. Передовые компоненты. Уникальная, правосторонняя форма. Модель M4 выводит производительность, ощущение и долговечность легких игровых мышей на новый уровень.&lt;/p&gt; &lt;p &gt;&lt;strong&gt;ЛЕГКИЙ ДИЗАЙН. ЭРГОНОМИЧНАЯ ФОРМА.&lt;/strong&gt;&lt;/p&gt; &lt;p &gt;M4 - первая сверхлегкая игровая мышь с эргономичным правосторонним дизайном - уникальная конструкция, позволяющая весить меньше без ущерба для формы и ощущения. Совершенно новая форма и размер были созданы основываясь на пожеланиях профессиональных кибер-спортсменов.&lt;/p&gt; &lt;p &gt;&lt;strong&gt;ПЕРЕДОВОЙ СЕНСОР 3389.&lt;/strong&gt;&lt;/p&gt; &lt;p &gt;Благодаря высокопроизводительному игровому сенсору от Pixart вы готовы к следующему уровню. Настройки чувствительности в процессе игры от 400 до 16 000 реальных CPI, частота опроса сенсора 125&amp;ndash;1000 Гц, 400 IPS, саморегулирующийся FPS. Все это означает одно &amp;ndash; производительность высочайшего уровня!&lt;/p&gt; &lt;p &gt;&lt;strong&gt;НАДЕЖНЫЙ ХВАТ И НЕЗАБЫВАЕМЫЕ ОЩУЩЕНИЯ&lt;/strong&gt;&lt;/p&gt; &lt;p &gt;M4 плавно скользит благодаря тефлоновым накладкам с закругленными краями. В то время как матовое UV-покрытие в сочетании со структурой отверстий обеспечивает еще лучшее сцепление руки с эргономичным корпусом мыши. Увеличивая поток воздуха под вашей ладонью, отверстия также помогут вам чувствовать себя комфортно.&lt;/p&gt; &lt;p &gt;&lt;strong&gt;СНАЧАЛА КАЧЕСТВО!&lt;/strong&gt;&lt;/p&gt; &lt;p &gt;Модель М4 не просто разработан, чтобы быть чрезвычайно легким, а сделана что служить долгое время своему обладателю. В 69 граммах Xtrfy сосредоточились на создании лучшей легкой игровой мыши, а не на сокращении срока службы, чтобы избавиться от нескольких лишних граммов. Меньший вес никогда не должен означать низкое качество. Никаких компромиссов.&lt;/p&gt; &lt;p &gt;&lt;strong&gt;ПРОЧНАЯ КОНСТРУКЦИЯ. НАДЕЖНЫЕ КОМПОНЕНТЫ.&lt;/strong&gt;&lt;/p&gt; &lt;p &gt;Оболочка мыши тщательно спроектирована, чтобы минимизировать вес при сохранении долговечности. Внутри светящийся логотип Xtrfy окружен только качественными компонентами. Наши переключатели Omron дадут вам 20 миллионов оптимизированных для игроков кликов.&lt;/p&gt; &lt;p &gt;&lt;strong&gt;RGB ПОДСВЕТКА.&lt;/strong&gt;&lt;/p&gt; &lt;p &gt;С настраиваемой подсветкой, легко добавить свой личный штрих в M4. Выберите свой цвет. Переключайтесь между многочисленными светодиодными эффектами. Отрегулируйте яркость. Или выключите освещение. Все настройки производятся прямо на мышке. &lt;strong&gt;No&lt;/strong&gt;&lt;strong&gt; &lt;/strong&gt;&lt;strong&gt;soft&lt;/strong&gt;&lt;strong&gt; &lt;/strong&gt;&lt;strong&gt;no&lt;/strong&gt;&lt;strong&gt; &lt;/strong&gt;&lt;strong&gt;hustle&lt;/strong&gt;&lt;strong&gt;!&lt;/strong&gt;&lt;/p&gt; &lt;p &gt;&lt;strong&gt;XTRFY EZCORD&lt;/strong&gt;&lt;/p&gt; &lt;p &gt;Чтобы сделать плавные движения еще более плавными, мы создали шнур Xtrfy EZcord. Мягче, легче и гибче. С цветом, чтобы соответствовать вашему выбору мыши.&lt;/p&gt; &lt;p &gt;&lt;strong&gt;32-битный микроконтроллер ARM.&lt;/strong&gt;&lt;/p&gt; &lt;p &gt;Быстрые движения в процессе игры требуют высокоскоростной обработки. Модель M4 оснащена 32-битным микроконтроллером ARM для бескомпромиссной скорости и стабильности.&lt;/p&gt; &lt;p&gt;&lt;strong&gt;Кейкапы в комплекте!&lt;/strong&gt;&lt;/p&gt; &lt;p&gt;Приятным сюрпризом будет наличие двух оригинальных кейкапов в комплекте поставки. На одном из них лого бренда, а на другом хорошо известное всем геймерам &amp;quot;GG&amp;quot; (Good Game)&lt;/p&gt; &lt;p &gt;&lt;strong&gt;УСТОЙЧИВОСТЬ ОТ ПЫЛЕ И ВЛАГИ.&lt;/strong&gt;&lt;/p&gt; &lt;p &gt;Мы покрыли внутреннюю часть мыши специальным покрытием, чтобы защитить компоненты от пыли и брызг.&lt;/p&gt; &lt;p &gt; &lt;/p&gt; &lt;p &gt;&lt;strong&gt;&lt;u&gt;ПОБЕДНЫЕ ИНГРЕДИЕНТЫ&lt;/u&gt;&lt;/strong&gt;&lt;/p&gt; &lt;table border="1" cellspacing="0"&gt; &lt;tbody&gt; &lt;tr&gt; &lt;td valign="top" width="226"&gt; &lt;p &gt;&lt;strong&gt;Форма&lt;/strong&gt;&lt;/p&gt; &lt;/td&gt; &lt;td valign="top" width="350"&gt; &lt;p &gt;Эргономичная. &lt;strong&gt;Защищена патентом!&lt;/strong&gt;&lt;/p&gt; &lt;/td&gt; &lt;/tr&gt; &lt;tr&gt; &lt;td valign="top" width="226"&gt; &lt;p &gt;&lt;strong&gt;Сенсор&lt;/strong&gt;&lt;/p&gt; &lt;/td&gt; &lt;td valign="top" width="350"&gt; &lt;p &gt;Оптический Pixart 3389&lt;/p&gt; &lt;/td&gt; &lt;/tr&gt; &lt;tr&gt; &lt;td valign="top" width="226"&gt; &lt;p &gt;&lt;strong&gt;Подсветка&lt;/strong&gt;&lt;/p&gt; &lt;/td&gt; &lt;td valign="top" width="350"&gt; &lt;p &gt;Настраиваемый RGB&lt;/p&gt; &lt;/td&gt; &lt;/tr&gt; &lt;tr&gt; &lt;td valign="top" width="226"&gt; &lt;p &gt;&lt;strong&gt;Вес&lt;/strong&gt;&lt;/p&gt; &lt;/td&gt; &lt;td valign="top" width="350"&gt; &lt;p &gt;69 грамм (без шнура)&lt;/p&gt; &lt;/td&gt; &lt;/tr&gt; &lt;tr&gt; &lt;td valign="top" width="226"&gt; &lt;p &gt;&lt;strong&gt;Основные переключатели&lt;/strong&gt;&lt;/p&gt; &lt;/td&gt; &lt;td valign="top" width="350"&gt; &lt;p &gt;Omron на 20M кликов&lt;/p&gt; &lt;/td&gt; &lt;/tr&gt; &lt;tr&gt; &lt;td valign="top" width="226"&gt; &lt;p &gt;&lt;strong&gt;Кабель&lt;/strong&gt;&lt;/p&gt; &lt;/td&gt; &lt;td valign="top" width="350"&gt; &lt;p &gt;1.8 м Xtrfy EZcord (паракорд)&lt;/p&gt; &lt;/td&gt; &lt;/tr&gt; &lt;tr&gt; &lt;td valign="top" width="226"&gt; &lt;p &gt;&lt;strong&gt;Подошва (материал)&lt;/strong&gt;&lt;/p&gt; &lt;/td&gt; &lt;td valign="top" width="350"&gt; &lt;p &gt;Тефлон&lt;/p&gt; &lt;/td&gt; &lt;/tr&gt; &lt;tr&gt; &lt;td valign="top" width="226"&gt; &lt;p &gt;&lt;strong&gt;Покрытие (материал)&lt;/strong&gt;&lt;/p&gt; &lt;/td&gt; &lt;td valign="top" width="350"&gt; &lt;p &gt;UV&lt;/p&gt; &lt;/td&gt; &lt;/tr&gt; &lt;tr&gt; &lt;td valign="top" width="226"&gt; &lt;p &gt;&lt;strong&gt;CPI&lt;/strong&gt;&lt;strong&gt; настройки&lt;/strong&gt;&lt;/p&gt; &lt;/td&gt; &lt;td valign="top" width="350"&gt; &lt;p &gt;400/800/1200/1600/3200/4000/7200/16000&lt;/p&gt; &lt;/td&gt; &lt;/tr&gt; &lt;tr&gt; &lt;td valign="top" width="226"&gt; &lt;p &gt;&lt;strong&gt;Polling rate (&lt;/strong&gt;&lt;strong&gt;частота опроса)&lt;/strong&gt;&lt;/p&gt; &lt;/td&gt; &lt;td valign="top" width="350"&gt; &lt;p &gt;125/500/1000 Hz&lt;/p&gt; &lt;/td&gt; &lt;/tr&gt; &lt;tr&gt; &lt;td valign="top" width="226"&gt; &lt;p &gt;&lt;strong&gt;IPS&lt;/strong&gt;&lt;strong&gt; (дюймов в секунду)&lt;/strong&gt;&lt;/p&gt; &lt;/td&gt; &lt;td valign="top" width="350"&gt; &lt;p &gt;400&lt;/p&gt; &lt;/td&gt; &lt;/tr&gt; &lt;tr&gt; &lt;td valign="top" width="226"&gt; &lt;p &gt;&lt;strong&gt;Максимальное ускорение&lt;/strong&gt;&lt;/p&gt; &lt;/td&gt; &lt;td valign="top" width="350"&gt; &lt;p &gt;50 G&lt;/p&gt; &lt;/td&gt; &lt;/tr&gt; &lt;tr&gt; &lt;td valign="top" width="226"&gt; &lt;p &gt;&lt;strong&gt;Тип подключения&lt;/strong&gt;&lt;/p&gt; &lt;/td&gt; &lt;td valign="top" width="350"&gt; &lt;p &gt;USB&lt;/p&gt; &lt;/td&gt; &lt;/tr&gt; &lt;tr&gt; &lt;td valign="top" width="226"&gt; &lt;p &gt;&lt;strong&gt;Операционные системы&lt;/strong&gt;&lt;/p&gt; &lt;/td&gt; &lt;td valign="top" width="350"&gt; &lt;p &gt;Windows XP/Mac OSX 10.1 или старше&lt;/p&gt; &lt;/td&gt; &lt;/tr&gt; &lt;tr&gt; &lt;td valign="top" width="226"&gt; &lt;p &gt;&lt;strong&gt;Цвет&lt;/strong&gt;&lt;/p&gt; &lt;/td&gt; &lt;td valign="top" width="350"&gt; &lt;p &gt;Маями Блю&lt;/p&gt; &lt;/td&gt; &lt;/tr&gt; &lt;/tbody&gt; &lt;/table&gt; &lt;p &gt; &lt;/p&gt; </t>
  </si>
  <si>
    <t>Мышь игровая Xtrfy M4 RGB USB Retro</t>
  </si>
  <si>
    <t>XG-M4-RGB-RETRO</t>
  </si>
  <si>
    <t>http://www.erc.ua/i/goods/XG-M4-RGB-RETRO.jpg</t>
  </si>
  <si>
    <t xml:space="preserve">&lt;p &gt;&lt;strong&gt;СВЕРХЛЕГК&lt;/strong&gt;&lt;strong&gt;АЯ, ЭРГОНОМИЧНАЯ, &lt;/strong&gt;&lt;strong&gt;ТОПОВАЯ!&lt;/strong&gt;&lt;/p&gt; &lt;p &gt;&lt;strong&gt;ВСТРЕЧАЙТЕ МОДЕЛЬ М4&lt;/strong&gt;&lt;strong&gt; ОТ КОМПАНИИ &lt;/strong&gt;&lt;strong&gt;XTRFY&lt;/strong&gt;.&lt;/p&gt; &lt;p &gt;Легкая конструкция. Передовые компоненты. Уникальная, правосторонняя форма. Модель M4 выводит производительность, ощущение и долговечность легких игровых мышей на новый уровень.&lt;/p&gt; &lt;p &gt;&lt;strong&gt;ЛЕГКИЙ ДИЗАЙН. ЭРГОНОМИЧНАЯ ФОРМА.&lt;/strong&gt;&lt;/p&gt; &lt;p &gt;M4 - первая сверхлегкая игровая мышь с эргономичным правосторонним дизайном - уникальная конструкция, позволяющая весить меньше без ущерба для формы и ощущения. Совершенно новая форма и размер были созданы основываясь на пожеланиях профессиональных кибер-спортсменов.&lt;/p&gt; &lt;p &gt;&lt;strong&gt;ПЕРЕДОВОЙ СЕНСОР 3389.&lt;/strong&gt;&lt;/p&gt; &lt;p &gt;Благодаря высокопроизводительному игровому сенсору от Pixart вы готовы к следующему уровню. Настройки чувствительности в процессе игры от 400 до 16 000 реальных CPI, частота опроса сенсора 125&amp;ndash;1000 Гц, 400 IPS, саморегулирующийся FPS. Все это означает одно &amp;ndash; производительность высочайшего уровня!&lt;/p&gt; &lt;p &gt;&lt;strong&gt;НАДЕЖНЫЙ ХВАТ И НЕЗАБЫВАЕМЫЕ ОЩУЩЕНИЯ&lt;/strong&gt;&lt;/p&gt; &lt;p &gt;M4 плавно скользит благодаря тефлоновым накладкам с закругленными краями. В то время как матовое UV-покрытие в сочетании со структурой отверстий обеспечивает еще лучшее сцепление руки с эргономичным корпусом мыши. Увеличивая поток воздуха под вашей ладонью, отверстия также помогут вам чувствовать себя комфортно.&lt;/p&gt; &lt;p &gt;&lt;strong&gt;СНАЧАЛА КАЧЕСТВО!&lt;/strong&gt;&lt;/p&gt; &lt;p &gt;Модель М4 не просто разработан, чтобы быть чрезвычайно легким, а сделана что служить долгое время своему обладателю. В 69 граммах Xtrfy сосредоточились на создании лучшей легкой игровой мыши, а не на сокращении срока службы, чтобы избавиться от нескольких лишних граммов. Меньший вес никогда не должен означать низкое качество. Никаких компромиссов.&lt;/p&gt; &lt;p &gt;&lt;strong&gt;ПРОЧНАЯ КОНСТРУКЦИЯ. НАДЕЖНЫЕ КОМПОНЕНТЫ.&lt;/strong&gt;&lt;/p&gt; &lt;p &gt;Оболочка мыши тщательно спроектирована, чтобы минимизировать вес при сохранении долговечности. Внутри светящийся логотип Xtrfy окружен только качественными компонентами. Наши переключатели Omron дадут вам 20 миллионов оптимизированных для игроков кликов.&lt;/p&gt; &lt;p &gt;&lt;strong&gt;RGB ПОДСВЕТКА.&lt;/strong&gt;&lt;/p&gt; &lt;p &gt;С настраиваемой подсветкой, легко добавить свой личный штрих в M4. Выберите свой цвет. Переключайтесь между многочисленными светодиодными эффектами. Отрегулируйте яркость. Или выключите освещение. Все настройки производятся прямо на мышке. &lt;strong&gt;No&lt;/strong&gt;&lt;strong&gt; &lt;/strong&gt;&lt;strong&gt;soft&lt;/strong&gt;&lt;strong&gt; &lt;/strong&gt;&lt;strong&gt;no&lt;/strong&gt;&lt;strong&gt; &lt;/strong&gt;&lt;strong&gt;hustle&lt;/strong&gt;&lt;strong&gt;!&lt;/strong&gt;&lt;/p&gt; &lt;p &gt;&lt;strong&gt;XTRFY EZCORD&lt;/strong&gt;&lt;/p&gt; &lt;p &gt;Чтобы сделать плавные движения еще более плавными, мы создали шнур Xtrfy EZcord. Мягче, легче и гибче. С цветом, чтобы соответствовать вашему выбору мыши.&lt;/p&gt; &lt;p &gt;&lt;strong&gt;32-битный микроконтроллер ARM.&lt;/strong&gt;&lt;/p&gt; &lt;p &gt;Быстрые движения в процессе игры требуют высокоскоростной обработки. Модель M4 оснащена 32-битным микроконтроллером ARM для бескомпромиссной скорости и стабильности.&lt;/p&gt; &lt;p&gt;&lt;strong&gt;Кейкапы в комплекте!&lt;/strong&gt;&lt;/p&gt; &lt;p&gt;Приятным сюрпризом будет наличие двух оригинальных кейкапов в комплекте поставки. На одном из них лого бренда, а на другом хорошо известное всем геймерам &amp;quot;GG&amp;quot; (Good Game)&lt;/p&gt; &lt;p &gt;&lt;strong&gt;УСТОЙЧИВОСТЬ ОТ ПЫЛЕ И ВЛАГИ.&lt;/strong&gt;&lt;/p&gt; &lt;p &gt;Мы покрыли внутреннюю часть мыши специальным покрытием, чтобы защитить компоненты от пыли и брызг.&lt;/p&gt; &lt;p &gt; &lt;/p&gt; &lt;p &gt;&lt;strong&gt;&lt;u&gt;ПОБЕДНЫЕ ИНГРЕДИЕНТЫ&lt;/u&gt;&lt;/strong&gt;&lt;/p&gt; &lt;table border="1" cellspacing="0"&gt; &lt;tbody&gt; &lt;tr&gt; &lt;td valign="top" width="226"&gt; &lt;p &gt;&lt;strong&gt;Форма&lt;/strong&gt;&lt;/p&gt; &lt;/td&gt; &lt;td valign="top" width="350"&gt; &lt;p &gt;Эргономичная. &lt;strong&gt;Защищена патентом!&lt;/strong&gt;&lt;/p&gt; &lt;/td&gt; &lt;/tr&gt; &lt;tr&gt; &lt;td valign="top" width="226"&gt; &lt;p &gt;&lt;strong&gt;Сенсор&lt;/strong&gt;&lt;/p&gt; &lt;/td&gt; &lt;td valign="top" width="350"&gt; &lt;p &gt;Оптический Pixart 3389&lt;/p&gt; &lt;/td&gt; &lt;/tr&gt; &lt;tr&gt; &lt;td valign="top" width="226"&gt; &lt;p &gt;&lt;strong&gt;Подсветка&lt;/strong&gt;&lt;/p&gt; &lt;/td&gt; &lt;td valign="top" width="350"&gt; &lt;p &gt;Настраиваемый RGB&lt;/p&gt; &lt;/td&gt; &lt;/tr&gt; &lt;tr&gt; &lt;td valign="top" width="226"&gt; &lt;p &gt;&lt;strong&gt;Вес&lt;/strong&gt;&lt;/p&gt; &lt;/td&gt; &lt;td valign="top" width="350"&gt; &lt;p &gt;69 грамм (без шнура)&lt;/p&gt; &lt;/td&gt; &lt;/tr&gt; &lt;tr&gt; &lt;td valign="top" width="226"&gt; &lt;p &gt;&lt;strong&gt;Основные переключатели&lt;/strong&gt;&lt;/p&gt; &lt;/td&gt; &lt;td valign="top" width="350"&gt; &lt;p &gt;Omron на 20M кликов&lt;/p&gt; &lt;/td&gt; &lt;/tr&gt; &lt;tr&gt; &lt;td valign="top" width="226"&gt; &lt;p &gt;&lt;strong&gt;Кабель&lt;/strong&gt;&lt;/p&gt; &lt;/td&gt; &lt;td valign="top" width="350"&gt; &lt;p &gt;1.8 м Xtrfy EZcord (паракорд)&lt;/p&gt; &lt;/td&gt; &lt;/tr&gt; &lt;tr&gt; &lt;td valign="top" width="226"&gt; &lt;p &gt;&lt;strong&gt;Подошва (материал)&lt;/strong&gt;&lt;/p&gt; &lt;/td&gt; &lt;td valign="top" width="350"&gt; &lt;p &gt;Тефлон&lt;/p&gt; &lt;/td&gt; &lt;/tr&gt; &lt;tr&gt; &lt;td valign="top" width="226"&gt; &lt;p &gt;&lt;strong&gt;Покрытие (материал)&lt;/strong&gt;&lt;/p&gt; &lt;/td&gt; &lt;td valign="top" width="350"&gt; &lt;p &gt;UV&lt;/p&gt; &lt;/td&gt; &lt;/tr&gt; &lt;tr&gt; &lt;td valign="top" width="226"&gt; &lt;p &gt;&lt;strong&gt;CPI&lt;/strong&gt;&lt;strong&gt; настройки&lt;/strong&gt;&lt;/p&gt; &lt;/td&gt; &lt;td valign="top" width="350"&gt; &lt;p &gt;400/800/1200/1600/3200/4000/7200/16000&lt;/p&gt; &lt;/td&gt; &lt;/tr&gt; &lt;tr&gt; &lt;td valign="top" width="226"&gt; &lt;p &gt;&lt;strong&gt;Polling rate (&lt;/strong&gt;&lt;strong&gt;частота опроса)&lt;/strong&gt;&lt;/p&gt; &lt;/td&gt; &lt;td valign="top" width="350"&gt; &lt;p &gt;125/500/1000 Hz&lt;/p&gt; &lt;/td&gt; &lt;/tr&gt; &lt;tr&gt; &lt;td valign="top" width="226"&gt; &lt;p &gt;&lt;strong&gt;IPS&lt;/strong&gt;&lt;strong&gt; (дюймов в секунду)&lt;/strong&gt;&lt;/p&gt; &lt;/td&gt; &lt;td valign="top" width="350"&gt; &lt;p &gt;400&lt;/p&gt; &lt;/td&gt; &lt;/tr&gt; &lt;tr&gt; &lt;td valign="top" width="226"&gt; &lt;p &gt;&lt;strong&gt;Максимальное ускорение&lt;/strong&gt;&lt;/p&gt; &lt;/td&gt; &lt;td valign="top" width="350"&gt; &lt;p &gt;50 G&lt;/p&gt; &lt;/td&gt; &lt;/tr&gt; &lt;tr&gt; &lt;td valign="top" width="226"&gt; &lt;p &gt;&lt;strong&gt;Тип подключения&lt;/strong&gt;&lt;/p&gt; &lt;/td&gt; &lt;td valign="top" width="350"&gt; &lt;p &gt;USB&lt;/p&gt; &lt;/td&gt; &lt;/tr&gt; &lt;tr&gt; &lt;td valign="top" width="226"&gt; &lt;p &gt;&lt;strong&gt;Операционные системы&lt;/strong&gt;&lt;/p&gt; &lt;/td&gt; &lt;td valign="top" width="350"&gt; &lt;p &gt;Windows XP/Mac OSX 10.1 или старше&lt;/p&gt; &lt;/td&gt; &lt;/tr&gt; &lt;tr&gt; &lt;td valign="top" width="226"&gt; &lt;p &gt;&lt;strong&gt;Цвет&lt;/strong&gt;&lt;/p&gt; &lt;/td&gt; &lt;td valign="top" width="350"&gt;Ретро&lt;/td&gt; &lt;/tr&gt; &lt;/tbody&gt; &lt;/table&gt; &lt;p &gt; &lt;/p&gt; </t>
  </si>
  <si>
    <t>Мышь игровая Xtrfy M4 RGB USB LIMITED STREET EDITION</t>
  </si>
  <si>
    <t>XG-M4-RGB-STREET</t>
  </si>
  <si>
    <t>http://www.erc.ua/i/goods/XG-M4-RGB-STREET.jpg</t>
  </si>
  <si>
    <t xml:space="preserve">&lt;p&gt;&lt;strong&gt;СВЕРХЛЕГК&lt;/strong&gt;&lt;strong&gt;АЯ, ЭРГОНОМИЧНАЯ, &lt;/strong&gt;&lt;strong&gt;ТОПОВАЯ!&lt;/strong&gt;&lt;/p&gt; &lt;p&gt;&lt;strong&gt;ВСТРЕЧАЙТЕ МОДЕЛЬ М4&lt;/strong&gt;&lt;strong&gt; ОТ КОМПАНИИ &lt;/strong&gt;&lt;strong&gt;XTRFY&lt;/strong&gt;.&lt;/p&gt; &lt;p&gt;Легкая конструкция. Передовые компоненты. Уникальная, правосторонняя форма. Модель M4 выводит производительность, ощущение и долговечность легких игровых мышей на новый уровень.&lt;/p&gt; &lt;p&gt;&lt;strong&gt;ЛЕГКИЙ ДИЗАЙН. ЭРГОНОМИЧНАЯ ФОРМА.&lt;/strong&gt;&lt;/p&gt; &lt;p&gt;M4 - первая сверхлегкая игровая мышь с эргономичным правосторонним дизайном - уникальная конструкция, позволяющая весить меньше без ущерба для формы и ощущения. Совершенно новая форма и размер были созданы основываясь на пожеланиях профессиональных кибер-спортсменов.&lt;/p&gt; &lt;p&gt;&lt;strong&gt;ПЕРЕДОВОЙ СЕНСОР 3389.&lt;/strong&gt;&lt;/p&gt; &lt;p&gt;Благодаря высокопроизводительному игровому сенсору от Pixart вы готовы к следующему уровню. Настройки чувствительности в процессе игры от 400 до 16 000 реальных CPI, частота опроса сенсора 125&amp;ndash;1000 Гц, 400 IPS, саморегулирующийся FPS. Все это означает одно &amp;ndash; производительность высочайшего уровня!&lt;/p&gt; &lt;p&gt;&lt;strong&gt;НАДЕЖНЫЙ ХВАТ И НЕЗАБЫВАЕМЫЕ ОЩУЩЕНИЯ&lt;/strong&gt;&lt;/p&gt; &lt;p&gt;M4 плавно скользит благодаря тефлоновым накладкам с закругленными краями. В то время как матовое UV-покрытие в сочетании со структурой отверстий обеспечивает еще лучшее сцепление руки с эргономичным корпусом мыши. Увеличивая поток воздуха под вашей ладонью, отверстия также помогут вам чувствовать себя комфортно.&lt;/p&gt; &lt;p&gt;&lt;strong&gt;СНАЧАЛА КАЧЕСТВО!&lt;/strong&gt;&lt;/p&gt; &lt;p&gt;Модель М4 не просто разработан, чтобы быть чрезвычайно легким, а сделана что служить долгое время своему обладателю. В 69 граммах Xtrfy сосредоточились на создании лучшей легкой игровой мыши, а не на сокращении срока службы, чтобы избавиться от нескольких лишних граммов. Меньший вес никогда не должен означать низкое качество. Никаких компромиссов.&lt;/p&gt; &lt;p&gt;&lt;strong&gt;ПРОЧНАЯ КОНСТРУКЦИЯ. НАДЕЖНЫЕ КОМПОНЕНТЫ.&lt;/strong&gt;&lt;/p&gt; &lt;p&gt;Оболочка мыши тщательно спроектирована, чтобы минимизировать вес при сохранении долговечности. Внутри светящийся логотип Xtrfy окружен только качественными компонентами. Наши переключатели Omron дадут вам 20 миллионов оптимизированных для игроков кликов.&lt;/p&gt; &lt;p&gt;&lt;strong&gt;RGB ПОДСВЕТКА.&lt;/strong&gt;&lt;/p&gt; &lt;p&gt;С настраиваемой подсветкой, легко добавить свой личный штрих в M4. Выберите свой цвет. Переключайтесь между многочисленными светодиодными эффектами. Отрегулируйте яркость. Или выключите освещение. Все настройки производятся прямо на мышке. &lt;strong&gt;No&lt;/strong&gt;&lt;strong&gt; &lt;/strong&gt;&lt;strong&gt;soft&lt;/strong&gt;&lt;strong&gt; &lt;/strong&gt;&lt;strong&gt;no&lt;/strong&gt;&lt;strong&gt; &lt;/strong&gt;&lt;strong&gt;hustle&lt;/strong&gt;&lt;strong&gt;!&lt;/strong&gt;&lt;/p&gt; &lt;p&gt;&lt;strong&gt;XTRFY EZCORD&lt;/strong&gt;&lt;/p&gt; &lt;p&gt;Чтобы сделать плавные движения еще более плавными, мы создали шнур Xtrfy EZcord. Мягче, легче и гибче. С цветом, чтобы соответствовать вашему выбору мыши.&lt;/p&gt; &lt;p&gt;&lt;strong&gt;32-битный микроконтроллер ARM.&lt;/strong&gt;&lt;/p&gt; &lt;p&gt;Быстрые движения в процессе игры требуют высокоскоростной обработки. Модель M4 оснащена 32-битным микроконтроллером ARM для бескомпромиссной скорости и стабильности.&lt;/p&gt; &lt;p&gt;&lt;strong&gt;Кейкапы в комплекте!&lt;/strong&gt;&lt;/p&gt; &lt;p&gt;Приятным сюрпризом будет наличие двух оригинальных кейкапов в комплекте поставки. На одном из них лого бренда, а на другом хорошо известное всем геймерам &amp;quot;GG&amp;quot; (Good Game)&lt;/p&gt; &lt;p&gt;&lt;strong&gt;УСТОЙЧИВОСТЬ ОТ ПЫЛЕ И ВЛАГИ.&lt;/strong&gt;&lt;/p&gt; &lt;p&gt;Мы покрыли внутреннюю часть мыши специальным покрытием, чтобы защитить компоненты от пыли и брызг.&lt;/p&gt; &lt;p&gt; &lt;/p&gt; &lt;p&gt;&lt;strong&gt;&lt;u&gt;ПОБЕДНЫЕ ИНГРЕДИЕНТЫ&lt;/u&gt;&lt;/strong&gt;&lt;/p&gt; &lt;table border="1" cellspacing="0"&gt; &lt;tbody&gt; &lt;tr&gt; &lt;td valign="top" width="226"&gt; &lt;p&gt;&lt;strong&gt;Форма&lt;/strong&gt;&lt;/p&gt; &lt;/td&gt; &lt;td valign="top" width="350"&gt; &lt;p&gt;Эргономичная. &lt;strong&gt;Защищена патентом!&lt;/strong&gt;&lt;/p&gt; &lt;/td&gt; &lt;/tr&gt; &lt;tr&gt; &lt;td valign="top" width="226"&gt; &lt;p&gt;&lt;strong&gt;Сенсор&lt;/strong&gt;&lt;/p&gt; &lt;/td&gt; &lt;td valign="top" width="350"&gt; &lt;p&gt;Оптический Pixart 3389&lt;/p&gt; &lt;/td&gt; &lt;/tr&gt; &lt;tr&gt; &lt;td valign="top" width="226"&gt; &lt;p&gt;&lt;strong&gt;Подсветка&lt;/strong&gt;&lt;/p&gt; &lt;/td&gt; &lt;td valign="top" width="350"&gt; &lt;p&gt;Настраиваемый RGB&lt;/p&gt; &lt;/td&gt; &lt;/tr&gt; &lt;tr&gt; &lt;td valign="top" width="226"&gt; &lt;p&gt;&lt;strong&gt;Вес&lt;/strong&gt;&lt;/p&gt; &lt;/td&gt; &lt;td valign="top" width="350"&gt; &lt;p&gt;69 грамм (без шнура)&lt;/p&gt; &lt;/td&gt; &lt;/tr&gt; &lt;tr&gt; &lt;td valign="top" width="226"&gt; &lt;p&gt;&lt;strong&gt;Основные переключатели&lt;/strong&gt;&lt;/p&gt; &lt;/td&gt; &lt;td valign="top" width="350"&gt; &lt;p&gt;Omron на 20M кликов&lt;/p&gt; &lt;/td&gt; &lt;/tr&gt; &lt;tr&gt; &lt;td valign="top" width="226"&gt; &lt;p&gt;&lt;strong&gt;Кабель&lt;/strong&gt;&lt;/p&gt; &lt;/td&gt; &lt;td valign="top" width="350"&gt; &lt;p&gt;1.8 м Xtrfy EZcord (паракорд)&lt;/p&gt; &lt;/td&gt; &lt;/tr&gt; &lt;tr&gt; &lt;td valign="top" width="226"&gt; &lt;p&gt;&lt;strong&gt;Подошва (материал)&lt;/strong&gt;&lt;/p&gt; &lt;/td&gt; &lt;td valign="top" width="350"&gt; &lt;p&gt;Тефлон&lt;/p&gt; &lt;/td&gt; &lt;/tr&gt; &lt;tr&gt; &lt;td valign="top" width="226"&gt; &lt;p&gt;&lt;strong&gt;Покрытие (материал)&lt;/strong&gt;&lt;/p&gt; &lt;/td&gt; &lt;td valign="top" width="350"&gt; &lt;p&gt;UV&lt;/p&gt; &lt;/td&gt; &lt;/tr&gt; &lt;tr&gt; &lt;td valign="top" width="226"&gt; &lt;p&gt;&lt;strong&gt;CPI&lt;/strong&gt;&lt;strong&gt; настройки&lt;/strong&gt;&lt;/p&gt; &lt;/td&gt; &lt;td valign="top" width="350"&gt; &lt;p&gt;400/800/1200/1600/3200/4000/7200/16000&lt;/p&gt; &lt;/td&gt; &lt;/tr&gt; &lt;tr&gt; &lt;td valign="top" width="226"&gt; &lt;p&gt;&lt;strong&gt;Polling rate (&lt;/strong&gt;&lt;strong&gt;частота опроса)&lt;/strong&gt;&lt;/p&gt; &lt;/td&gt; &lt;td valign="top" width="350"&gt; &lt;p&gt;125/500/1000 Hz&lt;/p&gt; &lt;/td&gt; &lt;/tr&gt; &lt;tr&gt; &lt;td valign="top" width="226"&gt; &lt;p&gt;&lt;strong&gt;IPS&lt;/strong&gt;&lt;strong&gt; (дюймов в секунду)&lt;/strong&gt;&lt;/p&gt; &lt;/td&gt; &lt;td valign="top" width="350"&gt; &lt;p&gt;400&lt;/p&gt; &lt;/td&gt; &lt;/tr&gt; &lt;tr&gt; &lt;td valign="top" width="226"&gt; &lt;p&gt;&lt;strong&gt;Максимальное ускорение&lt;/strong&gt;&lt;/p&gt; &lt;/td&gt; &lt;td valign="top" width="350"&gt; &lt;p&gt;50 G&lt;/p&gt; &lt;/td&gt; &lt;/tr&gt; &lt;tr&gt; &lt;td valign="top" width="226"&gt; &lt;p&gt;&lt;strong&gt;Тип подключения&lt;/strong&gt;&lt;/p&gt; &lt;/td&gt; &lt;td valign="top" width="350"&gt; &lt;p&gt;USB&lt;/p&gt; &lt;/td&gt; &lt;/tr&gt; &lt;tr&gt; &lt;td valign="top" width="226"&gt; &lt;p&gt;&lt;strong&gt;Операционные системы&lt;/strong&gt;&lt;/p&gt; &lt;/td&gt; &lt;td valign="top" width="350"&gt; &lt;p&gt;Windows XP/Mac OSX 10.1 или старше&lt;/p&gt; &lt;/td&gt; &lt;/tr&gt; &lt;/tbody&gt; &lt;/table&gt; &lt;p&gt; &lt;/p&gt; </t>
  </si>
  <si>
    <t>Мышь игровая Xtrfy M4 RGB USB, Tokyo</t>
  </si>
  <si>
    <t>XG-M4-RGB-TOKYO</t>
  </si>
  <si>
    <t>http://www.erc.ua/i/goods/XG-M4-RGB-TOKYO.jpg</t>
  </si>
  <si>
    <t xml:space="preserve">&lt;p&gt;&lt;strong&gt;СВЕРХЛЕГК&lt;/strong&gt;&lt;strong&gt;АЯ, ЭРГОНОМИЧНАЯ, &lt;/strong&gt;&lt;strong&gt;ТОПОВАЯ!&lt;/strong&gt;&lt;/p&gt; &lt;p&gt;&lt;strong&gt;ВСТРЕЧАЙТЕ МОДЕЛЬ М4&lt;/strong&gt;&lt;strong&gt; ОТ КОМПАНИИ &lt;/strong&gt;&lt;strong&gt;XTRFY&lt;/strong&gt;.&lt;/p&gt; &lt;p&gt;Легкая конструкция. Передовые компоненты. Уникальная, правосторонняя форма. Модель M4 выводит производительность, ощущение и долговечность легких игровых мышей на новый уровень.&lt;/p&gt; &lt;p&gt;&lt;strong&gt;ЛЕГКИЙ ДИЗАЙН. ЭРГОНОМИЧНАЯ ФОРМА.&lt;/strong&gt;&lt;/p&gt; &lt;p&gt;M4 - первая сверхлегкая игровая мышь с эргономичным правосторонним дизайном - уникальная конструкция, позволяющая весить меньше без ущерба для формы и ощущения. Совершенно новая форма и размер были созданы основываясь на пожеланиях профессиональных кибер-спортсменов.&lt;/p&gt; &lt;p&gt;&lt;strong&gt;НАДЕЖНЫЙ ХВАТ И НЕЗАБЫВАЕМЫЕ ОЩУЩЕНИЯ&lt;/strong&gt;&lt;/p&gt; &lt;p&gt;M4 плавно скользит благодаря тефлоновым накладкам с закругленными краями. В то время как матовое UV-покрытие в сочетании со структурой отверстий обеспечивает еще лучшее сцепление руки с эргономичным корпусом мыши. Увеличивая поток воздуха под вашей ладонью, отверстия также помогут вам чувствовать себя комфортно.&lt;/p&gt; &lt;p&gt;&lt;strong&gt;СНАЧАЛА КАЧЕСТВО!&lt;/strong&gt;&lt;/p&gt; &lt;p&gt;Модель М4 не просто разработан, чтобы быть чрезвычайно легким, а сделана что служить долгое время своему обладателю. В 69 граммах Xtrfy сосредоточились на создании лучшей легкой игровой мыши, а не на сокращении срока службы, чтобы избавиться от нескольких лишних граммов. Меньший вес никогда не должен означать низкое качество. Никаких компромиссов.&lt;/p&gt; &lt;p&gt;&lt;strong&gt;ПРОЧНАЯ КОНСТРУКЦИЯ. НАДЕЖНЫЕ КОМПОНЕНТЫ.&lt;/strong&gt;&lt;/p&gt; &lt;p&gt;Оболочка мыши тщательно спроектирована, чтобы минимизировать вес при сохранении долговечности. Внутри светящийся логотип Xtrfy окружен только качественными компонентами. Наши переключатели Omron дадут вам 20 миллионов оптимизированных для игроков кликов.&lt;/p&gt; &lt;p&gt;&lt;strong&gt;RGB ПОДСВЕТКА.&lt;/strong&gt;&lt;/p&gt; &lt;p&gt;С настраиваемой подсветкой, легко добавить свой личный штрих в M4. Выберите свой цвет. Переключайтесь между многочисленными светодиодными эффектами. Отрегулируйте яркость. Или выключите освещение. Все настройки производятся прямо на мышке. &lt;strong&gt;No&lt;/strong&gt;&lt;strong&gt; &lt;/strong&gt;&lt;strong&gt;soft&lt;/strong&gt;&lt;strong&gt; &lt;/strong&gt;&lt;strong&gt;no&lt;/strong&gt;&lt;strong&gt; &lt;/strong&gt;&lt;strong&gt;hustle&lt;/strong&gt;&lt;strong&gt;!&lt;/strong&gt;&lt;/p&gt; &lt;p&gt;&lt;strong&gt;XTRFY EZCORD&lt;/strong&gt;&lt;/p&gt; &lt;p&gt;Чтобы сделать плавные движения еще более плавными, мы создали шнур Xtrfy EZcord. Мягче, легче и гибче. С цветом, чтобы соответствовать вашему выбору мыши.&lt;/p&gt; &lt;p&gt;&lt;strong&gt;32-битный микроконтроллер ARM.&lt;/strong&gt;&lt;/p&gt; &lt;p&gt;Быстрые движения в процессе игры требуют высокоскоростной обработки. Модель M4 оснащена 32-битным микроконтроллером ARM для бескомпромиссной скорости и стабильности.&lt;/p&gt; &lt;p&gt;&lt;strong&gt;Кейкапы в комплекте!&lt;/strong&gt;&lt;/p&gt; &lt;p&gt;Приятным сюрпризом будет наличие двух оригинальных кейкапов в комплекте поставки. На одном из них лого бренда, а на другом хорошо известное всем геймерам &amp;quot;GG&amp;quot; (Good Game)&lt;/p&gt; &lt;p&gt; &lt;/p&gt; &lt;p&gt;&lt;strong&gt;УСТОЙЧИВОСТЬ ОТ ПЫЛЕ И ВЛАГИ.&lt;/strong&gt;&lt;/p&gt; &lt;p&gt;Мы покрыли внутреннюю часть мыши специальным покрытием, чтобы защитить компоненты от пыли и брызг.&lt;/p&gt; &lt;p&gt; &lt;/p&gt; &lt;p&gt;&lt;strong&gt;&lt;u&gt;ПОБЕДНЫЕ ИНГРЕДИЕНТЫ&lt;/u&gt;&lt;/strong&gt;&lt;/p&gt; &lt;table border="1" cellspacing="0"&gt; &lt;tbody&gt; &lt;tr&gt; &lt;td valign="top" width="226"&gt; &lt;p&gt;&lt;strong&gt;Форма&lt;/strong&gt;&lt;/p&gt; &lt;/td&gt; &lt;td valign="top" width="350"&gt; &lt;p&gt;Эргономичная. &lt;strong&gt;Защищена патентом!&lt;/strong&gt;&lt;/p&gt; &lt;/td&gt; &lt;/tr&gt; &lt;tr&gt; &lt;td valign="top" width="226"&gt; &lt;p&gt;&lt;strong&gt;Сенсор&lt;/strong&gt;&lt;/p&gt; &lt;/td&gt; &lt;td valign="top" width="350"&gt; &lt;p&gt;Оптический Pixart 3360&lt;/p&gt; &lt;/td&gt; &lt;/tr&gt; &lt;tr&gt; &lt;td valign="top" width="226"&gt; &lt;p&gt;&lt;strong&gt;Подсветка&lt;/strong&gt;&lt;/p&gt; &lt;/td&gt; &lt;td valign="top" width="350"&gt; &lt;p&gt;Настраиваемый RGB&lt;/p&gt; &lt;/td&gt; &lt;/tr&gt; &lt;tr&gt; &lt;td valign="top" width="226"&gt; &lt;p&gt;&lt;strong&gt;Вес&lt;/strong&gt;&lt;/p&gt; &lt;/td&gt; &lt;td valign="top" width="350"&gt; &lt;p&gt;71 грамм (без шнура)&lt;/p&gt; &lt;/td&gt; &lt;/tr&gt; &lt;tr&gt; &lt;td valign="top" width="226"&gt; &lt;p&gt;&lt;strong&gt;Основные переключатели&lt;/strong&gt;&lt;/p&gt; &lt;/td&gt; &lt;td valign="top" width="350"&gt; &lt;p&gt;Omron на 20M кликов&lt;/p&gt; &lt;/td&gt; &lt;/tr&gt; &lt;tr&gt; &lt;td valign="top" width="226"&gt; &lt;p&gt;&lt;strong&gt;Кабель&lt;/strong&gt;&lt;/p&gt; &lt;/td&gt; &lt;td valign="top" width="350"&gt; &lt;p&gt;1.8 м Xtrfy EZcord (паракорд)&lt;/p&gt; &lt;/td&gt; &lt;/tr&gt; &lt;tr&gt; &lt;td valign="top" width="226"&gt; &lt;p&gt;&lt;strong&gt;Подошва (материал)&lt;/strong&gt;&lt;/p&gt; &lt;/td&gt; &lt;td valign="top" width="350"&gt; &lt;p&gt;Тефлон&lt;/p&gt; &lt;/td&gt; &lt;/tr&gt; &lt;tr&gt; &lt;td valign="top" width="226"&gt; &lt;p&gt;&lt;strong&gt;Покрытие (материал)&lt;/strong&gt;&lt;/p&gt; &lt;/td&gt; &lt;td valign="top" width="350"&gt; &lt;p&gt;UV&lt;/p&gt; &lt;/td&gt; &lt;/tr&gt; &lt;tr&gt; &lt;td valign="top" width="226"&gt; &lt;p&gt;&lt;strong&gt;CPI&lt;/strong&gt;&lt;strong&gt; настройки&lt;/strong&gt;&lt;/p&gt; &lt;/td&gt; &lt;td valign="top" width="350"&gt; &lt;p&gt;400/800/1600/3200/4000/6000/8000/12000&lt;/p&gt; &lt;/td&gt; &lt;/tr&gt; &lt;tr&gt; &lt;td valign="top" width="226"&gt; &lt;p&gt;&lt;strong&gt;Polling rate (&lt;/strong&gt;&lt;strong&gt;частота опроса)&lt;/strong&gt;&lt;/p&gt; &lt;/td&gt; &lt;td valign="top" width="350"&gt; &lt;p&gt;125/500/1000 Hz&lt;/p&gt; &lt;/td&gt; &lt;/tr&gt; &lt;tr&gt; &lt;td valign="top" width="226"&gt; &lt;p&gt;&lt;strong&gt;IPS&lt;/strong&gt;&lt;strong&gt; (дюймов в секунду)&lt;/strong&gt;&lt;/p&gt; &lt;/td&gt; &lt;td valign="top" width="350"&gt; &lt;p&gt;250&lt;/p&gt; &lt;/td&gt; &lt;/tr&gt; &lt;tr&gt; &lt;td valign="top" width="226"&gt; &lt;p&gt;&lt;strong&gt;Максимальное ускорение&lt;/strong&gt;&lt;/p&gt; &lt;/td&gt; &lt;td valign="top" width="350"&gt; &lt;p&gt;50 G&lt;/p&gt; &lt;/td&gt; &lt;/tr&gt; &lt;tr&gt; &lt;td valign="top" width="226"&gt; &lt;p&gt;&lt;strong&gt;Тип подключения&lt;/strong&gt;&lt;/p&gt; &lt;/td&gt; &lt;td valign="top" width="350"&gt; &lt;p&gt;USB&lt;/p&gt; &lt;/td&gt; &lt;/tr&gt; &lt;tr&gt; &lt;td valign="top" width="226"&gt; &lt;p&gt;&lt;strong&gt;Операционные системы&lt;/strong&gt;&lt;/p&gt; &lt;/td&gt; &lt;td valign="top" width="350"&gt; &lt;p&gt;Windows XP/Mac OSX 10.1 или старше&lt;/p&gt; &lt;/td&gt; &lt;/tr&gt; &lt;tr&gt; &lt;td valign="top" width="226"&gt; &lt;p&gt;&lt;strong&gt;Цвет&lt;/strong&gt;&lt;/p&gt; &lt;/td&gt; &lt;td valign="top" width="350"&gt; &lt;p&gt;Черный&lt;/p&gt; &lt;/td&gt; &lt;/tr&gt; &lt;/tbody&gt; &lt;/table&gt; </t>
  </si>
  <si>
    <t>Мышь игровая Xtrfy M4 WIRELESS, Black</t>
  </si>
  <si>
    <t>XG-M4-WL-BLACK</t>
  </si>
  <si>
    <t>http://www.erc.ua/i/goods/XG-M4-WL-BLACK.jpg</t>
  </si>
  <si>
    <t xml:space="preserve">&lt;p&gt;ДОЛГОЖДАННАЯ НОВИНКА! М4 - беспроводная.&lt;/p&gt; &lt;p&gt;Поздоровайтесь с беспроводной версией самой культовой мыши Xtrfy. Многофункциональная с обновленными компонентами. Регулируемая форма. И безупречное соединение за 1 мс. Без ограничений.&lt;/p&gt; &lt;p&gt;БЕСПРОВОДНАЯ СИСТЕМА 2,4 ГГЦ. БЕЗ ЛАГГОВ.&lt;br /&gt; Ответ 1 мс. Частота опроса 1000 Гц. Та же скорость и отзывчивость, что и у наших проводных мышей. С полной свободой передвижения.&lt;/p&gt; &lt;p&gt;РЕГУЛИРУЕМАЯ ЭРГОНОМИЧНАЯ ФОРМА.&lt;br /&gt; Используйте оригинальную форму M4. Или добавьте дополнительную опору для ладони. M4 Wireless поставляется со сменными деталями, поэтому вы можете отрегулировать его размер для идеального захвата.&lt;/p&gt; &lt;p&gt;71 ГРАММ. С РЕГУЛИРУЕМОЙ ВЕСОВОЙ БАЛАНСИРОВКОЙ.&lt;br /&gt; Беспроводной, но сверхлегкий. Благодаря конструкции, позволяющей регулировать распределение веса. Поскольку центр тяжести перемещается в зависимости от того, как вы держите мышь, мы сделали возможным регулировать его по своему усмотрению. Переместите аккумулятор вперед или назад и ощутите идеально сбалансированную мышь.&lt;/p&gt; &lt;p&gt;ИГРАЙТЕ ДО 75 ЧАСОВ НА ОДНОЙ ЗАРЯДКЕ.&lt;br /&gt; LAN на все выходные или 24-часовой марафон? Не стоит беспокоиться. Аккумулятор обеспечивает до 75 * часов воспроизведения. А когда придет время заряжаться, подключите шнур и продолжайте играть. M4 Wireless поставляется с зарядным кабелем Xtrfy EZcord&amp;reg; Pro, обеспечивающим плавность движений даже при подключенной мыши.&lt;/p&gt; &lt;p&gt;* В зависимости от Гц, включения / выключения освещения и стиля игры.&lt;/p&gt; &lt;p&gt;&lt;br /&gt; НАИЛУЧШИЕ КОМПОНЕНТЫ.&lt;br /&gt; Сенсор Pixart 3370 для идеальной точности беспроводной связи. Kailh GM 8.0 переключается на 80 миллионов четких щелчков. 32-битный микроконтроллер ARM для бескомпромиссной скорости и стабильности. M4 Wireless создан для работы.&lt;/p&gt; &lt;p&gt;БОЛЬШЕ НАСТРОЕК, ЧЕМ КОГДА-ЛИБО.&lt;br /&gt; БЕЗ ПРОГРАММНОГО ОБЕСПЕЧЕНИЯ.&lt;br /&gt; Управляйте эффектами, цветами и яркостью RGB-подсветки и настраивайте CPI, частоту опроса, расстояние отрыва и время отклика одним щелчком переключателя и нажатием кнопки. А когда вы закончите изменять настройки, верхнюю кнопку можно установить на &amp;laquo;PGDN&amp;raquo;, чтобы вы могли привязать ее ко всему, что захотите в игре.&lt;/p&gt; &lt;p&gt;&lt;br /&gt; УЛЬТРА-ЛЕГКИЙ, ЕЩЕ ПРОЧНЫЙ.&lt;br /&gt; Меньший вес никогда не должен означать более низкое качество. Конструкция M4 Wireless тщательно спроектирована для минимизации веса при сохранении долговечности.&lt;/p&gt; </t>
  </si>
  <si>
    <t>Мышь игровая Xtrfy M4 WIRELESS, White</t>
  </si>
  <si>
    <t>XG-M4-WL-WHITE</t>
  </si>
  <si>
    <t>http://www.erc.ua/i/goods/XG-M4-WL-WHITE.jpg</t>
  </si>
  <si>
    <t>Мышь игровая Xtrfy M42 RGB USB Black</t>
  </si>
  <si>
    <t>XG-M42-RGB-BLACK</t>
  </si>
  <si>
    <t>http://www.erc.ua/i/goods/XG-M42-RGB-BLACK.jpg</t>
  </si>
  <si>
    <t xml:space="preserve">&lt;h4&gt;ВЫСОКАЯ ПРОИЗВОДИТЕЛЬНОСТЬ.&lt;/h4&gt; &lt;p&gt;Сверхлегкая конструкция. Современные компоненты. И симметричная форма со сменными частями, которые позволяют регулировать размер мыши. M42 идеально подходит для любого геймера.&lt;/p&gt; &lt;h4&gt;5 ВАРИАНТОВ.&lt;/h4&gt; &lt;p&gt;Черный, белый, ретро, синий и розовый Майами. M42 является частью проекта 4 Xtrfy и поставляется в 5 различных цветовых решениях, что позволяет вам сочетать его с ковриками для мыши, подвесами для мыши и клавиатурами того же цвета. Выберите цвет и создайте идеальную комбинацию.&lt;/p&gt; &lt;h4&gt;РЕГУЛИРУЕМАЯ СИММЕТРИЧЕСКАЯ ФОРМА.&lt;/h4&gt; &lt;p&gt;Ладонь, ноготь или кончик пальца? Благодаря симметричной форме и взаимозаменяемым деталям M42 обеспечивает удобную посадку - независимо от размера вашей руки или стиля использования мыши.&lt;/p&gt; &lt;h4&gt;СОВРЕМЕННЫЕ КОМПОНЕНТЫ.&lt;/h4&gt; &lt;p&gt;Самый производительный игровой сенсор Pixart - 3389. Переключатели Omron, оптимизированные для профессиональных игроков, рассчитаны на 20 000 000 кликов. В M42 нет ничего, кроме высококачественных компонентов.&lt;/p&gt; &lt;h4&gt;БЕЗ УСИЛИЙ.&lt;/h4&gt; &lt;p&gt;Тефлоновые ножки M42 с закругленными краями для более плавного скольжения, а его матовое УФ-покрытие в сочетании со структурой отверстий обеспечивает более устойчивый захват. Отверстия, улучшающие поток воздуха под ладонью, также помогают вам чувствовать себя комфортно.&lt;/p&gt; &lt;h4&gt;УЛЬТРА-ЛЕГКИЙ, ЕЩЕ ПРОЧНЕЕ.&lt;/h4&gt; &lt;p&gt;M42 построен на том принципе, что меньший вес никогда не должен означать более низкое качество. Неважно, насколько легка ваша мышь, если она не выдерживает ежедневного интенсивного использования. Благодаря конструкции, спроектированной для минимизации веса при сохранении прочности, M42 рассчитан на длительный срок службы.&lt;/p&gt; &lt;h4&gt;RGB-ПОДСВЕТКА.&lt;/h4&gt; &lt;p&gt;Благодаря настраиваемому освещению, вы можете легко добавить свой индивидуальный подход к M42. Выбери свой цвет. Переключайтесь между многочисленными светодиодными эффектами. Отрегулируйте яркость. Или выключите освещение. Все настройки производятся прямо на мышке.&lt;/p&gt; &lt;h4&gt;&lt;br /&gt; XTRFY EZCORD&amp;reg;.&lt;/h4&gt; &lt;p&gt;Чтобы сделать плавные движения еще более плавными, мы создали кабель Xtrfy EZcord&amp;reg;. Мягче, легче и гибче. С цветом, который соответствует вашему выбору мыши.&lt;/p&gt; &lt;h4&gt;ARM 32-БИТНЫЙ МИКРОКОНТРОЛЛЕР.&lt;/h4&gt; &lt;p&gt;Быстрые смахивания требуют высокой скорости обработки. M42 оснащен 32-битным микроконтроллером ARM, обеспечивающим бескомпромиссную скорость и стабильность.&lt;/p&gt; &lt;h4&gt;УСТОЙЧИВОСТЬ К ПЫЛЕ И ВСПЫШКАМ.&lt;/h4&gt; &lt;p&gt;Мы покрыли внутреннюю часть мыши защитным покрытием, чтобы защитить компоненты от пыли, брызг и сбоев в работе.&lt;/p&gt; &lt;table border="1" cellspacing="0"&gt; &lt;tbody&gt; &lt;tr&gt; &lt;td valign="top" width="226"&gt; &lt;p&gt;&lt;strong&gt;Форма&lt;/strong&gt;&lt;/p&gt; &lt;/td&gt; &lt;td valign="top" width="350"&gt; &lt;p&gt;Эргономичная. &lt;strong&gt;Защищена патентом!&lt;/strong&gt;&lt;/p&gt; &lt;/td&gt; &lt;/tr&gt; &lt;tr&gt; &lt;td valign="top" width="226"&gt; &lt;p&gt;&lt;strong&gt;Сенсор&lt;/strong&gt;&lt;/p&gt; &lt;/td&gt; &lt;td valign="top" width="350"&gt; &lt;p&gt;Оптический Pixart 3389&lt;/p&gt; &lt;/td&gt; &lt;/tr&gt; &lt;tr&gt; &lt;td valign="top" width="226"&gt; &lt;p&gt;&lt;strong&gt;Подсветка&lt;/strong&gt;&lt;/p&gt; &lt;/td&gt; &lt;td valign="top" width="350"&gt; &lt;p&gt;Настраиваемый RGB&lt;/p&gt; &lt;/td&gt; &lt;/tr&gt; &lt;tr&gt; &lt;td valign="top" width="226"&gt; &lt;p&gt;&lt;strong&gt;Вес&lt;/strong&gt;&lt;/p&gt; &lt;/td&gt; &lt;td valign="top" width="350"&gt; &lt;p&gt;59 грамм (без шнура)&lt;/p&gt; &lt;/td&gt; &lt;/tr&gt; &lt;tr&gt; &lt;td valign="top" width="226"&gt; &lt;p&gt;&lt;strong&gt;Основные переключатели&lt;/strong&gt;&lt;/p&gt; &lt;/td&gt; &lt;td valign="top" width="350"&gt; &lt;p&gt;Omron на 20M кликов&lt;/p&gt; &lt;/td&gt; &lt;/tr&gt; &lt;tr&gt; &lt;td valign="top" width="226"&gt; &lt;p&gt;&lt;strong&gt;Кабель&lt;/strong&gt;&lt;/p&gt; &lt;/td&gt; &lt;td valign="top" width="350"&gt; &lt;p&gt;1.8 м Xtrfy EZcord (паракорд)&lt;/p&gt; &lt;/td&gt; &lt;/tr&gt; &lt;tr&gt; &lt;td valign="top" width="226"&gt; &lt;p&gt;&lt;strong&gt;Подошва (материал)&lt;/strong&gt;&lt;/p&gt; &lt;/td&gt; &lt;td valign="top" width="350"&gt; &lt;p&gt;Тефлон&lt;/p&gt; &lt;/td&gt; &lt;/tr&gt; &lt;tr&gt; &lt;td valign="top" width="226"&gt; &lt;p&gt;&lt;strong&gt;Покрытие (материал)&lt;/strong&gt;&lt;/p&gt; &lt;/td&gt; &lt;td valign="top" width="350"&gt; &lt;p&gt;UV&lt;/p&gt; &lt;/td&gt; &lt;/tr&gt; &lt;tr&gt; &lt;td valign="top" width="226"&gt; &lt;p&gt;&lt;strong&gt;CPI&lt;/strong&gt;&lt;strong&gt; настройки&lt;/strong&gt;&lt;/p&gt; &lt;/td&gt; &lt;td valign="top" width="350"&gt; &lt;p&gt;400/800/1200/1600/3200/4000/7200/16000&lt;/p&gt; &lt;/td&gt; &lt;/tr&gt; &lt;tr&gt; &lt;td valign="top" width="226"&gt; &lt;p&gt;&lt;strong&gt;Polling rate (&lt;/strong&gt;&lt;strong&gt;частота опроса)&lt;/strong&gt;&lt;/p&gt; &lt;/td&gt; &lt;td valign="top" width="350"&gt; &lt;p&gt;125/500/1000 Hz&lt;/p&gt; &lt;/td&gt; &lt;/tr&gt; &lt;tr&gt; &lt;td valign="top" width="226"&gt; &lt;p&gt;&lt;strong&gt;IPS&lt;/strong&gt;&lt;strong&gt; (дюймов в секунду)&lt;/strong&gt;&lt;/p&gt; &lt;/td&gt; &lt;td valign="top" width="350"&gt; &lt;p&gt;400&lt;/p&gt; &lt;/td&gt; &lt;/tr&gt; &lt;tr&gt; &lt;td valign="top" width="226"&gt; &lt;p&gt;&lt;strong&gt;Максимальное ускорение&lt;/strong&gt;&lt;/p&gt; &lt;/td&gt; &lt;td valign="top" width="350"&gt; &lt;p&gt;50 G&lt;/p&gt; &lt;/td&gt; &lt;/tr&gt; &lt;tr&gt; &lt;td valign="top" width="226"&gt; &lt;p&gt;&lt;strong&gt;Тип подключения&lt;/strong&gt;&lt;/p&gt; &lt;/td&gt; &lt;td valign="top" width="350"&gt; &lt;p&gt;USB&lt;/p&gt; &lt;/td&gt; &lt;/tr&gt; &lt;tr&gt; &lt;td valign="top" width="226"&gt; &lt;p&gt;&lt;strong&gt;Операционные системы&lt;/strong&gt;&lt;/p&gt; &lt;/td&gt; &lt;td valign="top" width="350"&gt; &lt;p&gt;Windows XP/Mac OSX 10.1 или старше&lt;/p&gt; &lt;/td&gt; &lt;/tr&gt; &lt;tr&gt; &lt;td valign="top" width="226"&gt; &lt;p&gt;&lt;strong&gt;Цвет&lt;/strong&gt;&lt;/p&gt; &lt;/td&gt; &lt;td valign="top" width="350"&gt; &lt;p&gt;Черный&lt;/p&gt; &lt;/td&gt; &lt;/tr&gt; &lt;/tbody&gt; &lt;/table&gt; </t>
  </si>
  <si>
    <t>Мышь игровая Xtrfy M42 RGB USB White</t>
  </si>
  <si>
    <t>XG-M42-RGB-WHITE</t>
  </si>
  <si>
    <t>http://www.erc.ua/i/goods/XG-M42-RGB-WHITE.jpg</t>
  </si>
  <si>
    <t xml:space="preserve">&lt;h4&gt;ВЫСОКАЯ ПРОИЗВОДИТЕЛЬНОСТЬ.&lt;/h4&gt; &lt;p&gt;Сверхлегкая конструкция. Современные компоненты. И симметричная форма со сменными частями, которые позволяют регулировать размер мыши. M42 идеально подходит для любого геймера.&lt;/p&gt; &lt;h4&gt;5 ВАРИАНТОВ.&lt;/h4&gt; &lt;p&gt;Черный, белый, ретро, синий и розовый Майами. M42 является частью проекта 4 Xtrfy и поставляется в 5 различных цветовых решениях, что позволяет вам сочетать его с ковриками для мыши, подвесами для мыши и клавиатурами того же цвета. Выберите цвет и создайте идеальную комбинацию.&lt;/p&gt; &lt;h4&gt;РЕГУЛИРУЕМАЯ СИММЕТРИЧЕСКАЯ ФОРМА.&lt;/h4&gt; &lt;p&gt;Ладонь, ноготь или кончик пальца? Благодаря симметричной форме и взаимозаменяемым деталям M42 обеспечивает удобную посадку - независимо от размера вашей руки или стиля использования мыши.&lt;/p&gt; &lt;h4&gt;СОВРЕМЕННЫЕ КОМПОНЕНТЫ.&lt;/h4&gt; &lt;p&gt;Самый производительный игровой сенсор Pixart - 3389. Переключатели Omron, оптимизированные для профессиональных игроков, рассчитаны на 20 000 000 кликов. В M42 нет ничего, кроме высококачественных компонентов.&lt;/p&gt; &lt;h4&gt;БЕЗ УСИЛИЙ.&lt;/h4&gt; &lt;p&gt;Тефлоновые ножки M42 с закругленными краями для более плавного скольжения, а его матовое УФ-покрытие в сочетании со структурой отверстий обеспечивает более устойчивый захват. Отверстия, улучшающие поток воздуха под ладонью, также помогают вам чувствовать себя комфортно.&lt;/p&gt; &lt;h4&gt;УЛЬТРА-ЛЕГКИЙ, ЕЩЕ ПРОЧНЕЕ.&lt;/h4&gt; &lt;p&gt;M42 построен на том принципе, что меньший вес никогда не должен означать более низкое качество. Неважно, насколько легка ваша мышь, если она не выдерживает ежедневного интенсивного использования. Благодаря конструкции, спроектированной для минимизации веса при сохранении прочности, M42 рассчитан на длительный срок службы.&lt;/p&gt; &lt;h4&gt;RGB-ПОДСВЕТКА.&lt;/h4&gt; &lt;p&gt;Благодаря настраиваемому освещению, вы можете легко добавить свой индивидуальный подход к M42. Выбери свой цвет. Переключайтесь между многочисленными светодиодными эффектами. Отрегулируйте яркость. Или выключите освещение. Все настройки производятся прямо на мышке.&lt;/p&gt; &lt;h4&gt;&lt;br /&gt; XTRFY EZCORD&amp;reg;.&lt;/h4&gt; &lt;p&gt;Чтобы сделать плавные движения еще более плавными, мы создали кабель Xtrfy EZcord&amp;reg;. Мягче, легче и гибче. С цветом, который соответствует вашему выбору мыши.&lt;/p&gt; &lt;h4&gt;ARM 32-БИТНЫЙ МИКРОКОНТРОЛЛЕР.&lt;/h4&gt; &lt;p&gt;Быстрые смахивания требуют высокой скорости обработки. M42 оснащен 32-битным микроконтроллером ARM, обеспечивающим бескомпромиссную скорость и стабильность.&lt;/p&gt; &lt;h4&gt;УСТОЙЧИВОСТЬ К ПЫЛЕ И ВСПЫШКАМ.&lt;/h4&gt; &lt;p&gt;Мы покрыли внутреннюю часть мыши защитным покрытием, чтобы защитить компоненты от пыли, брызг и сбоев в работе.&lt;/p&gt; &lt;table border="1" cellspacing="0"&gt; &lt;tbody&gt; &lt;tr&gt; &lt;td valign="top" width="226"&gt; &lt;p&gt;&lt;strong&gt;Форма&lt;/strong&gt;&lt;/p&gt; &lt;/td&gt; &lt;td valign="top" width="350"&gt; &lt;p&gt;Эргономичная. &lt;strong&gt;Защищена патентом!&lt;/strong&gt;&lt;/p&gt; &lt;/td&gt; &lt;/tr&gt; &lt;tr&gt; &lt;td valign="top" width="226"&gt; &lt;p&gt;&lt;strong&gt;Сенсор&lt;/strong&gt;&lt;/p&gt; &lt;/td&gt; &lt;td valign="top" width="350"&gt; &lt;p&gt;Оптический Pixart 3389&lt;/p&gt; &lt;/td&gt; &lt;/tr&gt; &lt;tr&gt; &lt;td valign="top" width="226"&gt; &lt;p&gt;&lt;strong&gt;Подсветка&lt;/strong&gt;&lt;/p&gt; &lt;/td&gt; &lt;td valign="top" width="350"&gt; &lt;p&gt;Настраиваемый RGB&lt;/p&gt; &lt;/td&gt; &lt;/tr&gt; &lt;tr&gt; &lt;td valign="top" width="226"&gt; &lt;p&gt;&lt;strong&gt;Вес&lt;/strong&gt;&lt;/p&gt; &lt;/td&gt; &lt;td valign="top" width="350"&gt; &lt;p&gt;59 грамм (без шнура)&lt;/p&gt; &lt;/td&gt; &lt;/tr&gt; &lt;tr&gt; &lt;td valign="top" width="226"&gt; &lt;p&gt;&lt;strong&gt;Основные переключатели&lt;/strong&gt;&lt;/p&gt; &lt;/td&gt; &lt;td valign="top" width="350"&gt; &lt;p&gt;Omron на 20M кликов&lt;/p&gt; &lt;/td&gt; &lt;/tr&gt; &lt;tr&gt; &lt;td valign="top" width="226"&gt; &lt;p&gt;&lt;strong&gt;Кабель&lt;/strong&gt;&lt;/p&gt; &lt;/td&gt; &lt;td valign="top" width="350"&gt; &lt;p&gt;1.8 м Xtrfy EZcord (паракорд)&lt;/p&gt; &lt;/td&gt; &lt;/tr&gt; &lt;tr&gt; &lt;td valign="top" width="226"&gt; &lt;p&gt;&lt;strong&gt;Подошва (материал)&lt;/strong&gt;&lt;/p&gt; &lt;/td&gt; &lt;td valign="top" width="350"&gt; &lt;p&gt;Тефлон&lt;/p&gt; &lt;/td&gt; &lt;/tr&gt; &lt;tr&gt; &lt;td valign="top" width="226"&gt; &lt;p&gt;&lt;strong&gt;Покрытие (материал)&lt;/strong&gt;&lt;/p&gt; &lt;/td&gt; &lt;td valign="top" width="350"&gt; &lt;p&gt;UV&lt;/p&gt; &lt;/td&gt; &lt;/tr&gt; &lt;tr&gt; &lt;td valign="top" width="226"&gt; &lt;p&gt;&lt;strong&gt;CPI&lt;/strong&gt;&lt;strong&gt; настройки&lt;/strong&gt;&lt;/p&gt; &lt;/td&gt; &lt;td valign="top" width="350"&gt; &lt;p&gt;400/800/1200/1600/3200/4000/7200/16000&lt;/p&gt; &lt;/td&gt; &lt;/tr&gt; &lt;tr&gt; &lt;td valign="top" width="226"&gt; &lt;p&gt;&lt;strong&gt;Polling rate (&lt;/strong&gt;&lt;strong&gt;частота опроса)&lt;/strong&gt;&lt;/p&gt; &lt;/td&gt; &lt;td valign="top" width="350"&gt; &lt;p&gt;125/500/1000 Hz&lt;/p&gt; &lt;/td&gt; &lt;/tr&gt; &lt;tr&gt; &lt;td valign="top" width="226"&gt; &lt;p&gt;&lt;strong&gt;IPS&lt;/strong&gt;&lt;strong&gt; (дюймов в секунду)&lt;/strong&gt;&lt;/p&gt; &lt;/td&gt; &lt;td valign="top" width="350"&gt; &lt;p&gt;400&lt;/p&gt; &lt;/td&gt; &lt;/tr&gt; &lt;tr&gt; &lt;td valign="top" width="226"&gt; &lt;p&gt;&lt;strong&gt;Максимальное ускорение&lt;/strong&gt;&lt;/p&gt; &lt;/td&gt; &lt;td valign="top" width="350"&gt; &lt;p&gt;50 G&lt;/p&gt; &lt;/td&gt; &lt;/tr&gt; &lt;tr&gt; &lt;td valign="top" width="226"&gt; &lt;p&gt;&lt;strong&gt;Тип подключения&lt;/strong&gt;&lt;/p&gt; &lt;/td&gt; &lt;td valign="top" width="350"&gt; &lt;p&gt;USB&lt;/p&gt; &lt;/td&gt; &lt;/tr&gt; &lt;tr&gt; &lt;td valign="top" width="226"&gt; &lt;p&gt;&lt;strong&gt;Операционные системы&lt;/strong&gt;&lt;/p&gt; &lt;/td&gt; &lt;td valign="top" width="350"&gt; &lt;p&gt;Windows XP/Mac OSX 10.1 или старше&lt;/p&gt; &lt;/td&gt; &lt;/tr&gt; &lt;tr&gt; &lt;td valign="top" width="226"&gt; &lt;p&gt;&lt;strong&gt;Цвет&lt;/strong&gt;&lt;/p&gt; &lt;/td&gt; &lt;td valign="top" width="350"&gt; &lt;p&gt;Белый&lt;/p&gt; &lt;/td&gt; &lt;/tr&gt; &lt;/tbody&gt; &lt;/table&gt; </t>
  </si>
  <si>
    <t>Мышь игровая Xtrfy M42 RGB USB Pink</t>
  </si>
  <si>
    <t>XG-M42-RGB-PINK</t>
  </si>
  <si>
    <t>http://www.erc.ua/i/goods/XG-M42-RGB-PINK.jpg</t>
  </si>
  <si>
    <t xml:space="preserve">&lt;h4&gt;ВЫСОКАЯ ПРОИЗВОДИТЕЛЬНОСТЬ.&lt;/h4&gt; &lt;p&gt;Сверхлегкая конструкция. Современные компоненты. И симметричная форма со сменными частями, которые позволяют регулировать размер мыши. M42 идеально подходит для любого геймера.&lt;/p&gt; &lt;h4&gt;5 ВАРИАНТОВ.&lt;/h4&gt; &lt;p&gt;Черный, белый, ретро, синий и розовый Майами. M42 является частью проекта 4 Xtrfy и поставляется в 5 различных цветовых решениях, что позволяет вам сочетать его с ковриками для мыши, подвесами для мыши и клавиатурами того же цвета. Выберите цвет и создайте идеальную комбинацию.&lt;/p&gt; &lt;h4&gt;РЕГУЛИРУЕМАЯ СИММЕТРИЧЕСКАЯ ФОРМА.&lt;/h4&gt; &lt;p&gt;Ладонь, ноготь или кончик пальца? Благодаря симметричной форме и взаимозаменяемым деталям M42 обеспечивает удобную посадку - независимо от размера вашей руки или стиля использования мыши.&lt;/p&gt; &lt;h4&gt;СОВРЕМЕННЫЕ КОМПОНЕНТЫ.&lt;/h4&gt; &lt;p&gt;Самый производительный игровой сенсор Pixart - 3389. Переключатели Omron, оптимизированные для профессиональных игроков, рассчитаны на 20 000 000 кликов. В M42 нет ничего, кроме высококачественных компонентов.&lt;/p&gt; &lt;h4&gt;БЕЗ УСИЛИЙ.&lt;/h4&gt; &lt;p&gt;Тефлоновые ножки M42 с закругленными краями для более плавного скольжения, а его матовое УФ-покрытие в сочетании со структурой отверстий обеспечивает более устойчивый захват. Отверстия, улучшающие поток воздуха под ладонью, также помогают вам чувствовать себя комфортно.&lt;/p&gt; &lt;h4&gt;УЛЬТРА-ЛЕГКИЙ, ЕЩЕ ПРОЧНЕЕ.&lt;/h4&gt; &lt;p&gt;M42 построен на том принципе, что меньший вес никогда не должен означать более низкое качество. Неважно, насколько легка ваша мышь, если она не выдерживает ежедневного интенсивного использования. Благодаря конструкции, спроектированной для минимизации веса при сохранении прочности, M42 рассчитан на длительный срок службы.&lt;/p&gt; &lt;h4&gt;RGB-ПОДСВЕТКА.&lt;/h4&gt; &lt;p&gt;Благодаря настраиваемому освещению, вы можете легко добавить свой индивидуальный подход к M42. Выбери свой цвет. Переключайтесь между многочисленными светодиодными эффектами. Отрегулируйте яркость. Или выключите освещение. Все настройки производятся прямо на мышке.&lt;/p&gt; &lt;h4&gt;&lt;br /&gt; XTRFY EZCORD&amp;reg;.&lt;/h4&gt; &lt;p&gt;Чтобы сделать плавные движения еще более плавными, мы создали кабель Xtrfy EZcord&amp;reg;. Мягче, легче и гибче. С цветом, который соответствует вашему выбору мыши.&lt;/p&gt; &lt;h4&gt;ARM 32-БИТНЫЙ МИКРОКОНТРОЛЛЕР.&lt;/h4&gt; &lt;p&gt;Быстрые смахивания требуют высокой скорости обработки. M42 оснащен 32-битным микроконтроллером ARM, обеспечивающим бескомпромиссную скорость и стабильность.&lt;/p&gt; &lt;h4&gt;УСТОЙЧИВОСТЬ К ПЫЛЕ И ВСПЫШКАМ.&lt;/h4&gt; &lt;p&gt;Мы покрыли внутреннюю часть мыши защитным покрытием, чтобы защитить компоненты от пыли, брызг и сбоев в работе.&lt;/p&gt; &lt;table border="1" cellspacing="0"&gt; &lt;tbody&gt; &lt;tr&gt; &lt;td valign="top" width="226"&gt; &lt;p&gt;&lt;strong&gt;Форма&lt;/strong&gt;&lt;/p&gt; &lt;/td&gt; &lt;td valign="top" width="350"&gt; &lt;p&gt;Эргономичная. &lt;strong&gt;Защищена патентом!&lt;/strong&gt;&lt;/p&gt; &lt;/td&gt; &lt;/tr&gt; &lt;tr&gt; &lt;td valign="top" width="226"&gt; &lt;p&gt;&lt;strong&gt;Сенсор&lt;/strong&gt;&lt;/p&gt; &lt;/td&gt; &lt;td valign="top" width="350"&gt; &lt;p&gt;Оптический Pixart 3389&lt;/p&gt; &lt;/td&gt; &lt;/tr&gt; &lt;tr&gt; &lt;td valign="top" width="226"&gt; &lt;p&gt;&lt;strong&gt;Подсветка&lt;/strong&gt;&lt;/p&gt; &lt;/td&gt; &lt;td valign="top" width="350"&gt; &lt;p&gt;Настраиваемый RGB&lt;/p&gt; &lt;/td&gt; &lt;/tr&gt; &lt;tr&gt; &lt;td valign="top" width="226"&gt; &lt;p&gt;&lt;strong&gt;Вес&lt;/strong&gt;&lt;/p&gt; &lt;/td&gt; &lt;td valign="top" width="350"&gt; &lt;p&gt;59 грамм (без шнура)&lt;/p&gt; &lt;/td&gt; &lt;/tr&gt; &lt;tr&gt; &lt;td valign="top" width="226"&gt; &lt;p&gt;&lt;strong&gt;Основные переключатели&lt;/strong&gt;&lt;/p&gt; &lt;/td&gt; &lt;td valign="top" width="350"&gt; &lt;p&gt;Omron на 20M кликов&lt;/p&gt; &lt;/td&gt; &lt;/tr&gt; &lt;tr&gt; &lt;td valign="top" width="226"&gt; &lt;p&gt;&lt;strong&gt;Кабель&lt;/strong&gt;&lt;/p&gt; &lt;/td&gt; &lt;td valign="top" width="350"&gt; &lt;p&gt;1.8 м Xtrfy EZcord (паракорд)&lt;/p&gt; &lt;/td&gt; &lt;/tr&gt; &lt;tr&gt; &lt;td valign="top" width="226"&gt; &lt;p&gt;&lt;strong&gt;Подошва (материал)&lt;/strong&gt;&lt;/p&gt; &lt;/td&gt; &lt;td valign="top" width="350"&gt; &lt;p&gt;Тефлон&lt;/p&gt; &lt;/td&gt; &lt;/tr&gt; &lt;tr&gt; &lt;td valign="top" width="226"&gt; &lt;p&gt;&lt;strong&gt;Покрытие (материал)&lt;/strong&gt;&lt;/p&gt; &lt;/td&gt; &lt;td valign="top" width="350"&gt; &lt;p&gt;UV&lt;/p&gt; &lt;/td&gt; &lt;/tr&gt; &lt;tr&gt; &lt;td valign="top" width="226"&gt; &lt;p&gt;&lt;strong&gt;CPI&lt;/strong&gt;&lt;strong&gt; настройки&lt;/strong&gt;&lt;/p&gt; &lt;/td&gt; &lt;td valign="top" width="350"&gt; &lt;p&gt;400/800/1200/1600/3200/4000/7200/16000&lt;/p&gt; &lt;/td&gt; &lt;/tr&gt; &lt;tr&gt; &lt;td valign="top" width="226"&gt; &lt;p&gt;&lt;strong&gt;Polling rate (&lt;/strong&gt;&lt;strong&gt;частота опроса)&lt;/strong&gt;&lt;/p&gt; &lt;/td&gt; &lt;td valign="top" width="350"&gt; &lt;p&gt;125/500/1000 Hz&lt;/p&gt; &lt;/td&gt; &lt;/tr&gt; &lt;tr&gt; &lt;td valign="top" width="226"&gt; &lt;p&gt;&lt;strong&gt;IPS&lt;/strong&gt;&lt;strong&gt; (дюймов в секунду)&lt;/strong&gt;&lt;/p&gt; &lt;/td&gt; &lt;td valign="top" width="350"&gt; &lt;p&gt;400&lt;/p&gt; &lt;/td&gt; &lt;/tr&gt; &lt;tr&gt; &lt;td valign="top" width="226"&gt; &lt;p&gt;&lt;strong&gt;Максимальное ускорение&lt;/strong&gt;&lt;/p&gt; &lt;/td&gt; &lt;td valign="top" width="350"&gt; &lt;p&gt;50 G&lt;/p&gt; &lt;/td&gt; &lt;/tr&gt; &lt;tr&gt; &lt;td valign="top" width="226"&gt; &lt;p&gt;&lt;strong&gt;Тип подключения&lt;/strong&gt;&lt;/p&gt; &lt;/td&gt; &lt;td valign="top" width="350"&gt; &lt;p&gt;USB&lt;/p&gt; &lt;/td&gt; &lt;/tr&gt; &lt;tr&gt; &lt;td valign="top" width="226"&gt; &lt;p&gt;&lt;strong&gt;Операционные системы&lt;/strong&gt;&lt;/p&gt; &lt;/td&gt; &lt;td valign="top" width="350"&gt; &lt;p&gt;Windows XP/Mac OSX 10.1 или старше&lt;/p&gt; &lt;/td&gt; &lt;/tr&gt; &lt;tr&gt; &lt;td valign="top" width="226"&gt; &lt;p&gt;&lt;strong&gt;Цвет&lt;/strong&gt;&lt;/p&gt; &lt;/td&gt; &lt;td valign="top" width="350"&gt; &lt;p&gt;Розовый&lt;/p&gt; &lt;/td&gt; &lt;/tr&gt; &lt;/tbody&gt; &lt;/table&gt; </t>
  </si>
  <si>
    <t>XG-M42-RGB-BLUE</t>
  </si>
  <si>
    <t>http://www.erc.ua/i/goods/XG-M42-RGB-BLUE.jpg</t>
  </si>
  <si>
    <t xml:space="preserve">&lt;h4&gt;ВЫСОКАЯ ПРОИЗВОДИТЕЛЬНОСТЬ.&lt;/h4&gt; &lt;p&gt;Сверхлегкая конструкция. Современные компоненты. И симметричная форма со сменными частями, которые позволяют регулировать размер мыши. M42 идеально подходит для любого геймера.&lt;/p&gt; &lt;h4&gt;5 ВАРИАНТОВ.&lt;/h4&gt; &lt;p&gt;Черный, белый, ретро, синий и розовый Майами. M42 является частью проекта 4 Xtrfy и поставляется в 5 различных цветовых решениях, что позволяет вам сочетать его с ковриками для мыши, подвесами для мыши и клавиатурами того же цвета. Выберите цвет и создайте идеальную комбинацию.&lt;/p&gt; &lt;h4&gt;РЕГУЛИРУЕМАЯ СИММЕТРИЧЕСКАЯ ФОРМА.&lt;/h4&gt; &lt;p&gt;Ладонь, ноготь или кончик пальца? Благодаря симметричной форме и взаимозаменяемым деталям M42 обеспечивает удобную посадку - независимо от размера вашей руки или стиля использования мыши.&lt;/p&gt; &lt;h4&gt;СОВРЕМЕННЫЕ КОМПОНЕНТЫ.&lt;/h4&gt; &lt;p&gt;Самый производительный игровой сенсор Pixart - 3389. Переключатели Omron, оптимизированные для профессиональных игроков, рассчитаны на 20 000 000 кликов. В M42 нет ничего, кроме высококачественных компонентов.&lt;/p&gt; &lt;h4&gt;БЕЗ УСИЛИЙ.&lt;/h4&gt; &lt;p&gt;Тефлоновые ножки M42 с закругленными краями для более плавного скольжения, а его матовое УФ-покрытие в сочетании со структурой отверстий обеспечивает более устойчивый захват. Отверстия, улучшающие поток воздуха под ладонью, также помогают вам чувствовать себя комфортно.&lt;/p&gt; &lt;h4&gt;УЛЬТРА-ЛЕГКИЙ, ЕЩЕ ПРОЧНЕЕ.&lt;/h4&gt; &lt;p&gt;M42 построен на том принципе, что меньший вес никогда не должен означать более низкое качество. Неважно, насколько легка ваша мышь, если она не выдерживает ежедневного интенсивного использования. Благодаря конструкции, спроектированной для минимизации веса при сохранении прочности, M42 рассчитан на длительный срок службы.&lt;/p&gt; &lt;h4&gt;RGB-ПОДСВЕТКА.&lt;/h4&gt; &lt;p&gt;Благодаря настраиваемому освещению, вы можете легко добавить свой индивидуальный подход к M42. Выбери свой цвет. Переключайтесь между многочисленными светодиодными эффектами. Отрегулируйте яркость. Или выключите освещение. Все настройки производятся прямо на мышке.&lt;/p&gt; &lt;h4&gt;&lt;br /&gt; XTRFY EZCORD&amp;reg;.&lt;/h4&gt; &lt;p&gt;Чтобы сделать плавные движения еще более плавными, мы создали кабель Xtrfy EZcord&amp;reg;. Мягче, легче и гибче. С цветом, который соответствует вашему выбору мыши.&lt;/p&gt; &lt;h4&gt;ARM 32-БИТНЫЙ МИКРОКОНТРОЛЛЕР.&lt;/h4&gt; &lt;p&gt;Быстрые смахивания требуют высокой скорости обработки. M42 оснащен 32-битным микроконтроллером ARM, обеспечивающим бескомпромиссную скорость и стабильность.&lt;/p&gt; &lt;h4&gt;УСТОЙЧИВОСТЬ К ПЫЛЕ И ВСПЫШКАМ.&lt;/h4&gt; &lt;p&gt;Мы покрыли внутреннюю часть мыши защитным покрытием, чтобы защитить компоненты от пыли, брызг и сбоев в работе.&lt;/p&gt; &lt;table border="1" cellspacing="0"&gt; &lt;tbody&gt; &lt;tr&gt; &lt;td valign="top" width="226"&gt; &lt;p&gt;&lt;strong&gt;Форма&lt;/strong&gt;&lt;/p&gt; &lt;/td&gt; &lt;td valign="top" width="350"&gt; &lt;p&gt;Эргономичная. &lt;strong&gt;Защищена патентом!&lt;/strong&gt;&lt;/p&gt; &lt;/td&gt; &lt;/tr&gt; &lt;tr&gt; &lt;td valign="top" width="226"&gt; &lt;p&gt;&lt;strong&gt;Сенсор&lt;/strong&gt;&lt;/p&gt; &lt;/td&gt; &lt;td valign="top" width="350"&gt; &lt;p&gt;Оптический Pixart 3389&lt;/p&gt; &lt;/td&gt; &lt;/tr&gt; &lt;tr&gt; &lt;td valign="top" width="226"&gt; &lt;p&gt;&lt;strong&gt;Подсветка&lt;/strong&gt;&lt;/p&gt; &lt;/td&gt; &lt;td valign="top" width="350"&gt; &lt;p&gt;Настраиваемый RGB&lt;/p&gt; &lt;/td&gt; &lt;/tr&gt; &lt;tr&gt; &lt;td valign="top" width="226"&gt; &lt;p&gt;&lt;strong&gt;Вес&lt;/strong&gt;&lt;/p&gt; &lt;/td&gt; &lt;td valign="top" width="350"&gt; &lt;p&gt;59 грамм (без шнура)&lt;/p&gt; &lt;/td&gt; &lt;/tr&gt; &lt;tr&gt; &lt;td valign="top" width="226"&gt; &lt;p&gt;&lt;strong&gt;Основные переключатели&lt;/strong&gt;&lt;/p&gt; &lt;/td&gt; &lt;td valign="top" width="350"&gt; &lt;p&gt;Omron на 20M кликов&lt;/p&gt; &lt;/td&gt; &lt;/tr&gt; &lt;tr&gt; &lt;td valign="top" width="226"&gt; &lt;p&gt;&lt;strong&gt;Кабель&lt;/strong&gt;&lt;/p&gt; &lt;/td&gt; &lt;td valign="top" width="350"&gt; &lt;p&gt;1.8 м Xtrfy EZcord (паракорд)&lt;/p&gt; &lt;/td&gt; &lt;/tr&gt; &lt;tr&gt; &lt;td valign="top" width="226"&gt; &lt;p&gt;&lt;strong&gt;Подошва (материал)&lt;/strong&gt;&lt;/p&gt; &lt;/td&gt; &lt;td valign="top" width="350"&gt; &lt;p&gt;Тефлон&lt;/p&gt; &lt;/td&gt; &lt;/tr&gt; &lt;tr&gt; &lt;td valign="top" width="226"&gt; &lt;p&gt;&lt;strong&gt;Покрытие (материал)&lt;/strong&gt;&lt;/p&gt; &lt;/td&gt; &lt;td valign="top" width="350"&gt; &lt;p&gt;UV&lt;/p&gt; &lt;/td&gt; &lt;/tr&gt; &lt;tr&gt; &lt;td valign="top" width="226"&gt; &lt;p&gt;&lt;strong&gt;CPI&lt;/strong&gt;&lt;strong&gt; настройки&lt;/strong&gt;&lt;/p&gt; &lt;/td&gt; &lt;td valign="top" width="350"&gt; &lt;p&gt;400/800/1200/1600/3200/4000/7200/16000&lt;/p&gt; &lt;/td&gt; &lt;/tr&gt; &lt;tr&gt; &lt;td valign="top" width="226"&gt; &lt;p&gt;&lt;strong&gt;Polling rate (&lt;/strong&gt;&lt;strong&gt;частота опроса)&lt;/strong&gt;&lt;/p&gt; &lt;/td&gt; &lt;td valign="top" width="350"&gt; &lt;p&gt;125/500/1000 Hz&lt;/p&gt; &lt;/td&gt; &lt;/tr&gt; &lt;tr&gt; &lt;td valign="top" width="226"&gt; &lt;p&gt;&lt;strong&gt;IPS&lt;/strong&gt;&lt;strong&gt; (дюймов в секунду)&lt;/strong&gt;&lt;/p&gt; &lt;/td&gt; &lt;td valign="top" width="350"&gt; &lt;p&gt;400&lt;/p&gt; &lt;/td&gt; &lt;/tr&gt; &lt;tr&gt; &lt;td valign="top" width="226"&gt; &lt;p&gt;&lt;strong&gt;Максимальное ускорение&lt;/strong&gt;&lt;/p&gt; &lt;/td&gt; &lt;td valign="top" width="350"&gt; &lt;p&gt;50 G&lt;/p&gt; &lt;/td&gt; &lt;/tr&gt; &lt;tr&gt; &lt;td valign="top" width="226"&gt; &lt;p&gt;&lt;strong&gt;Тип подключения&lt;/strong&gt;&lt;/p&gt; &lt;/td&gt; &lt;td valign="top" width="350"&gt; &lt;p&gt;USB&lt;/p&gt; &lt;/td&gt; &lt;/tr&gt; &lt;tr&gt; &lt;td valign="top" width="226"&gt; &lt;p&gt;&lt;strong&gt;Операционные системы&lt;/strong&gt;&lt;/p&gt; &lt;/td&gt; &lt;td valign="top" width="350"&gt; &lt;p&gt;Windows XP/Mac OSX 10.1 или старше&lt;/p&gt; &lt;/td&gt; &lt;/tr&gt; &lt;tr&gt; &lt;td valign="top" width="226"&gt; &lt;p&gt;&lt;strong&gt;Цвет&lt;/strong&gt;&lt;/p&gt; &lt;/td&gt; &lt;td valign="top" width="350"&gt; &lt;p&gt;Синий&lt;/p&gt; &lt;/td&gt; &lt;/tr&gt; &lt;/tbody&gt; &lt;/table&gt; </t>
  </si>
  <si>
    <t>Мышь игровая Xtrfy M42 RGB USB Retro</t>
  </si>
  <si>
    <t>XG-M42-RGB-RETRO</t>
  </si>
  <si>
    <t>http://www.erc.ua/i/goods/XG-M42-RGB-RETRO.jpg</t>
  </si>
  <si>
    <t xml:space="preserve">&lt;h4&gt;ВЫСОКАЯ ПРОИЗВОДИТЕЛЬНОСТЬ.&lt;/h4&gt; &lt;p&gt;Сверхлегкая конструкция. Современные компоненты. И симметричная форма со сменными частями, которые позволяют регулировать размер мыши. M42 идеально подходит для любого геймера.&lt;/p&gt; &lt;h4&gt;5 ВАРИАНТОВ.&lt;/h4&gt; &lt;p&gt;Черный, белый, ретро, синий и розовый Майами. M42 является частью проекта 4 Xtrfy и поставляется в 5 различных цветовых решениях, что позволяет вам сочетать его с ковриками для мыши, подвесами для мыши и клавиатурами того же цвета. Выберите цвет и создайте идеальную комбинацию.&lt;/p&gt; &lt;h4&gt;РЕГУЛИРУЕМАЯ СИММЕТРИЧЕСКАЯ ФОРМА.&lt;/h4&gt; &lt;p&gt;Ладонь, ноготь или кончик пальца? Благодаря симметричной форме и взаимозаменяемым деталям M42 обеспечивает удобную посадку - независимо от размера вашей руки или стиля использования мыши.&lt;/p&gt; &lt;h4&gt;СОВРЕМЕННЫЕ КОМПОНЕНТЫ.&lt;/h4&gt; &lt;p&gt;Самый производительный игровой сенсор Pixart - 3389. Переключатели Omron, оптимизированные для профессиональных игроков, рассчитаны на 20 000 000 кликов. В M42 нет ничего, кроме высококачественных компонентов.&lt;/p&gt; &lt;h4&gt;БЕЗ УСИЛИЙ.&lt;/h4&gt; &lt;p&gt;Тефлоновые ножки M42 с закругленными краями для более плавного скольжения, а его матовое УФ-покрытие в сочетании со структурой отверстий обеспечивает более устойчивый захват. Отверстия, улучшающие поток воздуха под ладонью, также помогают вам чувствовать себя комфортно.&lt;/p&gt; &lt;h4&gt;УЛЬТРА-ЛЕГКИЙ, ЕЩЕ ПРОЧНЕЕ.&lt;/h4&gt; &lt;p&gt;M42 построен на том принципе, что меньший вес никогда не должен означать более низкое качество. Неважно, насколько легка ваша мышь, если она не выдерживает ежедневного интенсивного использования. Благодаря конструкции, спроектированной для минимизации веса при сохранении прочности, M42 рассчитан на длительный срок службы.&lt;/p&gt; &lt;h4&gt;RGB-ПОДСВЕТКА.&lt;/h4&gt; &lt;p&gt;Благодаря настраиваемому освещению, вы можете легко добавить свой индивидуальный подход к M42. Выбери свой цвет. Переключайтесь между многочисленными светодиодными эффектами. Отрегулируйте яркость. Или выключите освещение. Все настройки производятся прямо на мышке.&lt;/p&gt; &lt;h4&gt;&lt;br /&gt; XTRFY EZCORD&amp;reg;.&lt;/h4&gt; &lt;p&gt;Чтобы сделать плавные движения еще более плавными, мы создали кабель Xtrfy EZcord&amp;reg;. Мягче, легче и гибче. С цветом, который соответствует вашему выбору мыши.&lt;/p&gt; &lt;h4&gt;ARM 32-БИТНЫЙ МИКРОКОНТРОЛЛЕР.&lt;/h4&gt; &lt;p&gt;Быстрые смахивания требуют высокой скорости обработки. M42 оснащен 32-битным микроконтроллером ARM, обеспечивающим бескомпромиссную скорость и стабильность.&lt;/p&gt; &lt;h4&gt;УСТОЙЧИВОСТЬ К ПЫЛЕ И ВСПЫШКАМ.&lt;/h4&gt; &lt;p&gt;Мы покрыли внутреннюю часть мыши защитным покрытием, чтобы защитить компоненты от пыли, брызг и сбоев в работе.&lt;/p&gt; &lt;table border="1" cellspacing="0"&gt; &lt;tbody&gt; &lt;tr&gt; &lt;td valign="top" width="226"&gt; &lt;p&gt;&lt;strong&gt;Форма&lt;/strong&gt;&lt;/p&gt; &lt;/td&gt; &lt;td valign="top" width="350"&gt; &lt;p&gt;Эргономичная. &lt;strong&gt;Защищена патентом!&lt;/strong&gt;&lt;/p&gt; &lt;/td&gt; &lt;/tr&gt; &lt;tr&gt; &lt;td valign="top" width="226"&gt; &lt;p&gt;&lt;strong&gt;Сенсор&lt;/strong&gt;&lt;/p&gt; &lt;/td&gt; &lt;td valign="top" width="350"&gt; &lt;p&gt;Оптический Pixart 3389&lt;/p&gt; &lt;/td&gt; &lt;/tr&gt; &lt;tr&gt; &lt;td valign="top" width="226"&gt; &lt;p&gt;&lt;strong&gt;Подсветка&lt;/strong&gt;&lt;/p&gt; &lt;/td&gt; &lt;td valign="top" width="350"&gt; &lt;p&gt;Настраиваемый RGB&lt;/p&gt; &lt;/td&gt; &lt;/tr&gt; &lt;tr&gt; &lt;td valign="top" width="226"&gt; &lt;p&gt;&lt;strong&gt;Вес&lt;/strong&gt;&lt;/p&gt; &lt;/td&gt; &lt;td valign="top" width="350"&gt; &lt;p&gt;59 грамм (без шнура)&lt;/p&gt; &lt;/td&gt; &lt;/tr&gt; &lt;tr&gt; &lt;td valign="top" width="226"&gt; &lt;p&gt;&lt;strong&gt;Основные переключатели&lt;/strong&gt;&lt;/p&gt; &lt;/td&gt; &lt;td valign="top" width="350"&gt; &lt;p&gt;Omron на 20M кликов&lt;/p&gt; &lt;/td&gt; &lt;/tr&gt; &lt;tr&gt; &lt;td valign="top" width="226"&gt; &lt;p&gt;&lt;strong&gt;Кабель&lt;/strong&gt;&lt;/p&gt; &lt;/td&gt; &lt;td valign="top" width="350"&gt; &lt;p&gt;1.8 м Xtrfy EZcord (паракорд)&lt;/p&gt; &lt;/td&gt; &lt;/tr&gt; &lt;tr&gt; &lt;td valign="top" width="226"&gt; &lt;p&gt;&lt;strong&gt;Подошва (материал)&lt;/strong&gt;&lt;/p&gt; &lt;/td&gt; &lt;td valign="top" width="350"&gt; &lt;p&gt;Тефлон&lt;/p&gt; &lt;/td&gt; &lt;/tr&gt; &lt;tr&gt; &lt;td valign="top" width="226"&gt; &lt;p&gt;&lt;strong&gt;Покрытие (материал)&lt;/strong&gt;&lt;/p&gt; &lt;/td&gt; &lt;td valign="top" width="350"&gt; &lt;p&gt;UV&lt;/p&gt; &lt;/td&gt; &lt;/tr&gt; &lt;tr&gt; &lt;td valign="top" width="226"&gt; &lt;p&gt;&lt;strong&gt;CPI&lt;/strong&gt;&lt;strong&gt; настройки&lt;/strong&gt;&lt;/p&gt; &lt;/td&gt; &lt;td valign="top" width="350"&gt; &lt;p&gt;400/800/1200/1600/3200/4000/7200/16000&lt;/p&gt; &lt;/td&gt; &lt;/tr&gt; &lt;tr&gt; &lt;td valign="top" width="226"&gt; &lt;p&gt;&lt;strong&gt;Polling rate (&lt;/strong&gt;&lt;strong&gt;частота опроса)&lt;/strong&gt;&lt;/p&gt; &lt;/td&gt; &lt;td valign="top" width="350"&gt; &lt;p&gt;125/500/1000 Hz&lt;/p&gt; &lt;/td&gt; &lt;/tr&gt; &lt;tr&gt; &lt;td valign="top" width="226"&gt; &lt;p&gt;&lt;strong&gt;IPS&lt;/strong&gt;&lt;strong&gt; (дюймов в секунду)&lt;/strong&gt;&lt;/p&gt; &lt;/td&gt; &lt;td valign="top" width="350"&gt; &lt;p&gt;400&lt;/p&gt; &lt;/td&gt; &lt;/tr&gt; &lt;tr&gt; &lt;td valign="top" width="226"&gt; &lt;p&gt;&lt;strong&gt;Максимальное ускорение&lt;/strong&gt;&lt;/p&gt; &lt;/td&gt; &lt;td valign="top" width="350"&gt; &lt;p&gt;50 G&lt;/p&gt; &lt;/td&gt; &lt;/tr&gt; &lt;tr&gt; &lt;td valign="top" width="226"&gt; &lt;p&gt;&lt;strong&gt;Тип подключения&lt;/strong&gt;&lt;/p&gt; &lt;/td&gt; &lt;td valign="top" width="350"&gt; &lt;p&gt;USB&lt;/p&gt; &lt;/td&gt; &lt;/tr&gt; &lt;tr&gt; &lt;td valign="top" width="226"&gt; &lt;p&gt;&lt;strong&gt;Операционные системы&lt;/strong&gt;&lt;/p&gt; &lt;/td&gt; &lt;td valign="top" width="350"&gt; &lt;p&gt;Windows XP/Mac OSX 10.1 или старше&lt;/p&gt; &lt;/td&gt; &lt;/tr&gt; &lt;tr&gt; &lt;td valign="top" width="226"&gt; &lt;p&gt;&lt;strong&gt;Цвет&lt;/strong&gt;&lt;/p&gt; &lt;/td&gt; &lt;td valign="top" width="350"&gt; &lt;p&gt;Ретро&lt;/p&gt; &lt;/td&gt; &lt;/tr&gt; &lt;/tbody&gt; &lt;/table&gt; </t>
  </si>
  <si>
    <t>Мышь игровая Xtrfy MZ1 RGB USB Black</t>
  </si>
  <si>
    <t>XG-MZ1-RGB</t>
  </si>
  <si>
    <t>http://www.erc.ua/i/goods/XG-MZ1-RGB.jpg</t>
  </si>
  <si>
    <t xml:space="preserve">&lt;p&gt;РАЗРАБОТАНО ROCKET JUMP NINJA.&lt;br /&gt; Zy &amp;laquo;Rocket Jump Ninja&amp;raquo;, которого многие считают лучшим в мире обозревателем мышей, является одним из самых опытных и надежных экспертов в области игровых мышей. После более чем 150 обзоров и более чем 20-летнего опыта в шутерах от первого лица Rocket Jump Ninja стал популярным источником как для обычных игроков, так и для профессиональных игроков, которым нужен совет по игровым мышам.&lt;br /&gt; ФОРМА, КОТОРОЙ ВЫ НИКОГДА НЕ ВИДИЛИ.&lt;/p&gt; &lt;p&gt;&lt;br /&gt; MZ1 создан на основе опыта тестирования более 250 игровых мышей и разработан с одной целью: помочь геймерам улучшить свои навыки. После многих лет изучения и анализа лучших мышей в мире Rocket Jump Ninja знал, что нужно мышке, но ее формы не существовало. Поэтому он создал свою.&lt;br /&gt; Направляющие вдоль верхней части мыши являются ее наиболее определяющей особенностью, они помогают с комфортом, захватом и прицеливанием, но название также является данью классическому рельсовому ружью в Quake.&lt;/p&gt; &lt;table border="1" cellspacing="0" width="1610"&gt; &lt;tbody&gt; &lt;tr height="19"&gt; &lt;td height="19" width="805"&gt;Форма:&lt;/td&gt; &lt;td width="805"&gt;Эргономичная, запатентованный дизайн&lt;/td&gt; &lt;/tr&gt; &lt;tr height="19"&gt; &lt;td height="19" &gt;Датчик:&lt;/td&gt; &lt;td &gt;Оптический игровой сенсор Pixart 3389&lt;/td&gt; &lt;/tr&gt; &lt;tr height="19"&gt; &lt;td height="19" &gt;Освещение:&lt;/td&gt; &lt;td &gt;Регулируемый светодиод RGB&lt;/td&gt; &lt;/tr&gt; &lt;tr height="19"&gt; &lt;td height="19" &gt;Масса:&lt;/td&gt; &lt;td &gt;56 г (без кабеля)&lt;/td&gt; &lt;/tr&gt; &lt;tr height="19"&gt; &lt;td height="19" &gt;Главные переключатели:&lt;/td&gt; &lt;td &gt;Kailh GM 8.0&lt;/td&gt; &lt;/tr&gt; &lt;tr height="19"&gt; &lt;td height="19" &gt;Габаритные размеры:&lt;/td&gt; &lt;td &gt;Ширина захвата 52,5 мм, длина 111 мм, высота 36,5 мм&lt;/td&gt; &lt;/tr&gt; &lt;tr height="19"&gt; &lt;td height="19" &gt;Кабель:&lt;/td&gt; &lt;td &gt;Xtrfy EZcord&amp;reg; Pro&lt;/td&gt; &lt;/tr&gt; &lt;tr height="19"&gt; &lt;td height="19" &gt;Ножки&lt;/td&gt; &lt;td &gt;100% тефлон&lt;/td&gt; &lt;/tr&gt; &lt;tr height="19"&gt; &lt;td height="19" &gt;Настройки CPI:&lt;/td&gt; &lt;td &gt;400&amp;ndash;16000&lt;/td&gt; &lt;/tr&gt; &lt;tr height="19"&gt; &lt;td height="19" &gt;Настройки частоты опроса:&lt;/td&gt; &lt;td &gt;125/500/1000 Гц&lt;/td&gt; &lt;/tr&gt; &lt;tr height="19"&gt; &lt;td height="19" &gt;Debounce:&lt;/td&gt; &lt;td &gt;2/4/8/12 мс (&amp;ge; 4 мс рекомендуется и покрывается гарантией)&lt;/td&gt; &lt;/tr&gt; &lt;tr height="19"&gt; &lt;td height="19" &gt;IPS:&lt;/td&gt; &lt;td align="right" &gt;400&lt;/td&gt; &lt;/tr&gt; &lt;tr height="19"&gt; &lt;td height="19" &gt;Максимальное ускорение:&lt;/td&gt; &lt;td &gt;50 G&lt;/td&gt; &lt;/tr&gt; &lt;tr height="19"&gt; &lt;td height="19" &gt;Связь:&lt;/td&gt; &lt;td &gt;USB&lt;/td&gt; &lt;/tr&gt; &lt;tr height="19"&gt; &lt;td height="19" &gt;ОПЕРАЦИОННЫЕ СИСТЕМЫ:&lt;/td&gt; &lt;td &gt;Win XP / Mac OSX 10.1 или новее&lt;/td&gt; &lt;/tr&gt; &lt;/tbody&gt; &lt;colgroup&gt; &lt;col span="2" width="805" /&gt; &lt;/colgroup&gt; &lt;/table&gt; </t>
  </si>
  <si>
    <t>Мышь игровая Xtrfy MZ1 RGB USB White</t>
  </si>
  <si>
    <t>XG-MZ1-WHITE-RGB</t>
  </si>
  <si>
    <t>http://www.erc.ua/i/goods/XG-MZ1-WHITE-RGB.jpg</t>
  </si>
  <si>
    <t xml:space="preserve">&lt;p&gt;РАЗРАБОТАНО ROCKET JUMP NINJA.&lt;br /&gt; Zy &amp;laquo;Rocket Jump Ninja&amp;raquo;, которого многие считают лучшим в мире обозревателем мышей, является одним из самых опытных и надежных экспертов в области игровых мышей. После более чем 150 обзоров и более чем 20-летнего опыта в шутерах от первого лица Rocket Jump Ninja стал популярным источником как для обычных игроков, так и для профессиональных игроков, которым нужен совет по игровым мышам.&lt;br /&gt; ФОРМА, КОТОРОЙ ВЫ НИКОГДА НЕ ВИДИЛИ.&lt;/p&gt; &lt;p&gt;&lt;br /&gt; MZ1 создан на основе опыта тестирования более 250 игровых мышей и разработан с одной целью: помочь геймерам улучшить свои навыки. После многих лет изучения и анализа лучших мышей в мире Rocket Jump Ninja знал, что нужно мышке, но ее формы не существовало. Поэтому он создал свою.&lt;br /&gt; Направляющие вдоль верхней части мыши являются ее наиболее определяющей особенностью, они помогают с комфортом, захватом и прицеливанием, но название также является данью классическому рельсовому ружью в Quake.&lt;/p&gt; &lt;table border="1" cellspacing="0" width="1610"&gt; &lt;tbody&gt; &lt;tr height="19"&gt; &lt;td height="19" width="805"&gt;Форма:&lt;/td&gt; &lt;td width="805"&gt;Эргономичная, запатентованный дизайн&lt;/td&gt; &lt;/tr&gt; &lt;tr height="19"&gt; &lt;td height="19"&gt;Датчик:&lt;/td&gt; &lt;td&gt;Оптический игровой сенсор Pixart 3389&lt;/td&gt; &lt;/tr&gt; &lt;tr height="19"&gt; &lt;td height="19"&gt;Освещение:&lt;/td&gt; &lt;td&gt;Регулируемый светодиод RGB&lt;/td&gt; &lt;/tr&gt; &lt;tr height="19"&gt; &lt;td height="19"&gt;Масса:&lt;/td&gt; &lt;td&gt;56 г (без кабеля)&lt;/td&gt; &lt;/tr&gt; &lt;tr height="19"&gt; &lt;td height="19"&gt;Главные переключатели:&lt;/td&gt; &lt;td&gt;Kailh GM 8.0&lt;/td&gt; &lt;/tr&gt; &lt;tr height="19"&gt; &lt;td height="19"&gt;Габаритные размеры:&lt;/td&gt; &lt;td&gt;Ширина захвата 52,5 мм, длина 111 мм, высота 36,5 мм&lt;/td&gt; &lt;/tr&gt; &lt;tr height="19"&gt; &lt;td height="19"&gt;Кабель:&lt;/td&gt; &lt;td&gt;Xtrfy EZcord&amp;reg; Pro&lt;/td&gt; &lt;/tr&gt; &lt;tr height="19"&gt; &lt;td height="19"&gt;Ножки&lt;/td&gt; &lt;td&gt;100% тефлон&lt;/td&gt; &lt;/tr&gt; &lt;tr height="19"&gt; &lt;td height="19"&gt;Настройки CPI:&lt;/td&gt; &lt;td&gt;400&amp;ndash;16000&lt;/td&gt; &lt;/tr&gt; &lt;tr height="19"&gt; &lt;td height="19"&gt;Настройки частоты опроса:&lt;/td&gt; &lt;td&gt;125/500/1000 Гц&lt;/td&gt; &lt;/tr&gt; &lt;tr height="19"&gt; &lt;td height="19"&gt;Debounce:&lt;/td&gt; &lt;td&gt;2/4/8/12 мс (&amp;ge; 4 мс рекомендуется и покрывается гарантией)&lt;/td&gt; &lt;/tr&gt; &lt;tr height="19"&gt; &lt;td height="19"&gt;IPS:&lt;/td&gt; &lt;td align="right"&gt;400&lt;/td&gt; &lt;/tr&gt; &lt;tr height="19"&gt; &lt;td height="19"&gt;Максимальное ускорение:&lt;/td&gt; &lt;td&gt;50 G&lt;/td&gt; &lt;/tr&gt; &lt;tr height="19"&gt; &lt;td height="19"&gt;Связь:&lt;/td&gt; &lt;td&gt;USB&lt;/td&gt; &lt;/tr&gt; &lt;tr height="19"&gt; &lt;td height="19"&gt;ОПЕРАЦИОННЫЕ СИСТЕМЫ:&lt;/td&gt; &lt;td&gt;Win XP / Mac OSX 10.1 или новее&lt;/td&gt; &lt;/tr&gt; &lt;/tbody&gt; &lt;/table&gt; </t>
  </si>
  <si>
    <t>Держатель для кабеля Xtrfy B4, Black</t>
  </si>
  <si>
    <t>XG-B4-BLACK</t>
  </si>
  <si>
    <t>http://www.erc.ua/i/goods/XG-B4-BLACK.jpg</t>
  </si>
  <si>
    <t xml:space="preserve">&lt;p&gt;ПОДНИМИТЕ ШНУР. ПОДНИМАЙТЕ СВОЮ ИГРУ.&lt;br /&gt; Игра плавнее с B4. Запатентованный дизайн банджи для мышки Xtrfy сделан более устойчивым и гибким - все это помогает игрокам улучшить свою игру.&lt;br /&gt; ГИБКАЯ РУКА.&lt;br /&gt; Идея использования банджи (держатель кабеля) состоит в том, чтобы сделать движения мыши более плавными. Используя гибкий силиконовый кронштейн вместо обычной конструкции с металлической пружиной, держать Xtrfy B4 разработан так, чтобы выдерживать любое движение без сопротивления и дать вам непревзойденное ощущение &amp;quot;беспроводной&amp;quot; связи.&lt;br /&gt; УСТОЙЧИВАЯ БАЗА.&lt;br /&gt; В то время как желоб банджи должный быть гибким, основание должно быть неподвижным. Любой, у кого была банджи, сталкивался с тем, что она двигалась или падала в напряженный момент игры, и знает важность наличия низкого центра тяжести. B4 спроектирован так, чтобы оставаться на месте..&lt;br /&gt; БЫСТРАЯ СБОРКА.&lt;br /&gt; Снимите желоб для дополнительной прочности, когда вы находитесь в пути. И настроить банджи быстро и легко, когда настало время игры. Поместите силиконовый кронштейн в основание, вставьте шнур мыши в паз кронштейна и защелку сзади. Вы готовы через десять секунд. (Если вы медленный.)&lt;/p&gt; &lt;p&gt;&lt;br /&gt; Харакетиристики:&lt;br /&gt; Держатель кабеля:Гибкий силикон&lt;br /&gt; Основание: Пластик + металлические веса&lt;br /&gt; Низ: Нескользящая резина&lt;br /&gt; Вес:265 г&lt;br /&gt; Размеры (база): 80 х 80 х 19 мм&lt;br /&gt; Высота включая держатель кабеля: 130 мм&lt;br /&gt; Гарантия: 1 год.&lt;/p&gt; </t>
  </si>
  <si>
    <t>03926001022000000</t>
  </si>
  <si>
    <t>Держатель провода</t>
  </si>
  <si>
    <t>Держатель для кабеля Xtrfy B4, Blue</t>
  </si>
  <si>
    <t>XG-B4-BLUE</t>
  </si>
  <si>
    <t>http://www.erc.ua/i/goods/XG-B4-BLUE.jpg</t>
  </si>
  <si>
    <t>Держатель для кабеля Xtrfy B4, Pink</t>
  </si>
  <si>
    <t>XG-B4-PINK</t>
  </si>
  <si>
    <t>http://www.erc.ua/i/goods/XG-B4-PINK.jpg</t>
  </si>
  <si>
    <t>Держатель для кабеля Xtrfy B4, White</t>
  </si>
  <si>
    <t>XG-B4-WHITE</t>
  </si>
  <si>
    <t>http://www.erc.ua/i/goods/XG-B4-WHITE.jpg</t>
  </si>
  <si>
    <t>Держатель для кабеля Xtrfy B4, Retro</t>
  </si>
  <si>
    <t>XG-B4-RETRO</t>
  </si>
  <si>
    <t>http://www.erc.ua/i/goods/XG-B4-RETRO.jpg</t>
  </si>
  <si>
    <t>03926001082000000</t>
  </si>
  <si>
    <t>Клавиатура игровая Xtrfy K4 TKL RGB Kailh Red RU</t>
  </si>
  <si>
    <t>XG-K4-RGB-TKL-R-RUS</t>
  </si>
  <si>
    <t>http://www.erc.ua/i/goods/XG-K4-RGB-TKL-R-RUS.jpg</t>
  </si>
  <si>
    <t xml:space="preserve">&lt;p &gt;&lt;strong&gt;КЛАВИАТУРА ПРО УРОВНЯ&lt;/strong&gt;.&lt;/p&gt; &lt;p &gt;Данная модель &amp;mdash; это основа наших клавиатур-победителей. K4 имеет то, что вам нужно, чтобы улучшить свою игру. Производительность на высшем уровне. Никаких оправданий. Ты готов!&lt;/p&gt; &lt;p &gt;&lt;strong&gt;TENKEYLESS.&lt;/strong&gt;&lt;/p&gt; &lt;p &gt;Минималистичный вид на вашем столе. Удобный размер для транспортировки. K4 TKL &amp;ndash; это компактная версия K4. Такая же крепкая. Такая же быстрая. Только поменьше.&lt;/p&gt; &lt;p &gt;&lt;strong&gt;МЕХАНИЧЕСКИЕ ПЕРЕКЛЮЧАТЕЛИ, ОДОБРЕННЫЕ ПРОФИ.&lt;/strong&gt;&lt;/p&gt; &lt;p &gt;Одобренные элитными геймерами профессиональные клавиатуры Xtrfy оснащены красными механическими переключателями. Легкое прикосновение, более быстрое срабатывание и срок службы 70 миллионов нажатий клавиш.&lt;/p&gt; &lt;p &gt;&lt;strong&gt;НЕОГРАНИЧЕННАЯ ТОЧНОСТЬ ДЛЯ РЕАКЦИИ ЗА ДОЛИ СЕКУНДЫ.&lt;/strong&gt;&lt;/p&gt; &lt;p &gt;Частота опроса 1000 Гц позволяет мгновенно регистрировать каждое нажатие клавиши, а полный N-key rollover означает ноль пропущенных нажатий клавиш - независимо от того, сколько вы нажимаете одновременно.&lt;/p&gt; &lt;p &gt;&lt;strong&gt;ЯРКИЕ RGB СВЕТОДИОДЫ.&lt;/strong&gt;&lt;/p&gt; &lt;p &gt;Шести зонная настройка цвета. Многочисленные эффекты подсветки и печати. Модель K4 оснащена эффектным RGB-освещением с использованием повышенных DIP-светодиодов для четкого освещения каждой клавиши.&lt;/p&gt; &lt;p &gt;&lt;strong&gt;NO SOFTWARE. NO HASSLE.&lt;/strong&gt;&lt;/p&gt; &lt;p &gt;Переключайте настройки и светодиодные режимы на лету и попрощайтесь с громоздким программным обеспечением. Все настройки производятся прямо на клавиатуре.&lt;/p&gt; &lt;p &gt;&lt;strong&gt;ПРОЧНОСТЬ ВЫСОЧАЙШЕГО УРОВНЯ.&lt;/strong&gt;&lt;/p&gt; &lt;p &gt;Модель K4 создана, чтобы обеспечить длительную производительность на самом высоком уровне во время игры. Благодаря металлической пластине, усиленной печатной плате и корпусу, а также высокопрочным клавишным переключателям, вы не оставите ничего на волю случая.&lt;/p&gt; &lt;p &gt;&lt;strong&gt;&lt;u&gt;ПОБЕДНЫЕ ИНГРЕДИЕНТЫ&lt;/u&gt;&lt;/strong&gt;&lt;/p&gt; &lt;table border="1" cellspacing="0"&gt; &lt;tbody&gt; &lt;tr&gt; &lt;td valign="top" width="217"&gt; &lt;p &gt;&lt;strong&gt;Подсветка&lt;/strong&gt;&lt;/p&gt; &lt;/td&gt; &lt;td valign="top" width="406"&gt; &lt;p &gt;RGB, 16.8 миллионов цветов&lt;/p&gt; &lt;/td&gt; &lt;/tr&gt; &lt;tr&gt; &lt;td valign="top" width="217"&gt; &lt;p &gt;&lt;strong&gt;Клавиши&lt;/strong&gt;&lt;/p&gt; &lt;/td&gt; &lt;td valign="top" width="406"&gt; &lt;p &gt;88 шт.&lt;/p&gt; &lt;/td&gt; &lt;/tr&gt; &lt;tr&gt; &lt;td valign="top" width="217"&gt; &lt;p &gt;&lt;strong&gt;Переключатели&lt;/strong&gt;&lt;/p&gt; &lt;/td&gt; &lt;td valign="top" width="406"&gt; &lt;p &gt;Механические Kailh Red RGB&lt;/p&gt; &lt;/td&gt; &lt;/tr&gt; &lt;tr&gt; &lt;td valign="top" width="217"&gt; &lt;p &gt;&lt;strong&gt;N-Key Rollover&lt;/strong&gt;&lt;/p&gt; &lt;/td&gt; &lt;td valign="top" width="406"&gt; &lt;p &gt;Полный&lt;/p&gt; &lt;/td&gt; &lt;/tr&gt; &lt;tr&gt; &lt;td valign="top" width="217"&gt; &lt;p &gt;&lt;strong&gt;Anti-Ghosting&lt;/strong&gt;&lt;/p&gt; &lt;/td&gt; &lt;td valign="top" width="406"&gt; &lt;p &gt;100%&lt;/p&gt; &lt;/td&gt; &lt;/tr&gt; &lt;tr&gt; &lt;td valign="top" width="217"&gt; &lt;p &gt;&lt;strong&gt;Специальные клавиши&lt;/strong&gt;&lt;/p&gt; &lt;/td&gt; &lt;td valign="top" width="406"&gt; &lt;p &gt;Настройка подсветки, контроль мультимедиа&lt;/p&gt; &lt;/td&gt; &lt;/tr&gt; &lt;tr&gt; &lt;td valign="top" width="217"&gt; &lt;p &gt;&lt;strong&gt;Подключение&lt;/strong&gt;&lt;/p&gt; &lt;/td&gt; &lt;td valign="top" width="406"&gt; &lt;p &gt;USB&lt;/p&gt; &lt;/td&gt; &lt;/tr&gt; &lt;tr&gt; &lt;td valign="top" width="217"&gt; &lt;p &gt;&lt;strong&gt;Вес&lt;/strong&gt;&lt;/p&gt; &lt;/td&gt; &lt;td valign="top" width="406"&gt; &lt;p &gt;1.25 Кг&lt;/p&gt; &lt;/td&gt; &lt;/tr&gt; &lt;tr&gt; &lt;td valign="top" width="217"&gt; &lt;p &gt;&lt;strong&gt;Размеры&lt;/strong&gt;&lt;/p&gt; &lt;/td&gt; &lt;td valign="top" width="406"&gt; &lt;p &gt;356 х 141 х 39 мм&lt;/p&gt; &lt;/td&gt; &lt;/tr&gt; &lt;tr&gt; &lt;td valign="top" width="217"&gt; &lt;p &gt;&lt;strong&gt;Кабель&lt;/strong&gt;&lt;/p&gt; &lt;/td&gt; &lt;td valign="top" width="406"&gt; &lt;p &gt;2 м в тканевой оплетке&lt;/p&gt; &lt;/td&gt; &lt;/tr&gt; &lt;/tbody&gt; &lt;/table&gt; &lt;p &gt; &lt;/p&gt; </t>
  </si>
  <si>
    <t>Клавиатура игровая Xtrfy K4 TKL RGB Kailh Red, RU, Retro</t>
  </si>
  <si>
    <t>XG-K4-RGB-TKL-RETRO-RRUS</t>
  </si>
  <si>
    <t>http://www.erc.ua/i/goods/XG-K4-RGB-TKL-RETRO-RRUS.jpg</t>
  </si>
  <si>
    <t xml:space="preserve">&lt;p&gt;&lt;strong&gt;КЛАВИАТУРА ПРО УРОВНЯ&lt;/strong&gt;.&lt;/p&gt; &lt;p&gt;Данная модель &amp;mdash; это основа наших клавиатур-победителей. K4 имеет то, что вам нужно, чтобы улучшить свою игру. Производительность на высшем уровне. Никаких оправданий. Ты готов!&lt;/p&gt; &lt;p&gt;&lt;strong&gt;TENKEYLESS.&lt;/strong&gt;&lt;/p&gt; &lt;p&gt;Минималистичный вид на вашем столе. Удобный размер для транспортировки. K4 TKL &amp;ndash; это компактная версия K4. Такая же крепкая. Такая же быстрая. Только поменьше.&lt;/p&gt; &lt;p&gt;&lt;strong&gt;МЕХАНИЧЕСКИЕ ПЕРЕКЛЮЧАТЕЛИ, ОДОБРЕННЫЕ ПРОФИ.&lt;/strong&gt;&lt;/p&gt; &lt;p&gt;Одобренные элитными геймерами профессиональные клавиатуры Xtrfy оснащены красными механическими переключателями. Легкое прикосновение, более быстрое срабатывание и срок службы 70 миллионов нажатий клавиш.&lt;/p&gt; &lt;p&gt;&lt;strong&gt;НЕОГРАНИЧЕННАЯ ТОЧНОСТЬ ДЛЯ РЕАКЦИИ ЗА ДОЛИ СЕКУНДЫ.&lt;/strong&gt;&lt;/p&gt; &lt;p&gt;Частота опроса 1000 Гц позволяет мгновенно регистрировать каждое нажатие клавиши, а полный N-key rollover означает ноль пропущенных нажатий клавиш - независимо от того, сколько вы нажимаете одновременно.&lt;/p&gt; &lt;p&gt;&lt;strong&gt;ЯРКИЕ RGB СВЕТОДИОДЫ.&lt;/strong&gt;&lt;/p&gt; &lt;p&gt;Шести зонная настройка цвета. Многочисленные эффекты подсветки и печати. Модель K4 оснащена эффектным RGB-освещением с использованием повышенных DIP-светодиодов для четкого освещения каждой клавиши.&lt;/p&gt; &lt;p&gt;&lt;strong&gt;NO SOFTWARE. NO HASSLE.&lt;/strong&gt;&lt;/p&gt; &lt;p&gt;Переключайте настройки и светодиодные режимы на лету и попрощайтесь с громоздким программным обеспечением. Все настройки производятся прямо на клавиатуре.&lt;/p&gt; &lt;p&gt;&lt;strong&gt;ПРОЧНОСТЬ ВЫСОЧАЙШЕГО УРОВНЯ.&lt;/strong&gt;&lt;/p&gt; &lt;p&gt;Модель K4 создана, чтобы обеспечить длительную производительность на самом высоком уровне во время игры. Благодаря металлической пластине, усиленной печатной плате и корпусу, а также высокопрочным клавишным переключателям, вы не оставите ничего на волю случая.&lt;/p&gt; &lt;p&gt;&lt;strong&gt;&lt;u&gt;ПОБЕДНЫЕ ИНГРЕДИЕНТЫ&lt;/u&gt;&lt;/strong&gt;&lt;/p&gt; &lt;table border="1" cellspacing="0"&gt; &lt;tbody&gt; &lt;tr&gt; &lt;td valign="top" width="217"&gt; &lt;p&gt;&lt;strong&gt;Подсветка&lt;/strong&gt;&lt;/p&gt; &lt;/td&gt; &lt;td valign="top" width="406"&gt; &lt;p&gt;RGB, 16.8 миллионов цветов&lt;/p&gt; &lt;/td&gt; &lt;/tr&gt; &lt;tr&gt; &lt;td valign="top" width="217"&gt; &lt;p&gt;&lt;strong&gt;Клавиши&lt;/strong&gt;&lt;/p&gt; &lt;/td&gt; &lt;td valign="top" width="406"&gt; &lt;p&gt;88 шт.&lt;/p&gt; &lt;/td&gt; &lt;/tr&gt; &lt;tr&gt; &lt;td valign="top" width="217"&gt; &lt;p&gt;&lt;strong&gt;Переключатели&lt;/strong&gt;&lt;/p&gt; &lt;/td&gt; &lt;td valign="top" width="406"&gt; &lt;p&gt;Механические Kailh Red RGB&lt;/p&gt; &lt;/td&gt; &lt;/tr&gt; &lt;tr&gt; &lt;td valign="top" width="217"&gt; &lt;p&gt;&lt;strong&gt;N-Key Rollover&lt;/strong&gt;&lt;/p&gt; &lt;/td&gt; &lt;td valign="top" width="406"&gt; &lt;p&gt;Полный&lt;/p&gt; &lt;/td&gt; &lt;/tr&gt; &lt;tr&gt; &lt;td valign="top" width="217"&gt; &lt;p&gt;&lt;strong&gt;Anti-Ghosting&lt;/strong&gt;&lt;/p&gt; &lt;/td&gt; &lt;td valign="top" width="406"&gt; &lt;p&gt;100%&lt;/p&gt; &lt;/td&gt; &lt;/tr&gt; &lt;tr&gt; &lt;td valign="top" width="217"&gt; &lt;p&gt;&lt;strong&gt;Специальные клавиши&lt;/strong&gt;&lt;/p&gt; &lt;/td&gt; &lt;td valign="top" width="406"&gt; &lt;p&gt;Настройка подсветки, контроль мультимедиа&lt;/p&gt; &lt;/td&gt; &lt;/tr&gt; &lt;tr&gt; &lt;td valign="top" width="217"&gt; &lt;p&gt;&lt;strong&gt;Подключение&lt;/strong&gt;&lt;/p&gt; &lt;/td&gt; &lt;td valign="top" width="406"&gt; &lt;p&gt;USB&lt;/p&gt; &lt;/td&gt; &lt;/tr&gt; &lt;tr&gt; &lt;td valign="top" width="217"&gt; &lt;p&gt;&lt;strong&gt;Вес&lt;/strong&gt;&lt;/p&gt; &lt;/td&gt; &lt;td valign="top" width="406"&gt; &lt;p&gt;1.25 Кг&lt;/p&gt; &lt;/td&gt; &lt;/tr&gt; &lt;tr&gt; &lt;td valign="top" width="217"&gt; &lt;p&gt;&lt;strong&gt;Размеры&lt;/strong&gt;&lt;/p&gt; &lt;/td&gt; &lt;td valign="top" width="406"&gt; &lt;p&gt;356 х 141 х 39 мм&lt;/p&gt; &lt;/td&gt; &lt;/tr&gt; &lt;tr&gt; &lt;td valign="top" width="217"&gt; &lt;p&gt;&lt;strong&gt;Кабель&lt;/strong&gt;&lt;/p&gt; &lt;/td&gt; &lt;td valign="top" width="406"&gt; &lt;p&gt;2 м в тканевой оплетке&lt;/p&gt; &lt;/td&gt; &lt;/tr&gt; &lt;/tbody&gt; &lt;/table&gt; </t>
  </si>
  <si>
    <t>Клавиатура игровая Xtrfy K4 TKL RGB Kailh Red, RU, White</t>
  </si>
  <si>
    <t>XG-K4-RGB-TKL-WH-R-RUS</t>
  </si>
  <si>
    <t>http://www.erc.ua/i/goods/XG-K4-RGB-TKL-WH-R-RUS.jpg</t>
  </si>
  <si>
    <t>Клавиатура игровая Xtrfy K4 RGB Kailh Red RU</t>
  </si>
  <si>
    <t>XG-K4-RGB-R-RUS</t>
  </si>
  <si>
    <t>http://www.erc.ua/i/goods/XG-K4-RGB-R-RUS.jpg</t>
  </si>
  <si>
    <t xml:space="preserve">&lt;p &gt;&lt;strong&gt;КЛАВИАТУРА ПРО УРОВНЯ&lt;/strong&gt;.&lt;/p&gt; &lt;p &gt;Данная модель &amp;mdash; это основа наших клавиатур-победителей. K4 имеет то, что вам нужно, чтобы улучшить свою игру. Производительность на высшем уровне. Никаких оправданий. Ты готов!&lt;/p&gt; &lt;p &gt;&lt;strong&gt;МЕХАНИЧЕСКИЕ ПЕРЕКЛЮЧАТЕЛИ, ОДОБРЕННЫЕ ПРОФИ.&lt;/strong&gt;&lt;/p&gt; &lt;p &gt;Одобренные элитными геймерами профессиональные клавиатуры Xtrfy оснащены красными механическими переключателями. Легкое прикосновение, более быстрое срабатывание и срок службы 70 миллионов нажатий клавиш.&lt;/p&gt; &lt;p &gt;&lt;strong&gt;НЕОГРАНИЧЕННАЯ ТОЧНОСТЬ ДЛЯ РЕАКЦИИ ЗА ДОЛИ СЕКУНДЫ.&lt;/strong&gt;&lt;/p&gt; &lt;p &gt;Частота опроса 1000 Гц позволяет мгновенно регистрировать каждое нажатие клавиши, а полный N-key rollover означает ноль пропущенных нажатий клавиш - независимо от того, сколько вы нажимаете одновременно.&lt;/p&gt; &lt;p &gt;&lt;strong&gt;ЯРКИЕ RGB СВЕТОДИОДЫ.&lt;/strong&gt;&lt;/p&gt; &lt;p &gt;Шести зонная настройка цвета. Многочисленные эффекты подсветки и печати. Модель K4 оснащена эффектным RGB-освещением с использованием повышенных DIP-светодиодов для четкого освещения каждой клавиши.&lt;/p&gt; &lt;p &gt;&lt;strong&gt;NO SOFTWARE. NO HASSLE.&lt;/strong&gt;&lt;/p&gt; &lt;p &gt;Переключайте настройки и светодиодные режимы на лету и попрощайтесь с громоздким программным обеспечением. Все настройки производятся прямо на клавиатуре.&lt;/p&gt; &lt;p &gt;&lt;strong&gt;ПРОЧНОСТЬ ВЫСОЧАЙШЕГО УРОВНЯ.&lt;/strong&gt;&lt;/p&gt; &lt;p &gt;Модель K4 создана, чтобы обеспечить длительную производительность на самом высоком уровне во время игры. Благодаря металлической пластине, усиленной печатной плате и корпусу, а также высокопрочным клавишным переключателям, вы не оставите ничего на волю случая.&lt;/p&gt; &lt;p &gt;&lt;strong&gt;&lt;u&gt;ПОБЕДНЫЕ ИНГРЕДИЕНТЫ&lt;/u&gt;&lt;/strong&gt;&lt;/p&gt; &lt;table border="1" cellspacing="0"&gt; &lt;tbody&gt; &lt;tr&gt; &lt;td valign="top" width="217"&gt; &lt;p &gt;Подсветка&lt;/p&gt; &lt;/td&gt; &lt;td valign="top" width="406"&gt; &lt;p &gt;RGB, 16.8 миллионов цветов&lt;/p&gt; &lt;/td&gt; &lt;/tr&gt; &lt;tr&gt; &lt;td valign="top" width="217"&gt; &lt;p &gt;Клавиши&lt;/p&gt; &lt;/td&gt; &lt;td valign="top" width="406"&gt; &lt;p &gt;105 шт.&lt;/p&gt; &lt;/td&gt; &lt;/tr&gt; &lt;tr&gt; &lt;td valign="top" width="217"&gt; &lt;p &gt;Переключатели&lt;/p&gt; &lt;/td&gt; &lt;td valign="top" width="406"&gt; &lt;p &gt;Механические Kailh Red RGB&lt;/p&gt; &lt;/td&gt; &lt;/tr&gt; &lt;tr&gt; &lt;td valign="top" width="217"&gt; &lt;p &gt;N-Key Rollover&lt;/p&gt; &lt;/td&gt; &lt;td valign="top" width="406"&gt; &lt;p &gt;Полный&lt;/p&gt; &lt;/td&gt; &lt;/tr&gt; &lt;tr&gt; &lt;td valign="top" width="217"&gt; &lt;p &gt;Anti-Ghosting&lt;/p&gt; &lt;/td&gt; &lt;td valign="top" width="406"&gt; &lt;p &gt;100%&lt;/p&gt; &lt;/td&gt; &lt;/tr&gt; &lt;tr&gt; &lt;td valign="top" width="217"&gt; &lt;p &gt;Специальные клавиши&lt;/p&gt; &lt;/td&gt; &lt;td valign="top" width="406"&gt; &lt;p &gt;Настройка подсветки, контроль мультимедиа&lt;/p&gt; &lt;/td&gt; &lt;/tr&gt; &lt;tr&gt; &lt;td valign="top" width="217"&gt; &lt;p &gt;Подключение&lt;/p&gt; &lt;/td&gt; &lt;td valign="top" width="406"&gt; &lt;p &gt;USB&lt;/p&gt; &lt;/td&gt; &lt;/tr&gt; &lt;tr&gt; &lt;td valign="top" width="217"&gt; &lt;p &gt;Вес&lt;/p&gt; &lt;/td&gt; &lt;td valign="top" width="406"&gt; &lt;p &gt;1.25 Кг&lt;/p&gt; &lt;/td&gt; &lt;/tr&gt; &lt;tr&gt; &lt;td valign="top" width="217"&gt; &lt;p &gt;Размеры&lt;/p&gt; &lt;/td&gt; &lt;td valign="top" width="406"&gt; &lt;p &gt;443 х 140 х 39 мм&lt;/p&gt; &lt;/td&gt; &lt;/tr&gt; &lt;tr&gt; &lt;td valign="top" width="217"&gt; &lt;p &gt;Кабель&lt;/p&gt; &lt;/td&gt; &lt;td valign="top" width="406"&gt; &lt;p &gt;2 м в тканевой оплетке&lt;/p&gt; &lt;/td&gt; &lt;/tr&gt; &lt;/tbody&gt; &lt;/table&gt; &lt;p &gt; &lt;/p&gt; </t>
  </si>
  <si>
    <t>Кейкапы и свитчи</t>
  </si>
  <si>
    <t>Набор для улучшения клавиатуры Xtrfy A1</t>
  </si>
  <si>
    <t>XG-A1</t>
  </si>
  <si>
    <t>http://www.erc.ua/i/goods/XG-A1.jpg</t>
  </si>
  <si>
    <t xml:space="preserve">&lt;p &gt;&lt;strong&gt;КОМПЛЕКТ&lt;/strong&gt;&lt;strong&gt; &lt;/strong&gt;&lt;strong&gt;ДЛЯ УЛУЧШЕНИЯ МЕХАНИЧЕСКИХ &lt;/strong&gt;&lt;strong&gt;КЛАВИАТУР&lt;/strong&gt;&lt;/p&gt; &lt;p &gt;А1 - идеальный набор аксессуаров для вашей механической клавиатуры. Он оснащен 5 матовыми клавишами из ABS-материала белого цвета для индивидуальной кастомизации клавиатуры, съемником колпачков (пуллером) для легкого извлечения кейкапов, щеткой для чистки и 110 уплотнительными кольцами для демпфирования звука для более тихой печати.&lt;/p&gt; &lt;p &gt;&lt;strong&gt;КОЛПАЧКИ&lt;/strong&gt;&lt;/p&gt; &lt;p &gt;Настройте свою клавиатуру с 5 снежно белыми клавишами. Выделите элементы управления игрой и получите дополнительный эффект на клавиатурах со светодиодной подсветкой.&lt;/p&gt; &lt;p &gt;&lt;strong&gt;СЪЕМНИК КОЛПАЧКОВ&lt;/strong&gt;&lt;/p&gt; &lt;p &gt;Снимите и поменяйте колпачки клавиш легко и безопасно с помощью съемника колпачка.&lt;/p&gt; &lt;p &gt;&lt;strong&gt;ЗВУКОИЗОЛЯЦИОННЫЕ УПЛОТНИТЕЛЬНЫЕ КОЛЬЦА&lt;/strong&gt;&lt;/p&gt; &lt;p &gt;Поместите уплотнительные кольца на задней стороне ваших клавишных клавиш и сделайте вашу механическую клавиатуру тише как для себя, так и для окружающих. Уплотнительные кольца совместимы со всеми механическими клавиатурами, использующими Cherry MX, Kailh, Outemu, Flaretech или аналогичные конструкции переключателей.&lt;/p&gt; &lt;p &gt;&lt;strong&gt;ЧИСТЯЩАЯ ЩЕТКА&lt;/strong&gt;&lt;/p&gt; &lt;p &gt;В процессе использования ваша клавиатура должна пройти через многое&amp;hellip; Держите ее в чистоте с помощью прилагаемой щетки для очистки.&lt;/p&gt; </t>
  </si>
  <si>
    <t>Razer</t>
  </si>
  <si>
    <t>Мышь игровая Razer DeathAdder Essential USB RGB Black</t>
  </si>
  <si>
    <t>RZ01-03850100-R3M1</t>
  </si>
  <si>
    <t>http://www.erc.ua/i/goods/RZ01-03850100-R3M1.jpg</t>
  </si>
  <si>
    <t>08471002004012006</t>
  </si>
  <si>
    <t>Мышь игровая Razer DeathAdder Essential Ed. USB RGB White</t>
  </si>
  <si>
    <t>RZ01-03850200-R3M1</t>
  </si>
  <si>
    <t>http://www.erc.ua/i/goods/RZ01-03850200-R3M1.jpg</t>
  </si>
  <si>
    <t xml:space="preserve">&lt;h3&gt;ОСНОВНАЯ ИГРОВАЯ МЫШЬ&lt;/h3&gt; &lt;p&gt;Уже более десяти лет серия Razer DeathAdder является основной на мировой киберспортивной арене. Она завоевала репутацию надежности, которой доверяют геймеры, благодаря своей проверенной долговечности и эргономике. Теперь мы сделали её еще более доступной, встречайте новинку &amp;mdash; Razer DeathAdder Essential.&lt;/p&gt; &lt;p&gt;&lt;img alt="Внешний вид мыши" src="https://www.3ona51.com/images/products/gaming-mouses/razer-deathadder-essential-rz01-02540100-r3m1/001_razerdeathadder.jpg" title="Мышь RAZER DEATHADDER ESSENTIAL" /&gt;&lt;/p&gt; &lt;h3&gt;ЭФФЕКТИВНОСТЬ ПРОВЕРЕННАЯ ВРЕМЕНЕМ&lt;/h3&gt; &lt;p&gt;Серия Razer DeathAdder &amp;mdash; одна из самых известных и признанных игровых мышей в мире. Более 9 миллионов проданных единиц по всему миру и десятки именитых наград, неудивительно, что Razer DeathAdder стала культовой с момента своего появления. Ознакомьтесь с её главными вехами ниже.&lt;/p&gt; &lt;p&gt;&lt;img alt="Показатели" src="https://www.3ona51.com/images/products/gaming-mouses/razer-deathadder-essential-rz01-02540100-r3m1/002_razerdeathadder.jpg" title="Показатели эффективности" /&gt;&lt;/p&gt; &lt;h3&gt;ЭРГОНОМИЧНАЯ ФОРМА&lt;/h3&gt; &lt;p&gt;Razer DeathAdder Essential сохраняет классическую эргономичную форму, которая была отличительной чертой предыдущих поколений Razer DeathAdder. Её изгибающаяся узнаваемая форма создана для комфорта и позволяет поддерживать высокий уровень производительности на протяжении долгих игровых марафонов, так что вы никогда не дрогните в пылу сражения.&lt;/p&gt; &lt;p&gt;&lt;img src="https://www.3ona51.com/images/products/gaming-mouses/razer-deathadder-essential-rz01-02540100-r3m1/icon-hyperesponse.png" /&gt;&lt;/p&gt; &lt;h3&gt;5 КНОПОК С МГНОВЕННЫМ ОТКЛИКОМ&lt;/h3&gt; &lt;p&gt;Независимые программируемые кнопки с мгновенным откликом предоставляют вам дополнительный контроль над соперником.&lt;/p&gt; &lt;p&gt;&lt;img src="https://www.3ona51.com/images/products/gaming-mouses/razer-deathadder-essential-rz01-02540100-r3m1/icon-million-clicks.png" /&gt;&lt;/p&gt; &lt;h3&gt;ДО 10 МИЛЛИОНОВ КЛИКОВ&lt;/h3&gt; &lt;p&gt;Отмеченные множеством наград Механические переключатели Razer&amp;trade; обеспечивают до 10 миллионов кликов для длительного срока службы и высокой надежности.&lt;/p&gt; &lt;p&gt;&lt;img src="https://www.3ona51.com/images/products/gaming-mouses/razer-deathadder-essential-rz01-02540100-r3m1/icon-optical-sensor.png" /&gt;&lt;/p&gt; &lt;h3&gt;ОПТИЧЕСКИЙ СЕНСОР С РАЗРЕШЕНИЕМ 6400 DPI&lt;/h3&gt; &lt;p&gt;Позволяет быстро и точно перемещать мышь, обеспечивая высочайший контроль и отслеживание на максимальных скоростях.&lt;/p&gt; &lt;h3&gt;А ВЫ ЗНАЛИ?&lt;/h3&gt; &lt;p&gt;Faker, суперзвезда League of Legends, использовал Razer DeathAdder еще до того, как стал профессионалом. Затем он выиграл чемпионаты мира 2013, 2015 и 2016 с этой культовой игровой мышкой.&lt;/p&gt; &lt;h3&gt;СРАВНИТЕ RAZER DEATHADDER И RAZER DEATHADDER ESSENTIAL&lt;/h3&gt; &lt;p&gt;Получить максимальную производительность в играх с Razer DeathAdder Elite &amp;mdash; оптический сенсор с разрешением 16 000 DPI, 7 кнопок с мгновенным откликом и настраиваемая подстветка Razer Chroma&amp;trade;, или вернитесь к основам с Razer DeathAdder Essential, с её оптическим сенсором с разрешением 6400 DPI и 5 кнопокам с мгновенным откликом.&lt;/p&gt; &lt;p &gt;Характеристики:&lt;/p&gt; &lt;table&gt; &lt;tbody&gt; &lt;tr&gt; &lt;td&gt;Подключение&lt;/td&gt; &lt;td&gt;Проводное&lt;/td&gt; &lt;/tr&gt; &lt;tr&gt; &lt;td&gt;Код товару&lt;/td&gt; &lt;td&gt;RZ01-03850200-R3M1&lt;/td&gt; &lt;/tr&gt; &lt;tr&gt; &lt;td&gt;Длина (мм)&lt;/td&gt; &lt;td&gt;127&lt;/td&gt; &lt;/tr&gt; &lt;tr&gt; &lt;td&gt;Ширина (мм)&lt;/td&gt; &lt;td&gt;73&lt;/td&gt; &lt;/tr&gt; &lt;tr&gt; &lt;td&gt;Высота (мм)&lt;/td&gt; &lt;td&gt;43&lt;/td&gt; &lt;/tr&gt; &lt;tr&gt; &lt;td&gt;Вес (г)&lt;/td&gt; &lt;td&gt;96&lt;/td&gt; &lt;/tr&gt; &lt;tr&gt; &lt;td&gt;Тип сенсора&lt;/td&gt; &lt;td&gt;Оптический&lt;/td&gt; &lt;/tr&gt; &lt;tr&gt; &lt;td&gt;DPI мыши&lt;/td&gt; &lt;td&gt;6400&lt;/td&gt; &lt;/tr&gt; &lt;tr&gt; &lt;td&gt;Частота&lt;/td&gt; &lt;td&gt;1000 Hz&lt;/td&gt; &lt;/tr&gt; &lt;tr&gt; &lt;td&gt;Время отклика&lt;/td&gt; &lt;td&gt;1 ms&lt;/td&gt; &lt;/tr&gt; &lt;tr&gt; &lt;td&gt;Количество кнопок мыши&lt;/td&gt; &lt;td&gt;5&lt;/td&gt; &lt;/tr&gt; &lt;tr&gt; &lt;td&gt;Цвет мыши&lt;/td&gt; &lt;td&gt;Белый&lt;/td&gt; &lt;/tr&gt; &lt;tr&gt; &lt;td&gt;Подсветка&lt;/td&gt; &lt;td&gt;Моноцветная&lt;/td&gt; &lt;/tr&gt; &lt;tr&gt; &lt;td&gt;Эргономика&lt;/td&gt; &lt;td&gt;Эргономичная&lt;/td&gt; &lt;/tr&gt; &lt;tr&gt; &lt;td&gt;Форм фактор мыши&lt;/td&gt; &lt;td&gt;Для большой руки ,&lt;br /&gt; Для средней руки&lt;/td&gt; &lt;/tr&gt; &lt;tr&gt; &lt;td&gt;Особенности мыши&lt;/td&gt; &lt;td&gt;Назначение макросов ,&lt;br /&gt; Встроенная память ,&lt;br /&gt; Настройка/переключение dpi&lt;/td&gt; &lt;/tr&gt; &lt;tr&gt; &lt;td&gt;Длина шнура (мм)&lt;/td&gt; &lt;td&gt;1800&lt;/td&gt; &lt;/tr&gt; &lt;tr&gt; &lt;td&gt;Дополнительно&lt;/td&gt; &lt;td&gt;Razer Synapse 3 (Beta) enabled&lt;br /&gt; Razer&amp;trade; Mechanical Mouse Switches&lt;/td&gt; &lt;/tr&gt; &lt;tr&gt; &lt;td&gt;Гарантия&lt;/td&gt; &lt;td&gt;24 месяца&lt;/td&gt; &lt;/tr&gt; &lt;/tbody&gt; &lt;/table&gt; </t>
  </si>
  <si>
    <t>08471002004012007</t>
  </si>
  <si>
    <t>Мышь игровая Razer Atheris Mercury WL/BT Grey</t>
  </si>
  <si>
    <t>RZ01-02170300-R3M1</t>
  </si>
  <si>
    <t>http://www.erc.ua/i/goods/RZ01-02170300-R3M1.jpg</t>
  </si>
  <si>
    <t xml:space="preserve">&lt;h3&gt;350 часов от пары АА батареек&lt;/h3&gt; &lt;p&gt;Если вы часто путешествуете или проводите презентации, то теперь вам не нужно заботиться о замене батареек. Мышка Razer Atheris создана для продолжительной автономной работы (более 300 часов).&lt;/p&gt; &lt;h3&gt;Оптический сенсор на 7200 DPI&lt;/h3&gt; &lt;p&gt;C разрешением 7200 DPI Razer Atheris вырывается вперёд среди портативных автономных мышей. Что даёт вам экстремальную точность при наведении курсора на цель. Высокая разрешающая способность сенсора помогает в работе с несколькими дисплеями высокого разрешения.&lt;/p&gt; &lt;h3&gt;2.4 GHz с технологией адаптивной подстройки частоты&lt;/h3&gt; &lt;p&gt;Используя проприетарную беспроводную технологию, Razer Atheris предлагает вам современный уровень стабильной связи. И даже если рядом с вами находится много беспроводных устройств, которые могут мешать - ваша мышка будет держать устойчивую связь с ноутбуком.&lt;/p&gt; &lt;h1&gt;Технические характеристики:&lt;/h1&gt; &lt;table&gt; &lt;tbody&gt; &lt;tr&gt; &lt;td&gt;Подключение&lt;/td&gt; &lt;td&gt;Беспроводное&lt;/td&gt; &lt;/tr&gt; &lt;tr&gt; &lt;td&gt;Код товара&lt;/td&gt; &lt;td&gt;RZ01-02170300-R3M1&lt;/td&gt; &lt;/tr&gt; &lt;tr&gt; &lt;td&gt;Длина (мм)&lt;/td&gt; &lt;td&gt;99&lt;/td&gt; &lt;/tr&gt; &lt;tr&gt; &lt;td&gt;Ширина (мм)&lt;/td&gt; &lt;td&gt;62&lt;/td&gt; &lt;/tr&gt; &lt;tr&gt; &lt;td&gt;Высота (мм)&lt;/td&gt; &lt;td&gt;34&lt;/td&gt; &lt;/tr&gt; &lt;tr&gt; &lt;td&gt;Вес (г)&lt;/td&gt; &lt;td&gt;66&lt;/td&gt; &lt;/tr&gt; &lt;tr&gt; &lt;td&gt;Тип сенсора&lt;/td&gt; &lt;td&gt;Оптический&lt;/td&gt; &lt;/tr&gt; &lt;tr&gt; &lt;td&gt;DPI мыши&lt;/td&gt; &lt;td&gt;7200&lt;/td&gt; &lt;/tr&gt; &lt;tr&gt; &lt;td&gt;Частота&lt;/td&gt; &lt;td&gt;1000 Hz&lt;/td&gt; &lt;/tr&gt; &lt;tr&gt; &lt;td&gt;Время отклика&lt;/td&gt; &lt;td&gt;1 ms&lt;/td&gt; &lt;/tr&gt; &lt;tr&gt; &lt;td&gt;Количество кнопок мыши&lt;/td&gt; &lt;td&gt;5&lt;/td&gt; &lt;/tr&gt; &lt;tr&gt; &lt;td&gt;Цвет мыши&lt;/td&gt; &lt;td&gt;Белый&lt;/td&gt; &lt;/tr&gt; &lt;tr&gt; &lt;td&gt;Подсветка&lt;/td&gt; &lt;td&gt;Нет&lt;/td&gt; &lt;/tr&gt; &lt;tr&gt; &lt;td&gt;Эргономика&lt;/td&gt; &lt;td&gt;Эргономичная&lt;/td&gt; &lt;/tr&gt; &lt;tr&gt; &lt;td&gt;Форм фактор мыши&lt;/td&gt; &lt;td&gt;Для маленькой руки ,&lt;br /&gt; Для средней руки&lt;/td&gt; &lt;/tr&gt; &lt;tr&gt; &lt;td&gt;Особенности мыши&lt;/td&gt; &lt;td&gt;Настройка/переключение dpi&lt;/td&gt; &lt;/tr&gt; &lt;tr&gt; &lt;td&gt;Длина шнура (мм)&lt;/td&gt; &lt;td&gt; &lt;/td&gt; &lt;/tr&gt; &lt;tr&gt; &lt;td&gt;Дополнительно&lt;/td&gt; &lt;td&gt;Двойное - 2.4 GHz и Bluetooth LE cподключение&lt;/td&gt; &lt;/tr&gt; &lt;tr&gt; &lt;td&gt;Гарантия&lt;/td&gt; &lt;td&gt;24 месяца&lt;/td&gt; &lt;/tr&gt; &lt;/tbody&gt; &lt;/table&gt; </t>
  </si>
  <si>
    <t>Мышь игровая Razer Basilisk X HyperSpeed WL/BT Black</t>
  </si>
  <si>
    <t>RZ01-03150100-R3G1</t>
  </si>
  <si>
    <t>http://www.erc.ua/i/goods/RZ01-03150100-R3G1.jpg</t>
  </si>
  <si>
    <t xml:space="preserve">&lt;h3&gt;ОСВОБОЖДЕННАЯ СМЕРТОНОСНАЯ ТОЧНОСТЬ&lt;/h3&gt; &lt;p&gt;Охотьтесь без ограничений с Razer Basilisk X HyperSpeed &amp;mdash; двухрежимной беспроводной игровой мышью, которая предоставит вам свободу от проводов и точность действий.&lt;/p&gt; &lt;h3&gt;БЕСПРОВОДНАЯ СВЯЗЬ RAZER HYPERSPEED&lt;/h3&gt; &lt;p&gt;На 25% быстрее чем любая другая существующая беспроводная технология, вы даже не осознаете, что играете беспроводной мышью из-за ее высокоскоростной реакции, минимальной задержки отклика и плавным переключением частот в самых шумных напряженных баталиях. Преимущество двухрежимной беспроводной связи &amp;mdash; вы можете переключиться на Bluetooth соединение для увеличения времени работы от аккумулятора.&lt;/p&gt; &lt;h3&gt;БЕСПРОВОДНАЯ СВЯЗЬ RAZER HYPERSPEED&lt;/h3&gt; &lt;p&gt;На 25% быстрее чем любая другая существующая беспроводная технология, вы даже не осознаете, что играете беспроводной мышью из-за ее высокоскоростной реакции, минимальной задержки отклика и плавным переключением частот в самых шумных напряженных баталиях. Преимущество двухрежимной беспроводной связи &amp;mdash; вы можете переключиться на Bluetooth соединение для увеличения времени работы от аккумулятора.&lt;/p&gt; &lt;h3&gt;СВЕРХДЛИТЕЛЬНОЕ ВРЕМЯ РАБОТЫ ОТ БАТАРЕЙКИ&lt;/h3&gt; &lt;p&gt;В режиме Bluetooth мышь Razer Basilisk X HyperSpeed работает до 450 часов. Для игр включение режима сверхбыстрого беспроводного соединения Razer &amp;trade; HyperSpeed позволяет вам использовать мышь до 285 часов.&lt;/p&gt; &lt;p&gt; &lt;/p&gt; &lt;table&gt; &lt;tbody&gt; &lt;tr&gt; &lt;td&gt;Подключение&lt;/td&gt; &lt;td&gt;Беспроводное&lt;/td&gt; &lt;/tr&gt; &lt;tr&gt; &lt;td&gt;Код товара&lt;/td&gt; &lt;td&gt;RZ01-03150100-R3G1&lt;/td&gt; &lt;/tr&gt; &lt;tr&gt; &lt;td&gt;Длина (мм)&lt;/td&gt; &lt;td&gt;130&lt;/td&gt; &lt;/tr&gt; &lt;tr&gt; &lt;td&gt;Ширина (мм)&lt;/td&gt; &lt;td&gt;60&lt;/td&gt; &lt;/tr&gt; &lt;tr&gt; &lt;td&gt;Высота (мм)&lt;/td&gt; &lt;td&gt;42&lt;/td&gt; &lt;/tr&gt; &lt;tr&gt; &lt;td&gt;Вес (г)&lt;/td&gt; &lt;td&gt;83&lt;/td&gt; &lt;/tr&gt; &lt;tr&gt; &lt;td&gt;Тип сенсора&lt;/td&gt; &lt;td&gt;Оптический&lt;/td&gt; &lt;/tr&gt; &lt;tr&gt; &lt;td&gt;DPI мыши&lt;/td&gt; &lt;td&gt;16000&lt;/td&gt; &lt;/tr&gt; &lt;tr&gt; &lt;td&gt;Частота&lt;/td&gt; &lt;td&gt; &lt;/td&gt; &lt;/tr&gt; &lt;tr&gt; &lt;td&gt;Время отклика&lt;/td&gt; &lt;td&gt; &lt;/td&gt; &lt;/tr&gt; &lt;tr&gt; &lt;td&gt;Количество кнопок мыши&lt;/td&gt; &lt;td&gt;6&lt;/td&gt; &lt;/tr&gt; &lt;tr&gt; &lt;td&gt;Цвет мыши&lt;/td&gt; &lt;td&gt;Черный&lt;/td&gt; &lt;/tr&gt; &lt;tr&gt; &lt;td&gt;Подсветка&lt;/td&gt; &lt;td&gt;Нет&lt;/td&gt; &lt;/tr&gt; &lt;tr&gt; &lt;td&gt;Эргономика&lt;/td&gt; &lt;td&gt;Эргономичная&lt;/td&gt; &lt;/tr&gt; &lt;tr&gt; &lt;td&gt;Форм фактор мыши&lt;/td&gt; &lt;td&gt;Для большой руки ,&lt;br /&gt; Для средней руки&lt;/td&gt; &lt;/tr&gt; &lt;tr&gt; &lt;td&gt;Особенности мыши&lt;/td&gt; &lt;td&gt;Встроенная память&lt;/td&gt; &lt;/tr&gt; &lt;tr&gt; &lt;td&gt;Длина шнура (мм)&lt;/td&gt; &lt;td&gt; &lt;/td&gt; &lt;/tr&gt; &lt;tr&gt; &lt;td&gt;Дополнительно&lt;/td&gt; &lt;td&gt; &lt;/td&gt; &lt;/tr&gt; &lt;tr&gt; &lt;td&gt;Гарантия&lt;/td&gt; &lt;td&gt;24&lt;/td&gt; &lt;/tr&gt; &lt;/tbody&gt; &lt;/table&gt; </t>
  </si>
  <si>
    <t>08471002004012002</t>
  </si>
  <si>
    <t>Мышь игровая Razer Basilisk Mercury USB RGB White</t>
  </si>
  <si>
    <t>RZ01-02330300-R3M1</t>
  </si>
  <si>
    <t>http://www.erc.ua/i/goods/RZ01-02330300-R3M1.jpg</t>
  </si>
  <si>
    <t xml:space="preserve">&lt;h3&gt;САМАЯ ПЕРЕДОВАЯ В МИРЕ ИГРОВАЯ МЫШЬ ДЛЯ FPS&lt;/h3&gt; &lt;p&gt;Быстрая. Точная. Смертоносная. Повысьте свои игровые навыки в FPS играх вместе с Razer Basilisk. Благодаря самому продвинутому оптическому сенсору, колесу прокрутки с настройкой сопротивления и съемной клавиши для настройки чувствительности, Razer Basilisk - идеальная мышь для FPS игр.&lt;/p&gt; &lt;h3&gt;ОПТИЧЕСКИЙ ДАТЧИК RAZER 5G С РАЗРЕШЕНИЕМ 16000 DPI.&lt;/h3&gt; &lt;p&gt;Мгновенная скорость и точность - два основных преимущества самого продвинутого оптического сенсора Razer 5G с разрешением 16 000 DPI.&lt;/p&gt; &lt;h3&gt;ФУНКЦИОНАЛЬНОЕ КОЛЕСО ПРОКРУТКИ С НАСТРОЙКОЙ СОПРОТИВЛЕНИЯ&lt;/h3&gt; &lt;p&gt;Важной особенностью Razer Basilisk является настраиваемое сопротивление колеса прокрутки. Специальный регулятор позволит без труда подобрать наилучшую чувствительность скролла для максимального комфорта, а также даст возможность переключаться на тот вид оружия, который Вам необходим.&lt;/p&gt; &lt;h3&gt;СПЕЦИАЛЬНАЯ СЪЕМНАЯ КЛАВИША ДЛЯ МГНОВЕННОГО ПЕРЕКЛЮЧЕНИЯ DPI&lt;/h3&gt; &lt;p&gt;Basilisk оборудована специальной клавишей, которая позволяет мгновенно изменить разрешение сенсора на небольшой промежуток времени. Кратковременное удержание клавиши позволяет мгновенно изменять чувствительность для сверхбыстрых поворотов и непревзойденной точности прицеливания.&lt;/p&gt; &lt;table&gt; &lt;tbody&gt; &lt;tr&gt; &lt;td&gt;Подключение&lt;/td&gt; &lt;td&gt;Проводное&lt;/td&gt; &lt;/tr&gt; &lt;tr&gt; &lt;td&gt;Код товара&lt;/td&gt; &lt;td&gt;RZ01-02330100-R3G1&lt;/td&gt; &lt;/tr&gt; &lt;tr&gt; &lt;td&gt;Длина (мм)&lt;/td&gt; &lt;td&gt;124&lt;/td&gt; &lt;/tr&gt; &lt;tr&gt; &lt;td&gt;Ширина (мм)&lt;/td&gt; &lt;td&gt;75&lt;/td&gt; &lt;/tr&gt; &lt;tr&gt; &lt;td&gt;Высота (мм)&lt;/td&gt; &lt;td&gt;43&lt;/td&gt; &lt;/tr&gt; &lt;tr&gt; &lt;td&gt;Вес (г)&lt;/td&gt; &lt;td&gt;107&lt;/td&gt; &lt;/tr&gt; &lt;tr&gt; &lt;td&gt;Тип сенсора&lt;/td&gt; &lt;td&gt;Оптический&lt;/td&gt; &lt;/tr&gt; &lt;tr&gt; &lt;td&gt;DPI мыши&lt;/td&gt; &lt;td&gt;16000&lt;/td&gt; &lt;/tr&gt; &lt;tr&gt; &lt;td&gt;Частота&lt;/td&gt; &lt;td&gt;1000 Hz&lt;/td&gt; &lt;/tr&gt; &lt;tr&gt; &lt;td&gt;Время отклика&lt;/td&gt; &lt;td&gt;1 ms&lt;/td&gt; &lt;/tr&gt; &lt;tr&gt; &lt;td&gt;Количество кнопок мыши&lt;/td&gt; &lt;td&gt;8&lt;/td&gt; &lt;/tr&gt; &lt;tr&gt; &lt;td&gt;Цвет мыши&lt;/td&gt; &lt;td&gt;Черный&lt;/td&gt; &lt;/tr&gt; &lt;tr&gt; &lt;td&gt;Подсветка&lt;/td&gt; &lt;td&gt;Мультицветная&lt;/td&gt; &lt;/tr&gt; &lt;tr&gt; &lt;td&gt;Эргономика&lt;/td&gt; &lt;td&gt;Эргономичная&lt;/td&gt; &lt;/tr&gt; &lt;tr&gt; &lt;td&gt;Форм фактор мыши&lt;/td&gt; &lt;td&gt;Для большой руки ,&lt;br /&gt; Для маленькой руки ,&lt;br /&gt; Для средней руки&lt;/td&gt; &lt;/tr&gt; &lt;tr&gt; &lt;td&gt;Особенности мыши&lt;/td&gt; &lt;td&gt;Назначение макросов ,&lt;br /&gt; Встроенная память ,&lt;br /&gt; Настройка/переключение dpi&lt;/td&gt; &lt;/tr&gt; &lt;tr&gt; &lt;td&gt;Длина шнура (мм)&lt;/td&gt; &lt;td&gt;2100&lt;/td&gt; &lt;/tr&gt; &lt;tr&gt; &lt;td&gt;Дополнительно&lt;/td&gt; &lt;td&gt;масса 107 грамм&lt;/td&gt; &lt;/tr&gt; &lt;tr&gt; &lt;td&gt;Гарантия&lt;/td&gt; &lt;td&gt;24 месяца&lt;/td&gt; &lt;/tr&gt; &lt;/tbody&gt; &lt;/table&gt; </t>
  </si>
  <si>
    <t>Мышь игровая Razer Viper 8KHz USB RGB Black</t>
  </si>
  <si>
    <t>RZ01-03580100-R3M1</t>
  </si>
  <si>
    <t>http://www.erc.ua/i/goods/RZ01-03580100-R3M1.jpg</t>
  </si>
  <si>
    <t xml:space="preserve">&lt;p &gt;&lt;strong&gt;АБСОЛЮТНЫЙ КОНТРОЛЬ. НА НОВОМ УРОВНЕ.&lt;/strong&gt;&lt;/p&gt; &lt;p &gt;Достигните следующего уровня абсолютного контроля с Razer Viper 8KHz - симметричной игровой мышью для киберспорта с истинной частотой опроса 8000 Гц для максимальной скорости и минимальной задержки из когда-либо достигнутых. С усовершенствованной оптическими переключателями Razer &amp;trade; 2-го поколения мышью, пришло время встать на ноги и оставить все позади.&lt;/p&gt; &lt;p &gt;&lt;strong&gt;ОПЕРЕЖАЕТ СРАЖЕНИЯ. В 8 РАЗ.&lt;/strong&gt;&lt;/p&gt; &lt;p &gt;Представляем технологию Razer &amp;trade; HyperPolling&lt;/p&gt; &lt;p &gt;Технология Razer &amp;trade; HyperPolling превосходит отраслевые стандарты с истинной частотой опроса 8000 Гц - отправляя до 8 раз больше данных за секунду и сокращая задержку с 1 до 1/8 миллисекунды.&lt;/p&gt; &lt;p &gt;&lt;strong&gt;НИКОГДА НЕ ТЕРЯЙТЕ СЛЕДОВ ПОБЕДЫ.&lt;/strong&gt;&lt;/p&gt; &lt;p &gt;СВИДЕТЕЛЬСТВО УЛЬТРАГЛАДКОГО ДВИЖЕНИЯ КУРСОРА.&lt;/p&gt; &lt;p &gt;В отличие от мышей с более низкой частотой опроса, где движение курсора может вызывать непостоянные микровыключения, технология Razer &amp;trade; HyperPolling обеспечивает сверхплавное перемещение курсора - различие, которое еще более очевидно на мониторах с высокой частотой обновления.&lt;/p&gt; &lt;p &gt;&lt;strong&gt;НУЛЕВОЙ РИСК ПРОМАХА&lt;/strong&gt;&lt;/p&gt; &lt;p &gt;Оптические переключатели Razer&amp;trade; для мышей 2-го поколения&lt;/p&gt; &lt;p &gt;С улучшенной тактильной обратной связью, теперь каждый щелчок ощущается и звучит более приятно. И без необходимости в задержке вибрации, используемой в традиционных переключателях, молниеносное срабатывание дополняется технологией Razer &amp;trade; HyperPolling, чтобы обеспечить минимальную задержку ввода, которая приближает вас к игре на профессиональном уровне.&lt;/p&gt; &lt;p &gt;&lt;strong&gt;ТОНКАЯ НАСТРОЙКА ДЛЯ ПОПИКСЕЛЬНОЙ ТОЧНОСТИ ПРИЦЕЛИВАНИЯ&lt;/strong&gt;&lt;/p&gt; &lt;p &gt;Оптический сенсор Razer&amp;trade; Focus+.&lt;/p&gt; &lt;p &gt;Благодаря лучшей в отрасли точности разрешения 99,6% даже самые тонкие движения этой симметричной киберспортивной игровой мыши постоянно отслеживаются. Оснащенный интеллектуальными функциями сенсор становится еще более точным, обеспечивая высокий уровень точности для выигрышных в игре хедшотов.&lt;/p&gt; &lt;p &gt;&lt;strong&gt;ТЯЖЕЛОАТЛЕТ С УЛЬТРА ЛЁГКИМ ДИЗАЙНОМ, ВЕСОМ 71 ГРАММ&lt;/strong&gt;&lt;/p&gt; &lt;p &gt;Наслаждайтесь более быстрым и плавным управлением с помощью одной из самых легких игровых мышей на рынке. При весе всего 71 г, что еще более впечатляет, она получила свой вес без ущерба для прочности конструкции, благодаря симметричному форм-фактору.&lt;/p&gt; &lt;p &gt;&lt;strong&gt;ПЕРВОКЛАССНОЕ ИСПОЛНЕНИЕ. ВНИМАНИЕ К КАЖДОЙ ДЕТАЛИ.&lt;/strong&gt;&lt;/p&gt; &lt;ul&gt; &lt;li &gt;&lt;strong &gt;&lt;strong&gt;РАСШИРЕННАЯ ВСТРОЕННАЯ ПАМЯТЬ&lt;/strong&gt;&lt;/strong&gt;&lt;/li&gt; &lt;/ul&gt; &lt;p &gt;Будьте готовы к соревнованиям где угодно, имея до 5 сохраненных профилей, которые дают вам доступ к оптимальным комбинациям клавиш, макросам и двойному вводу с помощью функции Razer HyperShift.&lt;/p&gt; &lt;ul&gt; &lt;li &gt;&lt;strong &gt;&lt;strong&gt;КАБЕЛЬ RAZER&amp;trade; SPEEDFLEX&lt;/strong&gt;&lt;/strong&gt;&lt;/li&gt; &lt;/ul&gt; &lt;p &gt;Со сплетенным для большей гибкости и обеспечивающим минимальное сопротивление кабелем, вы сможете выполнять более быстрые и плавные движения для более точного управления мышью.&lt;/p&gt; &lt;ul&gt; &lt;li &gt;&lt;strong &gt;&lt;strong&gt;ВСТРОЕННЫЕ В КОРПУС ПРОРЕЗИНЕННЫЕ БОКОВЫЕ НАКЛАДКИ&lt;/strong&gt;&lt;/strong&gt;&lt;/li&gt; &lt;/ul&gt; &lt;p &gt;Для более безопасных движений, мышь оснащена резиновыми накладками, которые полностью закрывают ее левую и правую стороны - они встроены в корпус для предотвращения отслаивания.&lt;/p&gt; &lt;ul&gt; &lt;li &gt;&lt;strong &gt;&lt;strong&gt;НОЖКИ ИЗ 100% ТЕФЛОНА PTFE&lt;/strong&gt;&lt;/strong&gt;&lt;/li&gt; &lt;/ul&gt; &lt;p &gt;Эта симметричная игровая киберспортивная мышь способна скользить по любой поверхности благодаря ножкам, сделанным из чистейшего тефлона (PTFE) высочайшего качества.&lt;/p&gt; &lt;ul&gt; &lt;li &gt;&lt;strong &gt;&lt;strong&gt;8 ПРОГРАММИРУЕМЫХ КНОПОК&lt;/strong&gt;&lt;/strong&gt;&lt;/li&gt; &lt;/ul&gt; &lt;p &gt;Полностью настраиваемые с помощью Razer Synapse 3 8 программируемых кнопок позволяют получить доступ к макросам и второстепенным функциям для расширенного контроля.&lt;/p&gt; &lt;p &gt;&lt;strong&gt;ТЕХНИЧЕСКИЕ ХАРАКТЕРИСТИКИ&lt;/strong&gt;&lt;/p&gt; &lt;p &gt;Особенности&lt;/p&gt; &lt;ul&gt; &lt;li &gt;Технология Razer &amp;trade; HyperPolling для максимального быстрого отклика&lt;/li&gt; &lt;li &gt;Оптические переключатели мыши Razer &amp;trade; 2-го поколения для нулевого риска ошибочных нажатий&lt;/li&gt; &lt;li &gt;Оптический сенсор Razer&amp;trade; Focus+ для высочайшей точности&lt;/li&gt; &lt;li &gt;Сверхлегкий дизайн 71 г для быстрого и легкого управления&lt;/li&gt; &lt;li &gt;Расширенная встроенная память для индивидуальных настроек, куда бы вы ни отправились&lt;/li&gt; &lt;/ul&gt; &lt;p &gt;Технические характеристики&lt;/p&gt; &lt;ul&gt; &lt;li &gt;Оптический сенсор Razer Focus+ с реальным разрешением 20 000 DPI&lt;/li&gt; &lt;li &gt;До 650 дюймов в секунду (IPS) / ускорение 50 G / лучшая в отрасли точность разрешения 99,6%&lt;/li&gt; &lt;li &gt;Истинная частота опроса 8000 Гц (0,125 мс)&lt;/li&gt; &lt;li &gt;Оптические переключатели для мышей Razer &amp;trade;, рассчитанные на 70 миллионов нажатий&lt;/li&gt; &lt;li &gt;Настоящий симметричный дизайн со сверхпрочными резиновыми боковыми вставками&lt;/li&gt; &lt;li &gt;Ножки мыши из 100% тефлона PTFE&lt;/li&gt; &lt;li &gt;Регулировка чувствительности на лету (ступени по умолчанию: 400/800/1600/2400/3200)&lt;/li&gt; &lt;li &gt;Гибридное облачное хранилище и встроенная память (4 + 1 профиля)&lt;/li&gt; &lt;li &gt;Тактильное колесо прокрутки игрового уровня&lt;/li&gt; &lt;li &gt;RGB-подсветка Razer Chroma &amp;trade; с 16,8 миллионами настраиваемых параметров цвета&lt;/li&gt; &lt;li &gt;7 + 1 программируемых кнопок&lt;/li&gt; &lt;li &gt;Расширенная настройка расстояния отрыва / приземления&lt;/li&gt; &lt;li &gt;Поддержка Razer Synapse 3&lt;/li&gt; &lt;li &gt;Кабель Speedflex длиной 1,8 м&lt;/li&gt; &lt;li &gt;Приблизительный размер: 26,73 мм (длина) X 57,6 мм (ширина) X 37,81 мм (высота)&lt;/li&gt; &lt;li &gt;Приблизительный вес: 71 г (без кабеля)&lt;/li&gt; &lt;/ul&gt; </t>
  </si>
  <si>
    <t>Мышь игровая Razer Basilisk V2 USB RGB Black</t>
  </si>
  <si>
    <t>RZ01-03160100-R3M1</t>
  </si>
  <si>
    <t>http://www.erc.ua/i/goods/RZ01-03160100-R3M1.jpg</t>
  </si>
  <si>
    <t xml:space="preserve">&lt;h3&gt;ИГРАЙТЕ КАК ВАМ НРАВИТСЯ&lt;/h3&gt; &lt;p&gt;Забудьте то, что говорят другие &amp;mdash; отстаивайте свой собственный стиль игры с Razer Basilisk V2. Изменяйте, переключайте и регулируйте свою эффективность с помощью этой настраиваемой игровой мыши, чтобы создать свой собственный игровой почерк, который оставит след на поле боя.&lt;/p&gt; &lt;h3&gt;11 ПРОГРАММИРУЕМЫХ КНОПОК&lt;/h3&gt; &lt;p&gt;У вас под рукой всегда есть большой арсенал команд, любимые макросы и дополнительные функции кнопок настроенные с помощью программы Razer Synapse 3. Как и её предшественник, игровая мышь Razer Basilisk V2 имеет фирменную многофункциональную кнопку-лепесток.&lt;/p&gt; &lt;h3&gt;RAZER&amp;trade; HYPERSHIFT&lt;/h3&gt; &lt;p&gt;Используйте все возможности этой программируемой мыши, настроив её 11 кнопок в режиме Razer&amp;trade; Hypershift &amp;mdash; дополнительной функцией в программе Razer Synapse 3, которая фактически удваивает количество кнопок мыши. При нажатии на выделенную активирующую кнопку вы можете мгновенно переключить настройки других кнопок, значительно ускоряя ввод нужных команд в своей игре.&lt;/p&gt; &lt;h3&gt;НАСТРОЙКА СОПРОТИВЛЕНИЯ КОЛЕСА ПРОКРУТКИ&lt;/h3&gt; &lt;p&gt;Мышь Razer Basilisk V2 оснащена колесом регулировки на нижней стороне, которое позволяет настроить сопротивление колеса прокрутки так, чтобы его вращение было более плавным или более тактильным. Эта возможность настройки игровой мышки позволяет вам точно выполнять скроллом в игре распрыжку, выбор оружия и другие действия.&lt;/p&gt; &lt;table border="1" cellpadding="1" cellspacing="1" width="891"&gt; &lt;tbody&gt; &lt;tr&gt; &lt;td&gt; &lt;p&gt;&lt;img src="https://www.3ona51.com/images/products/gaming-mouses/razer-basilisk-v2-rz01-03160100-r3m1/07.png" /&gt;&lt;/p&gt; &lt;/td&gt; &lt;td&gt; &lt;img src="https://www.3ona51.com/images/products/gaming-mouses/razer-basilisk-v2-rz01-03160100-r3m1/08.png" /&gt;&lt;/td&gt; &lt;td&gt; &lt;p&gt; &lt;img src="https://www.3ona51.com/images/products/gaming-mouses/razer-basilisk-v2-rz01-03160100-r3m1/09.png" /&gt;&lt;/p&gt; &lt;/td&gt; &lt;/tr&gt; &lt;tr&gt; &lt;td&gt; &lt;p&gt;КАБЕЛЬ RAZER SPEEDFLEX&lt;/p&gt; &lt;/td&gt; &lt;td&gt;УЛУЧШЕННАЯ ВСТРОЕННАЯ ПАМЯТЬ&lt;/td&gt; &lt;td&gt; &lt;p&gt;НОЖКИ ИЗ 100% ФТОРОПЛАСТА PTFE&lt;/p&gt; &lt;/td&gt; &lt;/tr&gt; &lt;tr&gt; &lt;td&gt; &lt;p&gt;Кабель Razer Basilisk V2 обладает большей гибкостью и создаёт минимальное сопротивление, поэтому вы можете выполнять более быстрые и плавные движения мышкой, обеспечивая максимальный контроль в игре.&lt;/p&gt; &lt;/td&gt; &lt;td&gt;Записывайте и храните до 5 профилей настроек во встроенной памяти, и используйте настройки в любом месте, чтобы всегда быть готовым к сражению с нужными настройками мыши.&lt;/td&gt; &lt;td&gt; &lt;p&gt;Наслаждайтесь плавным движением мыши по любой поверхности с помощью ножек для мыши, изготовленных из самого чистого высококачественного фторопласта PTFE &amp;mdash; материала, используемого для антипригарных покрытий.&lt;/p&gt; &lt;/td&gt; &lt;/tr&gt; &lt;/tbody&gt; &lt;/table&gt; &lt;table&gt; &lt;tbody&gt; &lt;tr&gt; &lt;td&gt; &lt;p&gt; &lt;/p&gt; &lt;table&gt; &lt;tbody&gt; &lt;tr&gt; &lt;td&gt;Подключение&lt;/td&gt; &lt;td&gt;Проводное&lt;/td&gt; &lt;/tr&gt; &lt;tr&gt; &lt;td&gt;Код товара&lt;/td&gt; &lt;td&gt;RZ01-03160100-R3M1&lt;/td&gt; &lt;/tr&gt; &lt;tr&gt; &lt;td&gt;Длина (мм)&lt;/td&gt; &lt;td&gt;130&lt;/td&gt; &lt;/tr&gt; &lt;tr&gt; &lt;td&gt;Ширина (мм)&lt;/td&gt; &lt;td&gt;60&lt;/td&gt; &lt;/tr&gt; &lt;tr&gt; &lt;td&gt;Высота (мм)&lt;/td&gt; &lt;td&gt;42&lt;/td&gt; &lt;/tr&gt; &lt;tr&gt; &lt;td&gt;Вес (г)&lt;/td&gt; &lt;td&gt;92&lt;/td&gt; &lt;/tr&gt; &lt;tr&gt; &lt;td&gt;Тип сенсора&lt;/td&gt; &lt;td&gt;Оптический&lt;/td&gt; &lt;/tr&gt; &lt;tr&gt; &lt;td&gt;DPI мыши&lt;/td&gt; &lt;td&gt;20000&lt;/td&gt; &lt;/tr&gt; &lt;tr&gt; &lt;td&gt;Частота&lt;/td&gt; &lt;td&gt; &lt;/td&gt; &lt;/tr&gt; &lt;tr&gt; &lt;td&gt;Время отклика&lt;/td&gt; &lt;td&gt; &lt;/td&gt; &lt;/tr&gt; &lt;tr&gt; &lt;td&gt;Количество кнопок мыши&lt;/td&gt; &lt;td&gt;11&lt;/td&gt; &lt;/tr&gt; &lt;tr&gt; &lt;td&gt;Цвет мыши&lt;/td&gt; &lt;td&gt;Черный&lt;/td&gt; &lt;/tr&gt; &lt;tr&gt; &lt;td&gt;Подсветка&lt;/td&gt; &lt;td&gt;Мультицветная&lt;/td&gt; &lt;/tr&gt; &lt;tr&gt; &lt;td&gt;Эргономика&lt;/td&gt; &lt;td&gt;Эргономичная&lt;/td&gt; &lt;/tr&gt; &lt;tr&gt; &lt;td&gt;Форм фактор мыши&lt;/td&gt; &lt;td&gt;Для средней руки&lt;/td&gt; &lt;/tr&gt; &lt;tr&gt; &lt;td&gt;Особенности мыши&lt;/td&gt; &lt;td&gt;Встроенная память ,&lt;br /&gt; Настройка/переключение dpi&lt;/td&gt; &lt;/tr&gt; &lt;tr&gt; &lt;td&gt;Длина шнура (мм)&lt;/td&gt; &lt;td&gt;2100&lt;/td&gt; &lt;/tr&gt; &lt;tr&gt; &lt;td&gt;Дополнительно&lt;/td&gt; &lt;td&gt;Скорость до 650 дюймов в секунду (IPS) / Ускорение 50 G.&lt;br /&gt; Расширенные возможности настройки отрыва (поднятия / посадки).&lt;/td&gt; &lt;/tr&gt; &lt;tr&gt; &lt;td&gt;Гарантия&lt;/td&gt; &lt;td&gt;24 месяца&lt;/td&gt; &lt;/tr&gt; &lt;/tbody&gt; &lt;/table&gt; &lt;/td&gt; &lt;td&gt; &lt;/td&gt; &lt;/tr&gt; &lt;/tbody&gt; &lt;/table&gt; </t>
  </si>
  <si>
    <t>Мышь игровая Razer Naga X USB RGB Black</t>
  </si>
  <si>
    <t>RZ01-03590100-R3M1</t>
  </si>
  <si>
    <t>http://www.erc.ua/i/goods/RZ01-03590100-R3M1.jpg</t>
  </si>
  <si>
    <t xml:space="preserve">&lt;p &gt;&lt;strong&gt;СОЗДАНА ДЛЯ РЕЙДОВ&lt;/strong&gt;&lt;/p&gt; &lt;p &gt;Играете вы за танка, героя поддержки или атакующего, всегда будьте готовы к набегам с Razer Naga X - эргономичной игровой мышью для MMO с 16 программируемыми кнопками. Облегченный дизайн и оснащение лучшими в своем роде технологиями, настало ваше время вооружиться и прокачать свои показатели.&lt;/p&gt; &lt;p &gt;&lt;strong&gt;16 ПРОГРАММИРУЕМЫХ КНОПОК&lt;/strong&gt;&lt;/p&gt; &lt;p &gt;Получите больший арсенал команд под рукой, назначив основные горячие клавиши или макросы с помощью Razer Synapse 3, и используйте его расширенную функцию - Razer &amp;trade; HyperShift - чтобы удвоить ввод с помощью профиля дополнительной кнопки, который можно переключать нажатием клавиши.&lt;/p&gt; &lt;p &gt;&lt;strong&gt;ЭРГОНОМИЧНЫЙ ДИЗАЙН СРЕДНЕГО ВЕСА В 85 ГРАММ&lt;/strong&gt;&lt;/p&gt; &lt;p &gt;При весе на 40% меньше, чем Razer Naga Trinity, более легкая и эргономичная форма Razer Naga X делает каждое движение легким. Эта игровая мышь для MMO, рекомендуемая геймерам со средним и большим размером рук, лучше всего подходит для тех, кто предпочитает стиль захвата ладонью или когтями.&lt;/p&gt; &lt;p &gt;&lt;strong&gt;ОПТИЧЕСКИЕ ПЕРЕКЛЮЧАТЕЛИ RAZER&lt;/strong&gt;&lt;strong&gt;&amp;trade; ДЛЯ МЫШЕЙ 2-ГО ПОКОЛЕНИЯ&lt;/strong&gt;&lt;/p&gt; &lt;p &gt;Благодаря улучшенной тактильной обратной связи, каждый щелчок теперь ощущается и звучит более приятно - срабатывание происходит с помощью инфракрасного светового луча с лучшим в отрасли временем отклика 0,2 мс. Поскольку эта форма срабатывания больше не требует традиционного физического контакта, она устраняет необходимость в задержке вибрации и никогда не вызывает непреднамеренных щелчков, что дает вам более точный контроль и безупречное выполнение.&lt;/p&gt; &lt;p &gt;&lt;strong&gt;ПРОДВИНУТЫЙ ОПТИЧЕСКИЙ СЕНСОР RAZER&lt;/strong&gt;&lt;strong&gt;&amp;trade; 5G&lt;/strong&gt;&lt;/p&gt; &lt;p &gt;Разработанный с точностью отслеживания 99,4%, сенсор этой игровой мыши для MMO также обеспечивает повышенный уровень точности, поскольку его можно откалибровать с помощью Razer Synapse, установив предустановленный или пользовательский профиль настроек мыши.&lt;/p&gt; &lt;p &gt;&lt;strong&gt;НОЖКИ ИЗ 100% ТЕФЛОНА PTFE&lt;/strong&gt;&lt;/p&gt; &lt;p &gt;Наслаждайтесь плавным перемещением мыши по любой поверхности с помощью ножек для мыши, изготовленных из чистейшего тефлона (PTFE) высочайшего качества.&lt;/p&gt; &lt;p &gt;&lt;strong&gt;КАБЕЛЬ RAZER&lt;/strong&gt;&lt;strong&gt;&amp;trade; SPEEDFLEX&lt;/strong&gt;&lt;/p&gt; &lt;p &gt;Со сплетенным для большей гибкости и обеспечивающим минимальное сопротивление кабелем, вы сможете выполнять более быстрые и плавные движения для более точного управления мышью.&lt;/p&gt; &lt;p &gt;&lt;strong&gt;ТЕХНИЧЕСКИЕ ХАРАКТЕРИСТИКИ&lt;/strong&gt;&lt;/p&gt; &lt;p &gt;Особенности&lt;/p&gt; &lt;ul&gt; &lt;li &gt;16 программируемых кнопок для расширенного управления&lt;/li&gt; &lt;li &gt;Эргономичный средний вес 85 г для плавных и легких движений&lt;/li&gt; &lt;li &gt;Оптические переключатели мыши Razer &amp;trade; 2-го поколения для срабатывания со скоростью света&lt;/li&gt; &lt;li &gt;Усовершенствованный оптический сенсор Razer &amp;trade; 5G для высокой точности&lt;/li&gt; &lt;li &gt;Поддержка Razer Chroma &amp;trade; RGB для настраиваемого освещения и большего погружения в игру&lt;/li&gt; &lt;/ul&gt; &lt;p &gt;Технические характеристики&lt;/p&gt; &lt;ul&gt; &lt;li &gt;Оптический сенсор Razer 5G с истинным разрешением 18000 DPI и точностью разрешения 99,4%&lt;/li&gt; &lt;li &gt;До 450 дюймов в секунду (IPS) / ускорение 40 G&lt;/li&gt; &lt;li &gt;16 независимо программируемых кнопок&lt;/li&gt; &lt;li &gt;Оптические переключатели для мышей Razer &amp;trade; 2-го поколения, рассчитанные на 70 миллионов нажатий&lt;/li&gt; &lt;li &gt;Ножки для мыши из 100% тефлона (PTFE)&lt;/li&gt; &lt;li &gt;Кабель Razer &amp;trade; Speedflex 1,8 м&lt;/li&gt; &lt;li &gt;Эргономичный дизайн для правшей&lt;/li&gt; &lt;li &gt;Тактильное колесо прокрутки игрового уровня&lt;/li&gt; &lt;li &gt;Регулировка чувствительности на лету (настройки по умолчанию: 400/800/1600/3200/6400)&lt;/li&gt; &lt;li &gt;Встроенное хранилище DPI и назначения кнопок.&lt;/li&gt; &lt;li &gt;Совместимость с Razer Synapse 3&lt;/li&gt; &lt;li &gt;Приблизительный размер: 119 мм (длина), 74 мм (ширина), 43 мм (высота)&lt;/li&gt; &lt;li &gt;Приблизительный вес: 85 г (без кабеля)&lt;/li&gt; &lt;/ul&gt; </t>
  </si>
  <si>
    <t>Razer Gaming Mouse Orochi V2 WL Black</t>
  </si>
  <si>
    <t>RZ01-03730100-R3G1</t>
  </si>
  <si>
    <t>http://www.erc.ua/i/goods/RZ01-03730100-R3G1.jpg</t>
  </si>
  <si>
    <t xml:space="preserve">&lt;p&gt;&lt;strong&gt;ПЕРЕЖИВИТЕ И ПЕРЕИГРАЙТЕ СОПЕРНИКОВ&lt;/strong&gt;&lt;/p&gt; &lt;p&gt;Представляем Razer Orochi V2 - компактную и сверхлегкую беспроводную игровую мышь с самым продолжительным временем автономной работы, не имеющим аналогов. Оборудованная режимами Razer HyperSpeed Wireless и Bluetooth, эта мышь станет вашим идеальным спутником для игр на ходу.&lt;/p&gt; &lt;p&gt; &lt;/p&gt; &lt;p&gt;&lt;strong&gt;ЛЕГКО ОБЫГРАЙТЕ СОПЕРНИКОВ&lt;/strong&gt;&lt;/p&gt; &lt;p&gt;Ультралегкий форм-фактор 60 г&lt;/p&gt; &lt;p&gt;Наслаждайтесь более быстрыми движениями и ловким управлением с одной из самых легких игровых мышей на рынке.&lt;/p&gt; &lt;p&gt;* без учета веса батареи&lt;/p&gt; &lt;p&gt; &lt;/p&gt; &lt;p&gt;&lt;strong&gt;ВОЗЬМИТЕ ПОБЕДУ В СВОИ РУКИ&lt;/strong&gt;&lt;/p&gt; &lt;p&gt;Универсальный дизайн&lt;/p&gt; &lt;p&gt;Форма Razer Orochi V2 была улучшена - специально переработана для более естественной посадки, что обеспечивает лучшее управление с большинством стилей захвата.&lt;/p&gt; &lt;p&gt; &lt;/p&gt; &lt;p&gt;&lt;strong&gt;Пониженные левая и правая кнопки мыши&lt;/strong&gt;&lt;/p&gt; &lt;p&gt;Для более сильного захвата указательным и средним пальцами&lt;/p&gt; &lt;p&gt; &lt;/p&gt; &lt;p&gt;&lt;strong&gt;Приподнятая задняя дуга с клиновидным окончанием&lt;/strong&gt;&lt;/p&gt; &lt;p&gt;Для более близкого контакта с ладонью&lt;/p&gt; &lt;p&gt; &lt;/p&gt; &lt;p&gt;&lt;strong&gt;Контур паза под большой палец&lt;/strong&gt;&lt;/p&gt; &lt;p&gt;Для более сильного захвата&lt;/p&gt; &lt;p&gt; &lt;/p&gt; &lt;p&gt;&lt;strong&gt;Оптимизированное расположение боковых кнопок&lt;/strong&gt;&lt;/p&gt; &lt;p&gt;Для облегченного доступа&lt;/p&gt; &lt;p&gt; &lt;/p&gt; &lt;p&gt;&lt;strong&gt;ВОЗЬМИТЕ СВОЮ ИГРУ КУДА-УГОДНО. В ЛЮБОЕ ВРЕМЯ.&lt;/strong&gt;&lt;/p&gt; &lt;p&gt;Портативная производительность&lt;/p&gt; &lt;p&gt;Компактный размер Razer Orochi V2 легко помещается в рюкзаке, и его всегда можно будет использовать в любом месте и в любое время.&lt;/p&gt; &lt;p&gt; &lt;/p&gt; &lt;p&gt;&lt;strong&gt;ПРОДОЛЖИТЕЛЬНАЯ ПРОИЗВОДИТЕЛЬНОСТЬ&lt;/strong&gt;&lt;/p&gt; &lt;p&gt;2 беспроводных режима&lt;/p&gt; &lt;p&gt;Эта сверхлегкая беспроводная игровая мышь, созданная для игр и работы, может проработать целую вечность, прежде чем потребуется замена батарей.&lt;/p&gt; &lt;p&gt; &lt;/p&gt; &lt;p&gt;&lt;strong&gt;BLUETOOTH ДО 950 ЧАСОВ*&lt;/strong&gt;&lt;/p&gt; &lt;p&gt;Для максимального времени автономной работы во время использования&lt;/p&gt; &lt;p&gt;*измерено с литиевой батареей AA&lt;/p&gt; &lt;p&gt; &lt;/p&gt; &lt;p&gt;&lt;strong&gt;RAZER HYPERSPEED WIRELESS ДО 425 ЧАСОВ*&lt;/strong&gt;&lt;/p&gt; &lt;p&gt;Для беспрерывных игр с низкой задержкой&lt;/p&gt; &lt;p&gt;*измерено с литиевой батареей AA&lt;/p&gt; &lt;p&gt; &lt;/p&gt; &lt;p&gt;&lt;strong&gt;РАБОТАЕТ С БАТАРЕЯМИ AA ИЛИ AAA.&lt;/strong&gt;&lt;/p&gt; &lt;p&gt;Для работы требуется только одна батарея AA или AAA*, Razer Orochi V2 имеет слот для гибридной батареи, который оптимально расположен для сбалансированного распределения веса.&lt;/p&gt; &lt;p&gt;*Батарея AAA в комплект не входит&lt;/p&gt; &lt;p&gt; &lt;/p&gt; &lt;p&gt;&lt;strong&gt;ПЕРВОКЛАССНЫЙ КОМПАНЬОН В ПУТЕШЕСТВИЯХ. ДО ПОСЛЕДНЕЙ ДЕТАЛИ.&lt;/strong&gt;&lt;/p&gt; &lt;p&gt;&lt;strong&gt;ПРОДВИНУТЫЙ ОПТИЧЕСКИЙ СЕНСОР RAZER&amp;trade; 5G&lt;/strong&gt;&lt;/p&gt; &lt;p&gt;Наслаждайтесь отзывчивым прицелом с точностью до пикселя с улучшенным сенсором, который безупречно отслеживает ваше движение с нулевым отклонением.&lt;/p&gt; &lt;p&gt;&lt;strong&gt;МЕХАНИЧЕСКИЕ ПЕРЕКЛЮЧАТЕЛИ 2-ГО ПОКОЛЕНИЯ RAZER&amp;trade; ДЛЯ МЫШЕЙ&lt;/strong&gt;&lt;/p&gt; &lt;p&gt;Благодаря новым позолоченным контактным точкам переключатели более устойчивы к износу и имеют более длительный срок службы до 60 миллионов нажатий.&lt;/p&gt; &lt;p&gt;&lt;strong&gt;НОЖКИ МЫШИ ИЗ 100% ТЕФЛОНА&lt;/strong&gt;&lt;/p&gt; &lt;p&gt;Эта портативная беспроводная игровая мышь плавно скользит по любой поверхности благодаря ножкам, сделанным из чистейшего высококачественного тефлона (PTFE).&lt;/p&gt; &lt;p&gt;&lt;strong&gt;ВСТРОЕННЫЙ ПРОФИЛЬ ПАМЯТИ&lt;/strong&gt;&lt;/p&gt; &lt;p&gt;Будьте готовы к соревнованиям где угодно благодаря доступу к настраиваемым привязкам клавиш, DPI и двойным функциям клавиш с помощью Razer HyperShift.&lt;/p&gt; &lt;p&gt;&lt;strong&gt;6 ПРОГРАММИРУЕМЫХ КНОПОК&lt;/strong&gt;&lt;/p&gt; &lt;p&gt;Razer Orochi V2 полностью настраивается с помощью Razer Synapse 3, что позволяет добавлять макросы и дополнительные функции для расширенного контроля.&lt;/p&gt; &lt;p&gt; &lt;/p&gt; &lt;p&gt;&lt;strong&gt;ТЕХНИЧЕСКИЕ ХАРАКТЕРИСТИКИ&lt;/strong&gt;&lt;/p&gt; &lt;p&gt;Особенности&lt;/p&gt; &lt;ul&gt; &lt;li&gt;Ультралегкий дизайн весом 60 г&lt;/li&gt; &lt;li&gt;2 режима беспроводной работы: Bluetooth и Беспроводная связь Razer HyperSpeed&lt;/li&gt; &lt;li&gt;Механические переключатели 2-го поколения Razer&amp;trade; для мышей&lt;/li&gt; &lt;li&gt;Оптический сенсор Razer&amp;trade; 5G с разрешением 18 000 DPI&lt;/li&gt; &lt;/ul&gt; &lt;p&gt;Технические характеристики&lt;/p&gt; &lt;ul&gt; &lt;li&gt;Cимметричный форм-фактор для правой руки&lt;/li&gt; &lt;li&gt;Подключение: 2 режима беспроводной связи (2,4 ГГц и BLE)&lt;/li&gt; &lt;li&gt;Автономная работа: До 425 часов (2,4 ГГц), 950 часов (BLE) с включенной литиевой батареей AA&lt;/li&gt; &lt;li&gt;Оптический сенсор Razer&amp;trade; 5G с разрешением 18 000 DPI&lt;/li&gt; &lt;li&gt;Максимальная скорость(IPS): 450&lt;/li&gt; &lt;li&gt;Максимальное ускорение: 40 г&lt;/li&gt; &lt;li&gt;6 программируемых кнопок&lt;/li&gt; &lt;li&gt;Механические переключатели 2-го поколения Razer&amp;trade; для мышей&lt;/li&gt; &lt;li&gt;Ресурс переключателей: До 60 миллионов кликов&lt;/li&gt; &lt;li&gt;Встроенный профиль памяти&lt;/li&gt; &lt;li&gt;Ножки мыши из 100% тефлона(PTFE)&lt;/li&gt; &lt;li&gt;Кабель: -&lt;/li&gt; &lt;li&gt;Кнопки действий при наклоне колеса прокрутки - нет&lt;/li&gt; &lt;li&gt;Параметры: Длина: 108 мм, Ширина: 60 мм, Высота: 38 мм&lt;/li&gt; &lt;li&gt;Вес: &amp;lt; 60 г&lt;/li&gt; &lt;/ul&gt; </t>
  </si>
  <si>
    <t>08471002004012003</t>
  </si>
  <si>
    <t>Razer Gaming Mouse Orochi V2 WL White Ed.</t>
  </si>
  <si>
    <t>RZ01-03730400-R3G1</t>
  </si>
  <si>
    <t>http://www.erc.ua/i/goods/RZ01-03730400-R3G1.jpg</t>
  </si>
  <si>
    <t xml:space="preserve">&lt;p &gt;&lt;strong&gt;ПЕРЕЖИВИТЕ И ПЕРЕИГРАЙТЕ СОПЕРНИКОВ&lt;/strong&gt;&lt;/p&gt; &lt;p &gt;Представляем Razer Orochi V2 - компактную и сверхлегкую беспроводную игровую мышь с самым продолжительным временем автономной работы, не имеющим аналогов. Оборудованная режимами Razer HyperSpeed Wireless и Bluetooth, эта мышь станет вашим идеальным спутником для игр на ходу.&lt;/p&gt; &lt;p &gt; &lt;/p&gt; &lt;p &gt;&lt;strong&gt;ЛЕГКО ОБЫГРАЙТЕ СОПЕРНИКОВ&lt;/strong&gt;&lt;/p&gt; &lt;p &gt;Ультралегкий форм-фактор 60 г&lt;/p&gt; &lt;p &gt;Наслаждайтесь более быстрыми движениями и ловким управлением с одной из самых легких игровых мышей на рынке.&lt;/p&gt; &lt;p &gt;* без учета веса батареи&lt;/p&gt; &lt;p &gt; &lt;/p&gt; &lt;p &gt;&lt;strong&gt;ВОЗЬМИТЕ ПОБЕДУ В СВОИ РУКИ&lt;/strong&gt;&lt;/p&gt; &lt;p &gt;Универсальный дизайн&lt;/p&gt; &lt;p &gt;Форма Razer Orochi V2 была улучшена - специально переработана для более естественной посадки, что обеспечивает лучшее управление с большинством стилей захвата.&lt;/p&gt; &lt;p &gt; &lt;/p&gt; &lt;p &gt;&lt;strong&gt;Пониженные левая и правая кнопки мыши&lt;/strong&gt;&lt;/p&gt; &lt;p &gt;Для более сильного захвата указательным и средним пальцами&lt;/p&gt; &lt;p &gt; &lt;/p&gt; &lt;p &gt;&lt;strong&gt;Приподнятая задняя дуга с клиновидным окончанием&lt;/strong&gt;&lt;/p&gt; &lt;p &gt;Для более близкого контакта с ладонью&lt;/p&gt; &lt;p &gt; &lt;/p&gt; &lt;p &gt;&lt;strong&gt;Контур паза под большой палец&lt;/strong&gt;&lt;/p&gt; &lt;p &gt;Для более сильного захвата&lt;/p&gt; &lt;p &gt; &lt;/p&gt; &lt;p &gt;&lt;strong&gt;Оптимизированное расположение боковых кнопок&lt;/strong&gt;&lt;/p&gt; &lt;p &gt;Для облегченного доступа&lt;/p&gt; &lt;p &gt; &lt;/p&gt; &lt;p &gt;&lt;strong&gt;ВОЗЬМИТЕ СВОЮ ИГРУ КУДА-УГОДНО. В ЛЮБОЕ ВРЕМЯ.&lt;/strong&gt;&lt;/p&gt; &lt;p &gt;Портативная производительность&lt;/p&gt; &lt;p &gt;Компактный размер Razer Orochi V2 легко помещается в рюкзаке, и его всегда можно будет использовать в любом месте и в любое время.&lt;/p&gt; &lt;p &gt; &lt;/p&gt; &lt;p &gt;&lt;strong&gt;ПРОДОЛЖИТЕЛЬНАЯ ПРОИЗВОДИТЕЛЬНОСТЬ&lt;/strong&gt;&lt;/p&gt; &lt;p &gt;2 беспроводных режима&lt;/p&gt; &lt;p &gt;Эта сверхлегкая беспроводная игровая мышь, созданная для игр и работы, может проработать целую вечность, прежде чем потребуется замена батарей.&lt;/p&gt; &lt;p &gt; &lt;/p&gt; &lt;p &gt;&lt;strong&gt;BLUETOOTH ДО 950 ЧАСОВ*&lt;/strong&gt;&lt;/p&gt; &lt;p &gt;Для максимального времени автономной работы во время использования&lt;/p&gt; &lt;p &gt;*измерено с литиевой батареей AA&lt;/p&gt; &lt;p &gt; &lt;/p&gt; &lt;p &gt;&lt;strong&gt;RAZER HYPERSPEED WIRELESS ДО 425 ЧАСОВ*&lt;/strong&gt;&lt;/p&gt; &lt;p &gt;Для беспрерывных игр с низкой задержкой&lt;/p&gt; &lt;p &gt;*измерено с литиевой батареей AA&lt;/p&gt; &lt;p &gt; &lt;/p&gt; &lt;p &gt;&lt;strong&gt;РАБОТАЕТ С БАТАРЕЯМИ AA ИЛИ AAA.&lt;/strong&gt;&lt;/p&gt; &lt;p &gt;Для работы требуется только одна батарея AA или AAA*, Razer Orochi V2 имеет слот для гибридной батареи, который оптимально расположен для сбалансированного распределения веса.&lt;/p&gt; &lt;p &gt;*Батарея AAA в комплект не входит&lt;/p&gt; &lt;p &gt; &lt;/p&gt; &lt;p &gt;&lt;strong&gt;ПЕРВОКЛАССНЫЙ КОМПАНЬОН В ПУТЕШЕСТВИЯХ. ДО ПОСЛЕДНЕЙ ДЕТАЛИ.&lt;/strong&gt;&lt;/p&gt; &lt;p &gt;&lt;strong&gt;ПРОДВИНУТЫЙ ОПТИЧЕСКИЙ СЕНСОР RAZER&amp;trade; 5G&lt;/strong&gt;&lt;/p&gt; &lt;p &gt;Наслаждайтесь отзывчивым прицелом с точностью до пикселя с улучшенным сенсором, который безупречно отслеживает ваше движение с нулевым отклонением.&lt;/p&gt; &lt;p &gt;&lt;strong&gt;МЕХАНИЧЕСКИЕ ПЕРЕКЛЮЧАТЕЛИ 2-ГО ПОКОЛЕНИЯ RAZER&amp;trade; ДЛЯ МЫШЕЙ&lt;/strong&gt;&lt;/p&gt; &lt;p &gt;Благодаря новым позолоченным контактным точкам переключатели более устойчивы к износу и имеют более длительный срок службы до 60 миллионов нажатий.&lt;/p&gt; &lt;p &gt;&lt;strong&gt;НОЖКИ МЫШИ ИЗ 100% ТЕФЛОНА&lt;/strong&gt;&lt;/p&gt; &lt;p &gt;Эта портативная беспроводная игровая мышь плавно скользит по любой поверхности благодаря ножкам, сделанным из чистейшего высококачественного тефлона (PTFE).&lt;/p&gt; &lt;p &gt;&lt;strong&gt;ВСТРОЕННЫЙ ПРОФИЛЬ ПАМЯТИ&lt;/strong&gt;&lt;/p&gt; &lt;p &gt;Будьте готовы к соревнованиям где угодно благодаря доступу к настраиваемым привязкам клавиш, DPI и двойным функциям клавиш с помощью Razer HyperShift.&lt;/p&gt; &lt;p &gt;&lt;strong&gt;6 ПРОГРАММИРУЕМЫХ КНОПОК&lt;/strong&gt;&lt;/p&gt; &lt;p &gt;Razer Orochi V2 полностью настраивается с помощью Razer Synapse 3, что позволяет добавлять макросы и дополнительные функции для расширенного контроля.&lt;/p&gt; &lt;p &gt; &lt;/p&gt; &lt;p &gt;&lt;strong&gt;ТЕХНИЧЕСКИЕ ХАРАКТЕРИСТИКИ&lt;/strong&gt;&lt;/p&gt; &lt;p &gt;Особенности&lt;/p&gt; &lt;ul&gt; &lt;li &gt;Ультралегкий дизайн весом 60 г&lt;/li&gt; &lt;li &gt;2 режима беспроводной работы: Bluetooth и Беспроводная связь Razer HyperSpeed&lt;/li&gt; &lt;li &gt;Механические переключатели 2-го поколения Razer&amp;trade; для мышей&lt;/li&gt; &lt;li &gt;Оптический сенсор Razer&amp;trade; 5G с разрешением 18 000 DPI&lt;/li&gt; &lt;/ul&gt; &lt;p &gt;Технические характеристики&lt;/p&gt; &lt;ul&gt; &lt;li &gt;Cимметричный форм-фактор для правой руки&lt;/li&gt; &lt;li &gt;Подключение: 2 режима беспроводной связи (2,4 ГГц и BLE)&lt;/li&gt; &lt;li &gt;Автономная работа: До 425 часов (2,4 ГГц), 950 часов (BLE) с включенной литиевой батареей AA&lt;/li&gt; &lt;li &gt;Оптический сенсор Razer&amp;trade; 5G с разрешением 18 000 DPI&lt;/li&gt; &lt;li &gt;Максимальная скорость(IPS): 450&lt;/li&gt; &lt;li &gt;Максимальное ускорение: 40 г&lt;/li&gt; &lt;li &gt;6 программируемых кнопок&lt;/li&gt; &lt;li &gt;Механические переключатели 2-го поколения Razer&amp;trade; для мышей&lt;/li&gt; &lt;li &gt;Ресурс переключателей: До 60 миллионов кликов&lt;/li&gt; &lt;li &gt;Встроенный профиль памяти&lt;/li&gt; &lt;li &gt;Ножки мыши из 100% тефлона(PTFE)&lt;/li&gt; &lt;li &gt;Кабель: -&lt;/li&gt; &lt;li &gt;Кнопки действий при наклоне колеса прокрутки - нет&lt;/li&gt; &lt;li &gt;Параметры: Длина: 108 мм, Ширина: 60 мм, Высота: 38 мм&lt;/li&gt; &lt;li &gt;Вес: &amp;lt; 60 г&lt;/li&gt; &lt;/ul&gt; </t>
  </si>
  <si>
    <t>08471002004012004</t>
  </si>
  <si>
    <t>Razer DeathAdder V2 USB RGB Black</t>
  </si>
  <si>
    <t>RZ01-03210100-R3M1</t>
  </si>
  <si>
    <t>http://www.erc.ua/i/goods/RZ01-03210100-R3M1.jpg</t>
  </si>
  <si>
    <t xml:space="preserve">&lt;h3&gt;НЕСРАВНЕННАЯ ЭРГОНОМИКА&lt;/h3&gt; &lt;p&gt;Razer DeathAdder V2 - эргономичная мышь со смертоносными изгибами и убийственными линиями, которой просто невозможно противостоять. Благодаря сенсору следующего поколения и переключателям с более легким форм-фактором она открывает новую эру высокопроизводительных игр.&lt;/p&gt; &lt;h3&gt;Лучшая в своем классе&lt;/h3&gt; &lt;p&gt;В послужном списке мыши Razer DeathAdders более 10 миллионов продаж и множество наград. Она завоевала популярность благодаря своему исключительному эргономичному дизайну, который идеально подходит под любой тип хвата, будь то хват ладонью, кончиками пальцев или когтевой.&lt;/p&gt; &lt;p&gt;Razer DeathAdder V2 продолжает это наследие. Сохранив фирменную форму, мышь имеет меньший вес, что способствует более легкому и быстрому управлению. Выходя за рамки обычной офисной эргономики, оптимизированный дизайн также обеспечивает больший комфорт, что немаловажно во время длительных состязаний.&lt;/p&gt; &lt;h3&gt;ОПТИЧЕСКИЙ ПЕРЕКЛЮЧАТЕЛЬ Razer&lt;/h3&gt; &lt;p&gt;Переключатели эргономичной мыши Razer DeathAdder V2 работают с помощью инфракрасного светового луча и приводятся в действие в считанные 0,2 миллисекунды. Поскольку больше не требуется традиционный физический контакт, вы забудете о непреднамеренных щелчках и будете иметь полный контроль.&lt;/p&gt; &lt;table border="1" cellpadding="1" cellspacing="1" width="1032"&gt; &lt;tbody&gt; &lt;tr&gt; &lt;td &gt; &lt;p &gt;&lt;img align="right" height="190" src="https://www.3ona51.com/images/products/gaming-mouses/razer-deathadder-v2-rz01-03210100-r3m1/07.svg" width="160" /&gt;&lt;/p&gt; &lt;/td&gt; &lt;td &gt; &lt;img align="right" height="190" src="https://www.3ona51.com/images/products/gaming-mouses/razer-deathadder-v2-rz01-03210100-r3m1/08.svg" width="160" /&gt;&lt;/td&gt; &lt;td &gt; &lt;img height="190" src="https://www.3ona51.com/images/products/gaming-mouses/razer-deathadder-v2-rz01-03210100-r3m1/09.svg" width="160" /&gt;&lt;/td&gt; &lt;td &gt; &lt;p &gt; &lt;img height="190" src="https://www.3ona51.com/images/products/gaming-mouses/razer-deathadder-v2-rz01-03210100-r3m1/10.svg" width="160" /&gt;&lt;/p&gt; &lt;/td&gt; &lt;/tr&gt; &lt;tr&gt; &lt;td &gt; &lt;h3&gt;ИНСТИНКТИВНОЕ УПРАВЛЕНИЕ&lt;/h3&gt; &lt;/td&gt; &lt;td &gt; &lt;h3&gt;8 программируемых кнопок&lt;/h3&gt; &lt;/td&gt; &lt;td &gt; &lt;h3&gt;КАЧЕСТВЕННЫЕ ГЛАЙДЫ МЫШИ&lt;/h3&gt; &lt;/td&gt; &lt;td &gt; &lt;h3&gt;БОРТОВОЕ ХРАНИЛИЩЕ DPI&lt;/h3&gt; &lt;/td&gt; &lt;/tr&gt; &lt;tr&gt; &lt;td &gt; &lt;p&gt;Идеально настроенная мышь позволит вам легко переключаться между оружием и прыжками, а управление персонажами в играх достигнет инстинктивного уровня.&lt;/p&gt; &lt;/td&gt; &lt;td &gt;Полностью настраиваемые с помощью Razer Synapse 3, 8 программируемых кнопок позволят вам добавить макросы и дополнительные функции для легкого использования расширенного ряда действий.&lt;/td&gt; &lt;td &gt;Наслаждайтесь плавным движением мыши по любой поверхности благодаря прочному материалу, из которого изготовлены глайды для мыши.&lt;/td&gt; &lt;td &gt; &lt;p&gt;Предварительно настройте до 5 уровней DPI в Razer Synapse 3 и перенесите свои настройки куда угодно. Вы всегда будете готовы к соревнованиям независимо от того, где находитесь.&lt;/p&gt; &lt;/td&gt; &lt;/tr&gt; &lt;/tbody&gt; &lt;/table&gt; &lt;p&gt; &lt;/p&gt; &lt;table&gt; &lt;tbody&gt; &lt;tr&gt; &lt;td&gt;Подключение&lt;/td&gt; &lt;td&gt;Проводное&lt;/td&gt; &lt;/tr&gt; &lt;tr&gt; &lt;td&gt;Код товара&lt;/td&gt; &lt;td&gt;RZ01-03210100-R3M1&lt;/td&gt; &lt;/tr&gt; &lt;tr&gt; &lt;td&gt;Длина (мм)&lt;/td&gt; &lt;td&gt;127&lt;/td&gt; &lt;/tr&gt; &lt;tr&gt; &lt;td&gt;Ширина (мм)&lt;/td&gt; &lt;td&gt;61.7&lt;/td&gt; &lt;/tr&gt; &lt;tr&gt; &lt;td&gt;Высота (мм)&lt;/td&gt; &lt;td&gt;42.7&lt;/td&gt; &lt;/tr&gt; &lt;tr&gt; &lt;td&gt;Вес (г)&lt;/td&gt; &lt;td&gt;82&lt;/td&gt; &lt;/tr&gt; &lt;tr&gt; &lt;td&gt;Тип сенсора&lt;/td&gt; &lt;td&gt;Оптический&lt;/td&gt; &lt;/tr&gt; &lt;tr&gt; &lt;td&gt;DPI мыши&lt;/td&gt; &lt;td&gt;20000&lt;/td&gt; &lt;/tr&gt; &lt;tr&gt; &lt;td&gt;Частота&lt;/td&gt; &lt;td&gt; &lt;/td&gt; &lt;/tr&gt; &lt;tr&gt; &lt;td&gt;Время отклика&lt;/td&gt; &lt;td&gt;0.2 ms&lt;/td&gt; &lt;/tr&gt; &lt;tr&gt; &lt;td&gt;Количество кнопок мыши&lt;/td&gt; &lt;td&gt;8&lt;/td&gt; &lt;/tr&gt; &lt;tr&gt; &lt;td&gt;Цвет мыши&lt;/td&gt; &lt;td&gt;Черный&lt;/td&gt; &lt;/tr&gt; &lt;tr&gt; &lt;td&gt;Подсветка&lt;/td&gt; &lt;td&gt;Мультицветная&lt;/td&gt; &lt;/tr&gt; &lt;tr&gt; &lt;td&gt;Эргономика&lt;/td&gt; &lt;td&gt;Эргономичная&lt;/td&gt; &lt;/tr&gt; &lt;tr&gt; &lt;td&gt;Форм фактор мыши&lt;/td&gt; &lt;td&gt;Для большой руки ,&lt;br /&gt; Для средней руки&lt;/td&gt; &lt;/tr&gt; &lt;tr&gt; &lt;td&gt;Особенности мыши&lt;/td&gt; &lt;td&gt;Встроенная память&lt;/td&gt; &lt;/tr&gt; &lt;tr&gt; &lt;td&gt;Длина шнура (мм)&lt;/td&gt; &lt;td&gt;2100&lt;/td&gt; &lt;/tr&gt; &lt;tr&gt; &lt;td&gt;Дополнительно&lt;/td&gt; &lt;td&gt; &lt;/td&gt; &lt;/tr&gt; &lt;tr&gt; &lt;td&gt;Гарантия&lt;/td&gt; &lt;td&gt;24 месяцев&lt;/td&gt; &lt;/tr&gt; &lt;/tbody&gt; &lt;/table&gt; &lt;p&gt; &lt;/p&gt; </t>
  </si>
  <si>
    <t>08471002004012005</t>
  </si>
  <si>
    <t>Мышь игровая Razer Naga Trinity USB RGB Black</t>
  </si>
  <si>
    <t>RZ01-02410100-R3M1</t>
  </si>
  <si>
    <t>http://www.erc.ua/i/goods/RZ01-02410100-R3M1.jpg</t>
  </si>
  <si>
    <t xml:space="preserve">&lt;table border="1" cellpadding="1" cellspacing="1" width="500"&gt; &lt;tbody&gt; &lt;tr&gt; &lt;td&gt; &lt;p&gt;&lt;img alt="Лого" src="https://www.3ona51.com/images/products/razer/trinity-expert-mmo-rz01-02410100-r3m1/bl0-img1.png" title="" /&gt;&lt;/p&gt; &lt;/td&gt; &lt;td&gt; &lt;p&gt; &lt;/p&gt; &lt;p&gt;Razer Naga Trinity - это не только самая удобная игровая мышь, которую я использую на сегодняшний день, она также наиболее функциональна для игр и производительности.&lt;/p&gt; &lt;/td&gt; &lt;/tr&gt; &lt;/tbody&gt; &lt;/table&gt; &lt;h3&gt;ПОДАВЛЯЮЩАЯ СИЛА&lt;/h3&gt; &lt;p&gt;Оцените мощные возможности полного контроля, в какую бы игру вы ни играли. Мышь Razer Naga Trinity, призванная обеспечить преимущество в MOBA / многопользовательских онлайн-играх, позволяет вам настраивать все: от выбора оружия до персональных настроек, чтобы постоянно опережать соперников. Razer Naga Trinity оснащена тремя сменными боковыми панелями, что позволяет переключаться между 2-, 7- и 12-кнопочными конфигурациями в зависимости от ваших потребностей в игре.&lt;/p&gt; &lt;h3&gt;НЕВЕРОЯТНО ЛОВКАЯ. СМЕРТЕЛЬНО ТОЧНАЯ.&lt;/h3&gt; &lt;p&gt;Мышь Razer Naga Trinity с самым современным оптическим сенсором 5G с реальным разрешением 16 000 DPI, оптимизированная для точности и скорости, гарантирует стремительность движений, точность заклинаний и возможность выйти невредимым из-под плотного обстрела во время боя.&lt;/p&gt; &lt;h3&gt;БОЛЬШЕ ВОЗМОЖНОСТЕЙ ДЛЯ НАСТРОЙКИ&lt;/h3&gt; &lt;p&gt;Благодаря сменным боковым панелям с 2-, 7- и 12-кнопочной конфигурацией изменяйте возможности своей мыши в соответствии с игровым процессом. Все кнопки легко определяются на ощупь, поэтому вы никогда не промахнетесь. Каждое нажатие сопровождается щелчком и тактильным откликом, так что вы сможете уверенно выполнить любое действие.&lt;/p&gt; &lt;h3&gt;ГОТОВНОСТЬ К ДОПОЛНИТЕЛЬНЫМ ДЕЙСТВИЯМ&lt;/h3&gt; &lt;p&gt;Чем больше кнопок у вас под рукой, тем заметнее преимущество. До 19 программируемых кнопок обеспечат свободу выбора: можно назначить кнопкам лишь основные команды либо использовать кнопки на всю мощь, связав с ними горячие клавиши для предметов, заклинания или любые другие необходимые в игре команды.&lt;/p&gt; &lt;table&gt; &lt;tbody&gt; &lt;tr&gt; &lt;td&gt;Подключение&lt;/td&gt; &lt;td&gt;Проводное&lt;/td&gt; &lt;/tr&gt; &lt;tr&gt; &lt;td&gt;Код товара&lt;/td&gt; &lt;td&gt;RZ01-02410100-R3M1&lt;/td&gt; &lt;/tr&gt; &lt;tr&gt; &lt;td&gt;Длина (мм)&lt;/td&gt; &lt;td&gt;119&lt;/td&gt; &lt;/tr&gt; &lt;tr&gt; &lt;td&gt;Ширина (мм)&lt;/td&gt; &lt;td&gt;74&lt;/td&gt; &lt;/tr&gt; &lt;tr&gt; &lt;td&gt;Высота (мм)&lt;/td&gt; &lt;td&gt;43&lt;/td&gt; &lt;/tr&gt; &lt;tr&gt; &lt;td&gt;Вес (г)&lt;/td&gt; &lt;td&gt;120&lt;/td&gt; &lt;/tr&gt; &lt;tr&gt; &lt;td&gt;Тип сенсора&lt;/td&gt; &lt;td&gt;Оптический&lt;/td&gt; &lt;/tr&gt; &lt;tr&gt; &lt;td&gt;DPI мыши&lt;/td&gt; &lt;td&gt;16000&lt;/td&gt; &lt;/tr&gt; &lt;tr&gt; &lt;td&gt;Частота&lt;/td&gt; &lt;td&gt;1000 Hz&lt;/td&gt; &lt;/tr&gt; &lt;tr&gt; &lt;td&gt;Время отклика&lt;/td&gt; &lt;td&gt;1 ms&lt;/td&gt; &lt;/tr&gt; &lt;tr&gt; &lt;td&gt;Количество кнопок мыши&lt;/td&gt; &lt;td&gt;18&lt;/td&gt; &lt;/tr&gt; &lt;tr&gt; &lt;td&gt;Цвет мыши&lt;/td&gt; &lt;td&gt;Черный&lt;/td&gt; &lt;/tr&gt; &lt;tr&gt; &lt;td&gt;Подсветка&lt;/td&gt; &lt;td&gt;Мультицветная&lt;/td&gt; &lt;/tr&gt; &lt;tr&gt; &lt;td&gt;Эргономика&lt;/td&gt; &lt;td&gt;Эргономичная&lt;/td&gt; &lt;/tr&gt; &lt;tr&gt; &lt;td&gt;Форм фактор мыши&lt;/td&gt; &lt;td&gt;Для большой руки ,&lt;br /&gt; Для средней руки&lt;/td&gt; &lt;/tr&gt; &lt;tr&gt; &lt;td&gt;Особенности мыши&lt;/td&gt; &lt;td&gt;Назначение макросов ,&lt;br /&gt; Встроенная память ,&lt;br /&gt; Настройка/переключение dpi ,&lt;br /&gt; Сменные кнопки&lt;/td&gt; &lt;/tr&gt; &lt;tr&gt; &lt;td&gt;Длина шнура (мм)&lt;/td&gt; &lt;td&gt;2100&lt;/td&gt; &lt;/tr&gt; &lt;tr&gt; &lt;td&gt;Дополнительно&lt;/td&gt; &lt;td&gt; &lt;/td&gt; &lt;/tr&gt; &lt;tr&gt; &lt;td&gt;Гарантия&lt;/td&gt; &lt;td&gt;24 месяца&lt;/td&gt; &lt;/tr&gt; &lt;/tbody&gt; &lt;/table&gt; </t>
  </si>
  <si>
    <t>Мышь игровая Razer Pro Click WL/BT/USB White-Grey</t>
  </si>
  <si>
    <t>RZ01-02990100-R3M1</t>
  </si>
  <si>
    <t>http://www.erc.ua/i/goods/RZ01-02990100-R3M1.jpg</t>
  </si>
  <si>
    <t xml:space="preserve">&lt;h2&gt;Лучшая в своем классе эргономичная мышь, разработанная совместно с Humanscale&lt;/h2&gt; &lt;p&gt;Razer объединилась с Humanscale, ведущими в мире экспертами в области офисной эргономики, чтобы представить вам мышь эргономичной формы, основанной на последних исследованиях человеческих факторов.&lt;/p&gt; &lt;h2&gt;Заряжена на превосходную точность и комфортную работу на протяжении всего рабочего дня&lt;/h2&gt; &lt;p&gt;Разработанная ведущими учеными и дизайнерами в области эргономики, мышь оснащена дополнительной опорой для ладони, которая предотвращает расположение запястья на рабочих поверхностях, снимая напряжение и улучшая положение рук.&lt;/p&gt; &lt;h2&gt;О Humanscale&lt;/h2&gt; &lt;p&gt;Humanscale это ведущий дизайнер и производитель эргономичных продуктов, которые улучшают здоровье и комфорт трудовой жизни.&lt;/p&gt; &lt;p&gt;&lt;a href="https://www.humanscale.com/about/company-overview/index.cfm" rel="nofollow" target="_blank"&gt;Подробнее &amp;gt;&lt;/a&gt;&lt;/p&gt; &lt;h2&gt;Оптический сенсор Razer 5G&lt;/h2&gt; &lt;p&gt;С разрешением 16 000 DPI, сенсор гарантирует вам отслеживание даже малейших движений мыши и предоставляет высокий уровень точности, максимизирующий вашу продуктивность и эффективность на работе.&lt;/p&gt; &lt;h2&gt;Увеличенное время автономной работы до 400 часов&lt;/h2&gt; &lt;p&gt;Работайте без забот. Заряда аккумулятора хватает на работу до 400 часов при Bluetooth подключении и до 200 часов с беспроводным подключением 2.4ГГц, что позволяет вам спокойно работать на протяжении многих часов.&lt;/p&gt; &lt;h2&gt;Другие преимущества&lt;/h2&gt; &lt;h3&gt;&lt;strong&gt;Долговечность до 50 млн. кликов&lt;/strong&gt;&lt;/h3&gt; &lt;p&gt;Спроектированная как лучшая мышь для продуктивности, Razer&amp;trade; Pro Click обладает надежными переключателями с ресурсом до 50 млн. нажатий, сочетая производительность и долговечность.&lt;/p&gt; &lt;h3&gt;&lt;strong&gt;Возможность подключения до 4 устройств&lt;/strong&gt;&lt;/h3&gt; &lt;p&gt;Синхронизируйте до 4 устройств и удобно переключаетесь между своим рабочим компьютером, ноутбуком, Android планшетом или телевизором нажатием одной кнопки, без необходимости повторного подключения устройств.&lt;/p&gt; &lt;h3&gt;&lt;strong&gt;8 программируемых кнопок&lt;/strong&gt;&lt;/h3&gt; &lt;p&gt;Опытные пользователи, теперь вы можете работать еще быстрее и продуктивнее за счет назначения макросов и дополнительных функций для лобой из 8 независимо программируемых кнопок.&lt;/p&gt; &lt;h2 data-postfix-6oakf91if=""&gt;Технические характеристики&lt;/h2&gt; &lt;h3&gt;Особенности&lt;/h3&gt; &lt;ul&gt; &lt;li&gt;Эргономичный дизайн, разработанный совместно с Humanscale - ведущим в мире экспертом в области офисной эргономики&lt;/li&gt; &lt;li&gt;Оптический сенсор Razer&amp;trade; 5G&lt;/li&gt; &lt;li&gt;До 400 часов (Bluetooth) и до 200 часов (беспроводной режим 2.4 ГГц) автономной работы&lt;/li&gt; &lt;li&gt;Механические переключатели Razer&amp;trade; с долговечностью до 50 млн. кликов&lt;/li&gt; &lt;li&gt;Возможность подключения до 4 устройств&lt;/li&gt; &lt;/ul&gt; &lt;hr /&gt; &lt;h3&gt;Технические характеристики&lt;/h3&gt; &lt;ul&gt; &lt;li&gt;Оптический сенсор Razer 5G с реальным разрешением 16 000 DPI&lt;/li&gt; &lt;li&gt;До 450 дюймов в секунду (IPS) / ускорение 40 G&lt;/li&gt; &lt;li&gt;Частота опроса 1000 Гц&lt;/li&gt; &lt;li&gt;Механические переключатели Razer&amp;trade; с долговечностью до 50 млн. кликов&lt;/li&gt; &lt;li&gt;Функциональное колесо прокрутки с наклонными щелчками&lt;/li&gt; &lt;li&gt;Эргономичный дизайн, разработанный совместно с Humanscale - ведущим в мире экспертом в области офисной эргономики&lt;/li&gt; &lt;li&gt;8 независимо программируемых кнопок&lt;/li&gt; &lt;li&gt;Встроенная память DPI (до 5 профилей)&lt;/li&gt; &lt;li&gt;Возможность подключения до 4 устройств&lt;/li&gt; &lt;li&gt;Автономная работа: до 400 часов (Bluetooth подключение) и до 200 часов (беспроводное подключение 2.4 ГГц)&lt;/li&gt; &lt;li&gt;Проводное и беспроводное подключение&lt;/li&gt; &lt;li&gt;Поддержка Razer Synapse 3&lt;/li&gt; &lt;li&gt;Приблизительный размер: 126,7 x 79,7 x 45,7 мм&lt;/li&gt; &lt;li&gt;Приблизительный вес: 106 г без кабеля&lt;/li&gt; &lt;li&gt;Длина кабеля: 1,8 м&lt;/li&gt; &lt;/ul&gt; </t>
  </si>
  <si>
    <t>08471002004012001</t>
  </si>
  <si>
    <t>Мышь игровая Razer Viper Ultimate WL/USB Black</t>
  </si>
  <si>
    <t>RZ01-03050200-R3G1</t>
  </si>
  <si>
    <t>http://www.erc.ua/i/goods/RZ01-03050200-R3G1.jpg</t>
  </si>
  <si>
    <t xml:space="preserve">&lt;h3&gt;НЕ ВСЕ БЕСПРОВОДНЫЕ МЫШИ СДЕЛАНЫ ОДИНАКОВО&lt;/h3&gt; &lt;p&gt;Забудьте об обычном и получите неоспоримое преимущество с Razer Viper Ultimate Wireless Lite &amp;mdash; беспроводной мышью, созданной для побед. Спроектированная, чтобы стать настоящим продолжением геймера, эта смертоносная хищница оснащена нашей самой передовой технологией и готова выпустить свои клыки на соревнованиях.&lt;/p&gt; &lt;h3&gt;ОПТИЧЕСКИЙ СЕНСОР RAZER FOCUS+&lt;/h3&gt; &lt;p&gt;Наш новый усовершенствованный сенсор оснащен лидирующими в индустрии разрешением 20 000 DPI и точностью разрешения 99,6%, гарантируя, что даже самые малейшие движения беспроводной мыши отслеживаются постоянно. Благодаря своим интеллектуальным функциям, сенсор стал еще более высокоточным, что позволяет добиться высокой меткости в хэдшотах.&lt;/p&gt; &lt;h3&gt;ОПТИЧЕСКИЕ ПЕРЕКЛЮЧАТЕЛИ RAZER&amp;trade; ДЛЯ МЫШИ&lt;/h3&gt; &lt;p&gt;Использующие инфракрасный световой луч для фиксирования каждого нажатия, переключатели беспроводной мыши Razer Viper Ultimate Wireless Lite позволяют добиться лидирующего в индустрии времени отклика в 0,2 миллисекунды. Поскольку больше не требуется традиционный физический контакт, эта форма срабатывания убирает необходимость введения задержки для устранения дребезга контактов и никогда не выдает непреднамеренных кликов, предоставляя более точный контроль и безупречное выполнение команд.&lt;/p&gt; &lt;h3&gt;ЛЕГКИЙ ДИЗАЙН ВЕСОМ 74 ГРАММА&lt;/h3&gt; &lt;p&gt;Наслаждайтесь быстрым и плавным контролем с самой легкой беспроводной игровой мышью на рынке. При весе всего 74 грамма, мышь Razer Viper Ultimate Wireless Lite обладает прочной симметричной конструкцией.&lt;/p&gt; &lt;p&gt;Мышь заряжается от USB кабеля, который идет в комплекте.&lt;/p&gt; &lt;p&gt;*Док-станция в комплект не входит.&lt;/p&gt; &lt;table&gt; &lt;tbody&gt; &lt;tr&gt; &lt;td&gt;Подключение&lt;/td&gt; &lt;td&gt;Беспроводное&lt;/td&gt; &lt;/tr&gt; &lt;tr&gt; &lt;td&gt;Код товара&lt;/td&gt; &lt;td&gt;RZ01-03050200-R3G1&lt;/td&gt; &lt;/tr&gt; &lt;tr&gt; &lt;td&gt;Длина (мм)&lt;/td&gt; &lt;td&gt;126.7&lt;/td&gt; &lt;/tr&gt; &lt;tr&gt; &lt;td&gt;Ширина (мм)&lt;/td&gt; &lt;td&gt;66.2&lt;/td&gt; &lt;/tr&gt; &lt;tr&gt; &lt;td&gt;Высота (мм)&lt;/td&gt; &lt;td&gt;37.8&lt;/td&gt; &lt;/tr&gt; &lt;tr&gt; &lt;td&gt;Вес (г)&lt;/td&gt; &lt;td&gt;74&lt;/td&gt; &lt;/tr&gt; &lt;tr&gt; &lt;td&gt;Тип сенсора&lt;/td&gt; &lt;td&gt;Оптический&lt;/td&gt; &lt;/tr&gt; &lt;tr&gt; &lt;td&gt;DPI мыши&lt;/td&gt; &lt;td&gt;20000&lt;/td&gt; &lt;/tr&gt; &lt;tr&gt; &lt;td&gt;Частота&lt;/td&gt; &lt;td&gt;1000 Hz&lt;/td&gt; &lt;/tr&gt; &lt;tr&gt; &lt;td&gt;Время отклика&lt;/td&gt; &lt;td&gt;1 ms&lt;/td&gt; &lt;/tr&gt; &lt;tr&gt; &lt;td&gt;Количество кнопок мыши&lt;/td&gt; &lt;td&gt;8&lt;/td&gt; &lt;/tr&gt; &lt;tr&gt; &lt;td&gt;Цвет мыши&lt;/td&gt; &lt;td&gt;Черный&lt;/td&gt; &lt;/tr&gt; &lt;tr&gt; &lt;td&gt;Подсветка&lt;/td&gt; &lt;td&gt;Мультицветная&lt;/td&gt; &lt;/tr&gt; &lt;tr&gt; &lt;td&gt;Эргономика&lt;/td&gt; &lt;td&gt;Симметричная&lt;/td&gt; &lt;/tr&gt; &lt;tr&gt; &lt;td&gt;Форм фактор мыши&lt;/td&gt; &lt;td&gt;Для маленькой руки ,&lt;br /&gt; Для средней руки&lt;/td&gt; &lt;/tr&gt; &lt;tr&gt; &lt;td&gt;Особенности мыши&lt;/td&gt; &lt;td&gt;Назначение макросов ,&lt;br /&gt; Встроенная память&lt;/td&gt; &lt;/tr&gt; &lt;tr&gt; &lt;td&gt;Длина шнура (мм)&lt;/td&gt; &lt;td&gt;1800&lt;/td&gt; &lt;/tr&gt; &lt;tr&gt; &lt;td&gt;Дополнительно&lt;/td&gt; &lt;td&gt;Беспроводная технология HyperSpeed, 2.4 ГГц донгл в комплекте.&lt;br /&gt; Ускорение до 650 дюймов в секунду (IPS) / 50 G.&lt;br /&gt; Настройка чувствительности &amp;laquo;на лету&amp;raquo; (Параметры по умолчанию: 400/800/1600/2400/3200).&lt;br /&gt; Совместима с Xbox One для работы с базовыми функциями.&lt;/td&gt; &lt;/tr&gt; &lt;tr&gt; &lt;td&gt;Гарантия&lt;/td&gt; &lt;td&gt;24 месяца&lt;/td&gt; &lt;/tr&gt; &lt;/tbody&gt; &lt;/table&gt; </t>
  </si>
  <si>
    <t>Мишь игровая Razer Mamba Gears of War 5 Ed. WL Gray/Black</t>
  </si>
  <si>
    <t>RZ01-02710200-R3M1</t>
  </si>
  <si>
    <t>http://www.erc.ua/i/goods/RZ01-02710200-R3M1.jpg</t>
  </si>
  <si>
    <t xml:space="preserve">&lt;h3&gt;БЕЗГРАНИЧНАЯ. СВОБОДНАЯ. НЕУДЕРЖИМАЯ.&lt;/h3&gt; &lt;p&gt;Размашистые перемещения мыши дают широкую свободу действий во время игры. Мышь Razer Mamba Wireless предназначена для многочасовой игры без ограничений. Она оснащена функциями игрового уровня для ультрасовременной беспроводной работы и увеличенным на 150% временем работы от аккумулятора по сравнению с предыдущей моделью.&lt;/p&gt; &lt;h3&gt;Передовой оптический сенсор Razer 5G&lt;/h3&gt; &lt;p&gt;Испытайте новый стандарт точности и скорости с нашим знаменитым сенсором с реальным разрешением 16 000 DPI и точностью 99,4%.&lt;/p&gt; &lt;h3&gt;Технология адаптивной частоты (AFT)&lt;/h3&gt; &lt;p&gt;Технология адаптивной частоты, разработанная компанией Razer, обеспечивает стабильность, сравнимую с проводной связью.&lt;/p&gt; &lt;h3&gt;50 часов работы от аккумулятора&lt;/h3&gt; &lt;p&gt;Увеличенное время работы от аккумулятора позволяет не останавливаться в самый разгар игры, чтобы зарядить мышь.&lt;/p&gt; &lt;table&gt; &lt;tbody&gt; &lt;tr&gt; &lt;td&gt;Подключение&lt;/td&gt; &lt;td&gt;Проводное/беспроводное&lt;/td&gt; &lt;/tr&gt; &lt;tr&gt; &lt;td&gt;Код товара&lt;/td&gt; &lt;td&gt;RZ01-02710100-R3M1&lt;/td&gt; &lt;/tr&gt; &lt;tr&gt; &lt;td&gt;Длина (мм)&lt;/td&gt; &lt;td&gt;125&lt;/td&gt; &lt;/tr&gt; &lt;tr&gt; &lt;td&gt;Ширина (мм)&lt;/td&gt; &lt;td&gt;70&lt;/td&gt; &lt;/tr&gt; &lt;tr&gt; &lt;td&gt;Высота (мм)&lt;/td&gt; &lt;td&gt;43&lt;/td&gt; &lt;/tr&gt; &lt;tr&gt; &lt;td&gt;Вес (г)&lt;/td&gt; &lt;td&gt;106&lt;/td&gt; &lt;/tr&gt; &lt;tr&gt; &lt;td&gt;Тип сенсора&lt;/td&gt; &lt;td&gt;Оптический&lt;/td&gt; &lt;/tr&gt; &lt;tr&gt; &lt;td&gt;DPI мыши&lt;/td&gt; &lt;td&gt;16000&lt;/td&gt; &lt;/tr&gt; &lt;tr&gt; &lt;td&gt;Частота&lt;/td&gt; &lt;td&gt;1000 Hz&lt;/td&gt; &lt;/tr&gt; &lt;tr&gt; &lt;td&gt;Время отклика&lt;/td&gt; &lt;td&gt;1 ms&lt;/td&gt; &lt;/tr&gt; &lt;tr&gt; &lt;td&gt;Количество кнопок мыши&lt;/td&gt; &lt;td&gt;7&lt;/td&gt; &lt;/tr&gt; &lt;tr&gt; &lt;td&gt;Цвет мыши&lt;/td&gt; &lt;td&gt;Черный&lt;/td&gt; &lt;/tr&gt; &lt;tr&gt; &lt;td&gt;Подсветка&lt;/td&gt; &lt;td&gt;Мультицветная&lt;/td&gt; &lt;/tr&gt; &lt;tr&gt; &lt;td&gt;Эргономика&lt;/td&gt; &lt;td&gt;Эргономичная&lt;/td&gt; &lt;/tr&gt; &lt;tr&gt; &lt;td&gt;Форм фактор мыши&lt;/td&gt; &lt;td&gt;Для большой руки ,&lt;br /&gt; Для средней руки&lt;/td&gt; &lt;/tr&gt; &lt;tr&gt; &lt;td&gt;Особенности мыши&lt;/td&gt; &lt;td&gt;Назначение макросов ,&lt;br /&gt; Встроенная память ,&lt;br /&gt; Настройка/переключение dpi&lt;/td&gt; &lt;/tr&gt; &lt;tr&gt; &lt;td&gt;Длина шнура (мм)&lt;/td&gt; &lt;td&gt;2100&lt;/td&gt; &lt;/tr&gt; &lt;tr&gt; &lt;td&gt;Дополнительно&lt;/td&gt; &lt;td&gt; &lt;/td&gt; &lt;/tr&gt; &lt;tr&gt; &lt;td&gt;Гарантия&lt;/td&gt; &lt;td&gt;24 месяца&lt;/td&gt; &lt;/tr&gt; &lt;/tbody&gt; &lt;/table&gt; </t>
  </si>
  <si>
    <t>Мышь игровая Razer Basilisk Ultimate WL RGB Black (без док-станции)</t>
  </si>
  <si>
    <t>RZ01-03170200-R3G1</t>
  </si>
  <si>
    <t>http://www.erc.ua/i/goods/RZ01-03170200-R3G1.jpg</t>
  </si>
  <si>
    <t xml:space="preserve">&lt;h2&gt;ПОЛНАЯ НАСТРАИВАЕМОСТЬ&lt;/h2&gt; &lt;p&gt;С Razer Basilisk Ultimate победа будет полностью в ваших руках. Эту высокопроизводительную беспроводную игровую мышь можно настроить так, чтобы она выглядела, играла и чувствовалась именно так, как хочется именно вам. У ваших соперников нет никаких шансов.&lt;/p&gt; &lt;h2&gt;11 ПРОГРАММИРУЕМЫХ КНОПОК&lt;/h2&gt; &lt;p&gt;У вас всегда будет под рукой большой арсенал команд, назначайте кнопкам ваши любимые макросы и дополнительные функции с помощью Razer Synapse 3. Как и у её проводного варианта, у Razer Basilisk Ultimate есть многофункциональная кнопка-лепесток.&lt;/p&gt; &lt;h2&gt;14 НАСТРАИВАЕМЫХ ЗОН ПОДСВЕТКИ RAZER CHROMA&amp;trade;&lt;/h2&gt; &lt;p&gt;Каждая зона подсветки этой беспроводной мыши может быть индивидуально запрограммирована в Chroma Studio, и позволяет сделать Razer Basilisk Ultimate ярким дополнением к вашему игровому сетапу, которым вы аннигилируйте своих противников.&lt;/p&gt; &lt;p&gt;&lt;a href="https://www.razer.ru/chroma-rgb" target="_blank"&gt;&lt;img src="https://static.razer.ru/213314/logo-razer-chroma-rgb-149px.png" /&gt;&lt;/a&gt;&lt;/p&gt; &lt;h2&gt;КОЛЕСО ПРОКРУТКИ С НАСТРОЙКОЙ СОПРОТИВЛЕНИЯ&lt;/h2&gt; &lt;p&gt;Razer Basilisk Ultimate оснащена регулировкой на нижней стороне, которая позволяет настроить сопротивление колеса прокрутки так, чтобы вращение стало более плавным или более тактильным. С таким уровнем персонализации вы сможете более точно выполнять колесом прокрутки распрыжку, выбор оружия или другие действия.&lt;/p&gt; &lt;h2&gt;ДО 100 ЧАСОВ РАБОТЫ ОТ АККУМУЛЯТОРА&lt;/h2&gt; &lt;p&gt;Повышенная энергоэффективность беспроводной связи позволяет ей работать с максимальной производительностью до 100 часов непрерывной работы.&lt;/p&gt; &lt;h2&gt;Встроенная память на 5 профилей&lt;/h2&gt; &lt;p&gt;Возьмите свои настройки куда угодно и будьте готовы к сражению в любое время. Активируйте до 5 профилей настроек, используя встроенную память мыши или облачное хранилище.&lt;/p&gt; &lt;h2&gt;RAZER ДОК-СТАНЦИЯ&lt;/h2&gt; &lt;p&gt;Добавьте больше шарма вашему игровому сетапу с помощью эффектной и удобной док-станции для зарядки, которая может легко интегрироваться с другими устройствами с поддержкой Razer Chroma.&lt;/p&gt; &lt;h2&gt;НОЖКИ ДЛЯ МЫШИ ИЗ 100% PTFE&lt;/h2&gt; &lt;p&gt;Наслаждайтесь плавным движением мыши по любой поверхности с помощью ножек для мыши, изготовленных из самого чистого PTFE высшего сорта &amp;mdash; материала, используемого для антипригарных покрытий.&lt;/p&gt; &lt;table&gt; &lt;tbody&gt; &lt;tr&gt; &lt;td&gt;Подключение&lt;/td&gt; &lt;td&gt;Беспроводное&lt;/td&gt; &lt;/tr&gt; &lt;tr&gt; &lt;td&gt;Код товара&lt;/td&gt; &lt;td&gt;RZ01-03170200-R3G1&lt;/td&gt; &lt;/tr&gt; &lt;tr&gt; &lt;td&gt;Длина (мм)&lt;/td&gt; &lt;td&gt;130&lt;/td&gt; &lt;/tr&gt; &lt;tr&gt; &lt;td&gt;Ширина (мм)&lt;/td&gt; &lt;td&gt;60&lt;/td&gt; &lt;/tr&gt; &lt;tr&gt; &lt;td&gt;Высота (мм)&lt;/td&gt; &lt;td&gt;42&lt;/td&gt; &lt;/tr&gt; &lt;tr&gt; &lt;td&gt;Вес (г)&lt;/td&gt; &lt;td&gt;107&lt;/td&gt; &lt;/tr&gt; &lt;tr&gt; &lt;td&gt;Тип сенсора&lt;/td&gt; &lt;td&gt;Оптический&lt;/td&gt; &lt;/tr&gt; &lt;tr&gt; &lt;td&gt;DPI мыши&lt;/td&gt; &lt;td&gt;20000&lt;/td&gt; &lt;/tr&gt; &lt;tr&gt; &lt;td&gt;Частота&lt;/td&gt; &lt;td&gt; &lt;/td&gt; &lt;/tr&gt; &lt;tr&gt; &lt;td&gt;Время отклика&lt;/td&gt; &lt;td&gt; &lt;/td&gt; &lt;/tr&gt; &lt;tr&gt; &lt;td&gt;Количество кнопок мыши&lt;/td&gt; &lt;td&gt;11&lt;/td&gt; &lt;/tr&gt; &lt;tr&gt; &lt;td&gt;Цвет мыши&lt;/td&gt; &lt;td&gt;Черный&lt;/td&gt; &lt;/tr&gt; &lt;tr&gt; &lt;td&gt;Подсветка&lt;/td&gt; &lt;td&gt;Мультицветная&lt;/td&gt; &lt;/tr&gt; &lt;tr&gt; &lt;td&gt;Эргономика&lt;/td&gt; &lt;td&gt;Эргономичная&lt;/td&gt; &lt;/tr&gt; &lt;tr&gt; &lt;td&gt;Форм фактор мыши&lt;/td&gt; &lt;td&gt;Для большой руки ,&lt;br /&gt; Для средней руки&lt;/td&gt; &lt;/tr&gt; &lt;tr&gt; &lt;td&gt;Особенности мыши&lt;/td&gt; &lt;td&gt;Встроенная память&lt;/td&gt; &lt;/tr&gt; &lt;tr&gt; &lt;td&gt;Длина шнура (мм)&lt;/td&gt; &lt;td&gt; &lt;/td&gt; &lt;/tr&gt; &lt;tr&gt; &lt;td&gt;Дополнительно&lt;/td&gt; &lt;td&gt; &lt;/td&gt; &lt;/tr&gt; &lt;tr&gt; &lt;td&gt;Гарантия&lt;/td&gt; &lt;td&gt;24 месяца&lt;/td&gt; &lt;/tr&gt; &lt;/tbody&gt; &lt;/table&gt; </t>
  </si>
  <si>
    <t>Мышь игровая Razer Basilisk Ultimate &amp; Mouse Dock WL RGB Black</t>
  </si>
  <si>
    <t>RZ01-03170100-R3G1</t>
  </si>
  <si>
    <t>http://www.erc.ua/i/goods/RZ01-03170100-R3G1.jpg</t>
  </si>
  <si>
    <t>Razer Goliathus Mobile S Black/Green</t>
  </si>
  <si>
    <t>RZ02-01820200-R3M1</t>
  </si>
  <si>
    <t>http://www.erc.ua/i/goods/RZ02-01820200-R3M1.jpg</t>
  </si>
  <si>
    <t xml:space="preserve">&lt;section&gt; &lt;h2&gt;Когда играть приходится в дороге&lt;/h2&gt; &lt;p&gt;Что делать, когда ты играешь не дома? Так сложно не сдавать позиций без привычных игровых приспособлений. Представляем Razer Goliathus Mobile &amp;ndash; мобильный коврик для игровой мыши. Идеальное соотношение контроля и скорости. Высочайшая точность считывания движений. И вся эта роскошь &amp;mdash; в мобильном исполнении. Коврик получился очень легким. Толщина &amp;mdash; всего лишь 1,5 мм. Такой не занимает много места в чемодане, сумке или рюкзаке. Позвольте себе небольшое преимущество на чужой территории.&lt;/p&gt; &lt;/section&gt; &lt;section&gt; &lt;h2&gt;Тонкий и гибкий &amp;mdash; максимальная мобильность&lt;/h2&gt; &lt;p&gt;Razer Goliathus Mobile, при толщине всего 1,5 мм, можно запросто всегда носить с собой. Можно, к примеру, вложить его внутрь ноутбука или свернуть трубочкой и сунуть в сумку, не боясь, что он потом не развернется.&lt;/p&gt; &lt;/section&gt; &lt;section&gt; &lt;h2&gt;Баланс контроля и скорости&lt;/h2&gt; &lt;p&gt;Когда проектируешь коврик для геймеров, которые всегда в разъездах, важно соблюсти баланс, чтобы один и тот же коврик подходил для разных стилей игры. В результате обширных исследований и практических испытаний родился Razer Goliathus Mobile &amp;mdash; его гладкая поверхность обеспечивает и быстрое скольжение, и точность остановки для контроля в игре.&lt;/p&gt; &lt;/section&gt; &lt;section&gt; &lt;h2&gt;Оптимальная поверхность для точного отслеживания движений&lt;/h2&gt; &lt;p&gt;Razer Goliathus Mobile был создан благодаря пристальному вниманию к деталям. Микротекстура тканой поверхности отлично подходит как для оптических, так и для лазерных мышек. Это идеальная поверхность для турниров, где важно точное отслеживание движений. Малейшее перемещение будет замечено и с точностью скопировано на экран.&lt;/p&gt; &lt;h2 data-postfix-6oakf91if=""&gt;Технические характеристики&lt;/h2&gt; &lt;h3&gt;Особенности&lt;/h3&gt; &lt;ul&gt; &lt;li&gt;Текстурированная тканевая отделка для превосходного баланса между скоростью и контролем игрового процесса&lt;/li&gt; &lt;li&gt;Оптимальный размер для мобильного использования&lt;/li&gt; &lt;li&gt;Прорезиненное основание для оптимального комфорта&lt;/li&gt; &lt;li&gt;Размер: &lt;ul&gt; &lt;li&gt;Ширина: 215 мм&lt;/li&gt; &lt;li&gt;Длина: 270 мм&lt;/li&gt; &lt;li&gt;Толщина: 1,5 мм&lt;/li&gt; &lt;/ul&gt; &lt;/li&gt; &lt;/ul&gt; &lt;/section&gt; </t>
  </si>
  <si>
    <t>04016001002006001</t>
  </si>
  <si>
    <t>Razer Goliathus Mobile Stealth Ed. Black S Black</t>
  </si>
  <si>
    <t>RZ02-01820500-R3M1</t>
  </si>
  <si>
    <t>http://www.erc.ua/i/goods/RZ02-01820500-R3M1.jpg</t>
  </si>
  <si>
    <t xml:space="preserve">&lt;section&gt; &lt;h2&gt;Эффективность в движении&lt;/h2&gt; &lt;p&gt;Представляем мобильный коврик для мыши Razer Goliathus Mobile Stealth Edition, обеспечивающий высокочувствительное управление во время игр и высокую производительность.&lt;br /&gt; &lt;br /&gt; При толщине всего лишь 1,5 мм коврик имеет невероятно гибкую поверхность, благодаря чему его легко брать с собой, куда бы вы не шли. Вы всегда будете иметь явное преимущество перед соперником, даже находясь в дороге.&lt;/p&gt; &lt;/section&gt; &lt;section&gt; &lt;h2&gt;Ультратонкий &amp;mdash; толщиной всего лишь 1,5 мм&lt;/h2&gt; &lt;p&gt;Благодаря тонкой форме, коврик Razer Goliathus Mobile Stealth Edition невероятно просто носить с собой. Он такого же размера, как и коврик Razer Goliathus Small, к тому же исключительно долговечный. Можно вложить этот коврик для мыши между экраном и клавиатурой ноутбука или свернуть его в трубочку и положить в сумку, не боясь, что он потом не развернется.&lt;/p&gt; &lt;/section&gt; &lt;section&gt; &lt;h2&gt;Идеальное соотношение контроля и скорости&lt;/h2&gt; &lt;p&gt;Придерживаясь строгих стандартов лучших киберспортсменов, коврик Razer Goliathus Mobile Stealth Edition обладает поверхностью, которая дает вам точность для фокусировки на мелких деталях, так и скорость для быстрого переключения между несколькими окнами.&lt;/p&gt; &lt;/section&gt; &lt;section&gt; &lt;h2&gt;Сверхтонкая микротекстурная ткань для превосходного отслеживания&lt;/h2&gt; &lt;p&gt;Поверхность со сверхтонким микротекстурным переплетением, созданная специально для турниров, где важно точное отслеживание движений. Мельчайшее движение мыши будет с точностью передано на экран.&lt;/p&gt; &lt;h2 data-postfix-6oakf91if=""&gt;Технические характеристики&lt;/h2&gt; &lt;h3&gt;Особенности&lt;/h3&gt; &lt;ul&gt; &lt;li&gt;Текстурированная тканевая отделка для превосходного баланса между скоростью и контролем игрового процесса&lt;/li&gt; &lt;li&gt;Оптимальный размер для мобильного использования&lt;/li&gt; &lt;li&gt;Прорезиненное основание для оптимального комфорта&lt;/li&gt; &lt;li&gt;Размер: &lt;ul&gt; &lt;li&gt;Ширина: 215 мм&lt;/li&gt; &lt;li&gt;Длина: 270 мм&lt;/li&gt; &lt;li&gt;Толщина: 1,5 мм&lt;/li&gt; &lt;/ul&gt; &lt;/li&gt; &lt;/ul&gt; &lt;/section&gt; </t>
  </si>
  <si>
    <t>04016001002006002</t>
  </si>
  <si>
    <t>Razer Gigantus V2 M Black</t>
  </si>
  <si>
    <t>RZ02-03330200-R3M1</t>
  </si>
  <si>
    <t>http://www.erc.ua/i/goods/RZ02-03330200-R3M1.jpg</t>
  </si>
  <si>
    <t xml:space="preserve">&lt;section&gt; &lt;h2&gt;Соткан для скорости, спроектирован для комфорта.&lt;/h2&gt; &lt;p&gt;Если вы хотите играть по-крупному, тогда расширяйте границы с Razer Gigantus V2. Мягкий игровой коврик с микротекстурированным тканевым покрытием спроектирован для усовершенствования вашей игры за счет легких взмахов мыши и попиксельной точности.&lt;/p&gt; &lt;/section&gt; &lt;section&gt; &lt;h2&gt;Размером до 3XL&lt;/h2&gt; &lt;p&gt;В размере 3XL, этот игровой коврик способен перекрыть все ваше игровое пространство на столе - идеальный вариант для тех, кто любит играть с низкими настройками чувствительности (DPI) или подойдет тем, кому нужно больше места для маневренности. Также представлен в трех вариантах меньшего размера, идеальных для других вариантов стилей игры.&lt;/p&gt; &lt;h2&gt;Микротекстурированная тканевая поверхность&lt;/h2&gt; &lt;p&gt;Оптимизирован под все виды сенсоров для попиксельной точности прицеливания и полного контроля отслеживания. Плотное сплетение большого количества волокон позволяет вашей мыши легко скользить по поверхности ковра для быстрых и плавных взмахов.&lt;/p&gt; &lt;h2&gt;Толстая, плотная резиновая пена с противоскользящим основанием&lt;/h2&gt; &lt;p&gt;Толщиной 3мм (Размеры: M и L) и 4 мм (Размеры: XXL и 3XL), этот игровой коврик отличается равномерной плоскостью даже на несовершенных поверхностях, и остается на месте когда игровой процесс становится напряженным благодаря цепкому основанию. Прочное основание для постоянных движений мышью и плотность ковра также помогает смягчить давление на запястье пока вы играете.&lt;/p&gt; &lt;h2 data-postfix-6oakf91if=""&gt;Технические характеристики&lt;/h2&gt; &lt;h3&gt;Особенности&lt;/h3&gt; &lt;ul&gt; &lt;li&gt;Доступен в 4 размерах: Medium, Large, XXL, 3XL&lt;/li&gt; &lt;li&gt;Микротекстурированная тканевая поверхность&lt;/li&gt; &lt;li&gt;Толстая плотная резиновая пена&lt;/li&gt; &lt;li&gt;Противоскользящее основание&lt;/li&gt; &lt;/ul&gt; &lt;hr /&gt; &lt;h3&gt;Технические характеристики&lt;/h3&gt; &lt;ul&gt; &lt;li&gt;Medium: 360 x 275 x 3мм&lt;/li&gt; &lt;li&gt;Large: 450 x 400 x 3мм&lt;/li&gt; &lt;li&gt;XXL: 940 x 410 x 4мм&lt;/li&gt; &lt;li&gt;3XL: 1,200 x 550 x 4мм&lt;/li&gt; &lt;/ul&gt; &lt;center&gt; &lt;table&gt; &lt;tbody&gt; &lt;tr&gt; &lt;td&gt; &lt;/td&gt; &lt;td&gt; &lt;/td&gt; &lt;td&gt; &lt;/td&gt; &lt;td&gt; &lt;/td&gt; &lt;/tr&gt; &lt;/tbody&gt; &lt;/table&gt; &lt;/center&gt; &lt;/section&gt; </t>
  </si>
  <si>
    <t>04016001002006003</t>
  </si>
  <si>
    <t>Razer Gigantus V2 L Black</t>
  </si>
  <si>
    <t>RZ02-03330300-R3M1</t>
  </si>
  <si>
    <t>http://www.erc.ua/i/goods/RZ02-03330300-R3M1.jpg</t>
  </si>
  <si>
    <t xml:space="preserve">&lt;h2&gt;Соткан для скорости, спроектирован для комфорта.&lt;/h2&gt; &lt;p&gt;Если вы хотите играть по-крупному, тогда расширяйте границы с Razer Gigantus V2. Мягкий игровой коврик с микротекстурированным тканевым покрытием спроектирован для усовершенствования вашей игры за счет легких взмахов мыши и попиксельной точности.&lt;/p&gt; &lt;h2&gt;Размером до 3XL&lt;/h2&gt; &lt;p&gt;В размере 3XL, этот игровой коврик способен перекрыть все ваше игровое пространство на столе - идеальный вариант для тех, кто любит играть с низкими настройками чувствительности (DPI) или подойдет тем, кому нужно больше места для маневренности. Также представлен в трех вариантах меньшего размера, идеальных для других вариантов стилей игры.&lt;/p&gt; &lt;h2&gt;Микротекстурированная тканевая поверхность&lt;/h2&gt; &lt;p&gt;Оптимизирован под все виды сенсоров для попиксельной точности прицеливания и полного контроля отслеживания. Плотное сплетение большого количества волокон позволяет вашей мыши легко скользить по поверхности ковра для быстрых и плавных взмахов.&lt;/p&gt; &lt;h2&gt;Толстая, плотная резиновая пена с противоскользящим основанием&lt;/h2&gt; &lt;p&gt;Толщиной 3мм (Размеры: M и L) и 4 мм (Размеры: XXL и 3XL), этот игровой коврик отличается равномерной плоскостью даже на несовершенных поверхностях, и остается на месте когда игровой процесс становится напряженным благодаря цепкому основанию. Прочное основание для постоянных движений мышью и плотность ковра также помогает смягчить давление на запястье пока вы играете.&lt;/p&gt; &lt;h2 data-postfix-6oakf91if=""&gt;Технические характеристики&lt;/h2&gt; &lt;h3&gt;Особенности&lt;/h3&gt; &lt;ul&gt; &lt;li&gt;Доступен в 4 размерах: Medium, Large, XXL, 3XL&lt;/li&gt; &lt;li&gt;Микротекстурированная тканевая поверхность&lt;/li&gt; &lt;li&gt;Толстая плотная резиновая пена&lt;/li&gt; &lt;li&gt;Противоскользящее основание&lt;/li&gt; &lt;/ul&gt; &lt;hr /&gt; &lt;h3&gt;Технические характеристики&lt;/h3&gt; &lt;ul&gt; &lt;li&gt;Medium: 360 x 275 x 3мм&lt;/li&gt; &lt;li&gt;Large: 450 x 400 x 3мм&lt;/li&gt; &lt;li&gt;XXL: 940 x 410 x 4мм&lt;/li&gt; &lt;li&gt;3XL: 1,200 x 550 x 4мм&lt;/li&gt; &lt;/ul&gt; </t>
  </si>
  <si>
    <t>Razer Gigantus V2 XXL Black</t>
  </si>
  <si>
    <t>RZ02-03330400-R3M1</t>
  </si>
  <si>
    <t>http://www.erc.ua/i/goods/RZ02-03330400-R3M1.jpg</t>
  </si>
  <si>
    <t>04016001002006005</t>
  </si>
  <si>
    <t>Razer Gigantus V2 3XL Black</t>
  </si>
  <si>
    <t>RZ02-03330500-R3M1</t>
  </si>
  <si>
    <t>http://www.erc.ua/i/goods/RZ02-03330500-R3M1.jpg</t>
  </si>
  <si>
    <t>04016001002006006</t>
  </si>
  <si>
    <t>Клавиатура игровая Razer Cynosa Lite USB US RGB, Black</t>
  </si>
  <si>
    <t>RZ03-02740600-R3M1</t>
  </si>
  <si>
    <t>http://www.erc.ua/i/goods/RZ03-02740600-R3M1.jpg</t>
  </si>
  <si>
    <t xml:space="preserve">&lt;section&gt; &lt;h2&gt;Мощь и скорость со старта&lt;/h2&gt; &lt;p&gt;Игровая клавиатура Razer Cynosa Lite &amp;mdash; это мощный девайс для начинающих геймеров, стремящихся получить мгновенное преимущество. Клавиатура Razer Cynosa Lite оснащена клавишами игрового уровня с возможностью записи макросов &amp;laquo;на лету&amp;raquo; и заключенными в прочную конструкцию, обеспечивающую защиту от проливания жидкостей. Механизм клавиш мембранного типа дает приятные, мягкие тактильные ощущения во время нажатия, при сохранении высокой точности. Используя возможности Razer Chroma&amp;trade;, проявите творческий подход с 16,8 миллионами цветов и настройте подсветку под ваш индивидуальный стиль игры.&lt;/p&gt; &lt;h2&gt;МЕМБРАННЫЕ КЛАВИШИ ИГРОВОГО УРОВНЯ&lt;/h2&gt; &lt;p&gt;Созданные для игр, специальные мембранные клавиши Razer Cynosa Lite всегда обеспечивают максимальную производительность в игре. При каждом нажатии вы получите полный ход клавиши и ощутите тактильную обратную связь, так что вы можете быть уверены в нажатии со смертельной точностью даже в самый разгар сражения.&lt;/p&gt; &lt;h2&gt;ИГРОВАЯ КЛАВИАТУРА С ПОДДЕРЖКОЙ RAZER CHROMA&lt;/h2&gt; &lt;p&gt;Базовые возможности Razer Chroma&amp;trade; клавиатуры Razer Cynosa Lite позволяют настраивать 16,8 миллионов цветов для двух световых эффектов. Настройте игровое место под своё настроение или стиль игры. Возможности программы Razer Synapse 3 позволяют менять назначение всех клавиш и на лету записывать макросы, сохраняйте для каждой игры свои профили настроек.&lt;/p&gt; &lt;h2 data-postfix-6oakf91if=""&gt;Технические характеристики&lt;/h2&gt; &lt;h3&gt;Особенности&lt;/h3&gt; &lt;ul&gt; &lt;li&gt;Поддержка подсветки Razer Chroma&amp;trade;&lt;/li&gt; &lt;li&gt;Клавиши клавиатуры с тихим и мягким нажатием&lt;/li&gt; &lt;/ul&gt; &lt;hr /&gt; &lt;h3&gt;Клавиатура Razer Cynosa Lite&lt;/h3&gt; &lt;ul&gt; &lt;li&gt;Клавиши с тихим и мягким нажатием&lt;/li&gt; &lt;li&gt;Единая зона подсветки Razer Chroma&amp;trade; с 16,8 миллионов настраиваемых цветов, все клавиши подсвечиваются единым цветом&lt;/li&gt; &lt;li&gt;Световые эффекты: Дыхание, Статичный&lt;/li&gt; &lt;li&gt;Подавление фантомных нажатий при одновременном нажатии до 10 клавиш&lt;/li&gt; &lt;li&gt;Прочная конструкция&lt;/li&gt; &lt;li&gt;Полностью программируемые клавиши с записью макросов на лету&lt;/li&gt; &lt;li&gt;Поддержка программы Razer Synapse 3&lt;/li&gt; &lt;li&gt;Неограниченное количество профилей настроек и макросов в облачном хранилище&lt;/li&gt; &lt;li&gt;Игровой режим (выборочное отключение кнопок Windows, Alt+Tab, Alt+F4)&lt;/li&gt; &lt;li&gt;Частота опроса Ultrapolling 1000 Гц&lt;/li&gt; &lt;li&gt;Размеры: 457 x 174 x 33 мм&lt;/li&gt; &lt;li&gt;Вес: 904 г&lt;/li&gt; &lt;li&gt;Латинская раскладка&lt;/li&gt; &lt;/ul&gt; &lt;hr /&gt; &lt;h3&gt;Комплектация&lt;/h3&gt; &lt;ul&gt; &lt;li&gt;Клавиатура Razer Cynosa Lite&lt;/li&gt; &lt;li&gt;Важная информация о продукте&lt;/li&gt; &lt;/ul&gt; &lt;hr /&gt; &lt;h3&gt;Системные требования&lt;/h3&gt; &lt;ul&gt; &lt;li&gt;ПК со свободным USB портами&lt;/li&gt; &lt;li&gt;Windows 7 64-bit (или более поздняя версия)&lt;/li&gt; &lt;li&gt;Подключение к Интернету&lt;/li&gt; &lt;li&gt;500 МБ свободного места на жестком диске&lt;/li&gt; &lt;/ul&gt; &lt;/section&gt; </t>
  </si>
  <si>
    <t>Клавиатура игровая Razer Cynosa V2 USB RU RGB, Black</t>
  </si>
  <si>
    <t>RZ03-03400700-R3R1</t>
  </si>
  <si>
    <t>http://www.erc.ua/i/goods/RZ03-03400700-R3R1.jpg</t>
  </si>
  <si>
    <t xml:space="preserve">&lt;h2&gt;Реальный RGB гейминг&lt;/h2&gt; &lt;p&gt;Раскрасьте свое погружение в игру настоящей подсветкой с Razer Cynosa V2 - базовой игровой RGB клавиатурой. Смотрите как оживает настраиваемая подсветка каждой клавиши пока вы играете в игры с интегрированной Chroma-подсветкой, и наслаждайтесь игровым процессом от которого вы никогда не сможете отказаться.&lt;/p&gt; &lt;h2&gt;Индивидуально подсвечиваемые игровые клавиши&lt;/h2&gt; &lt;p&gt;С индивидуальной подсветкой каждой клавиши премиального уровня, которая предлагает лучшее погружение в настройки RGB, каждое нажатие клавиши на Razer Cynosa V2 также является тихим и мягким, что делает клавиатуру максимально удобной для игры в течение долгих часов.&lt;/p&gt; &lt;h2&gt;Поддержка Razer Chroma RGB&lt;/h2&gt; &lt;p&gt;Персонализируйте эту игровую RGB клавиатуру с более чем 16,8 млн. цветовых оттенков и запасом световых эффектов на выбор. Наслаждайтесь лучшим погружением в игровой процесс с динамическими эффектами подсветки, предусмотренными для более чем 150 игр с интегрированной Chroma-подсветкой, например Fortnite, Apex Legends, Warframe и другие игры.&lt;/p&gt; &lt;h3&gt;&lt;strong&gt;Выделенные медиа клавиши&lt;/strong&gt;&lt;/h3&gt; &lt;p&gt;Настройте их на паузу, воспроизведение, пропуск и регулировку всего от яркости до громкости - максимальное удобство, пока вы наслаждаетесь своими развлечениями&lt;/p&gt; &lt;h3&gt;&lt;strong&gt;Варианты прокладки кабеля&lt;/strong&gt;&lt;/h3&gt; &lt;p&gt;Клавиатура спроектирована с углублениями, которые позволяют аккуратно заправить кабель и выдвинуть его в 3 направлениях, чтобы вы могли уберечь свой рабочий стол от беспорядка.&lt;/p&gt; &lt;h3&gt;&lt;strong&gt;Прочность и влагозащита&lt;/strong&gt;&lt;/h3&gt; &lt;p&gt;Прочная сборка Razer Cynosa V2 достаточно надежная для интенсивных игровых сессий и может противостоять последствиям небольших попаданий влаги.&lt;/p&gt; &lt;h2 data-postfix-6oakf91if=""&gt;Технические характеристики&lt;/h2&gt; &lt;h3&gt;Особенности&lt;/h3&gt; &lt;ul&gt; &lt;li&gt;Индивидуально подсвечиваемые игровые клавиши с тихим, мягким нажатием и настраиваемой подсветкой&lt;/li&gt; &lt;li&gt;Поддержка Razer Chroma RGB с продвинутыми эффектами подсветки для лучшего погружения в игровой процесс&lt;/li&gt; &lt;li&gt;Полностью программируемые клавиши с возможностью записи индивидуальных профилей, макросов и изменения функционала клавиш&lt;/li&gt; &lt;li&gt;Отдельные кнопки управления мультимедиа для удобства управления&lt;/li&gt; &lt;li&gt;Варианты прокладки кабеля для чистоты игрового места&lt;/li&gt; &lt;/ul&gt; &lt;hr /&gt; &lt;h3&gt;Технические характеристики&lt;/h3&gt; &lt;ul&gt; &lt;li&gt;Индивидуально настраиваемые игровые клавиши с подсветкой&lt;/li&gt; &lt;li&gt;Тихие, мягкие нажатия клавиш&lt;/li&gt; &lt;li&gt;Отдельные кнопки управления медиа&lt;/li&gt; &lt;li&gt;Надежный влагозащитный дизайн&lt;/li&gt; &lt;li&gt;Подсветка Razer Chroma RGB&lt;/li&gt; &lt;li&gt;Кабель-каналы&lt;/li&gt; &lt;li&gt;Поддержка Razer Synapse 3&lt;/li&gt; &lt;li&gt;Полностью программируемые клавиши с записью макросов на лету&lt;/li&gt; &lt;li&gt;N-key roll over, любое количество одновременно нажатых клавиш&lt;/li&gt; &lt;li&gt;Индивидуальная подсветка клавиш с поддержкой Razer Chroma RGB с 16,8 миллионами настраиваемых цветовых вариантов&lt;/li&gt; &lt;li&gt;Игровой режим&lt;/li&gt; &lt;li&gt;Частота опроса - 1000 Hz (Ultrapolling)&lt;/li&gt; &lt;li&gt;Совместима с Xbox One с базовыми настройками&lt;/li&gt; &lt;/ul&gt; &lt;p&gt; &lt;/p&gt; </t>
  </si>
  <si>
    <t>Клавиатура игровая Razer BlackWidow Lite Orange Switch USB US LED, Black</t>
  </si>
  <si>
    <t>RZ03-02640100-R3M1</t>
  </si>
  <si>
    <t>http://www.erc.ua/i/goods/RZ03-02640100-R3M1.jpg</t>
  </si>
  <si>
    <t xml:space="preserve">&lt;h2&gt;Сделайте работу приятной&lt;/h2&gt; &lt;p&gt;В среднем вам приходится тратить 1/3 своей жизни на работе. Настало время пересмотреть инструменты, которые вы используете каждый день - познакомьтесь с Razer BlackWidow Lite. Она сочетает в себе быструю отзывчивость для игр и утонченный дизайн, подходящий для офиса. Клавиши высокой производительности сочетаются с уплотнительными кольцами для демпфирования и настоящей белой LED-подсветкой, позволяя сосредоточиться и продуктивно работать даже во время набора текста в позднее время.&lt;/p&gt; &lt;h2&gt;Механические переключатели Razer&amp;trade;&lt;br /&gt; Точность в каждой клавише&lt;/h2&gt; &lt;p&gt;Razer BlackWidow Lite использует наши известные механические переключатели Razer &amp;trade;, которые известны своей точностью и быстротой реагирования. Тактильность каждой клавиши дает приятный отклик при наборе текста, делая работу приятной.&lt;/p&gt; &lt;h2&gt;Тишина - ключевой параметр&lt;/h2&gt; &lt;p&gt;Оранжевые механические переключатели Razer работают тихо, при этом обеспечивают тактильную обратную связь, которая является синонимом механических клавиатур. В клавиатуре установлены уплотнительные кольца, которые еще больше ослабляют звук нажатия клавиш, поэтому ваши коллеги не будут обеспокоены. Razer BlackWidow Lite также является самой компактной механической клавиатурой, которую мы когда-либо производили, и она прекрасно будет смотреться на вашем рабочем столе.&lt;/p&gt; &lt;h2&gt;Работа в темноте&lt;/h2&gt; &lt;p&gt;Каждая клавиша Razer BlackWidow Lite оснащена индивидуальной белой LED-подсветкой. Оставайтесь продуктивными с яркими клавишами и во время работы ночью. Вы даже можете контролировать яркость подсветки или полностью отключить ее, когда она не нужна.&lt;/p&gt; &lt;h2 data-postfix-6oakf91if=""&gt;Технические характеристики&lt;/h2&gt; &lt;h3&gt;Особенности&lt;/h3&gt; &lt;ul&gt; &lt;li&gt;Механические переключатели Razer &amp;trade; Orange Switch&lt;/li&gt; &lt;li&gt;Тихие клавиши с уплотнительными кольцами&lt;/li&gt; &lt;li&gt;Компактный форм-фактор&lt;/li&gt; &lt;li&gt;Индивидуальная подсветка каждой клавиши&lt;/li&gt; &lt;li&gt;Синхронизация с Razer Synapse 3&lt;/li&gt; &lt;/ul&gt; &lt;hr /&gt; &lt;h3&gt;Технические характеристики&lt;/h3&gt; &lt;ul&gt; &lt;li&gt;Механические переключатели Razer &amp;trade; Orange Switch&lt;/li&gt; &lt;li&gt;Ресурс клавиш до 80 млн нажатий&lt;/li&gt; &lt;li&gt;Поддержка Razer Synapse 3&lt;/li&gt; &lt;li&gt;Съемный плетеный оптоволоконный кабель с ремешком&lt;/li&gt; &lt;li&gt;До 10 одновременно нажатых клавиш с функцией подавления фантомных нажатий&lt;/li&gt; &lt;li&gt;Полностью программируемые клавиши с возможностью записи макросов &amp;laquo;на лету&amp;raquo;&lt;/li&gt; &lt;li&gt;Игровой режим&lt;/li&gt; &lt;li&gt;Частота опроса 1000 Гц Ultrapolling&lt;/li&gt; &lt;li&gt;Технология мгновенного запуска&lt;/li&gt; &lt;li&gt;Базовая совместимость с Xbox One&lt;/li&gt; &lt;li&gt;Латиница&lt;/li&gt; &lt;/ul&gt; &lt;hr /&gt; &lt;h3&gt;Гарантия&lt;/h3&gt; &lt;h3&gt;Системные требования&lt;/h3&gt; &lt;ul&gt; &lt;li&gt;ПК со свободным USB-портом&lt;/li&gt; &lt;/ul&gt; &lt;h3&gt;Требования к приложению Razer Synapse 3&lt;/h3&gt; &lt;ul&gt; &lt;li&gt;Windows&amp;reg; 7 64-бит (или выше)&lt;/li&gt; &lt;li&gt;Подключение к Интернету&lt;/li&gt; &lt;li&gt;500МБ свободного места на жестком диске&lt;/li&gt; &lt;/ul&gt; &lt;h3&gt;Дополнительное программное обеспечение&lt;/h3&gt; &lt;ul&gt; &lt;li&gt;&lt;a href="https://www.razer.ru/product/software/synapse-3" target="_blank"&gt;Скачать&lt;/a&gt; программу Razer Synapse 3&lt;/li&gt; &lt;/ul&gt; </t>
  </si>
  <si>
    <t>Клавиатура игровая Razer™ BlackWidow V3 TKL Green Switch USB US RGB, Black</t>
  </si>
  <si>
    <t>RZ03-03490100-R3M1</t>
  </si>
  <si>
    <t>http://www.erc.ua/i/goods/RZ03-03490100-R3M1.jpg</t>
  </si>
  <si>
    <t xml:space="preserve">&lt;h2&gt;Почувствуйте разницу&lt;/h2&gt; &lt;p&gt;Производительность в облегченной форме - встречайте Razer BlackWidow V3 Tenkeyless. Основываясь на своем легендарном наследии, эта компактная игровая клавиатура оснащена нашими всемирно известными Механическими переключателями Razer&amp;trade; и подсветкой Razer Chroma RGB для высокоуровневой точности и персонализации, которые так любят геймеры по всему миру.&lt;/p&gt; &lt;h2&gt;Механические переключатели Razer&amp;trade; Green&lt;/h2&gt; &lt;p&gt;для точности исполнения с щелкающим, тактильным ощещением&lt;/p&gt; &lt;h2&gt;Поддержка Razer Chroma RGB&lt;/h2&gt; &lt;p&gt;для настраиваемой подсветки и лучшего погружения в игровой процесс&lt;/p&gt; &lt;h2&gt;Полностью программируемые клавиши&lt;/h2&gt; &lt;p&gt;для индивидуальных настроек профилей, замены функций клавиш и добавления макросов&lt;/p&gt; &lt;h2 data-postfix-6oakf91if=""&gt;Технические характеристики&lt;/h2&gt; &lt;h3&gt;Особенности&lt;/h3&gt; &lt;ul&gt; &lt;li&gt;Оцените расширенные возможности подсветки Razer Chroma RGB с помощью Chroma Studio&lt;/li&gt; &lt;li&gt;Синхронизируйте световые эффекты на всех устройствах с поддержкой Razer Synapse&lt;/li&gt; &lt;li&gt;Настраивайте макросы и меняйте функции клавиш клавиатуры для расширенного управления&lt;/li&gt; &lt;/ul&gt; &lt;hr /&gt; &lt;h3&gt;Технические характеристики&lt;/h3&gt; &lt;ul&gt; &lt;li&gt;Механические переключатели Razer&amp;trade;, спроектированные для игры&lt;/li&gt; &lt;li&gt;Долговечность клавиш до 80 млн. нажатий&lt;/li&gt; &lt;li&gt;Укороченный TKL форм-фактор&lt;/li&gt; &lt;li&gt;Настраиваемая подсветка Razer Chroma &amp;trade; с 16,8 миллионами цветовых оттенков&lt;/li&gt; &lt;li&gt;Гибридная встроенная память и облачное хранилище - до 5 профилей&lt;/li&gt; &lt;li&gt;Поддержка Razer Synapse 3&lt;/li&gt; &lt;li&gt;Кабель каналы&lt;/li&gt; &lt;li&gt;N-key roll over, любое количество одновременно нажатых клавиш&lt;/li&gt; &lt;li&gt;Полностью программируемые клавиши с записью макросов на лету&lt;/li&gt; &lt;li&gt;Опция игрового режима&lt;/li&gt; &lt;li&gt;Частота опроса 1000 Гц Ultrapolling&lt;/li&gt; &lt;li&gt;Матовая алюминиевая поверхность&lt;/li&gt; &lt;/ul&gt; </t>
  </si>
  <si>
    <t>Клавиатура игровая  Razer Huntsman Tournament Ed. Red Switch USB US RGB, Black</t>
  </si>
  <si>
    <t>RZ03-03080100-R3M1</t>
  </si>
  <si>
    <t>http://www.erc.ua/i/goods/RZ03-03080100-R3M1.jpg</t>
  </si>
  <si>
    <t xml:space="preserve">&lt;section&gt; &lt;h2&gt;Игра на новом уровне&lt;/h2&gt; &lt;p&gt;При создании серии клавиатур Razer Huntsman мы хотели не просто создать очередной ряд превосходных игровых клавиатур. Нашей целью было преодолеть совершенно новый рубеж игровой производительности. И с Razer Huntsman вы получите то, чего мы хотели достичь: клавиатуру, которая мгновенно поднимет вашу игру на новый уровень.&lt;/p&gt; &lt;h2&gt;НОВЫЕ ОПТИЧЕСКИЕ ПЕРЕКЛЮЧАТЕЛИ RAZER&lt;/h2&gt; &lt;p&gt;Оптические переключатели Razer&amp;trade; содержат оптические бесконтактные датчики. При нажатии клавиши световой сигнал активирует приемник, обеспечивая мгновенное срабатывание команды переключения. Такой скорости вы еще не испытывали.&lt;/p&gt; &lt;p&gt;&lt;strong&gt;БЫСТРОЕ СРАБАТЫВАНИЕ&lt;/strong&gt;&lt;/p&gt; &lt;p&gt;Благодаря тому, что точки сброса и срабатывания совпадают, вы можете достичь сумасшедшей скорости нажатий и максимально увеличить свой показатель APM (действия в минуту) в динамичных играх.&lt;/p&gt; &lt;p&gt;&lt;strong&gt;ЛЁГКИЕ И ЩЁЛКАЮЩИЕ&lt;/strong&gt;&lt;/p&gt; &lt;p&gt;Ощутите хорошо знакомую обратную связь щелчка, наслаждаясь всегда супер легким и сбалансированным нажатием клавиши. Действительно лучшее сочетание.&lt;/p&gt; &lt;p&gt;&lt;strong&gt;СТАБИЛИЗАТОР КЛАВИШИ&lt;/strong&gt;&lt;/p&gt; &lt;p&gt;Стабилизатор поперечной устойчивости клавиши в верхней части переключателя гарантирует, что при нажатии движение останется ровным и одинаковым, независимо от того, на какую часть клавиши пришлось нажатие.&lt;/p&gt; &lt;p&gt;&lt;strong&gt;БОЛЕЕ&amp;ensp;ПРОЧНЫЕ&lt;/strong&gt;&lt;/p&gt; &lt;p&gt;Благодаря оптическому срабатыванию, обеспечивающему меньший физический контакт, вы получаете срок службы до 100 млн нажатий, что вдвое больше возможностей стандартных механизмов.&lt;/p&gt; &lt;h3&gt;НАЖАТИЕ ДО 10 КЛАВИШ&lt;/h3&gt; &lt;p&gt;Распознаются до 10 одновременно нажатых клавиш с функцией подавления фантомных нажатий.&lt;/p&gt; &lt;h3&gt;ИГРОВОЙ РЕЖИМ&lt;/h3&gt; &lt;p&gt;Отключите клавиши переключения экрана и клавишу Windows, чтобы они не помешали в критический момент игры.&lt;/p&gt; &lt;h3&gt;ЗАПИСЬ МАКРОСОВ НА ЛЕТУ&lt;/h3&gt; &lt;p&gt;Настраивайте и комбинируйте макросы для максимального контроля в игре.&lt;/p&gt; &lt;hr /&gt; &lt;p&gt; &lt;/p&gt; &lt;h3&gt;RAZER HYPERSHIFT&lt;/h3&gt; &lt;p&gt;Возможность добавить каждой клавише дополнительную функцию не меняя основную.&lt;/p&gt; &lt;h3&gt;МАТОВЫЙ АЛЮМИНИЕВЫЙ КОРПУС&lt;/h3&gt; &lt;p&gt;Верх клавиатуры из матового листа алюминия увеличивает прочность конструкции, и имеет гладкую и приятную к прикосновениям текстуру.&lt;/p&gt; &lt;h3&gt;RAZER SYNAPSE 3&lt;/h3&gt; &lt;p&gt;Разблокируйте дополнительные настройки команд и световых эффектов с помощью программы управления Razer Chroma&amp;trade;.&lt;/p&gt; &lt;section data-utms=""&gt; &lt;h2&gt;ГИБРИДНАЯ ВНУТРЕННЯЯ ПАМЯТЬ И ОБЛАЧНОЕ ХРАНИЛИЩЕ&lt;/h2&gt; &lt;p&gt;Назначьте клавишам дополнительные функции, запишите макросы и автоматически сохраните все настройки вашего профиля в облачном хранилище. А если у вас нет доступа к Интернету, просто сохраните до 5 профилей в гибридной встроенной памяти клавиатуры.&lt;/p&gt; &lt;h2&gt;Технические характеристики&lt;/h2&gt; &lt;h3&gt;Особенности&lt;/h3&gt; &lt;ul&gt; &lt;li&gt;Новые Оптические переключатели Razer&amp;trade;, легкие и щелкающие&lt;/li&gt; &lt;li&gt;Стабилизатор клавиш для точного, сбалансированного срабатывания&lt;/li&gt; &lt;li&gt;Гибридная встроенная память и облачное хранилище&lt;/li&gt; &lt;li&gt;До 100 млн нажатий клавиш&lt;/li&gt; &lt;li&gt;Подсветка Razer Chroma&amp;trade;&lt;/li&gt; &lt;/ul&gt; &lt;hr /&gt; &lt;h3&gt;Технические характеристики&lt;/h3&gt; &lt;ul&gt; &lt;li&gt;Оптические переключатели Razer&amp;trade; с силой нажатия 45 г&lt;/li&gt; &lt;li&gt;Ресурс клавиш до 100 млн нажатий&lt;/li&gt; &lt;li&gt;Подсветка Razer Chroma&amp;trade; с настройкой 16,8 млн цветов&lt;/li&gt; &lt;li&gt;Гибридная внутренняя память &amp;mdash; до 5 профилей&lt;/li&gt; &lt;li&gt;Поддержка программы Razer Synapse 3&lt;/li&gt; &lt;li&gt;Полностью программируемые клавиши с возможностью записи макросов &amp;laquo;на лету&amp;raquo;&lt;/li&gt; &lt;li&gt;Распознаются до 10 одновременно нажатых клавиш с функцией подавления фантомных нажатий&lt;/li&gt; &lt;li&gt;Возможность включения игрового режима&lt;/li&gt; &lt;li&gt;Кабель в тканевой оплетке&lt;/li&gt; &lt;li&gt;Частота опроса Ultrapolling 1000 Гц&lt;/li&gt; &lt;li&gt;Матовая алюминиевая верхняя пластина&lt;/li&gt; &lt;li&gt;Совместима с Xbox One с базовыми настройками&lt;/li&gt; &lt;/ul&gt; &lt;hr /&gt; &lt;h3&gt;Гарантия&lt;/h3&gt; &lt;ul&gt; &lt;li&gt;Гарантия в Украине 2 года&lt;/li&gt; &lt;/ul&gt; &lt;hr /&gt; &lt;h3&gt;Системные требования&lt;/h3&gt; &lt;ul&gt; &lt;li&gt;ПК со свободным USB-портом&lt;/li&gt; &lt;li&gt;Дополнительный USB-порт для транзитного USB разъема под рукой&lt;/li&gt; &lt;li&gt;Комбинированный разъем 3,5 мм для сквозной передачи звука&lt;/li&gt; &lt;/ul&gt; &lt;hr /&gt; &lt;h3&gt;Требования к приложению Razer Synapse 3&lt;/h3&gt; &lt;ul&gt; &lt;li&gt;Windows&amp;reg; 7 64-бит (или выше)&lt;/li&gt; &lt;li&gt;Подключение к Интернету&lt;/li&gt; &lt;li&gt;500МБ свободного места на жестком диске&lt;/li&gt; &lt;/ul&gt; &lt;hr /&gt; &lt;h3&gt;Комплектация&lt;/h3&gt; &lt;ul&gt; &lt;li&gt;Игровая клавиатура Razer Huntsman&lt;/li&gt; &lt;li&gt;Важная информация о продукте&lt;/li&gt; &lt;/ul&gt; &lt;hr /&gt;&lt;/section&gt; &lt;/section&gt; </t>
  </si>
  <si>
    <t>Клавиатура игровая Razer Huntsman Mini Red Switch USB US RGB, Black</t>
  </si>
  <si>
    <t>RZ03-03390200-R3M1</t>
  </si>
  <si>
    <t>http://www.erc.ua/i/goods/RZ03-03390200-R3M1.jpg</t>
  </si>
  <si>
    <t xml:space="preserve">&lt;h2&gt;Доминируйте в другом масштабе&lt;/h2&gt; &lt;p&gt;Откройте для себя новое измерение смертоносности с Razer Huntsman Mini - 60% игровой клавиатурой с ультрасовременными оптическими переключателями Razer. Благодаря высокой портативности и идеальным легким настройкам, пришло время испытать молниеносный отклик в нашем самом компактном форм-факторе.&lt;/p&gt; &lt;h2&gt;60% форм-фактор&lt;/h2&gt; &lt;p&gt;Razer Huntsman Mini не имеет функциональной строки, управляющих и цифровых клавиш традиционных полноразмерных клавиатур, но не теряет функциональности, поскольку все эти элементы управления по-прежнему доступны через дополнительные функции и ярлыки.&lt;/p&gt; &lt;p&gt;Идеально подходит для минималистичных или небольших сетапов, где настольное пространство является премиальным, компактная конструкция клавиатуры также означает, что она хороша для транспортировки и ее легче позиционировать для комфортной игры&lt;/p&gt; &lt;h2&gt;PBT клавиши с двойным литьем и дополнительной разметкой функций на боковых сторонах&lt;/h2&gt; &lt;p&gt;Колпачки клавиш этой 60% игровой клавиатуры разработанны для большей долговечности, обладают превосходным текстурированным покрытием, которое никогда не ухудшится до блестящего покрытия и не износится при интенсивном использовании. Для облегчения работы при выполнении команд и горячих клавиш также были добавлены дополнительные функции, напечатанные сбоку.&lt;/p&gt; &lt;h2 data-postfix-6oakf91if=""&gt;Технические характеристики&lt;/h2&gt; &lt;h3&gt;Особенности&lt;/h3&gt; &lt;ul&gt; &lt;li&gt;Оптические переключатели Razer &amp;trade; для срабатывания со скоростью света&lt;/li&gt; &lt;li&gt;PBT-колпачки клавиш превосходного текстурированного качества с двойным литьем и дополнительной разметкой функций по бокам&lt;/li&gt; &lt;li&gt;Встроенная память и предустановленные режимы подсветки, чтобы взять свои настройки куда угодно&lt;/li&gt; &lt;li&gt;60% форм-фактор для портативного, оптимизированного игрового процесса&lt;/li&gt; &lt;li&gt;Отсоединяемый кабель TYPE-C для облегчения транспортировки и хранения&lt;/li&gt; &lt;/ul&gt; &lt;hr /&gt; &lt;h3&gt;Технические характеристики&lt;/h3&gt; &lt;ul&gt; &lt;li&gt;Оптические переключатели Razer &amp;trade;&lt;/li&gt; &lt;li&gt;100 миллионов нажатий клавиш&lt;/li&gt; &lt;li&gt;PBT-колпачки с двойным литьем&lt;/li&gt; &lt;li&gt;Стандартное расположение нижнего ряда&lt;/li&gt; &lt;li&gt;Алюминиевый корпус&lt;/li&gt; &lt;li&gt;Компактный 60% форм-фактор&lt;/li&gt; &lt;li&gt;Отсоединяемый USB-C кабель в тканевой оплетке&lt;/li&gt; &lt;li&gt;Гибридное встроенное хранилище - до 5 профилей&lt;/li&gt; &lt;li&gt;Бортовые настройки подсветки&lt;/li&gt; &lt;li&gt;Индивидуальная подсветка клавиш с поддержкой Razer Chroma RGB с 16,8 миллионами настраиваемых цветовых вариантов&lt;/li&gt; &lt;li&gt;Поддержка Razer Synapse 3&lt;/li&gt; &lt;li&gt;Полностью программируемые клавиши с записью макросов на лету&lt;/li&gt; &lt;li&gt;Подавление фантомных нажатий &amp;ndash; до 10 клавиш&lt;/li&gt; &lt;li&gt;Игровой режим&lt;/li&gt; &lt;li&gt;Частота опроса - 1000 Hz (Ultrapolling)&lt;/li&gt; &lt;/ul&gt; </t>
  </si>
  <si>
    <t>Клавиатура игровая Razer Huntsman Mini Purple Switch USB US RGB, Black</t>
  </si>
  <si>
    <t>RZ03-03390100-R3M1</t>
  </si>
  <si>
    <t>http://www.erc.ua/i/goods/RZ03-03390100-R3M1.jpg</t>
  </si>
  <si>
    <t>Клавиатура игровая Razer Huntsman Mini Mercury Ed. Red Switch USB US RGB, White</t>
  </si>
  <si>
    <t>RZ03-03390400-R3M1</t>
  </si>
  <si>
    <t>http://www.erc.ua/i/goods/RZ03-03390400-R3M1.jpg</t>
  </si>
  <si>
    <t xml:space="preserve">&lt;p &gt;&lt;strong&gt;ДОМИНИРУЙТЕ В ДРУГОМ МАСШТАБЕ&lt;/strong&gt;&lt;/p&gt; &lt;p &gt;Откройте для себя новое измерение смертоносности с Razer Huntsman Mini - 60% игровой клавиатурой с ультрасовременными оптическими переключателями Razer. Благодаря высокой портативности и идеальным легким настройкам, пришло время испытать молниеносный отклик в нашем самом компактном форм-факторе.&lt;/p&gt; &lt;p &gt; &lt;/p&gt; &lt;p &gt;&lt;strong&gt;ДОСТУПНА В ЧЕРНОМ И БЕЛОМ ЦВЕТЕ&lt;/strong&gt;&lt;strong&gt; &lt;/strong&gt;&lt;strong&gt;ОПТИЧЕСКИЕ ПЕРЕКЛЮЧАТЕЛИ RAZER&amp;trade;&lt;/strong&gt;&lt;/p&gt; &lt;p &gt;Обеспечивают более быстрое, легкое и плавное срабатывание, чем механические переключатели, и служат дольше, поскольку меньше частей приводятся в действие и происходит меньше трения. Доступны в двух вариантах:&lt;/p&gt; &lt;p &gt; &lt;/p&gt; &lt;p &gt;&lt;strong&gt;УЛУЧШЕННЫЕ ЛИНЕЙНЫЕ ОПТИЧЕСКИЕ ПЕРЕКЛЮЧАТЕЛИ RAZER&amp;trade;&lt;/strong&gt;&lt;/p&gt; &lt;p &gt;Обеспечивая плавные и быстрые нажатия клавиш без тактильных ударов, этот дизайн 2-го поколения обладает значительными улучшениями в акустике переключателя благодаря глушителям звука, которые снижают уровень шума при нажатии клавиш.&lt;/p&gt; &lt;p &gt; &lt;/p&gt; &lt;p &gt;&lt;strong&gt;60% ФОРМ-ФАКТОР*&lt;/strong&gt;&lt;/p&gt; &lt;p &gt;Razer Huntsman Mini не имеет функциональной строки, управляющих и цифровых клавиш традиционных полноразмерных клавиатур, но не теряет функциональности, поскольку все эти элементы управления по-прежнему доступны через дополнительные функции и ярлыки.&lt;/p&gt; &lt;p &gt; &lt;/p&gt; &lt;p &gt;Идеально подходит для минималистичных или небольших сетапов, где настольное пространство является премиальным, компактная конструкция клавиатуры также означает, что она хороша для транспортировки и ее легче позиционировать для комфортной игры&lt;/p&gt; &lt;p &gt; &lt;/p&gt; &lt;p &gt; &lt;/p&gt; &lt;p &gt;&lt;strong&gt;PBT КЛАВИШИ С ДВОЙНЫМ ЛИТЬЕМ И ДОПОЛНИТЕЛЬНОЙ РАЗМЕТКОЙ ФУНКЦИЙ НА БОКОВЫХ СТОРОНАХ&lt;/strong&gt;&lt;/p&gt; &lt;p &gt;Колпачки клавиш этой 60% игровой клавиатуры разработанны для большей долговечности, обладают превосходным текстурированным покрытием, которое никогда не ухудшится до блестящего покрытия и не износится при интенсивном использовании. Для облегчения работы при выполнении команд и горячих клавиш также были добавлены дополнительные функции, напечатанные сбоку.&lt;/p&gt; &lt;p &gt; &lt;/p&gt; &lt;p &gt;&lt;strong&gt;ВСТРОЕННАЯ ПАМЯТЬ И ПРЕСЕТЫ ПОДСВЕТКИ&lt;/strong&gt;&lt;/p&gt; &lt;p &gt;Возьмите свои настройки куда угодно, сохраняя и активируя до 5 профилей клавиатуры без необходимости в программном обеспечении, и дополнительно персонализируйте их с помощью предварительно загруженного набора световых эффектов Razer Chroma RGB.&lt;/p&gt; &lt;p &gt; &lt;/p&gt; &lt;p &gt;&lt;strong&gt;СЪЕМНЫЙ КАБЕЛЬ TYPE-C&lt;/strong&gt;&lt;/p&gt; &lt;p &gt;Распакуйте, подключите и играйте с минимальными усилиями для всех ваших вечеринок и турниров. Защитная защелка гарантирует, что кабель останется подключенным на протяжении всего игрового процесса.&lt;/p&gt; &lt;p &gt; &lt;/p&gt; &lt;p &gt;&lt;strong&gt;АЛЮМИНИЕВЫЙ КОРПУС&lt;/strong&gt;&lt;/p&gt; &lt;p &gt;Корпус этой 60% игровой клавиатуры достаточно прочен, чтобы выдерживать долгие часы интенсивного регулярного использования и имеет чистую матовую поверхность.&lt;/p&gt; &lt;p &gt; &lt;/p&gt; &lt;p &gt;&lt;strong&gt;ПОДДЕРЖКА RAZER CHROMA RGB&lt;/strong&gt;&lt;/p&gt; &lt;p &gt;Наслаждайтесь большим погружением в игровой процесс благодаря динамическим световым эффектам и пресетам подсветки к более чем 150 интегрированным Chroma играм, таких как Fortnite, Apex Legends, Warframe и другим.&lt;/p&gt; &lt;p &gt;&lt;strong&gt;ТЕХНИЧЕСКИЕ ХАРАКТЕРИСТИКИ&lt;/strong&gt;&lt;/p&gt; &lt;p &gt;Особенности&lt;/p&gt; &lt;ul&gt; &lt;li&gt;Оптические переключатели Razer &amp;trade; для срабатывания со скоростью света&lt;/li&gt; &lt;li&gt;PBT-колпачки клавиш превосходного текстурированного качества с двойным литьем и дополнительной разметкой функций по бокам&lt;/li&gt; &lt;li&gt;Встроенная память и предустановленные режимы подсветки, чтобы взять свои настройки куда угодно&lt;/li&gt; &lt;li&gt;60% форм-фактор для портативного, оптимизированного игрового процесса&lt;/li&gt; &lt;li&gt;Отсоединяемый кабель TYPE-C для облегчения транспортировки и хранения&lt;br /&gt; Технические характеристики&lt;/li&gt; &lt;/ul&gt; &lt;ul&gt; &lt;li&gt;Оптические переключатели Razer &amp;trade;&lt;/li&gt; &lt;li&gt;100 миллионов нажатий клавиш&lt;/li&gt; &lt;li&gt;PBT-колпачки с двойным литьем&lt;/li&gt; &lt;li&gt;Стандартное расположение нижнего ряда&lt;/li&gt; &lt;li&gt;Алюминиевый корпус&lt;/li&gt; &lt;li&gt;Компактный 60% форм-фактор&lt;/li&gt; &lt;li&gt;Отсоединяемый USB-C кабель в тканевой оплетке&lt;/li&gt; &lt;li&gt;Гибридное встроенное хранилище - до 5 профилей&lt;/li&gt; &lt;li&gt;Бортовые настройки подсветки&lt;/li&gt; &lt;li&gt;Индивидуальная подсветка клавиш с поддержкой Razer Chroma RGB с 16,8 миллионами настраиваемых цветовых вариантов&lt;/li&gt; &lt;li&gt;Поддержка Razer Synapse 3&lt;/li&gt; &lt;li&gt;Полностью программируемые клавиши с записью макросов на лету&lt;/li&gt; &lt;li&gt;Подавление фантомных нажатий &amp;ndash; до 10 клавиш&lt;/li&gt; &lt;li&gt;Игровой режим&lt;/li&gt; &lt;li&gt;Частота опроса - 1000 Hz (Ultrapolling)&lt;/li&gt; &lt;/ul&gt; </t>
  </si>
  <si>
    <t>Клавиатура игровая Razer Huntsman Mini Mercury Ed. Purple Switch USB US RGB, White</t>
  </si>
  <si>
    <t>RZ03-03390300-R3M1</t>
  </si>
  <si>
    <t>http://www.erc.ua/i/goods/RZ03-03390300-R3M1.jpg</t>
  </si>
  <si>
    <t>Клавиатура игровая Razer Pro Type Orange Switch WL/BT/USB US LED, White</t>
  </si>
  <si>
    <t>RZ03-03070100-R3M1</t>
  </si>
  <si>
    <t>http://www.erc.ua/i/goods/RZ03-03070100-R3M1.jpg</t>
  </si>
  <si>
    <t xml:space="preserve">&lt;h2&gt;Заряд на продуктивность&lt;/h2&gt; &lt;p&gt;Качество работы также отчасти основано на качестве офисного оборудования - так зачем соглашаться на меньшее? Повысьте продуктивность своей работы с беспроводной клавиатурой, превосходной для набора текста и спроектированной с оптимальным балансом производительности и комфорта.&lt;/p&gt; &lt;h2&gt;Эргономичный дизайн с покрытием Soft-Touch&lt;/h2&gt; &lt;p&gt;Эта гладкая, минималистичная клавиатура чрезвычайно удобна в использовании, а колпачки клавиш покрыты устойчивым к отпечаткам пальцев покрытием soft-touch - для роскошного и мягкого ощущения, которое доставляет удовольствие печатать.&lt;/p&gt; &lt;h2&gt;Механические переключатели Razer Orange&lt;/h2&gt; &lt;p&gt;Наслаждайтесь более отзывчивым и тактильным набором текста с клавишами, которым требуется меньшая сила нажатия и обладающими более тихим профилем в сравнении с другими механическими клавиатурами - чтобы не беспокоить других во время работы.&lt;/p&gt; &lt;p&gt;&lt;a href="https://www.razer.ru/igrovye-klaviatury/razer-mechanical-switches" target="_blank"&gt;Подробнее &amp;gt;&lt;/a&gt;&lt;/p&gt; &lt;p&gt;BLUETOOTH и беспроводное подключение до 4-х устройств.&lt;/p&gt; &lt;h2&gt;Другие преимущества&lt;/h2&gt; &lt;h3&gt;&lt;strong&gt;Долговечность до 80 млн. нажатий клавиш&lt;/strong&gt;&lt;/h3&gt; &lt;p&gt;Razer Pro Type создан, чтобы справляться с суровыми требованиями офисной работы и хорошо подходит для обеспечения стабильной и надежной работы в течение длительных периодов интенсивного использования.&lt;/p&gt; &lt;h3&gt;&lt;strong&gt;Полностью программируемые клавиши&lt;/strong&gt;&lt;/h3&gt; &lt;p&gt;Настройте клавиатуру подходящим вашему стилю работы образом. Переназначьте клавиши, запишите макросы, настройте дополнительные функции и персонализируйте клавиатуру для повышения эффективности вашей работы.&lt;/p&gt; &lt;p&gt;&lt;strong&gt;Белая подсветка клавиш&lt;/strong&gt;&lt;/p&gt; &lt;p&gt;Настройте яркость подсветки клавиатуры для печати и работы в любой обстановке, независимо от освещения.&lt;/p&gt; &lt;h2 data-postfix-6oakf91if=""&gt;Технические характеристики&lt;/h2&gt; &lt;h3&gt;Особенности&lt;/h3&gt; &lt;ul&gt; &lt;li&gt;Механические переключатели Razer Orange для тихого и тактильного нажатия клавиш&lt;/li&gt; &lt;li&gt;Эргономичный дизайн с покрытием Soft-Touch для комфортного использования в течение дня&lt;/li&gt; &lt;li&gt;Полностью программируемые клавиши с записью макросов для лучшего контроля и продуктивности&lt;/li&gt; &lt;li&gt;Bluetooth и беспроводное подключение до 4-х устройств для удобства в режиме мультизадачности&lt;/li&gt; &lt;li&gt;Клавиши с белой светодиодной подсветкой для яркости освещения&lt;/li&gt; &lt;/ul&gt; &lt;hr /&gt; &lt;h3&gt;Технические характеристики&lt;/h3&gt; &lt;ul&gt; &lt;li&gt;Механические переключатели Razer&amp;trade; Orange с долговечностью до 80 млн. кликов&lt;/li&gt; &lt;li&gt;Полноразмерная клавиатура с покрытием Soft-Touch&lt;/li&gt; &lt;li&gt;Беспроводное 2.4 ГГц b Bluetooth&amp;reg; подключение&lt;/li&gt; &lt;li&gt;Отсоединяемый USB-C кабель с тканевой оплеткой&lt;/li&gt; &lt;li&gt;Возможность подключения до 4 устройств&lt;/li&gt; &lt;li&gt;Полностью программируемые клавиши с записью макросов&lt;/li&gt; &lt;li&gt;Подсветка клавиш(белая светодиодная)&lt;/li&gt; &lt;li&gt;До 10 одновременно нажатых клавиш с функцией подавления фантомных нажатий&lt;/li&gt; &lt;li&gt;Автономная работа: до 12 часов беспроводного 2.4 ГГц и Bluetooth подключения со включенной подсветкой или до 84 часов без подсветки при Bluetooth подключении и до 78 часов при 2.4 ГГц&lt;/li&gt; &lt;li&gt;Металлическое верхнее покрытие&lt;/li&gt; &lt;li&gt;Поддержка Razer Synapse 3&lt;/li&gt; &lt;li&gt;Приблизительный размер: 442 мм x 133 мм x 39 мм&lt;/li&gt; &lt;li&gt;Примерный вес: 900 грамм без упаковки&lt;/li&gt; &lt;li&gt;Длина кабеля: 2 м&lt;/li&gt; &lt;li&gt;Латиница&lt;/li&gt; &lt;/ul&gt; </t>
  </si>
  <si>
    <t>Клавиатура игровая RAZER BlackWidow V3 Yellow Switch USB RU RGB, Black</t>
  </si>
  <si>
    <t>RZ03-03542100-R3R1</t>
  </si>
  <si>
    <t>http://www.erc.ua/i/goods/RZ03-03542100-R3R1.jpg</t>
  </si>
  <si>
    <t xml:space="preserve">&lt;p &gt;&lt;strong&gt;ПОЧУВСТВУЙТЕ РАЗНИЦУ&lt;/strong&gt;&lt;/p&gt; &lt;p &gt;Имя, с которого все началось, возвращается, чтобы подтвердить свое господство. Почувствуйте разницу с Razer BlackWidow V3 - первой и самой легендарной механической игровой клавиатурой, оснащенной новыми, улучшенными функциями, включая всемирно известные переключатели.&lt;/p&gt; &lt;p &gt;&lt;strong&gt;МЕХАНИЧЕСКИЕ ПЕРЕКЛЮЧАТЕЛИ RAZER&lt;/strong&gt;&lt;strong&gt;&amp;trade;&lt;/strong&gt;&lt;/p&gt; &lt;p &gt;Razer BlackWidow V3 доступна в двух вариантах:&lt;/p&gt; &lt;p &gt;&lt;strong&gt;МЕХАНИЧЕСКИЕ ПЕРЕКЛЮЧАТЕЛИ RAZER&lt;/strong&gt;&lt;strong&gt;&amp;trade; GREEN&lt;/strong&gt;&lt;/p&gt; &lt;p &gt;Слушайте и ощущайте приятную обратную связь при каждом нажатии клавиши с помощью щелкающего тактильного дизайна переключателей, который предлагает оптимизированные точки срабатывания и сброса для повышения точности и производительности во время игры.&lt;/p&gt; &lt;p &gt;&lt;strong&gt;МЕХАНИЧЕСКИЕ ПЕРЕКЛЮЧАТЕЛИ RAZER&lt;/strong&gt;&lt;strong&gt;&amp;trade; YELLOW&lt;/strong&gt;&lt;/p&gt; &lt;p &gt;Эти линейные бесшумные переключатели обеспечивают чрезвычайно плавное нажатие клавиш без тактильного отклика и включают звукоизоляцию, чтобы еще больше уменьшить и без того низкий звуковой профиль.&lt;/p&gt; &lt;p &gt;&lt;strong&gt;ПРОЗРАЧНЫЙ КОРПУС ПЕРЕКЛЮЧАТЕЛЕЙ&lt;/strong&gt;&lt;/p&gt; &lt;p &gt;Полностью прозрачный дизайн переключателей обеспечивает более яркую RGB подсветку, чтобы показать истинное великолепие возможностей Razer Chroma &amp;trade; RGB - от глубоких настроек освещения до полного погружения, поскольку подсветка динамически реагирует на более чем 150 интегрированных игр.&lt;/p&gt; &lt;p &gt;&lt;strong&gt;ABS&lt;/strong&gt;&lt;strong&gt; КОЛПАЧКИ КЛАВИШ ДВОЙНОГО ЛИТЬЯ&lt;/strong&gt;&lt;/p&gt; &lt;p &gt;Используя двойное литье, чтобы маркировка никогда не стиралась, колпачки клавиш этой беспроводной клавиатуры также обладают очень толстыми стенками, что делает их чрезвычайно прочными, чтобы выдерживать длительное многократное использование.&lt;/p&gt; &lt;p &gt;&lt;strong&gt;АЛЮМИНИЕВЫЙ КОРПУС&lt;/strong&gt;&lt;/p&gt; &lt;p &gt;В дополнение к прочным клавишам, верхний каркас Razer BlackWidow V3 достаточно прочный, чтобы выдерживать долгие часы интенсивного регулярного использования, и имеет чистую матовую поверхность.&lt;/p&gt; &lt;p &gt;&lt;strong&gt;МНОГОФУНКЦИОНАЛЬНОЕ КОЛЕСО И МЕДИА КЛАВИША&lt;/strong&gt;&lt;/p&gt; &lt;p &gt;Настройте их на паузу, воспроизведение, пропуск и настройку всего, от яркости до громкости - максимальное удобство, когда вы наслаждаетесь развлечениями.&lt;/p&gt; &lt;p &gt;&lt;strong&gt;ЭРГОНОМИЧНАЯ ПОДСТАВКА ПОД ЗАПЯСТЬЯ&lt;/strong&gt;&lt;/p&gt; &lt;p &gt;Мягкая подставка под запястья идеально сочетается с клавиатурой, снимая давление на запястья, благодаря чему вы не почувствуете усталости во время длительной игры.&lt;/p&gt; &lt;p &gt;&lt;strong&gt;ВАРИАНТЫ ПРОКЛАДКИ КАБЕЛЯ&lt;/strong&gt;&lt;/p&gt; &lt;p &gt;Эта механическая игровая клавиатура имеет отсеки, которые позволяют аккуратно заправлять кабель и выводить его в любом направлении, чтобы на рабочем столе не было беспорядка.&lt;/p&gt; &lt;p &gt;&lt;strong&gt;ТЕХНИЧЕСКИЕ ХАРАКТЕРИСТИКИ&lt;/strong&gt;&lt;/p&gt; &lt;p &gt;Особенности&lt;/p&gt; &lt;ul&gt; &lt;li&gt;Механические переключатели Razer&amp;trade; для быстрого и точного срабатывания&lt;/li&gt; &lt;li&gt;Прозрачный корпус переключателя для более яркой подсветки Razer Chroma &amp;trade; RGB&lt;/li&gt; &lt;li&gt;Прочные ABS колпачки клавиш двойного литья для интенсивного использования&lt;/li&gt; &lt;li&gt;Эргономичная подставка под запястья для максимально комфорта во время игры&lt;/li&gt; &lt;li&gt;Алюминиевый корпус для большей прочности&lt;/li&gt; &lt;/ul&gt; &lt;p &gt;Технические характеристики&lt;/p&gt; &lt;ul&gt; &lt;li&gt;Механические переключатели Razer&amp;trade;, спроектированные для игры&lt;/li&gt; &lt;li&gt;Долговечность клавиш до 80 млн. нажатий&lt;/li&gt; &lt;li&gt;Настраиваемая подсветка Razer Chroma &amp;trade; с 16,8 миллионами цветовых оттенков&lt;/li&gt; &lt;li&gt;Эргономичная подставка под запястья&lt;/li&gt; &lt;li&gt;Многофункциональное цифровое колесико&lt;/li&gt; &lt;li&gt;Специальная клавиша управления медиа&lt;/li&gt; &lt;li&gt;Гибридная встроенная память и облачное хранилище - до 5 профилей&lt;/li&gt; &lt;li&gt;Поддержка Razer Synapse 3&lt;/li&gt; &lt;li&gt;Каналы для прокладки кабеля&lt;/li&gt; &lt;li&gt;N-key roll over, любое количество одновременно нажатых клавиш&lt;/li&gt; &lt;li&gt;Полностью программируемые клавиши с записью макросов на лету&lt;/li&gt; &lt;li&gt;Опция игрового режима&lt;/li&gt; &lt;li&gt;Частота опроса 1000 Гц Ultrapolling&lt;/li&gt; &lt;li&gt;Матовая алюминиевая поверхность&lt;/li&gt; &lt;/ul&gt; </t>
  </si>
  <si>
    <t>Клавиатура игровая Razer BlackWidow V3 Green Switch USB RU RGB, Black</t>
  </si>
  <si>
    <t>RZ03-03540800-R3R1</t>
  </si>
  <si>
    <t>http://www.erc.ua/i/goods/RZ03-03540800-R3R1.jpg</t>
  </si>
  <si>
    <t xml:space="preserve">&lt;p &gt;&lt;strong&gt;ПОЧУВСТВУЙТЕ РАЗНИЦУ&lt;/strong&gt;&lt;/p&gt; &lt;p &gt;Имя, с которого все началось, возвращается, чтобы подтвердить свое господство. Почувствуйте разницу с Razer BlackWidow V3 - первой и самой легендарной механической игровой клавиатурой, оснащенной новыми, улучшенными функциями, включая всемирно известные переключатели.&lt;/p&gt; &lt;p &gt;&lt;strong&gt;МЕХАНИЧЕСКИЕ ПЕРЕКЛЮЧАТЕЛИ RAZER&lt;/strong&gt;&lt;strong&gt;&amp;trade;&lt;/strong&gt;&lt;/p&gt; &lt;p &gt;Razer BlackWidow V3 доступна в двух вариантах:&lt;/p&gt; &lt;p &gt;&lt;strong&gt;МЕХАНИЧЕСКИЕ ПЕРЕКЛЮЧАТЕЛИ RAZER&lt;/strong&gt;&lt;strong&gt;&amp;trade; GREEN&lt;/strong&gt;&lt;/p&gt; &lt;p &gt;Слушайте и ощущайте приятную обратную связь при каждом нажатии клавиши с помощью щелкающего тактильного дизайна переключателей, который предлагает оптимизированные точки срабатывания и сброса для повышения точности и производительности во время игры.&lt;/p&gt; &lt;p &gt;&lt;strong&gt;МЕХАНИЧЕСКИЕ ПЕРЕКЛЮЧАТЕЛИ RAZER&lt;/strong&gt;&lt;strong&gt;&amp;trade; YELLOW&lt;/strong&gt;&lt;/p&gt; &lt;p &gt;Эти линейные бесшумные переключатели обеспечивают чрезвычайно плавное нажатие клавиш без тактильного отклика и включают звукоизоляцию, чтобы еще больше уменьшить и без того низкий звуковой профиль.&lt;/p&gt; &lt;p &gt;&lt;strong&gt;ПРОЗРАЧНЫЙ КОРПУС ПЕРЕКЛЮЧАТЕЛЕЙ&lt;/strong&gt;&lt;/p&gt; &lt;p &gt;Полностью прозрачный дизайн переключателей обеспечивает более яркую RGB подсветку, чтобы показать истинное великолепие возможностей Razer Chroma &amp;trade; RGB - от глубоких настроек освещения до полного погружения, поскольку подсветка динамически реагирует на более чем 150 интегрированных игр.&lt;/p&gt; &lt;p &gt;&lt;strong&gt;ABS&lt;/strong&gt;&lt;strong&gt; КОЛПАЧКИ КЛАВИШ ДВОЙНОГО ЛИТЬЯ&lt;/strong&gt;&lt;/p&gt; &lt;p &gt;Используя двойное литье, чтобы маркировка никогда не стиралась, колпачки клавиш этой беспроводной клавиатуры также обладают очень толстыми стенками, что делает их чрезвычайно прочными, чтобы выдерживать длительное многократное использование.&lt;/p&gt; &lt;p &gt;&lt;strong&gt;АЛЮМИНИЕВЫЙ КОРПУС&lt;/strong&gt;&lt;/p&gt; &lt;p &gt;В дополнение к прочным клавишам, верхний каркас Razer BlackWidow V3 достаточно прочный, чтобы выдерживать долгие часы интенсивного регулярного использования, и имеет чистую матовую поверхность.&lt;/p&gt; &lt;p &gt;&lt;strong&gt;МНОГОФУНКЦИОНАЛЬНОЕ КОЛЕСО И МЕДИА КЛАВИША&lt;/strong&gt;&lt;/p&gt; &lt;p &gt;Настройте их на паузу, воспроизведение, пропуск и настройку всего, от яркости до громкости - максимальное удобство, когда вы наслаждаетесь развлечениями.&lt;/p&gt; &lt;p &gt;&lt;strong&gt;ЭРГОНОМИЧНАЯ ПОДСТАВКА ПОД ЗАПЯСТЬЯ&lt;/strong&gt;&lt;/p&gt; &lt;p &gt;Мягкая подставка под запястья идеально сочетается с клавиатурой, снимая давление на запястья, благодаря чему вы не почувствуете усталости во время длительной игры.&lt;/p&gt; &lt;p &gt;&lt;strong&gt;ВАРИАНТЫ ПРОКЛАДКИ КАБЕЛЯ&lt;/strong&gt;&lt;/p&gt; &lt;p &gt;Эта механическая игровая клавиатура имеет отсеки, которые позволяют аккуратно заправлять кабель и выводить его в любом направлении, чтобы на рабочем столе не было беспорядка.&lt;/p&gt; &lt;p &gt;&lt;strong&gt;ТЕХНИЧЕСКИЕ ХАРАКТЕРИСТИКИ&lt;/strong&gt;&lt;/p&gt; &lt;p &gt;Особенности&lt;/p&gt; &lt;p &gt;-Механические переключатели Razer&amp;trade; для быстрого и точного срабатывания&lt;/p&gt; &lt;p &gt;-Прозрачный корпус переключателя для более яркой подсветки Razer Chroma &amp;trade; RGB&lt;/p&gt; &lt;p &gt;-Прочные ABS колпачки клавиш двойного литья для интенсивного использования&lt;/p&gt; &lt;p &gt;-Эргономичная подставка под запястья для максимально комфорта во время игры&lt;/p&gt; &lt;p &gt;-Алюминиевый корпус для большей прочности&lt;/p&gt; &lt;p &gt;Технические характеристики&lt;/p&gt; &lt;p &gt;-Механические переключатели Razer&amp;trade;, спроектированные для игры&lt;/p&gt; &lt;p &gt;-Долговечность клавиш до 80 млн. нажатий&lt;/p&gt; &lt;p &gt;-Настраиваемая подсветка Razer Chroma &amp;trade; с 16,8 миллионами цветовых оттенков&lt;/p&gt; &lt;p &gt;-Эргономичная подставка под запястья&lt;/p&gt; &lt;p &gt;-Многофункциональное цифровое колесико&lt;/p&gt; &lt;p &gt;-Специальная клавиша управления медиа&lt;/p&gt; &lt;p &gt;-Гибридная встроенная память и облачное хранилище - до 5 профилей&lt;/p&gt; &lt;p &gt;-Поддержка Razer Synapse 3&lt;/p&gt; &lt;p &gt;-Каналы для прокладки кабеля&lt;/p&gt; &lt;p &gt;-N-key roll over, любое количество одновременно нажатых клавиш&lt;/p&gt; &lt;p &gt;-Полностью программируемые клавиши с записью макросов на лету&lt;/p&gt; &lt;p &gt;-Опция игрового режима&lt;/p&gt; &lt;p &gt;-Частота опроса 1000 Гц Ultrapolling&lt;/p&gt; &lt;p &gt;-Матовая алюминиевая поверхность&lt;/p&gt; </t>
  </si>
  <si>
    <t>Клавиатура игровая RAZER BlackWidow V3 Pro Yellow Switch WL/BT/USB US RGB, Black</t>
  </si>
  <si>
    <t>RZ03-03531700-R3M1</t>
  </si>
  <si>
    <t>http://www.erc.ua/i/goods/RZ03-03531700-R3M1.jpg</t>
  </si>
  <si>
    <t xml:space="preserve">&lt;h2&gt;Почувствуйте разницу. Без ограничений.&lt;/h2&gt; &lt;p&gt;Первая и самая известная в мире механическая игровая клавиатура совершает очередную революцию в развитии игр. Откройте новую беспроводную мету с Razer BlackWidow V3 Pro - с 3 режимами подключения для непревзойденной универсальности и приятного игрового процесса, состоящего из лучших в своем классе переключателей и полноразмерных клавиш.&lt;/p&gt; &lt;h2&gt;Беспроводная связь Razer&amp;trade; HyperSpeed&lt;/h2&gt; &lt;p&gt;Эта беспроводная механическая игровая клавиатура оснащена нашей самой передовой беспроводной технологией для игр с низкой задержкой и сверхчувствительным вводом, что стало возможным благодаря оптимизированному протоколу данных, сверхбыстрой радиочастоте и плавному переключению частот в самых шумных средах с насыщением данными.&lt;/p&gt; &lt;h2&gt;3 вида подключения&lt;/h2&gt; &lt;p&gt;Используйте Razer &amp;trade; HyperSpeed ??для безупречной работы беспроводной связи во время игр или переключитесь на Bluetooth и подключите до 3 устройств для легкого переключения между ними одним нажатием. Включает съемный кабель USB-C для зарядки во время использования.&lt;/p&gt; &lt;h2&gt;Прозрачный корпус переключателей&lt;/h2&gt; &lt;p&gt;Полностью прозрачный дизайн переключателей обеспечивает более яркую RGB подсветку, чтобы показать истинное великолепие возможностей Razer Chroma &amp;trade; RGB - от глубоких настроек освещения до полного погружения, поскольку подсветка динамически реагирует на более чем 150 интегрированных игр.&lt;/p&gt; &lt;h2&gt;Прозрачный корпус переключателей&lt;/h2&gt; &lt;p&gt;Полностью прозрачный дизайн переключателей обеспечивает более яркую RGB подсветку, чтобы показать истинное великолепие возможностей Razer Chroma &amp;trade; RGB - от глубоких настроек освещения до полного погружения, поскольку подсветка динамически реагирует на более чем 150 интегрированных игр.&lt;/p&gt; &lt;h2&gt;ABS колпачки клавиш двойного литья&lt;/h2&gt; &lt;p&gt;Используя двойное литье, чтобы маркировка никогда не стиралась, колпачки клавиш этой беспроводной клавиатуры также обладают очень толстыми стенками, что делает их чрезвычайно прочными, чтобы выдерживать длительное многократное использование.&lt;/p&gt; &lt;p&gt;&lt;strong&gt;Алюминиевый корпус&lt;/strong&gt;&lt;/p&gt; &lt;p&gt;В дополнение к прочным клавишам, верхний каркас этой беспроводной механической игровой клавиатуры достаточно прочный, чтобы выдерживать долгие часы интенсивного регулярного использования, и имеет чистую матовую поверхность.&lt;/p&gt; &lt;p&gt;&lt;strong&gt;Многофункциональное цифровое колесико и 4 медиа клавиши&lt;/strong&gt;&lt;/p&gt; &lt;p&gt;Настройте их на паузу, воспроизведение, пропуск и настройку всего, от яркости до громкости - максимальное удобство, пока вы наслаждаетесь развлечениями.&lt;/p&gt; &lt;p&gt;&lt;strong&gt;Мягкая подставка под запястья из искусственной кожи&lt;/strong&gt;&lt;/p&gt; &lt;p&gt;Мягкая подставка под запястья идеально сочетается с клавиатурой, снимая давление на запястья, благодаря чему вы не почувствуете усталости во время длительной игры.&lt;/p&gt; &lt;h2&gt;Поддержка Razer Chroma&amp;trade; RGB&lt;/h2&gt; &lt;p&gt;Персонализируйте эту игровую клавиатуру с RGB-подсветкой, используя более 16,8 миллиона цветовых оттенков и набора световых эффектов на выбор. Наслаждайтесь большим погружением в игру с динамическими световыми эффектами, которые появляются во время игры в более чем 150 играх с интегрированной Chroma подсветкой, таких как Fortnite, Apex Legends, Warframe и других.&lt;/p&gt; &lt;h2 data-postfix-6oakf91if=""&gt;Технические характеристики&lt;/h2&gt; &lt;h3&gt;Особенности&lt;/h3&gt; &lt;ul&gt; &lt;li&gt;Беспроводная связь Razer &amp;trade; HyperSpeed для игр с низкой задержкой&lt;/li&gt; &lt;li&gt;3 режима подключения через Razer &amp;trade; HyperSpeed ??(беспроводная связь 2,4 ГГц), Bluetooth и USB-C&lt;/li&gt; &lt;li&gt;Механические переключатели Razer&amp;trade; для быстрого и точного срабатывания&lt;/li&gt; &lt;li&gt;Прозрачный корпус переключателя для более яркой подсветки Razer Chroma &amp;trade; RGB&lt;/li&gt; &lt;li&gt;Прочные ABS колпачки клавиш двойного литья для интенсивного использования&lt;/li&gt; &lt;/ul&gt; &lt;hr /&gt; &lt;h3&gt;Технические характеристики&lt;/h3&gt; &lt;ul&gt; &lt;li&gt;Беспроводная связь Razer &amp;trade; HyperSpeed&lt;/li&gt; &lt;li&gt;Механические переключатели Razer&amp;trade;, спроектированные для игры&lt;/li&gt; &lt;li&gt;Долговечность клавиш до 80 млн. нажатий&lt;/li&gt; &lt;li&gt;Настраиваемая подсветка Razer Chroma &amp;trade; с 16,8 миллионами цветовых оттенков&lt;/li&gt; &lt;li&gt;Эргономичная подставка под запястья&lt;/li&gt; &lt;li&gt;Многофункциональное цифровое колесико&lt;/li&gt; &lt;li&gt;4 клавиши управления медиа&lt;/li&gt; &lt;li&gt;Гибридная встроенная память и облачное хранилище - до 5 профилей&lt;/li&gt; &lt;li&gt;Поддержка Razer Synapse 3&lt;/li&gt; &lt;li&gt;N-key roll over, любое количество одновременно нажатых клавиш&lt;/li&gt; &lt;li&gt;Полностью программируемые клавиши с записью макросов на лету&lt;/li&gt; &lt;li&gt;Опция игрового режима&lt;/li&gt; &lt;li&gt;Частота опроса 1000 Гц Ultrapolling&lt;/li&gt; &lt;li&gt;Матовая алюминиевая поверхность&lt;/li&gt; &lt;/ul&gt; </t>
  </si>
  <si>
    <t>Клавиатура игровая Razer BlackWidow V3 Pro Green Switch WL/BT/USB RU RGB, Black</t>
  </si>
  <si>
    <t>RZ03-03530800-R3R1</t>
  </si>
  <si>
    <t>http://www.erc.ua/i/goods/RZ03-03530800-R3R1.jpg</t>
  </si>
  <si>
    <t>Клавиатура механическая  Razer Huntsman - Russian Layout</t>
  </si>
  <si>
    <t>RZ03-02521100-R3R1</t>
  </si>
  <si>
    <t>http://www.erc.ua/i/goods/RZ03-02521100-R3R1.jpg</t>
  </si>
  <si>
    <t xml:space="preserve">&lt;section&gt; &lt;h2&gt;Игра на новом уровне&lt;/h2&gt; &lt;p&gt;При создании серии клавиатур Razer Huntsman мы хотели не просто создать очередной ряд превосходных игровых клавиатур. Нашей целью было преодолеть совершенно новый рубеж игровой производительности. И с Razer Huntsman вы получите то, чего мы хотели достичь: клавиатуру, которая мгновенно поднимет вашу игру на новый уровень.&lt;/p&gt; &lt;h2&gt;НОВЫЕ ОПТИЧЕСКИЕ ПЕРЕКЛЮЧАТЕЛИ RAZER&lt;/h2&gt; &lt;p&gt;Оптические переключатели Razer&amp;trade; содержат оптические бесконтактные датчики. При нажатии клавиши световой сигнал активирует приемник, обеспечивая мгновенное срабатывание команды переключения. Такой скорости вы еще не испытывали.&lt;/p&gt; &lt;p&gt;БЫСТРОЕ СРАБАТЫВАНИЕ&lt;/p&gt; &lt;p&gt;Благодаря тому, что точки сброса и срабатывания совпадают, вы можете достичь сумасшедшей скорости нажатий и максимально увеличить свой показатель APM (действия в минуту) в динамичных играх.&lt;/p&gt; &lt;p&gt;&lt;strong&gt;ЛЁГКИЕ И ЩЁЛКАЮЩИЕ&lt;/strong&gt;&lt;/p&gt; &lt;p&gt;Ощутите хорошо знакомую обратную связь щелчка, наслаждаясь всегда супер легким и сбалансированным нажатием клавиши. Действительно лучшее сочетание.&lt;/p&gt; &lt;p&gt;&lt;strong&gt;СТАБИЛИЗАТОР КЛАВИШИ&lt;/strong&gt;&lt;/p&gt; &lt;p&gt;Стабилизатор поперечной устойчивости клавиши в верхней части переключателя гарантирует, что при нажатии движение останется ровным и одинаковым, независимо от того, на какую часть клавиши пришлось нажатие.&lt;/p&gt; &lt;p&gt;&lt;strong&gt;БОЛЕЕ&amp;ensp;ПРОЧНЫЕ&lt;/strong&gt;&lt;/p&gt; &lt;p&gt;Благодаря оптическому срабатыванию, обеспечивающему меньший физический контакт, вы получаете срок службы до 100 млн нажатий, что вдвое больше возможностей стандартных механизмов.&lt;/p&gt; &lt;hr /&gt; &lt;p&gt; &lt;/p&gt; &lt;h3&gt;RAZER HYPERSHIFT&lt;/h3&gt; &lt;p&gt;Возможность добавить каждой клавише дополнительную функцию не меняя основную.&lt;/p&gt; &lt;h3&gt;МАТОВЫЙ АЛЮМИНИЕВЫЙ КОРПУС&lt;/h3&gt; &lt;p&gt;Верх клавиатуры из матового листа алюминия увеличивает прочность конструкции, и имеет гладкую и приятную к прикосновениям текстуру.&lt;/p&gt; &lt;h3&gt;RAZER SYNAPSE 3&lt;/h3&gt; &lt;p&gt;Разблокируйте дополнительные настройки команд и световых эффектов с помощью программы управления Razer Chroma&amp;trade;.&lt;/p&gt; &lt;h2&gt;ГИБРИДНАЯ ВНУТРЕННЯЯ ПАМЯТЬ И ОБЛАЧНОЕ ХРАНИЛИЩЕ&lt;/h2&gt; &lt;p&gt;Назначьте клавишам дополнительные функции, запишите макросы и автоматически сохраните все настройки вашего профиля в облачном хранилище. А если у вас нет доступа к Интернету, просто сохраните до 5 профилей в гибридной встроенной памяти клавиатуры.&lt;/p&gt; &lt;h2&gt;СРАВНИТЕ RAZER HUNTSMAN И RAZER HUNTSMAN ELITE&lt;/h2&gt; &lt;p&gt;Получите новый уровень игровой производительности с Razer Huntsman. В Razer Huntsman Elite вы получаете еще больше возможностей и функций: магнитная подставка для запястий, многофункциональное цифровое колесико регулировки и мультимедийные клавиши с фоновой подсветкой на базе Razer Chroma&amp;trade;.&lt;/p&gt; &lt;h2&gt;Технические характеристики&lt;/h2&gt; &lt;h3&gt;Особенности&lt;/h3&gt; &lt;ul&gt; &lt;li&gt;Новые Оптические переключатели Razer&amp;trade;, легкие и щелкающие&lt;/li&gt; &lt;li&gt;Стабилизатор клавиш для точного, сбалансированного срабатывания&lt;/li&gt; &lt;li&gt;Гибридная встроенная память и облачное хранилище&lt;/li&gt; &lt;li&gt;До 100 млн нажатий клавиш&lt;/li&gt; &lt;li&gt;Подсветка Razer Chroma&amp;trade;&lt;/li&gt; &lt;/ul&gt; &lt;hr /&gt; &lt;h3&gt;Технические характеристики&lt;/h3&gt; &lt;ul&gt; &lt;li&gt;Оптические переключатели Razer&amp;trade; с силой нажатия 45 г&lt;/li&gt; &lt;li&gt;Ресурс клавиш до 100 млн нажатий&lt;/li&gt; &lt;li&gt;Подсветка Razer Chroma&amp;trade; с настройкой 16,8 млн цветов&lt;/li&gt; &lt;li&gt;Гибридная внутренняя память &amp;mdash; до 5 профилей&lt;/li&gt; &lt;li&gt;Поддержка программы Razer Synapse 3&lt;/li&gt; &lt;li&gt;Полностью программируемые клавиши с возможностью записи макросов &amp;laquo;на лету&amp;raquo;&lt;/li&gt; &lt;li&gt;Распознаются до 10 одновременно нажатых клавиш с функцией подавления фантомных нажатий&lt;/li&gt; &lt;li&gt;Возможность включения игрового режима&lt;/li&gt; &lt;li&gt;Кабель в тканевой оплетке&lt;/li&gt; &lt;li&gt;Частота опроса Ultrapolling 1000 Гц&lt;/li&gt; &lt;li&gt;Матовая алюминиевая верхняя пластина&lt;/li&gt; &lt;li&gt;Совместима с Xbox One с базовыми настройками&lt;/li&gt; &lt;/ul&gt; &lt;hr /&gt; &lt;h3&gt;Гарантия&lt;/h3&gt; &lt;ul&gt; &lt;li&gt;Гарантия в Украине 2 года&lt;/li&gt; &lt;/ul&gt; &lt;hr /&gt; &lt;h3&gt;Системные требования&lt;/h3&gt; &lt;ul&gt; &lt;li&gt;ПК со свободным USB-портом&lt;/li&gt; &lt;li&gt;Дополнительный USB-порт для транзитного USB разъема под рукой&lt;/li&gt; &lt;li&gt;Комбинированный разъем 3,5 мм для сквозной передачи звука&lt;/li&gt; &lt;/ul&gt; &lt;hr /&gt; &lt;h3&gt;Требования к приложению Razer Synapse 3&lt;/h3&gt; &lt;ul&gt; &lt;li&gt;Windows&amp;reg; 7 64-бит (или выше)&lt;/li&gt; &lt;li&gt;Подключение к Интернету&lt;/li&gt; &lt;li&gt;500МБ свободного места на жестком диске&lt;/li&gt; &lt;/ul&gt; &lt;hr /&gt; &lt;h3&gt;Комплектация&lt;/h3&gt; &lt;ul&gt; &lt;li&gt;Игровая клавиатура Razer Huntsman&lt;/li&gt; &lt;li&gt;Важная информация о продукте&lt;/li&gt; &lt;/ul&gt; &lt;hr /&gt;&lt;/section&gt; </t>
  </si>
  <si>
    <t>Клавиатура игровая Razer BlackWidow Elite Green Switch USB RU RGB, Black</t>
  </si>
  <si>
    <t>RZ03-02621100-R3R1</t>
  </si>
  <si>
    <t>http://www.erc.ua/i/goods/RZ03-02621100-R3R1.jpg</t>
  </si>
  <si>
    <t xml:space="preserve">&lt;h2&gt;Почувствуйте разницу&lt;/h2&gt; &lt;p&gt;Razer BlackWidow всегда была золотым стандартом среди игровых клавиатур. Теперь же мы установили в неё компоненты нового уровня: обновленные Механические Переключатели Razer&amp;trade; и новое мультифункциональное цифровое колесико регулировки. Встречайте Razer BlackWidow Elite. Это наиболее совершенная игровая механическая клавиатура на любой арене. Благодаря функции Razer Hypershift каждую клавишу можно превратить в макроклавишу или назначить вторую функцию, а благодаря гибридной встроенной и облачной памяти можно активировать свои настройки в любом месте.&lt;/p&gt; &lt;h2&gt;СОВЕРШЕННЫЙ МЕХАНИЧЕСКИЙ ПЕРЕКЛЮЧАТЕЛЬ&lt;/h2&gt; &lt;p&gt;Механический переключатель Razer&amp;trade; для клавиатур эволюционировал &amp;mdash; двойные боковые стенки обеспечивают большую стабильность нажатия, а также повышенную защиту от пыли и жидкостей. Обладая ведущим в отрасли сроком службы клавиш до 80 миллионов нажатий, игровая клавиатура Razer BlackWidow Elite создана для максимальной надежности и максимально возможной игровой производительности.&lt;/p&gt; &lt;h2&gt;ТОЧНОСТЬ ТУРНИРНОГО УРОВНЯ&lt;/h2&gt; &lt;p&gt;Механические переключатели Razer&amp;trade; для клавиатур, разработанные специально для игр, срабатывают на оптимальном расстоянии, обеспечивая вам невероятную скорость и быстроту реагирования. Механические переключатели Razer&amp;trade; были высоко оценены как новый стандарт для всех механических игровых клавиатур с момента их появления.&lt;/p&gt; &lt;h3&gt;Переключатель &lt;strong&gt;Razer&amp;trade; Green&lt;/strong&gt; Тактильный и Щелкающий&lt;/h3&gt; &lt;h3&gt;Переключатель &lt;strong&gt;Razer&amp;trade; Orange&lt;/strong&gt; Тактильный и Тихий&lt;/h3&gt; &lt;h3&gt;Переключатель &lt;strong&gt;Razer&amp;trade; Yellow &lt;/strong&gt;Линейный и Тихий&lt;/h3&gt; &lt;h2&gt;ИСПОЛЬЗУЙТЕ ДОПОЛНИТЕЛЬНЫЕ ВОЗМОЖНОСТИ УПРАВЛЕНИЯ&lt;/h2&gt; &lt;p&gt;Razer BlackWidow Elite не только имеет новый облик, но и оснащена дополнительными возможностями управления благодаря мультифункциональному цифровому колесику регулировки и мультимедийным клавишам. Клавиатура позволяет регулировать громкость, с легкостью менять треки и управлять другими функциями мультимедиа, которые можно индивидуальным образом настроить с помощью Synapse 3.&lt;/p&gt; &lt;h2&gt;КАЖДАЯ КЛАВИША МОЖЕТ СТАТЬ МАКРОКЛАВИШЕЙ&lt;/h2&gt; &lt;p&gt;С настройкой Razer Hypershift каждой клавише можно добавить дополнительную функцию, что позволит использовать макросы и другие дополнительные возможности, не изменяя основные назначения клавиш.&lt;/p&gt; &lt;h2&gt;Технические характеристики&lt;/h2&gt; &lt;h3&gt;Особенности&lt;/h3&gt; &lt;ul&gt; &lt;li&gt;Механические переключатели Razer&amp;trade;&lt;/li&gt; &lt;li&gt;Мультифункциональное цифровое колесико&lt;/li&gt; &lt;li&gt;Эргономичная подставка под запястья&lt;/li&gt; &lt;li&gt;Полностью настраиваемые клавиши&lt;/li&gt; &lt;li&gt;Ресурс клавиш до 80 млн нажатий&lt;/li&gt; &lt;/ul&gt; &lt;hr /&gt; &lt;h3&gt;Технические характеристики&lt;/h3&gt; &lt;ul&gt; &lt;li&gt;Механические переключатели Razer&amp;trade; разработанные специально для игр&lt;/li&gt; &lt;li&gt;Ресурс клавиш 80 миллионов нажатий&lt;/li&gt; &lt;li&gt;Настраиваемая подсветка Razer Chroma&amp;trade; с 16,8 млн цветов&lt;/li&gt; &lt;li&gt;Эргономичная подставка под запястья&lt;/li&gt; &lt;li&gt;Многофункциональное цифровое колесико&lt;/li&gt; &lt;li&gt;Отдельные клавиши управления c мультимедийными функциями&lt;/li&gt; &lt;li&gt;Проходные разъемы USB 2.0 и аудио&lt;/li&gt; &lt;li&gt;Гибридная встроенная память и облачное хранилище &amp;ndash; до 5 профилей&lt;/li&gt; &lt;li&gt;Поддержка программы управления Synapse 3&lt;/li&gt; &lt;li&gt;Укладка кабеля в кабель-каналах&lt;/li&gt; &lt;li&gt;До 10 одновременно нажатых клавиш с функцией подавления фантомных нажатий&lt;/li&gt; &lt;li&gt;Полностью программируемые клавиши с возможностью записи макросов &amp;laquo;на лету&amp;raquo;&lt;/li&gt; &lt;li&gt;Игровой режим&lt;/li&gt; &lt;li&gt;Частота опроса 1000 Гц Ultrapolling&lt;/li&gt; &lt;li&gt;Верхняя часть корпуса выполнена из металла используемого в военной промышленности&lt;/li&gt; &lt;li&gt;Instant Trigger Technology &amp;mdash; технология мгновенного срабатывания клавиш&lt;/li&gt; &lt;li&gt;Кабель длиной 2 м, 2 разъема USB и 1 аудио разъем 3,5 мм (комбинированный)&lt;/li&gt; &lt;li&gt;Размеры без опоры для запястья: 448 x 164 x 42,3 мм&lt;/li&gt; &lt;li&gt;Вес без опоры для запястья: 1422,3 г&lt;/li&gt; &lt;li&gt;Размеры с опорой для запястья: 448 x 232,5 x 42,3 мм&lt;/li&gt; &lt;li&gt;Вес с опорой для запястья: 1673,7 г&lt;/li&gt; &lt;li&gt;Совместима с Xbox One с базовыми настройками&lt;/li&gt; &lt;/ul&gt; &lt;hr /&gt; &lt;h3&gt; &lt;/h3&gt; &lt;hr /&gt; &lt;h3&gt;Системные требования&lt;/h3&gt; &lt;ul&gt; &lt;li&gt;ПК со свободным USB-портом&lt;/li&gt; &lt;li&gt;Дополнительный USB-порт для транзитного USB разъема под рукой&lt;/li&gt; &lt;li&gt;Комбинированный разъем 3,5 мм для сквозной передачи звука&lt;/li&gt; &lt;/ul&gt; &lt;hr /&gt; &lt;h3&gt;Требования к приложению Razer Synapse 3&lt;/h3&gt; &lt;ul&gt; &lt;li&gt;Windows&amp;reg; 7 64-бит (или выше)&lt;/li&gt; &lt;li&gt;Подключение к Интернету&lt;/li&gt; &lt;li&gt;500МБ свободного места на жестком диске&lt;/li&gt; &lt;/ul&gt; &lt;hr /&gt; &lt;h3&gt;Комплектация&lt;/h3&gt; &lt;ul&gt; &lt;li&gt;Игровая клавиатура Razer BlackWidow Elite&lt;/li&gt; &lt;li&gt;Эргономичная опора для запястья&lt;/li&gt; &lt;/ul&gt; </t>
  </si>
  <si>
    <t>Гарнитура Kraken X Lite Black</t>
  </si>
  <si>
    <t>RZ04-02950100-R381</t>
  </si>
  <si>
    <t>http://www.erc.ua/i/goods/RZ04-02950100-R381.jpg</t>
  </si>
  <si>
    <t xml:space="preserve">&lt;p&gt;&lt;img alt="Внешний вид гарнитуры" src="https://www.3ona51.com/images/products/gaming-headphones/razer-kraken-x-lite-rz04-02950100-r381/01.jpg" title="Фото гарнитуры" /&gt;&lt;/p&gt; &lt;h3&gt;СВЕРХЛЕГКИЕ И УДОБНЫЕ&lt;/h3&gt; &lt;p&gt;Что, если мы скажем вам, что можно испытать полное погружение в игру, не ощущая, что у вас на голове есть гарнитура? Возьмите Razer Kraken X Lite. Они сверхлегкие, весом всего 230 г, и с виртуальным объемным звуком 7.1. Садитесь и играйте в течение нескольких часов &amp;mdash; ваш игровой марафон на одном дыхании.&lt;/p&gt; &lt;h3&gt;ЧИСТЫЙ ЗВУК С ТОЧНЫМ ПОЗИЦИОНИРОВАНИЕМ&lt;/h3&gt; &lt;p&gt;Наушники Razer Kraken X Lite можно использовать совместно с программой для формирования виртуального объемного звука 7.1 surround sound, которая позволяет добиться точного позиционирования звука во время игры &amp;mdash; вы сможете на слух определять направление, где происходит активность противника, чтобы вовремя присоединиться к перестрелке. Благодаря точно настроенным 40-миллиметровым динамикам, наушники Razer Kraken X Lite воспроизводят чистый и сбалансированный звук, как от грохочущих взрывов канонады, так и от крадущихся шагов спецназа в тайных операциях.&lt;/p&gt; &lt;p&gt;* Доступна только для Windows 10 64-bit.&lt;/p&gt; &lt;p&gt;&lt;img src="https://www.3ona51.com/images/products/gaming-headphones/razer-kraken-x-lite-rz04-02950100-r381/03.jpg" /&gt;&lt;/p&gt; &lt;h3&gt;АМБУШЮРЫ ИЗ ПЕНЫ С ЭФФЕКТОМ ПАМЯТИ И С КАНАЛАМИ ДЛЯ ОЧКОВ&lt;/h3&gt; &lt;p&gt;Идеальный комфорт и звукоизоляция на протяжении всей игры.&lt;/p&gt; &lt;p&gt;&lt;img src="https://www.3ona51.com/images/products/gaming-headphones/razer-kraken-x-lite-rz04-02950100-r381/04.jpg" /&gt;&lt;/p&gt; &lt;h3&gt;МЯГКАЯ ПРОКЛАДКА НА ДУЖКЕ ОГОЛОВЬЯ&lt;/h3&gt; &lt;p&gt;Уменьшает давление на голову для снижения напряжения.&lt;/p&gt; &lt;p&gt;&lt;img src="https://www.3ona51.com/images/products/gaming-headphones/razer-kraken-x-lite-rz04-02950100-r381/05.jpg" /&gt;&lt;/p&gt; &lt;h3&gt;ЗАЖИМНОЕ УСИЛИЕ&lt;/h3&gt; &lt;p&gt;Создает надежную хватку на голове, обеспечивая удобную и выверенную посадку.&lt;/p&gt; &lt;h3&gt;КРИСТАЛЬНО ЧИСТАЯ СВЯЗЬ&lt;/h3&gt; &lt;p&gt;Гибкий с фиксацией микрофон использует кардиоидную диаграмму направленности, которая позволяет записывать звук из области, которая фокусируется у вашего рта. Это помогает четко передать ваш голос, подавляя фоновые шумы сзади и сбоку.&lt;/p&gt; &lt;p&gt;&lt;img alt="" src="https://www.3ona51.com/images/products/gaming-headphones/razer-kraken-x-lite-rz04-02950100-r381/razer-kraken-x-compare-slider-01-new.png" /&gt;&lt;/p&gt; &lt;p&gt;&lt;img alt="" src="https://www.3ona51.com/images/products/gaming-headphones/razer-kraken-x-lite-rz04-02950100-r381/razer-kraken-x-compare-slider-02-new.png" /&gt;&lt;/p&gt; &lt;h3&gt;КРОССПЛАТФОРМЕННАЯ СОВМЕСТИМОСТЬ&lt;/h3&gt; &lt;p&gt;Razer Kraken X Lite совместимы с ПК, Mac, Xbox One*, PS4, Nintendo Switch и мобильными устройствами с аудиоразъемом 3,5 мм.&lt;/p&gt; &lt;p&gt;&lt;img alt="Иконки" src="https://www.3ona51.com/images/products/gaming-headphones/razer-kraken-x-lite-rz04-02950100-r381/09.jpg" title="Иконки девайсов" /&gt;&lt;/p&gt; &lt;p&gt;* Может потребоваться адаптер Xbox One Stereo Adapter, приобретается отдельно.&lt;/p&gt; &lt;p&gt;* Виртуальный объемный звук 7.1 surround sound доступен только для Windows 10 64-bit.&lt;/p&gt; &lt;h3&gt;КОМПЛЕКТ ПОСТАВКИ&lt;/h3&gt; &lt;p&gt;&lt;img src="https://www.3ona51.com/images/products/gaming-headphones/razer-kraken-x-lite-rz04-02950100-r381/33.png" /&gt;&lt;/p&gt; &lt;p&gt;Характеристики:&lt;/p&gt; &lt;table&gt; &lt;tbody&gt; &lt;tr&gt; &lt;td&gt;Подсветка&lt;/td&gt; &lt;td&gt;Нет&lt;/td&gt; &lt;/tr&gt; &lt;tr&gt; &lt;td&gt;Частотный диапазон&lt;/td&gt; &lt;td&gt;12 &amp;ndash; 28,000 Hz&lt;/td&gt; &lt;/tr&gt; &lt;tr&gt; &lt;td&gt;Сопротивление&lt;/td&gt; &lt;td&gt;32 Ом&lt;/td&gt; &lt;/tr&gt; &lt;tr&gt; &lt;td&gt;Длина кабеля&lt;/td&gt; &lt;td&gt;1.3 метра&lt;/td&gt; &lt;/tr&gt; &lt;tr&gt; &lt;td&gt;Тип подключения наушников&lt;/td&gt; &lt;td&gt;Проводные&lt;/td&gt; &lt;/tr&gt; &lt;tr&gt; &lt;td&gt;Тип наушников&lt;/td&gt; &lt;td&gt;Полноразмерные накладные&lt;/td&gt; &lt;/tr&gt; &lt;tr&gt; &lt;td&gt;Тип чашки наушников&lt;/td&gt; &lt;td&gt;Закрытые&lt;/td&gt; &lt;/tr&gt; &lt;tr&gt; &lt;td&gt;Материал амбушюр&lt;/td&gt; &lt;td&gt;Кожзам&lt;/td&gt; &lt;/tr&gt; &lt;tr&gt; &lt;td&gt;Разьем&lt;/td&gt; &lt;td&gt;2*3,5 мм 3 pin ,&lt;br /&gt; 3,5 мм 4 pin&lt;/td&gt; &lt;/tr&gt; &lt;tr&gt; &lt;td&gt;Дополнительные особенности наушников&lt;/td&gt; &lt;td&gt; &lt;/td&gt; &lt;/tr&gt; &lt;tr&gt; &lt;td&gt;Серия гарнитуры&lt;/td&gt; &lt;td&gt;Razer Kraken&lt;/td&gt; &lt;/tr&gt; &lt;tr&gt; &lt;td&gt;Частотный диапазон&lt;/td&gt; &lt;td&gt; &lt;/td&gt; &lt;/tr&gt; &lt;tr&gt; &lt;td&gt;Направленность микрофона&lt;/td&gt; &lt;td&gt;Однонаправленный&lt;/td&gt; &lt;/tr&gt; &lt;tr&gt; &lt;td&gt;Чувствительность микрофона&lt;/td&gt; &lt;td&gt;-45 дБ&lt;/td&gt; &lt;/tr&gt; &lt;tr&gt; &lt;td&gt;Тип микрофона&lt;/td&gt; &lt;td&gt;Выдвижной&lt;/td&gt; &lt;/tr&gt; &lt;/tbody&gt; &lt;/table&gt; </t>
  </si>
  <si>
    <t>08518002001016001</t>
  </si>
  <si>
    <t>Гарнитура Blackshark V2 X Black</t>
  </si>
  <si>
    <t>RZ04-03240100-R3M1</t>
  </si>
  <si>
    <t>http://www.erc.ua/i/goods/RZ04-03240100-R3M1.jpg</t>
  </si>
  <si>
    <t xml:space="preserve">&lt;h2&gt;Звук киберспорта&lt;/h2&gt; &lt;p&gt;Сразитесь со врагами в легкой киберспортивной гарнитуре, раскрывающую свои преимущества под давлением. Представляем Razer BlackShark V2 X - тройная угроза за счет восхитительного звучания, превосходной чистоты микрофона и звукоизоляции высокого качества, подтвержденными про-игроками.&lt;/p&gt; &lt;h2&gt;50мм динамики RAZER&amp;trade; TRIFORCE&lt;/h2&gt; &lt;table&gt; &lt;tbody&gt; &lt;tr&gt; &lt;td&gt; &lt;p&gt;С возможностью индивидуальной передачи высоких, средних и низких частот, наш новый запатентованный дизайн динамиков работает как 3 в 1 - выдавая яркое звучание с богатыми высокими частотами и мощными басами, четкой и ясной передачей голоса.&lt;/p&gt; &lt;h2&gt;Кардиоидный микрофон RAZER&amp;trade; HYPERCLEAR&lt;/h2&gt; &lt;p&gt;Предлагая улучшенную передачу речи и шумоподавление, изгибаемый микрофон на этой легкой киберспортивной гарнитуре имеет оптимизированный корпус с более открытой конструкцией для минимальных помех, что обеспечивает повышенную четкость для более близкого звучания вашего голоса.&lt;/p&gt; &lt;h2&gt;Продвинутое пассивное шумоподавление&lt;/h2&gt; &lt;p&gt;От шумной толпы до шума вашей установки, отключите сторонние звуки и наслаждайтесь непрерывной сосредоточенностью с помощью специальных закрытых наушников, которые полностью закрывают ваши уши, и благодаря мягким амбушюрам, образующим идеальное уплотнение для большей звукоизоляции.&lt;/p&gt; &lt;h2&gt;Легкий комфорт&lt;/h2&gt; &lt;p&gt;При весе всего 240 грамм, во время игровых марафонов вы едва вспомните, что надели наушники. Гарнитура сделана еще более удобной благодаря более толстому оголовью и улучшенным амбушюрам из пены с эффектом памяти и покрытием из дышащей ткани и мягкой искусственной кожи.&lt;/p&gt; &lt;h2&gt;7.1 SURROUND SOUND&lt;/h2&gt; &lt;p&gt;Повысьте свою осведомленность в игре и не позволяйте сторонним шумам отвлечь вас с точно позиционированным звуком, который позволит вам интуитивно понять откуда исходит каждый звук в игре.&lt;/p&gt; &lt;p&gt;&lt;small&gt;* Доступна только для Windows 10 64-bit.&lt;/small&gt;&lt;/p&gt; &lt;h2&gt;Кросс-платформенная совместимость&lt;/h2&gt; &lt;p&gt;Эта киберспортивная гарнитура подключается через аналоговый разъем 3.5 мм и работает со множеством популярных платформ, позволяя принимать участия в сражениях на ПК, Mac, PS4, Xbox One, Nintendo Switch и других устройствах.*&lt;/p&gt; &lt;p&gt;&lt;small&gt;*Мобильные устройства с доступным портом 3.5мм.&lt;/small&gt;&lt;/p&gt; &lt;h2 data-postfix-6oakf91if=""&gt;Технические характеристики&lt;/h2&gt; &lt;h3&gt;Особенности&lt;/h3&gt; &lt;ul&gt; &lt;li&gt;50мм динамики Razer &amp;trade; TriForce для высококачественного звучания&lt;/li&gt; &lt;li&gt;Кардиоидный микрофон Razer &amp;trade; HyperClear для улучшенного захвата голоса&lt;/li&gt; &lt;li&gt;Сверхлегкий дизайн весом 240грамм и амбушюры из пены с эффектом памяти и дышащим тканевым покрытием для продолжительного комфорта&lt;/li&gt; &lt;li&gt;7.1 surround sound для точного позиционированного звука&lt;/li&gt; &lt;/ul&gt; &lt;hr /&gt; &lt;h3&gt;Наушники&lt;/h3&gt; &lt;ul&gt; &lt;li&gt;Диапазон частот: 12 - 28,000 Гц&lt;/li&gt; &lt;li&gt;Сопротивление: 32 Oм на 1 кГц&lt;/li&gt; &lt;li&gt;Чувствительность (@ 1 кГц): 100dBSPL/мВт,1кГц&lt;/li&gt; &lt;li&gt;Динамики: настраиваемые динамические 50мм динамики&lt;/li&gt; &lt;li&gt;Диаметр внутренней чашки наушника: 63 x 43 мм&lt;/li&gt; &lt;li&gt;Тип подключения: 3.5мм&lt;/li&gt; &lt;li&gt;Длина кабеля: 1.3м&lt;/li&gt; &lt;li&gt;Приблизительный вес: 240г&lt;/li&gt; &lt;li&gt;Овальные амбушюры: воздухопроницаемые c пеной с эффектом памяти&lt;/li&gt; &lt;/ul&gt; &lt;hr /&gt; &lt;h3&gt;Микрофон&lt;/h3&gt; &lt;ul&gt; &lt;li&gt;Диапазон частот: 100Гц- 10кГц&lt;/li&gt; &lt;li&gt;Отношение сигнал-шум: 60дБ&lt;/li&gt; &lt;li&gt;Чувствительность (при 1кГц): -42дБ В / Па, 1кГц&lt;/li&gt; &lt;li&gt;Шаблон захвата: однонаправленный&lt;/li&gt; &lt;/ul&gt; &lt;hr /&gt; &lt;h3&gt;Управление на чашке наушников&lt;/h3&gt; &lt;ul&gt; &lt;li&gt;Регулировка баланса громкости&lt;/li&gt; &lt;li&gt;Кнопка включения/выключения микрофона&lt;/li&gt; &lt;/ul&gt; &lt;hr /&gt; &lt;h3&gt;Использование Аудио&lt;/h3&gt; &lt;ul&gt; &lt;li&gt;Для использования аудио: устройства с 3.5мм аудио разъемом&lt;/li&gt; &lt;li&gt;Surround sound: доступно только с Windows 10 64-bit&lt;/li&gt; &lt;/ul&gt; &lt;p&gt; &lt;/p&gt; &lt;table&gt; &lt;tbody&gt; &lt;tr&gt; &lt;td&gt; &lt;/td&gt; &lt;td&gt; &lt;p&gt; &lt;/p&gt; &lt;/td&gt; &lt;/tr&gt; &lt;/tbody&gt; &lt;/table&gt; &lt;p&gt; &lt;/p&gt; &lt;/td&gt; &lt;td&gt; &lt;p&gt; &lt;/p&gt; &lt;/td&gt; &lt;/tr&gt; &lt;/tbody&gt; &lt;/table&gt; </t>
  </si>
  <si>
    <t>Гарнитура Blackshark V2 X Green</t>
  </si>
  <si>
    <t>RZ04-03240600-R3M1</t>
  </si>
  <si>
    <t>http://www.erc.ua/i/goods/RZ04-03240600-R3M1.jpg</t>
  </si>
  <si>
    <t xml:space="preserve">&lt;p&gt;&lt;img alt="Гарнитура Razer Blackshark V2 X Green" src="https://www.3ona51.com/images/products/gaming-headphones/razer-blackshark-v2-x-green-rz04-03240600-r3m1/01.jpg" title="Фото гарнитуры" /&gt;&lt;/p&gt; &lt;p&gt;&lt;img alt="Лого" src="https://www.3ona51.com/images/products/gaming-headphones/razer-blackshark-v2-x-green-rz04-03240600-r3m1/02.jpg" title="Логотипы" /&gt;&lt;/p&gt; &lt;h3&gt;ЗВУК КИБЕРСПОРТА&lt;/h3&gt; &lt;p&gt;Сразитесь со врагами в легкой киберспортивной гарнитуре, раскрывающую свои преимущества под давлением. Представляем Razer BlackShark V2 X - тройная угроза за счет восхитительного звучания, превосходной чистоты микрофона и звукоизоляции высокого качества, подтвержденными про-игроками.&lt;/p&gt; &lt;p&gt;&lt;img alt="Лого" src="https://www.3ona51.com/images/products/gaming-headphones/razer-blackshark-v2-x-green-rz04-03240600-r3m1/03.jpg" title="Логотип" /&gt;&lt;/p&gt; &lt;h3&gt;ДОСТУПНЫ В ЦВЕТАХ:&lt;/h3&gt; &lt;p&gt;Classic Black | Razer Green | White&lt;/p&gt; &lt;p&gt;&lt;img alt="Три гарнитуры" src="https://www.3ona51.com/images/products/gaming-headphones/razer-blackshark-v2-x-white-rz04-03240700-r3m1/02.jpg" title="Черная и зеленая гарнитуры" /&gt;&lt;/p&gt; &lt;h3&gt;50ММ ДИНАМИКИ RAZER&amp;trade; TRIFORCE&lt;/h3&gt; &lt;p&gt;С возможностью индивидуальной передачи высоких, средних и низких частот, наш новый запатентованный дизайн динамиков работает как 3 в 1 - выдавая яркое звучание с богатыми высокими частотами и мощными басами, четкой и ясной передачей голоса.&lt;/p&gt; &lt;p&gt;&lt;img alt="Динамики" src="https://www.3ona51.com/images/products/gaming-headphones/razer-blackshark-v2-x-green-rz04-03240600-r3m1/05.jpg" title="Динамики RAZER" /&gt;&lt;/p&gt; &lt;h3&gt;КАРДИОИДНЫЙ МИКРОФОН RAZER&amp;trade; HYPERCLEAR&lt;/h3&gt; &lt;p&gt;Предлагая улучшенную передачу речи и шумоподавление, изгибаемый микрофон на этой легкой киберспортивной гарнитуре имеет оптимизированный корпус с более открытой конструкцией для минимальных помех, что обеспечивает повышенную четкость для более близкого звучания вашего голоса.&lt;/p&gt; &lt;p&gt;&lt;img alt="Микрофон" src="https://www.3ona51.com/images/products/gaming-headphones/razer-blackshark-v2-x-green-rz04-03240600-r3m1/06.jpg" title="Кардиоидный микрофон" /&gt;&lt;/p&gt; &lt;h3&gt;ПРОДВИНУТОЕ ПАССИВНОЕ ШУМОПОДАВЛЕНИЕ&lt;/h3&gt; &lt;p&gt;От шумной толпы до шума вашей установки, отключите сторонние звуки и наслаждайтесь непрерывной сосредоточенностью с помощью специальных закрытых наушников, которые полностью закрывают ваши уши, и благодаря мягким амбушюрам, образующим идеальное уплотнение для большей звукоизоляции.&lt;/p&gt; &lt;p&gt;&lt;img alt="Продвинутое шумоподавление" src="https://www.3ona51.com/images/products/gaming-headphones/razer-blackshark-v2-x-green-rz04-03240600-r3m1/07.jpg" title="Пассивное шумоподавление" /&gt;&lt;/p&gt; &lt;h3&gt;ЛЕГКИЙ КОМФОРТ&lt;/h3&gt; &lt;p&gt;При весе всего 240 грамм, во время игровых марафонов вы едва вспомните, что надели наушники. Гарнитура сделана еще более удобной благодаря более толстому оголовью и улучшенным амбушюрам из пены с эффектом памяти и покрытием из дышащей ткани и мягкой искусственной кожи.&lt;/p&gt; &lt;p&gt;&lt;img alt="Легкий комфорт" src="https://www.3ona51.com/images/products/gaming-headphones/razer-blackshark-v2-x-green-rz04-03240600-r3m1/08.jpg" title="Гарнитура Райзер" /&gt;&lt;/p&gt; &lt;p&gt;&lt;img src="https://www.3ona51.com/images/products/gaming-headphones/razer-blackshark-v2-x-green-rz04-03240600-r3m1/09.jpg" /&gt;&lt;/p&gt; &lt;h3&gt;7.1 SURROUND SOUND&lt;/h3&gt; &lt;p&gt;Повысьте свою осведомленность в игре и не позволяйте сторонним шумам отвлечь вас с точно позиционированным звуком, который позволит вам интуитивно понять откуда исходит каждый звук в игре. * Доступна только для Windows 10 64-bit.&lt;/p&gt; &lt;p&gt;&lt;img src="https://www.3ona51.com/images/products/gaming-headphones/razer-blackshark-v2-x-green-rz04-03240600-r3m1/10.jpg" /&gt;&lt;/p&gt; &lt;h3&gt;КРОСС-ПЛАТФОРМЕННАЯ СОВМЕСТИМОСТЬ&lt;/h3&gt; &lt;p&gt;Эта киберспортивная гарнитура подключается через аналоговый разъем 3.5 мм и работает со множеством популярных платформ, позволяя принимать участия в сражениях на ПК, Mac, PS4, Xbox One, Nintendo Switch и других устройствах.* *Мобильные устройства с доступным портом 3.5мм.&lt;/p&gt; &lt;p&gt;Характеристики:&lt;/p&gt; &lt;table&gt; &lt;tbody&gt; &lt;tr&gt; &lt;td&gt;Подсветка&lt;/td&gt; &lt;td&gt;Нет&lt;/td&gt; &lt;/tr&gt; &lt;tr&gt; &lt;td&gt;Частотный диапазон&lt;/td&gt; &lt;td&gt;12 - 28,000 Гц&lt;/td&gt; &lt;/tr&gt; &lt;tr&gt; &lt;td&gt;Сопротивление&lt;/td&gt; &lt;td&gt;32 Ом&lt;/td&gt; &lt;/tr&gt; &lt;tr&gt; &lt;td&gt;Длина кабеля&lt;/td&gt; &lt;td&gt;1.3 метра&lt;/td&gt; &lt;/tr&gt; &lt;tr&gt; &lt;td&gt;Тип подключения наушников&lt;/td&gt; &lt;td&gt;Проводные&lt;/td&gt; &lt;/tr&gt; &lt;tr&gt; &lt;td&gt;Тип наушников&lt;/td&gt; &lt;td&gt;Полноразмерные накладные&lt;/td&gt; &lt;/tr&gt; &lt;tr&gt; &lt;td&gt;Тип чашки наушников&lt;/td&gt; &lt;td&gt;Закрытые&lt;/td&gt; &lt;/tr&gt; &lt;tr&gt; &lt;td&gt;Материал амбушюр&lt;/td&gt; &lt;td&gt;Кожзам&lt;/td&gt; &lt;/tr&gt; &lt;tr&gt; &lt;td&gt;Разьем&lt;/td&gt; &lt;td&gt;3,5 мм&lt;/td&gt; &lt;/tr&gt; &lt;tr&gt; &lt;td&gt;Дополнительные особенности наушников&lt;/td&gt; &lt;td&gt;7.1 Surround Sound&lt;/td&gt; &lt;/tr&gt; &lt;tr&gt; &lt;td&gt;Серия гарнитуры&lt;/td&gt; &lt;td&gt;Razer BlackShark&lt;/td&gt; &lt;/tr&gt; &lt;tr&gt; &lt;td&gt;Частотный диапазон&lt;/td&gt; &lt;td&gt;100Гц- 10кГц&lt;/td&gt; &lt;/tr&gt; &lt;tr&gt; &lt;td&gt;Направленность микрофона&lt;/td&gt; &lt;td&gt;Однонаправленный&lt;/td&gt; &lt;/tr&gt; &lt;tr&gt; &lt;td&gt;Чувствительность микрофона&lt;/td&gt; &lt;td&gt;-42 Дб&lt;/td&gt; &lt;/tr&gt; &lt;tr&gt; &lt;td&gt;Тип микрофона&lt;/td&gt; &lt;td&gt;Статичный&lt;/td&gt; &lt;/tr&gt; &lt;/tbody&gt; &lt;/table&gt; </t>
  </si>
  <si>
    <t>08518002001016003</t>
  </si>
  <si>
    <t>Микрофон Seiren Mini Black</t>
  </si>
  <si>
    <t>RZ19-03450100-R3M1</t>
  </si>
  <si>
    <t>http://www.erc.ua/i/goods/RZ19-03450100-R3M1.jpg</t>
  </si>
  <si>
    <t xml:space="preserve">&lt;h2&gt;Четкость в компактном форм-факторе&lt;/h2&gt; &lt;p&gt;Большой звук может быть и в маленьком формате. Встречайте Razer Seiren Mini - сверхкомпактный конденсаторный микрофон, который идеально подходит для воспроизведения звука профессионального уровня при любых настройках потоковой передачи или видеозвонка.&lt;/p&gt; &lt;section &gt; &lt;h2&gt;Ультраточная суперкардиоидная диаграмма направленности&lt;/h2&gt; &lt;p&gt;Поскольку этот компактный конденсаторный микрофон настроен с более узким углом захвата, он может фокусироваться на вашем голосе и имеет лучшее подавление окружающего шума, гарантируя минимизацию фоновых звуков, таких как набор текста и щелчки мыши.&lt;/p&gt; &lt;/section&gt; &lt;section &gt; &lt;h2&gt;Сверхкомпактный и портативный&lt;/h2&gt; &lt;p&gt;Этот компактный конденсаторный микрофон, созданный для минималистичных или небольших сетапов, почти не занимает места на столе и незаметен для камеры, поэтому вы всегда будете в центре внимания. Его также легко взять с собой, если вам нужно провести трансляцию или поработать в другом месте.&lt;/p&gt; &lt;h3&gt;&lt;strong&gt;Устойчивое поворотное основание&lt;/strong&gt;&lt;/h3&gt; &lt;p&gt;Микрофон оснащен устойчивым основанием, которое можно наклонять, чтобы найти идеальное положение для передачи вашего голоса. Подставку также можно отсоединить и установить микрофон на штатив или стойку для микрофона со стандартной резьбой 5/8 дюймов.&lt;/p&gt; &lt;h3&gt;&lt;strong&gt;Встроенный шокмаунт&lt;/strong&gt;&lt;/h3&gt; &lt;p&gt;При случайных ударах и вибрациях, встроенное амортизаторное крепление Razer Seiren Mini подавляет подобные шумы, чтобы защитить вашу трансляцию и уши ваших коллег от звуковых аномалий.&lt;/p&gt; &lt;h3&gt;&lt;strong&gt;Включи и играй&lt;/strong&gt;&lt;/h3&gt; &lt;p&gt;Через несколько секунд после подключения к USB-порту Razer Seiren Mini готова к работе. Просто установите нужный уровень громкости с помощью программного обеспечения для потоковой передачи или голосового чата, которое вы используете, и пусть ваш голос сделает все остальное.&lt;/p&gt; &lt;h2 data-postfix-6oakf91if=""&gt;&lt;strong&gt;Технические характеристики&lt;/strong&gt;&lt;/h2&gt; &lt;h3&gt;&lt;strong&gt;Особенности&lt;/strong&gt;&lt;/h3&gt; &lt;ul&gt; &lt;li&gt;Сверхточная суперкардиоидная диаграмма направленности, уменьшающая нежелательный шум&lt;/li&gt; &lt;li&gt;Профессиональное качество записи для кристально чистого вокала&lt;/li&gt; &lt;li&gt;Сверхкомпактный и портативный форм-фактор для небольших сетапов и стримов в дороге&lt;/li&gt; &lt;li&gt;Сверхпрочная наклоняемая подставка для стабильного и оптимального позиционирования микрофона&lt;/li&gt; &lt;li&gt;Встроенный шокмаунт для подавления вибраций&lt;/li&gt; &lt;/ul&gt; &lt;hr /&gt; &lt;h3&gt;&lt;strong&gt;Микрофон&lt;/strong&gt;&lt;/h3&gt; &lt;ul&gt; &lt;li&gt;Требуемая мощность/энергопотребление: 5 В 500 мА&lt;/li&gt; &lt;li&gt;Частота дискретизации: 44,1 кГц (мин.) / 48 кГц (макс.)&lt;/li&gt; &lt;li&gt;Битрейт: 16 бит&lt;/li&gt; &lt;li&gt;Капсюли: &amp;Oslash;14 мм конденсаторный капсюль&lt;/li&gt; &lt;li&gt;Диаграмма направленности: гиперкардиоидная&lt;/li&gt; &lt;li&gt;Диапазон частот: 20 Гц &amp;ndash; 20 кГц&lt;/li&gt; &lt;li&gt;Чувствительность: 17.8мВ/Па (при 1 кГц)&lt;/li&gt; &lt;li&gt;Макс. уровень звуковой мощности (SPL): 110 дБ (КНИ 1% при 1 кГц)&lt;/li&gt; &lt;/ul&gt; &lt;hr /&gt; &lt;h3&gt;&lt;strong&gt;Системные требования&lt;/strong&gt;&lt;/h3&gt; &lt;ul&gt; &lt;li&gt;Windows 7, 8, 10&lt;/li&gt; &lt;li&gt;Mac OS 10.8 и новее&lt;/li&gt; &lt;li&gt;Sony PS4&lt;/li&gt; &lt;li&gt;Совместимость с Open Broadcaster Software и Xsplit&lt;/li&gt; &lt;/ul&gt; &lt;hr /&gt; &lt;h3&gt;&lt;strong&gt;Комплектация&lt;/strong&gt;&lt;/h3&gt; &lt;ul&gt; &lt;li&gt;1 x Razer Seiren Mini&lt;/li&gt; &lt;li&gt;1 x Опорный стержень&lt;/li&gt; &lt;li&gt;1 x Настольная подставка&lt;/li&gt; &lt;li&gt;1 x Кабель Micro-USB/USB&lt;/li&gt; &lt;/ul&gt; &lt;/section&gt; </t>
  </si>
  <si>
    <t>08518001001001001</t>
  </si>
  <si>
    <t>Razer Iskur X Black-Green</t>
  </si>
  <si>
    <t>RZ38-02840100-R3G1</t>
  </si>
  <si>
    <t>http://www.erc.ua/i/goods/RZ38-02840100-R3G1.jpg</t>
  </si>
  <si>
    <t xml:space="preserve">&lt;p&gt;&lt;img height="782" src="/files/WareDescription//bd506aa3-1594-4a83-a3af-4b0cdda146a8.png" width="1253" /&gt;&lt;/p&gt; &lt;p&gt;ОСНОВА ИГРОВОГО КОМФОРТА&lt;/p&gt; &lt;p&gt;Если уверенная игра обусловлена уверенной поддержкой, тогда сделайте комфорт своим преимуществом с Razer Iskur X. Пришло время узнать, какую существенную поддержку и комфорт принесет вашей игре эргономичное игровое кресло, созданное для хардкорных игр.&lt;/p&gt; &lt;p&gt;&lt;img height="780" src="/files/WareDescription//8fd39f4d-2d92-4262-840e-2b561dfc81f8.png" width="1177" /&gt;&lt;br /&gt; ЭРГОНОМИЧНЫЙ ДИЗАЙН ДЛЯ ХАРДКОРНЫХ ИГР&lt;/p&gt; &lt;p&gt;Razer Iskur X обеспечивает правильную осанку для многочасовой игры благодаря своим уникальным контурам и скошенным углам, а также возможностям откинуть спинку и отрегулировать кресло по наклону и высоте.&lt;/p&gt; &lt;p&gt;&lt;br /&gt; МНОГОСЛОЙНАЯ СИНТЕТИЧЕСКАЯ КОЖА&lt;/p&gt; &lt;p&gt;Это эргономичное игровое кресло обтянуто материалом, который не только приятен на ощупь, но и является более жестким и долговечным, чем стандартная полиуретановая кожа, что делает его более устойчивым к отслаиванию, возникающему в результате долгих часов ежедневного использования.&lt;/p&gt; &lt;p&gt;&lt;img height="768" src="/files/WareDescription//ad1a4273-80f9-4f07-a192-9210865639ae.png" width="1189" /&gt;&lt;/p&gt; &lt;p&gt;ПОДУШКИ ИЗ ПЕНЫ ВЫСОКОЙ ПЛОТНОСТИ&lt;/p&gt; &lt;p&gt;Для идеального баланса поддержки и комфорта Razer Iskur X обладает мягкими плотными подушками, которые обеспечивают лучшую эргономику, повторяя контуры вашего тела, равномерно распределяя нагрузку и поддерживая ваш вес.&lt;/p&gt; &lt;p&gt;&lt;img alt="iskurx usp3 cushion" pnxssr_11="" role="img" src="https://assets2.razerzone.com/images/pnx.assets/961223aa2324b6b58469f4480839813d/iskurx-usp3-cushion.png" /&gt;&lt;/p&gt; &lt;p&gt;&lt;img height="765" src="/files/WareDescription//818c6048-7e60-477c-a2cd-3158fa0a54d7.png" width="1187" /&gt;&lt;/p&gt; &lt;p&gt;СПРОЕКТИРОВАНО ДЛЯ ПОДДЕРЖКИ&lt;/p&gt; &lt;p&gt;Это эргономичное игровое кресло с усиленным сталью корпусом, подлокотниками и колесной базой может выдержать вес до 136 кг и идеально подходит для геймеров с ростом 170&amp;ndash;190 см. Оно также имеет боковые края сиденья, чтобы максимально увеличить площадь поверхности для отдыха.&lt;/p&gt; &lt;p&gt;&lt;img height="767" src="/files/WareDescription//9859eec9-fb61-45a2-ab90-4fefeb706d39.png" width="1191" /&gt;&lt;br /&gt; 2D ПОДЛОКОТНИКИ&lt;/p&gt; &lt;p&gt;Подлокотники The Razer Iskur X могут регулироваться по высоте и поворачиваться внутрь или наружу, так что ваши руки всегда будут в естественном расслабленном положении во время игры.&lt;/p&gt; &lt;p data-pnx-f="longText1" markdown="" pnxssr_7=""&gt; &lt;/p&gt; &lt;p data-pnx-f="longText2" markdown="" pnxssr_8=""&gt;&lt;img alt="2darmrest updown" pnxssr_9="" src="https://assets2.razerzone.com/images/pnx.assets/74681ff9d9d7cefc519ea7a8119db8e3/2darmrest-updown.jpg" /&gt;&lt;img alt="2darmrest leftright" pnxssr_10="" src="https://assets2.razerzone.com/images/pnx.assets/74681ff9d9d7cefc519ea7a8119db8e3/2darmrest-leftright.jpg" /&gt;&lt;/p&gt; &lt;p&gt;ТАКЖЕ ДОСТУПНО КРЕСЛО RAZER ISKUR&lt;/p&gt; &lt;p&gt;Добейтесь идеальной игровой формы для продолжительных игровых марафонов с Razer Iskur - игровым креслом со встроенной эргономичной системой поясничной опоры.&lt;/p&gt; &lt;p&gt;Подробнее &amp;gt;&lt;/p&gt; &lt;p&gt;ТЕХНИЧЕСКИЕ ХАРАКТЕРИСТИКИ&lt;br /&gt; Особенности&lt;br /&gt; Эргономичная конструкция для длительного комфорта во время хардкорной игры&lt;br /&gt; Многослойная синтетическая кожа для надежной защиты кресла от износа&lt;br /&gt; Высокоплотные подушки из пеноматериала для обеспечения идеального баланса поддержки и комфорта&lt;br /&gt; 2D-подлокотники для оптимальной настройки положения рук&lt;br /&gt; Укрепленный сталью каркас для большей прочности&lt;br /&gt; Технические характеристики&lt;br /&gt; Допустимая нагрузка:&lt;br /&gt; Standart: до 136 кг&lt;br /&gt; XL: до 180 кг&lt;br /&gt; Рекомендованный рост:&lt;br /&gt; Standart: 170 &amp;ndash; 190 см&lt;br /&gt; XL: 180 &amp;ndash; 208 см&lt;br /&gt; Цвет обивки кресла: Black and Green (черный и зеленый)&lt;br /&gt; Механизм качания: Топ-ган&lt;br /&gt; Тип пены: Формованная пена высокой плотности&lt;br /&gt; Материал покрытия: многослойная ПВХ кожа&lt;br /&gt; Подлокотники: 2D регулируемые&lt;br /&gt; Регулируемый наклон спинки до 139 градусов&lt;br /&gt; Основание: 5-звездочная крестовина из металла с порошковым покрытием&lt;br /&gt; Каркас: Металл и фанера&lt;br /&gt; Колесики: диаметр 6 см&lt;br /&gt; Класс газлифта: 4&lt;br /&gt; Размеры (в упаковке) 960 X 780 X 460 мм&lt;br /&gt; Вес (в упаковке) 32 кг&lt;br /&gt; Гарантия&lt;br /&gt; Срок гарантии: 3 года на механизмы и движущиеся компоненты (без учета износа)&lt;br /&gt; Комплектация&lt;br /&gt; Сиденье кресла&lt;br /&gt; Спинка кресла&lt;br /&gt; Газлифт&lt;br /&gt; Основание&lt;br /&gt; Ролики&lt;br /&gt; Фурнитура&lt;br /&gt; Инструкция&lt;br /&gt; Руководство пользователя&lt;br /&gt; Скачать руководство пользователя (на русском языке)&lt;br /&gt; Страница технической поддержки&lt;br /&gt; Перейти на страницу технической поддержки (на английском языке)&lt;/p&gt; </t>
  </si>
  <si>
    <t>09401001003007001</t>
  </si>
  <si>
    <t>Мышь проводная игровая</t>
  </si>
  <si>
    <t>Keychron</t>
  </si>
  <si>
    <t>Keychron Keychron M1 UltraLight Optical Mouse Black</t>
  </si>
  <si>
    <t>M1A1_Keychron</t>
  </si>
  <si>
    <t>08471002004011001</t>
  </si>
  <si>
    <t>Keychron Keychron M1 UltraLight Optical Mouse White</t>
  </si>
  <si>
    <t>M1A2_Keychron</t>
  </si>
  <si>
    <t>08471002004011002</t>
  </si>
  <si>
    <t>Клавиатура</t>
  </si>
  <si>
    <t>Keychron C1 Wired  87 Key  Gateron  Switch Mechanical Keyboard White LED Red Russian Layout</t>
  </si>
  <si>
    <t>C1A1_Keychron</t>
  </si>
  <si>
    <t>http://www.erc.ua/i/goods/C1A1_KEYCHRON.jpg</t>
  </si>
  <si>
    <t xml:space="preserve">&lt;p &gt;Keychron C1 Проводная механическая клавиатура type-c с возможностью горячей замены, бесклавиатурная раскладка для Mac Windows iOS.&lt;/p&gt; &lt;p &gt;БЕСПРОВОДНАЯ МЕХАНИЧЕСКАЯ КЛАВИАТУРА&lt;br /&gt; Разработана для максимальной производительности благодаря самой популярной бесклавиатурной раскладке. Возможность горячей замены на механических переключателях Gateron позволяет легко настроить набор текста без пайки.&lt;/p&gt; &lt;p &gt;ОСОБЕННОСТИ ПРОВОДНОЙ ТИП-C&lt;br /&gt; Благодаря простому и надежному подключению USB Type-C C1 лучше всего подходит для дома, офиса и легких игр, подключаясь к ноутбуку или ПК.&lt;br /&gt; &lt;br /&gt; ПОДХОДИТ ДЛЯ ВСЕХ УСТРОЙСТВ&lt;br /&gt; Совместимость как с macOS, так и с Windows. Keychron - один из немногих на рынке, который поставляется с раскладкой мультимедийных клавиш Mac для энтузиастов Mac. Для пользователей Linux у нас также есть специальная группа пользователей, которая поможет с опытом.&lt;br /&gt; Наклонная нижняя рамка делает C1 более удобным для отправки электронных писем или написания романа.&lt;br /&gt; &lt;br /&gt; С ВОЗМОЖНОСТЬЮ ГОРЯЧЕЙ ЗАМЕНЫ&lt;br /&gt; Возможность горячей замены означает, что вы можете настроить набор текста без пайки, просто вставьте их, и готово.&lt;/p&gt; &lt;p &gt;* Клавиатуры версии C1 Gateron (с возможностью горячей замены) поддерживают изменяемые переключатели.&lt;br /&gt; Разъем Gateron (с возможностью горячей замены) совместим практически со всеми механическими переключателями типа MX с 3 и 5 контактами на рынке (включая Gateron, Cherry, Kailh и т. Д.). Переключатели, совместимые с SMD-LED, лучше всего подходят для отображения подсветки.&lt;/p&gt; &lt;p &gt;МЕХАНИЧЕСКИЙ ПЕРЕКЛЮЧАТЕЛЬ&lt;br /&gt; Надежный механический переключатель Gateron со сроком службы 50 миллионов нажатий клавиш, обеспечивающий непревзойденную тактильную чувствительность&lt;br /&gt; &lt;br /&gt; БЕЗ КЛЮЧА&lt;br /&gt; Раскладка Tenkeyless - одна из самых популярных среди механических клавиатур. Он предлагает удобный доступ ко всем основным мультимедийным и функциональным клавишам для Mac и Windows в компактном размере.&lt;br /&gt; &lt;/p&gt; &lt;p &gt;&lt;strong&gt;СПЕЦИФИКАЦИЯ&lt;/strong&gt;&lt;br /&gt; Количество клавиш: 87 клавиш&lt;br /&gt; Версия: Gateron&lt;br /&gt; Переключатели: Gateron Mechanical &lt;strong&gt;Red&lt;/strong&gt;&lt;br /&gt; Количество мультимедийных клавиш: 12&lt;br /&gt; Материал рамы: АБС-пластик&lt;br /&gt; Материал колпачка: АБС-пластик с двойным выстрелом&lt;br /&gt; Профиль Keycap: OEM&lt;br /&gt; Макет: ANSI&lt;/p&gt; &lt;p &gt;&lt;strong&gt;ПОДКЛЮЧЕНИЕ И ПИТАНИЕ&lt;/strong&gt;&lt;br /&gt; Подключение: проводное соединение типа C&lt;br /&gt; Совместимая система: macOS / Windows&lt;/p&gt; &lt;p &gt;&lt;strong&gt;ФИЗИЧЕСКИЙ БЛОК&lt;/strong&gt;&lt;br /&gt; Размер: 357 x 130 мм&lt;br /&gt; Высота с колпачком (спереди) 27 мм&lt;br /&gt; Высота с колпачком (сзади) 38 мм&lt;br /&gt; Вес: около 685 г&lt;br /&gt; Рабочая среда: от -10 до 50 &amp;deg;&lt;/p&gt; &lt;p&gt;&lt;strong&gt;СОДЕРЖАНИЕ ПАКЕТА&lt;/strong&gt;&lt;br /&gt; 1 х клавиатура&lt;br /&gt; 1 кабель USB-A - USB Type-C&lt;br /&gt; 1 х съемник для ключей&lt;br /&gt; 1 х Руководство пользователя&lt;br /&gt; &lt;/p&gt; </t>
  </si>
  <si>
    <t>08471002003005003</t>
  </si>
  <si>
    <t>Keychron C1 Wired 87 Key  Gateron  Switch Mechanical Keyboard White LED Blue Russian Layout</t>
  </si>
  <si>
    <t>C1A2_Keychron</t>
  </si>
  <si>
    <t>http://www.erc.ua/i/goods/C1A2_KEYCHRON.jpg</t>
  </si>
  <si>
    <t xml:space="preserve">&lt;p &gt;Keychron C1 Проводная механическая клавиатура type-c с возможностью горячей замены, бесклавиатурная раскладка для Mac Windows iOS.&lt;/p&gt; &lt;p &gt;БЕСПРОВОДНАЯ МЕХАНИЧЕСКАЯ КЛАВИАТУРА&lt;br /&gt; Разработана для максимальной производительности благодаря самой популярной бесклавиатурной раскладке. Возможность горячей замены на механических переключателях Gateron позволяет легко настроить набор текста без пайки.&lt;/p&gt; &lt;p &gt;ОСОБЕННОСТИ ПРОВОДНОЙ ТИП-C&lt;br /&gt; Благодаря простому и надежному подключению USB Type-C C1 лучше всего подходит для дома, офиса и легких игр, подключаясь к ноутбуку или ПК.&lt;br /&gt; &lt;br /&gt; &lt;br /&gt; ПОДХОДИТ ДЛЯ ВСЕХ УСТРОЙСТВ&lt;br /&gt; Совместимость как с macOS, так и с Windows. Keychron - один из немногих на рынке, который поставляется с раскладкой мультимедийных клавиш Mac для энтузиастов Mac. Для пользователей Linux у нас также есть специальная группа пользователей, которая поможет с опытом.&lt;br /&gt; Наклонная нижняя рамка делает C1 более удобным для отправки электронных писем или написания романа.&lt;br /&gt; &lt;br /&gt; С ВОЗМОЖНОСТЬЮ ГОРЯЧЕЙ ЗАМЕНЫ&lt;br /&gt; Возможность горячей замены означает, что вы можете настроить набор текста без пайки, просто вставьте их, и готово.&lt;/p&gt; &lt;p &gt;* Клавиатуры версии C1 Gateron (с возможностью горячей замены) поддерживают изменяемые переключатели.&lt;br /&gt; Разъем Gateron (с возможностью горячей замены) совместим практически со всеми механическими переключателями типа MX с 3 и 5 контактами на рынке (включая Gateron, Cherry, Kailh и т. Д.). Переключатели, совместимые с SMD-LED, лучше всего подходят для отображения подсветки.&lt;/p&gt; &lt;p &gt;МЕХАНИЧЕСКИЙ ПЕРЕКЛЮЧАТЕЛЬ&lt;br /&gt; Надежный механический переключатель Gateron со сроком службы 50 миллионов нажатий клавиш, обеспечивающий непревзойденную тактильную чувствительность&lt;br /&gt; &lt;br /&gt; БЕЗ КЛЮЧА&lt;br /&gt; Раскладка Tenkeyless - одна из самых популярных среди механических клавиатур. Он предлагает удобный доступ ко всем основным мультимедийным и функциональным клавишам для Mac и Windows в компактном размере.&lt;br /&gt; &lt;br /&gt; &lt;/p&gt; &lt;p &gt;СПЕЦИФИКАЦИЯ&lt;br /&gt; Количество клавиш: 87 клавиш&lt;br /&gt; Версия: Gateron&lt;br /&gt; Переключатели: Gateron Mechanical&lt;strong&gt; Blue&lt;/strong&gt;&lt;br /&gt; Количество мультимедийных клавиш: 12&lt;br /&gt; Материал рамы: АБС-пластик&lt;br /&gt; Материал колпачка: АБС-пластик с двойным выстрелом&lt;br /&gt; Профиль Keycap: OEM&lt;br /&gt; Макет: ANSI&lt;/p&gt; &lt;p &gt;ПОДКЛЮЧЕНИЕ И ПИТАНИЕ&lt;br /&gt; Подключение: проводное соединение типа C&lt;br /&gt; Совместимая система: macOS / Windows&lt;/p&gt; &lt;p &gt;ФИЗИЧЕСКИЙ БЛОК&lt;br /&gt; Размер: 357 x 130 мм&lt;br /&gt; Высота с колпачком (спереди) 27 мм&lt;br /&gt; Высота с колпачком (сзади) 38 мм&lt;br /&gt; Вес: около 685 г&lt;br /&gt; Рабочая среда: от -10 до 50 &amp;deg;&lt;/p&gt; &lt;p &gt;СОДЕРЖАНИЕ ПАКЕТА&lt;br /&gt; 1 х клавиатура&lt;br /&gt; 1 кабель USB-A - USB Type-C&lt;br /&gt; 1 х съемник для ключей&lt;br /&gt; 1 х Руководство пользователя&lt;br /&gt; &lt;/p&gt; </t>
  </si>
  <si>
    <t>Keychron C1 Wired  87 Key  Gateron  Switch Mechanical Keyboard White LED Brown Russian Layout</t>
  </si>
  <si>
    <t>C1A3_Keychron</t>
  </si>
  <si>
    <t>http://www.erc.ua/i/goods/C1A3_KEYCHRON.jpg</t>
  </si>
  <si>
    <t xml:space="preserve">&lt;p &gt;Keychron C1 Проводная механическая клавиатура type-c с возможностью горячей замены, бесклавиатурная раскладка для Mac Windows iOS.&lt;/p&gt; &lt;p &gt;БЕСПРОВОДНАЯ МЕХАНИЧЕСКАЯ КЛАВИАТУРА&lt;br /&gt; Разработана для максимальной производительности благодаря самой популярной бесклавиатурной раскладке. Возможность горячей замены на механических переключателях Gateron позволяет легко настроить набор текста без пайки.&lt;/p&gt; &lt;p &gt;ОСОБЕННОСТИ ПРОВОДНОЙ ТИП-C&lt;br /&gt; Благодаря простому и надежному подключению USB Type-C C1 лучше всего подходит для дома, офиса и легких игр, подключаясь к ноутбуку или ПК.&lt;br /&gt; &lt;br /&gt; ПОДХОДИТ ДЛЯ ВСЕХ УСТРОЙСТВ&lt;br /&gt; Совместимость как с macOS, так и с Windows. Keychron - один из немногих на рынке, который поставляется с раскладкой мультимедийных клавиш Mac для энтузиастов Mac. Для пользователей Linux у нас также есть специальная группа пользователей, которая поможет с опытом.&lt;br /&gt; Наклонная нижняя рамка делает C1 более удобным для отправки электронных писем или написания романа.&lt;br /&gt; &lt;br /&gt; С ВОЗМОЖНОСТЬЮ ГОРЯЧЕЙ ЗАМЕНЫ&lt;br /&gt; Возможность горячей замены означает, что вы можете настроить набор текста без пайки, просто вставьте их, и готово.&lt;/p&gt; &lt;p &gt;* Клавиатуры версии C1 Gateron (с возможностью горячей замены) поддерживают изменяемые переключатели.&lt;br /&gt; Разъем Gateron (с возможностью горячей замены) совместим практически со всеми механическими переключателями типа MX с 3 и 5 контактами на рынке (включая Gateron, Cherry, Kailh и т. Д.). Переключатели, совместимые с SMD-LED, лучше всего подходят для отображения подсветки.&lt;/p&gt; &lt;p &gt;МЕХАНИЧЕСКИЙ ПЕРЕКЛЮЧАТЕЛЬ&lt;br /&gt; Надежный механический переключатель Gateron со сроком службы 50 миллионов нажатий клавиш, обеспечивающий непревзойденную тактильную чувствительность&lt;br /&gt; &lt;br /&gt; БЕЗ КЛЮЧА&lt;br /&gt; Раскладка Tenkeyless - одна из самых популярных среди механических клавиатур. Он предлагает удобный доступ ко всем основным мультимедийным и функциональным клавишам для Mac и Windows в компактном размере.&lt;br /&gt; &lt;/p&gt; &lt;p &gt;&lt;strong&gt;СПЕЦИФИКАЦИЯ&lt;/strong&gt;&lt;br /&gt; Количество клавиш: 87 клавиш&lt;br /&gt; Версия: Gateron&lt;br /&gt; Переключатели: Gateron Mechanical &lt;strong&gt;Brown&lt;/strong&gt;&lt;br /&gt; Количество мультимедийных клавиш: 12&lt;br /&gt; Материал рамы: АБС-пластик&lt;br /&gt; Материал колпачка: АБС-пластик с двойным выстрелом&lt;br /&gt; Профиль Keycap: OEM&lt;br /&gt; Макет: ANSI&lt;/p&gt; &lt;p &gt;ПОДКЛЮЧЕНИЕ И ПИТАНИЕ&lt;br /&gt; Подключение: проводное соединение типа C&lt;br /&gt; Совместимая система: macOS / Windows&lt;/p&gt; &lt;p &gt;ФИЗИЧЕСКИЙ БЛОК&lt;br /&gt; Размер: 357 x 130 мм&lt;br /&gt; Высота с колпачком (спереди) 27 мм&lt;br /&gt; Высота с колпачком (сзади) 38 мм&lt;br /&gt; Вес: около 685 г&lt;br /&gt; Рабочая среда: от -10 до 50 &amp;deg;&lt;/p&gt; &lt;p&gt;СОДЕРЖАНИЕ ПАКЕТА&lt;br /&gt; 1 х клавиатура&lt;br /&gt; 1 кабель USB-A - USB Type-C&lt;br /&gt; 1 х съемник для ключей&lt;br /&gt; 1 х Руководство пользователя&lt;br /&gt; &lt;/p&gt; </t>
  </si>
  <si>
    <t>08471002003005002</t>
  </si>
  <si>
    <t>Keychron C1 Wired 87 Key  Gateron  Switch Mechanical Keyboard RGB  Red Russian Layout</t>
  </si>
  <si>
    <t>C1B1_Keychron</t>
  </si>
  <si>
    <t>http://www.erc.ua/i/goods/C1B1_KEYCHRON.jpg</t>
  </si>
  <si>
    <t xml:space="preserve">&lt;p &gt;Keychron C1 Проводная механическая клавиатура type-c с возможностью горячей замены, бесклавиатурная раскладка для Mac Windows iOS.&lt;/p&gt; &lt;p &gt;БЕСПРОВОДНАЯ МЕХАНИЧЕСКАЯ КЛАВИАТУРА&lt;br /&gt; Разработана для максимальной производительности благодаря самой популярной бесклавиатурной раскладке. Возможность горячей замены на механических переключателях Gateron позволяет легко настроить набор текста без пайки.&lt;/p&gt; &lt;p &gt;ОСОБЕННОСТИ ПРОВОДНОЙ ТИП-C&lt;br /&gt; Благодаря простому и надежному подключению USB Type-C C1 лучше всего подходит для дома, офиса и легких игр, подключаясь к ноутбуку или ПК.&lt;br /&gt; &lt;br /&gt; ПОДХОДИТ ДЛЯ ВСЕХ УСТРОЙСТВ&lt;br /&gt; Совместимость как с macOS, так и с Windows. Keychron - один из немногих на рынке, который поставляется с раскладкой мультимедийных клавиш Mac для энтузиастов Mac. Для пользователей Linux у нас также есть специальная группа пользователей, которая поможет с опытом.&lt;br /&gt; Наклонная нижняя рамка делает C1 более удобным для отправки электронных писем или написания романа.&lt;br /&gt; &lt;br /&gt; С ВОЗМОЖНОСТЬЮ ГОРЯЧЕЙ ЗАМЕНЫ&lt;br /&gt; Возможность горячей замены означает, что вы можете настроить набор текста без пайки, просто вставьте их, и готово.&lt;/p&gt; &lt;p &gt;* Клавиатуры версии C1 Gateron (с возможностью горячей замены) поддерживают изменяемые переключатели.&lt;br /&gt; Разъем Gateron (с возможностью горячей замены) совместим практически со всеми механическими переключателями типа MX с 3 и 5 контактами на рынке (включая Gateron, Cherry, Kailh и т. Д.). Переключатели, совместимые с SMD-LED, лучше всего подходят для отображения подсветки.&lt;/p&gt; &lt;p &gt;МЕХАНИЧЕСКИЙ ПЕРЕКЛЮЧАТЕЛЬ&lt;br /&gt; Надежный механический переключатель Gateron со сроком службы 50 миллионов нажатий клавиш, обеспечивающий непревзойденную тактильную чувствительность&lt;br /&gt; &lt;br /&gt; БЕЗ КЛЮЧА&lt;br /&gt; Раскладка Tenkeyless - одна из самых популярных среди механических клавиатур. Он предлагает удобный доступ ко всем основным мультимедийным и функциональным клавишам для Mac и Windows в компактном размере.&lt;br /&gt; &lt;br /&gt; 18 ВИДОВ RGB&lt;br /&gt; Разработан с более чем 15 типами света RGB и поставляется в различных стилях (мигающий, дышащий, статический белый и т. Д.), Которые будут соответствовать вашему настроению.&lt;/p&gt; &lt;p &gt;СПЕЦИФИКАЦИЯ&lt;br /&gt; Количество клавиш: 87 клавиш&lt;br /&gt; Версия: Gateron&lt;br /&gt; Переключатели: Gateron Mechanical &lt;strong&gt;Red &lt;/strong&gt;&lt;br /&gt; Количество мультимедийных клавиш: 12&lt;br /&gt; Материал рамы: АБС-пластик&lt;br /&gt; Материал колпачка: АБС-пластик с двойным выстрелом&lt;br /&gt; Профиль Keycap: OEM&lt;br /&gt; Макет: ANSI&lt;/p&gt; &lt;p &gt;ПОДКЛЮЧЕНИЕ И ПИТАНИЕ&lt;br /&gt; Типов подсветки: 18&lt;br /&gt; Подсветка: регулируемая 4-уровневая подсветка RGB&lt;br /&gt; Подключение: проводное соединение типа C&lt;br /&gt; Совместимая система: macOS / Windows&lt;/p&gt; &lt;p &gt;ФИЗИЧЕСКИЙ БЛОК&lt;br /&gt; Размер: 357 x 130 мм&lt;br /&gt; Высота с колпачком (спереди) 27 мм&lt;br /&gt; Высота с колпачком (сзади) 38 мм&lt;br /&gt; Вес: около 685 г&lt;br /&gt; Рабочая среда: от -10 до 50 &amp;deg;&lt;/p&gt; &lt;p&gt;СОДЕРЖАНИЕ ПАКЕТА&lt;br /&gt; 1 х клавиатура&lt;br /&gt; 1 кабель USB-A - USB Type-C&lt;br /&gt; 1 х съемник для ключей&lt;br /&gt; 1 х Руководство пользователя&lt;/p&gt; </t>
  </si>
  <si>
    <t>08471002003005007</t>
  </si>
  <si>
    <t>Keychron C1 Wired 87 Key  Gateron  Switch Mechanical Keyboard RGB  Blue Russian Layout</t>
  </si>
  <si>
    <t>C1B2_Keychron</t>
  </si>
  <si>
    <t>http://www.erc.ua/i/goods/C1B2_KEYCHRON.jpg</t>
  </si>
  <si>
    <t xml:space="preserve">&lt;p &gt;Keychron C1 Проводная механическая клавиатура type-c с возможностью горячей замены, бесклавиатурная раскладка для Mac Windows iOS.&lt;/p&gt; &lt;p &gt;БЕСПРОВОДНАЯ МЕХАНИЧЕСКАЯ КЛАВИАТУРА&lt;br /&gt; Разработана для максимальной производительности благодаря самой популярной бесклавиатурной раскладке. Возможность горячей замены на механических переключателях Gateron позволяет легко настроить набор текста без пайки.&lt;/p&gt; &lt;p &gt;ОСОБЕННОСТИ ПРОВОДНОЙ ТИП-C&lt;br /&gt; Благодаря простому и надежному подключению USB Type-C C1 лучше всего подходит для дома, офиса и легких игр, подключаясь к ноутбуку или ПК.&lt;br /&gt; &lt;br /&gt; &lt;br /&gt; ПОДХОДИТ ДЛЯ ВСЕХ УСТРОЙСТВ&lt;br /&gt; Совместимость как с macOS, так и с Windows. Keychron - один из немногих на рынке, который поставляется с раскладкой мультимедийных клавиш Mac для энтузиастов Mac. Для пользователей Linux у нас также есть специальная группа пользователей, которая поможет с опытом.&lt;br /&gt; Наклонная нижняя рамка делает C1 более удобным для отправки электронных писем или написания романа.&lt;br /&gt; &lt;br /&gt; С ВОЗМОЖНОСТЬЮ ГОРЯЧЕЙ ЗАМЕНЫ&lt;br /&gt; Возможность горячей замены означает, что вы можете настроить набор текста без пайки, просто вставьте их, и готово.&lt;/p&gt; &lt;p &gt;* Клавиатуры версии C1 Gateron (с возможностью горячей замены) поддерживают изменяемые переключатели.&lt;br /&gt; Разъем Gateron (с возможностью горячей замены) совместим практически со всеми механическими переключателями типа MX с 3 и 5 контактами на рынке (включая Gateron, Cherry, Kailh и т. Д.). Переключатели, совместимые с SMD-LED, лучше всего подходят для отображения подсветки.&lt;/p&gt; &lt;p &gt;МЕХАНИЧЕСКИЙ ПЕРЕКЛЮЧАТЕЛЬ&lt;br /&gt; Надежный механический переключатель Gateron со сроком службы 50 миллионов нажатий клавиш, обеспечивающий непревзойденную тактильную чувствительность&lt;br /&gt; &lt;br /&gt; БЕЗ КЛЮЧА&lt;br /&gt; Раскладка Tenkeyless - одна из самых популярных среди механических клавиатур. Он предлагает удобный доступ ко всем основным мультимедийным и функциональным клавишам для Mac и Windows в компактном размере.&lt;br /&gt; &lt;br /&gt; 18 ВИДОВ RGB&lt;br /&gt; Разработан с более чем 15 типами света RGB и поставляется в различных стилях (мигающий, дышащий, статический белый и т. Д.), Которые будут соответствовать вашему настроению.&lt;/p&gt; &lt;p &gt;СПЕЦИФИКАЦИЯ&lt;br /&gt; Количество клавиш: 87 клавиш&lt;br /&gt; Версия: Gateron&lt;br /&gt; Переключатели: Gateron Mechanical&lt;strong&gt; Blue&lt;/strong&gt;&lt;br /&gt; Количество мультимедийных клавиш: 12&lt;br /&gt; Материал рамы: АБС-пластик&lt;br /&gt; Материал колпачка: АБС-пластик с двойным выстрелом&lt;br /&gt; Профиль Keycap: OEM&lt;br /&gt; Макет: ANSI&lt;/p&gt; &lt;p &gt;ПОДКЛЮЧЕНИЕ И ПИТАНИЕ&lt;br /&gt; Типов подсветки: 18&lt;br /&gt; Подсветка: регулируемая 4-уровневая подсветка RGB&lt;br /&gt; Подключение: проводное соединение типа C&lt;br /&gt; Совместимая система: macOS / Windows&lt;/p&gt; &lt;p &gt;ФИЗИЧЕСКИЙ БЛОК&lt;br /&gt; Размер: 357 x 130 мм&lt;br /&gt; Высота с колпачком (спереди) 27 мм&lt;br /&gt; Высота с колпачком (сзади) 38 мм&lt;br /&gt; Вес: около 685 г&lt;br /&gt; Рабочая среда: от -10 до 50 &amp;deg;&lt;/p&gt; &lt;p&gt;СОДЕРЖАНИЕ ПАКЕТА&lt;br /&gt; 1 х клавиатура&lt;br /&gt; 1 кабель USB-A - USB Type-C&lt;br /&gt; 1 х съемник для ключей&lt;br /&gt; 1 х Руководство пользователя&lt;/p&gt; </t>
  </si>
  <si>
    <t>08471002003005006</t>
  </si>
  <si>
    <t>Keychron C1 Wired  87 Key  Gateron  Switch Mechanical Keyboard  RGB  Brown Russian Layout</t>
  </si>
  <si>
    <t>C1B3_Keychron</t>
  </si>
  <si>
    <t>http://www.erc.ua/i/goods/C1B3_KEYCHRON.jpg</t>
  </si>
  <si>
    <t xml:space="preserve">&lt;p &gt;Keychron C1 Проводная механическая клавиатура type-c с возможностью горячей замены, бесклавиатурная раскладка для Mac Windows iOS.&lt;/p&gt; &lt;p &gt;БЕСПРОВОДНАЯ МЕХАНИЧЕСКАЯ КЛАВИАТУРА&lt;br /&gt; Разработана для максимальной производительности благодаря самой популярной бесклавиатурной раскладке. Возможность горячей замены на механических переключателях Gateron позволяет легко настроить набор текста без пайки.&lt;/p&gt; &lt;p &gt;ОСОБЕННОСТИ ПРОВОДНОЙ ТИП-C&lt;br /&gt; Благодаря простому и надежному подключению USB Type-C C1 лучше всего подходит для дома, офиса и легких игр, подключаясь к ноутбуку или ПК.&lt;br /&gt; &lt;br /&gt; &lt;br /&gt; ПОДХОДИТ ДЛЯ ВСЕХ УСТРОЙСТВ&lt;br /&gt; Совместимость как с macOS, так и с Windows. Keychron - один из немногих на рынке, который поставляется с раскладкой мультимедийных клавиш Mac для энтузиастов Mac. Для пользователей Linux у нас также есть специальная группа пользователей, которая поможет с опытом.&lt;br /&gt; Наклонная нижняя рамка делает C1 более удобным для отправки электронных писем или написания романа.&lt;br /&gt; &lt;br /&gt; С ВОЗМОЖНОСТЬЮ ГОРЯЧЕЙ ЗАМЕНЫ&lt;br /&gt; Возможность горячей замены означает, что вы можете настроить набор текста без пайки, просто вставьте их, и готово.&lt;/p&gt; &lt;p &gt;* Клавиатуры версии C1 Gateron (с возможностью горячей замены) поддерживают изменяемые переключатели.&lt;br /&gt; Разъем Gateron (с возможностью горячей замены) совместим практически со всеми механическими переключателями типа MX с 3 и 5 контактами на рынке (включая Gateron, Cherry, Kailh и т. Д.). Переключатели, совместимые с SMD-LED, лучше всего подходят для отображения подсветки.&lt;/p&gt; &lt;p &gt;МЕХАНИЧЕСКИЙ ПЕРЕКЛЮЧАТЕЛЬ&lt;br /&gt; Надежный механический переключатель Gateron со сроком службы 50 миллионов нажатий клавиш, обеспечивающий непревзойденную тактильную чувствительность&lt;br /&gt; &lt;br /&gt; БЕЗ КЛЮЧА&lt;br /&gt; Раскладка Tenkeyless - одна из самых популярных среди механических клавиатур. Он предлагает удобный доступ ко всем основным мультимедийным и функциональным клавишам для Mac и Windows в компактном размере.&lt;br /&gt; &lt;br /&gt; 18 ВИДОВ RGB&lt;br /&gt; Разработан с более чем 15 типами света RGB и поставляется в различных стилях (мигающий, дышащий, статический белый и т. Д.), Которые будут соответствовать вашему настроению.&lt;/p&gt; &lt;p &gt;СПЕЦИФИКАЦИЯ&lt;br /&gt; Количество клавиш: 87 клавиш&lt;br /&gt; Версия: Gateron&lt;br /&gt; Переключатели: Gateron Mechanical &lt;strong&gt;Brown&lt;/strong&gt;&lt;br /&gt; Количество мультимедийных клавиш: 12&lt;br /&gt; Материал рамы: АБС-пластик&lt;br /&gt; Материал колпачка: АБС-пластик с двойным выстрелом&lt;br /&gt; Профиль Keycap: OEM&lt;br /&gt; Макет: ANSI&lt;/p&gt; &lt;p &gt;ПОДКЛЮЧЕНИЕ И ПИТАНИЕ&lt;br /&gt; Типов подсветки: 18&lt;br /&gt; Подсветка: регулируемая 4-уровневая подсветка RGB&lt;br /&gt; Подключение: проводное соединение типа C&lt;br /&gt; Совместимая система: macOS / Windows&lt;/p&gt; &lt;p &gt;ФИЗИЧЕСКИЙ БЛОК&lt;br /&gt; Размер: 357 x 130 мм&lt;br /&gt; Высота с колпачком (спереди) 27 мм&lt;br /&gt; Высота с колпачком (сзади) 38 мм&lt;br /&gt; Вес: около 685 г&lt;br /&gt; Рабочая среда: от -10 до 50 &amp;deg;&lt;/p&gt; &lt;p &gt;СОДЕРЖАНИЕ ПАКЕТА&lt;br /&gt; 1 х клавиатура&lt;br /&gt; 1 кабель USB-A - USB Type-C&lt;br /&gt; 1 х съемник для ключей&lt;br /&gt; 1 х Руководство пользователя&lt;/p&gt; </t>
  </si>
  <si>
    <t>08471002003005001</t>
  </si>
  <si>
    <t>Keychron C1 Wired  87 Key  HotSwap Gateron  Switch  Mechanical Keyboard  White LED Red Russian Layout</t>
  </si>
  <si>
    <t>C1G1_Keychron</t>
  </si>
  <si>
    <t>http://www.erc.ua/i/goods/C1G1_KEYCHRON.jpg</t>
  </si>
  <si>
    <t xml:space="preserve">&lt;p &gt;Keychron C1 Проводная механическая клавиатура type-c с возможностью горячей замены, бесклавиатурная раскладка для Mac Windows iOS.&lt;/p&gt; &lt;p &gt;БЕСПРОВОДНАЯ МЕХАНИЧЕСКАЯ КЛАВИАТУРА&lt;br /&gt; Разработана для максимальной производительности благодаря самой популярной бесклавиатурной раскладке. Возможность горячей замены на механических переключателях Gateron позволяет легко настроить набор текста без пайки.&lt;/p&gt; &lt;p &gt;ОСОБЕННОСТИ ПРОВОДНОЙ ТИП-C&lt;br /&gt; Благодаря простому и надежному подключению USB Type-C C1 лучше всего подходит для дома, офиса и легких игр, подключаясь к ноутбуку или ПК.&lt;br /&gt; &lt;br /&gt; ПОДХОДИТ ДЛЯ ВСЕХ УСТРОЙСТВ&lt;br /&gt; Совместимость как с macOS, так и с Windows. Keychron - один из немногих на рынке, который поставляется с раскладкой мультимедийных клавиш Mac для энтузиастов Mac. Для пользователей Linux у нас также есть специальная группа пользователей, которая поможет с опытом.&lt;br /&gt; Наклонная нижняя рамка делает C1 более удобным для отправки электронных писем или написания романа.&lt;br /&gt; &lt;br /&gt; С ВОЗМОЖНОСТЬЮ ГОРЯЧЕЙ ЗАМЕНЫ&lt;br /&gt; Возможность горячей замены означает, что вы можете настроить набор текста без пайки, просто вставьте их, и готово.&lt;/p&gt; &lt;p &gt;* Клавиатуры версии C1 Gateron (с возможностью горячей замены) поддерживают изменяемые переключатели.&lt;br /&gt; Разъем Gateron (с возможностью горячей замены) совместим практически со всеми механическими переключателями типа MX с 3 и 5 контактами на рынке (включая Gateron, Cherry, Kailh и т. Д.). Переключатели, совместимые с SMD-LED, лучше всего подходят для отображения подсветки.&lt;/p&gt; &lt;p &gt;МЕХАНИЧЕСКИЙ ПЕРЕКЛЮЧАТЕЛЬ&lt;br /&gt; Надежный механический переключатель Gateron со сроком службы 50 миллионов нажатий клавиш, обеспечивающий непревзойденную тактильную чувствительность&lt;br /&gt; &lt;br /&gt; БЕЗ КЛЮЧА&lt;br /&gt; Раскладка Tenkeyless - одна из самых популярных среди механических клавиатур. Он предлагает удобный доступ ко всем основным мультимедийным и функциональным клавишам для Mac и Windows в компактном размере.&lt;/p&gt; &lt;p &gt;&lt;strong&gt;СПЕЦИФИКАЦИЯ&lt;/strong&gt;&lt;br /&gt; Количество клавиш: 87 клавиш&lt;br /&gt; Версия: &lt;strong&gt;Gateron (с возможностью горячей замены)&lt;/strong&gt;&lt;br /&gt; Переключатели: Gateron Mechanical &lt;strong&gt;Red &lt;/strong&gt;&lt;br /&gt; Количество мультимедийных клавиш: 12&lt;br /&gt; Материал рамы: АБС-пластик&lt;br /&gt; Материал колпачка: АБС-пластик с двойным выстрелом&lt;br /&gt; Профиль Keycap: OEM&lt;br /&gt; Макет: ANSI&lt;/p&gt; &lt;p &gt;&lt;strong&gt;ПОДКЛЮЧЕНИЕ И ПИТАНИЕ&lt;/strong&gt;&lt;br /&gt; Подключение: проводное соединение типа C&lt;br /&gt; Совместимая система: macOS / Windows&lt;/p&gt; &lt;p &gt;&lt;strong&gt;ФИЗИЧЕСКИЙ БЛОК&lt;/strong&gt;&lt;br /&gt; Размер: 357 x 130 мм&lt;br /&gt; Высота с колпачком (спереди) 27 мм&lt;br /&gt; Высота с колпачком (сзади) 38 мм&lt;br /&gt; Вес: около 685 г&lt;br /&gt; Рабочая среда: от -10 до 50 &amp;deg;&lt;/p&gt; &lt;p&gt;&lt;strong&gt;КОМПЛЕКТАЦИЯ&lt;/strong&gt;&lt;br /&gt; 1 х клавиатура&lt;br /&gt; 1 кабель USB-A - USB Type-C&lt;br /&gt; 1 х съемник для ключей&lt;br /&gt; 1 съемник переключателя (только для версии с горячей заменой)&lt;br /&gt; 1 х Руководство пользователя&lt;/p&gt; </t>
  </si>
  <si>
    <t>08471002003005004</t>
  </si>
  <si>
    <t>Keychron C1 Wired  87 Key  HotSwap Gateron  Switch  Mechanical Keyboard White LED  Blue Russian Layout</t>
  </si>
  <si>
    <t>C1G2_Keychron</t>
  </si>
  <si>
    <t>http://www.erc.ua/i/goods/C1G2_KEYCHRON.jpg</t>
  </si>
  <si>
    <t xml:space="preserve">&lt;p &gt;Keychron C1 Проводная механическая клавиатура type-c с возможностью горячей замены, бесклавиатурная раскладка для Mac Windows iOS.&lt;/p&gt; &lt;p &gt;БЕСПРОВОДНАЯ МЕХАНИЧЕСКАЯ КЛАВИАТУРА&lt;br /&gt; Разработана для максимальной производительности благодаря самой популярной бесклавиатурной раскладке. Возможность горячей замены на механических переключателях Gateron позволяет легко настроить набор текста без пайки.&lt;/p&gt; &lt;p &gt;ОСОБЕННОСТИ ПРОВОДНОЙ ТИП-C&lt;br /&gt; Благодаря простому и надежному подключению USB Type-C C1 лучше всего подходит для дома, офиса и легких игр, подключаясь к ноутбуку или ПК.&lt;br /&gt; &lt;br /&gt; &lt;br /&gt; ПОДХОДИТ ДЛЯ ВСЕХ УСТРОЙСТВ&lt;br /&gt; Совместимость как с macOS, так и с Windows. Keychron - один из немногих на рынке, который поставляется с раскладкой мультимедийных клавиш Mac для энтузиастов Mac. Для пользователей Linux у нас также есть специальная группа пользователей, которая поможет с опытом.&lt;br /&gt; Наклонная нижняя рамка делает C1 более удобным для отправки электронных писем или написания романа.&lt;br /&gt; &lt;br /&gt; С ВОЗМОЖНОСТЬЮ ГОРЯЧЕЙ ЗАМЕНЫ&lt;br /&gt; Возможность горячей замены означает, что вы можете настроить набор текста без пайки, просто вставьте их, и готово.&lt;/p&gt; &lt;p &gt;* Клавиатуры версии C1 Gateron (с возможностью горячей замены) поддерживают изменяемые переключатели.&lt;br /&gt; Разъем Gateron (с возможностью горячей замены) совместим практически со всеми механическими переключателями типа MX с 3 и 5 контактами на рынке (включая Gateron, Cherry, Kailh и т. Д.). Переключатели, совместимые с SMD-LED, лучше всего подходят для отображения подсветки.&lt;/p&gt; &lt;p &gt;МЕХАНИЧЕСКИЙ ПЕРЕКЛЮЧАТЕЛЬ&lt;br /&gt; Надежный механический переключатель Gateron со сроком службы 50 миллионов нажатий клавиш, обеспечивающий непревзойденную тактильную чувствительность&lt;br /&gt; &lt;br /&gt; БЕЗ КЛЮЧА&lt;br /&gt; Раскладка Tenkeyless - одна из самых популярных среди механических клавиатур. Он предлагает удобный доступ ко всем основным мультимедийным и функциональным клавишам для Mac и Windows в компактном размере.&lt;br /&gt; &lt;/p&gt; &lt;p &gt;СПЕЦИФИКАЦИЯ&lt;br /&gt; Количество клавиш: 87 клавиш&lt;br /&gt; Версия: Gateron (с возможностью горячей замены)&lt;br /&gt; Переключатели: Gateron Mechanical &lt;strong&gt;Blue&lt;/strong&gt;&lt;br /&gt; Количество мультимедийных клавиш: 12&lt;br /&gt; Материал рамы: АБС-пластик&lt;br /&gt; Материал колпачка: АБС-пластик с двойным выстрелом&lt;br /&gt; Профиль Keycap: OEM&lt;br /&gt; Макет: ANSI&lt;/p&gt; &lt;p &gt;ПОДКЛЮЧЕНИЕ И ПИТАНИЕ&lt;br /&gt; &lt;br /&gt; Подключение: проводное соединение типа C&lt;br /&gt; Совместимая система: macOS / Windows&lt;/p&gt; &lt;p &gt;ФИЗИЧЕСКИЙ БЛОК&lt;br /&gt; Размер: 357 x 130 мм&lt;br /&gt; Высота с колпачком (спереди) 27 мм&lt;br /&gt; Высота с колпачком (сзади) 38 мм&lt;br /&gt; Вес: около 685 г&lt;br /&gt; Рабочая среда: от -10 до 50 &amp;deg;&lt;/p&gt; &lt;p&gt;СОДЕРЖАНИЕ ПАКЕТА&lt;br /&gt; 1 х клавиатура&lt;br /&gt; 1 кабель USB-A - USB Type-C&lt;br /&gt; 1 х съемник для ключей&lt;br /&gt; 1 съемник переключателя (только для версии с горячей заменой)&lt;br /&gt; 1 х Руководство пользователя&lt;/p&gt; </t>
  </si>
  <si>
    <t>08471002003005005</t>
  </si>
  <si>
    <t>Keychron C1 Wired 87 Key  HotSwap Gateron  Switch  Mechanical Keyboard White LED Brown Russian Layout</t>
  </si>
  <si>
    <t>C1G3_Keychron</t>
  </si>
  <si>
    <t>http://www.erc.ua/i/goods/C1G3_KEYCHRON.jpg</t>
  </si>
  <si>
    <t xml:space="preserve">&lt;p &gt;Keychron C1 Проводная механическая клавиатура type-c с возможностью горячей замены, бесклавиатурная раскладка для Mac Windows iOS.&lt;/p&gt; &lt;p &gt;БЕСПРОВОДНАЯ МЕХАНИЧЕСКАЯ КЛАВИАТУРА&lt;br /&gt; Разработана для максимальной производительности благодаря самой популярной бесклавиатурной раскладке. Возможность горячей замены на механических переключателях Gateron позволяет легко настроить набор текста без пайки.&lt;/p&gt; &lt;p &gt;ОСОБЕННОСТИ ПРОВОДНОЙ ТИП-C&lt;br /&gt; Благодаря простому и надежному подключению USB Type-C C1 лучше всего подходит для дома, офиса и легких игр, подключаясь к ноутбуку или ПК.&lt;br /&gt; &lt;br /&gt; &lt;br /&gt; ПОДХОДИТ ДЛЯ ВСЕХ УСТРОЙСТВ&lt;br /&gt; Совместимость как с macOS, так и с Windows. Keychron - один из немногих на рынке, который поставляется с раскладкой мультимедийных клавиш Mac для энтузиастов Mac. Для пользователей Linux у нас также есть специальная группа пользователей, которая поможет с опытом.&lt;br /&gt; Наклонная нижняя рамка делает C1 более удобным для отправки электронных писем или написания романа.&lt;br /&gt; &lt;br /&gt; С ВОЗМОЖНОСТЬЮ ГОРЯЧЕЙ ЗАМЕНЫ&lt;br /&gt; Возможность горячей замены означает, что вы можете настроить набор текста без пайки, просто вставьте их, и готово.&lt;/p&gt; &lt;p &gt;* Клавиатуры версии C1 Gateron (с возможностью горячей замены) поддерживают изменяемые переключатели.&lt;br /&gt; Разъем Gateron (с возможностью горячей замены) совместим практически со всеми механическими переключателями типа MX с 3 и 5 контактами на рынке (включая Gateron, Cherry, Kailh и т. Д.). Переключатели, совместимые с SMD-LED, лучше всего подходят для отображения подсветки.&lt;/p&gt; &lt;p &gt;МЕХАНИЧЕСКИЙ ПЕРЕКЛЮЧАТЕЛЬ&lt;br /&gt; Надежный механический переключатель Gateron со сроком службы 50 миллионов нажатий клавиш, обеспечивающий непревзойденную тактильную чувствительность&lt;br /&gt; &lt;br /&gt; БЕЗ КЛЮЧА&lt;br /&gt; Раскладка Tenkeyless - одна из самых популярных среди механических клавиатур. Он предлагает удобный доступ ко всем основным мультимедийным и функциональным клавишам для Mac и Windows в компактном размере.&lt;br /&gt; &lt;/p&gt; &lt;p &gt;СПЕЦИФИКАЦИЯ&lt;br /&gt; Количество клавиш: 87 клавиш&lt;br /&gt; Версия: Gateron (с возможностью горячей замены)&lt;br /&gt; Переключатели: Gateron Mechanical &lt;strong&gt;Brown &lt;/strong&gt;&lt;br /&gt; Количество мультимедийных клавиш: 12&lt;br /&gt; Материал рамы: АБС-пластик&lt;br /&gt; Материал колпачка: АБС-пластик с двойным выстрелом&lt;br /&gt; Профиль Keycap: OEM&lt;br /&gt; Макет: ANSI&lt;/p&gt; &lt;p &gt;ПОДКЛЮЧЕНИЕ И ПИТАНИЕ&lt;br /&gt; &lt;br /&gt; Подключение: проводное соединение типа C&lt;br /&gt; Совместимая система: macOS / Windows&lt;/p&gt; &lt;p &gt;ФИЗИЧЕСКИЙ БЛОК&lt;br /&gt; Размер: 357 x 130 мм&lt;br /&gt; Высота с колпачком (спереди) 27 мм&lt;br /&gt; Высота с колпачком (сзади) 38 мм&lt;br /&gt; Вес: около 685 г&lt;br /&gt; Рабочая среда: от -10 до 50 &amp;deg;&lt;/p&gt; &lt;p&gt;СОДЕРЖАНИЕ ПАКЕТА&lt;br /&gt; 1 х клавиатура&lt;br /&gt; 1 кабель USB-A - USB Type-C&lt;br /&gt; 1 х съемник для ключей&lt;br /&gt; 1 съемник переключателя (только для версии с горячей заменой)&lt;br /&gt; 1 х Руководство пользователя&lt;/p&gt; </t>
  </si>
  <si>
    <t>08471002003005012</t>
  </si>
  <si>
    <t>Keychron C1 Wired 87 Key  HotSwap Gateron  Switch  Mechanical Keyboard  RGB  Red Russian Layout</t>
  </si>
  <si>
    <t>C1H1_Keychron</t>
  </si>
  <si>
    <t>http://www.erc.ua/i/goods/C1H1_KEYCHRON.jpg</t>
  </si>
  <si>
    <t xml:space="preserve">&lt;p &gt;Keychron C1 Проводная механическая клавиатура type-c с возможностью горячей замены, бесклавиатурная раскладка для Mac Windows iOS.&lt;/p&gt; &lt;p &gt;БЕСПРОВОДНАЯ МЕХАНИЧЕСКАЯ КЛАВИАТУРА&lt;br /&gt; Разработана для максимальной производительности благодаря самой популярной бесклавиатурной раскладке. Возможность горячей замены на механических переключателях Gateron позволяет легко настроить набор текста без пайки.&lt;/p&gt; &lt;p &gt;ОСОБЕННОСТИ ПРОВОДНОЙ ТИП-C&lt;br /&gt; Благодаря простому и надежному подключению USB Type-C C1 лучше всего подходит для дома, офиса и легких игр, подключаясь к ноутбуку или ПК.&lt;br /&gt; &lt;br /&gt; ПОДХОДИТ ДЛЯ ВСЕХ УСТРОЙСТВ&lt;br /&gt; Совместимость как с macOS, так и с Windows. Keychron - один из немногих на рынке, который поставляется с раскладкой мультимедийных клавиш Mac для энтузиастов Mac. Для пользователей Linux у нас также есть специальная группа пользователей, которая поможет с опытом.&lt;br /&gt; Наклонная нижняя рамка делает C1 более удобным для отправки электронных писем или написания романа.&lt;br /&gt; &lt;br /&gt; С ВОЗМОЖНОСТЬЮ ГОРЯЧЕЙ ЗАМЕНЫ&lt;br /&gt; Возможность горячей замены означает, что вы можете настроить набор текста без пайки, просто вставьте их, и готово.&lt;/p&gt; &lt;p &gt;* Клавиатуры версии C1 Gateron (с возможностью горячей замены) поддерживают изменяемые переключатели.&lt;br /&gt; Разъем Gateron (с возможностью горячей замены) совместим практически со всеми механическими переключателями типа MX с 3 и 5 контактами на рынке (включая Gateron, Cherry, Kailh и т. Д.). Переключатели, совместимые с SMD-LED, лучше всего подходят для отображения подсветки.&lt;/p&gt; &lt;p &gt;МЕХАНИЧЕСКИЙ ПЕРЕКЛЮЧАТЕЛЬ&lt;br /&gt; Надежный механический переключатель Gateron со сроком службы 50 миллионов нажатий клавиш, обеспечивающий непревзойденную тактильную чувствительность&lt;br /&gt; &lt;br /&gt; БЕЗ КЛЮЧА&lt;br /&gt; Раскладка Tenkeyless - одна из самых популярных среди механических клавиатур. Он предлагает удобный доступ ко всем основным мультимедийным и функциональным клавишам для Mac и Windows в компактном размере.&lt;br /&gt; &lt;br /&gt; 18 ВИДОВ RGB&lt;br /&gt; Разработан с более чем 15 типами света RGB и поставляется в различных стилях (мигающий, дышащий, статический белый и т. Д.), Которые будут соответствовать вашему настроению.&lt;/p&gt; &lt;p &gt;СПЕЦИФИКАЦИЯ&lt;br /&gt; Количество клавиш: 87 клавиш&lt;br /&gt; Версия: Gateron (с возможностью горячей замены)&lt;br /&gt; Переключатели: Gateron Mechanical&lt;strong&gt; Red &lt;/strong&gt;&lt;br /&gt; Количество мультимедийных клавиш: 12&lt;br /&gt; Материал рамы: АБС-пластик&lt;br /&gt; Материал колпачка: АБС-пластик с двойным выстрелом&lt;br /&gt; Профиль Keycap: OEM&lt;br /&gt; Макет: ANSI&lt;/p&gt; &lt;p &gt;ПОДКЛЮЧЕНИЕ И ПИТАНИЕ&lt;br /&gt; Типов подсветки: 18&lt;br /&gt; Подсветка: регулируемая 4-уровневая подсветка RGB&lt;br /&gt; Подключение: проводное соединение типа C&lt;br /&gt; Совместимая система: macOS / Windows&lt;/p&gt; &lt;p &gt;ФИЗИЧЕСКИЙ БЛОК&lt;br /&gt; Размер: 357 x 130 мм&lt;br /&gt; Высота с колпачком (спереди) 27 мм&lt;br /&gt; Высота с колпачком (сзади) 38 мм&lt;br /&gt; Вес: около 685 г&lt;br /&gt; Рабочая среда: от -10 до 50 &amp;deg;&lt;/p&gt; &lt;p&gt;СОДЕРЖАНИЕ ПАКЕТА&lt;br /&gt; 1 х клавиатура&lt;br /&gt; 1 кабель USB-A - USB Type-C&lt;br /&gt; 1 х съемник для ключей&lt;br /&gt; 1 съемник переключателя (только для версии с горячей заменой)&lt;br /&gt; 1 х Руководство пользовател&lt;/p&gt; </t>
  </si>
  <si>
    <t>08471002003005009</t>
  </si>
  <si>
    <t>Keychron C1 Wired 87 Key  HotSwap Gateron  Switch  Mechanical Keyboard  RGB Blue Russian Layout</t>
  </si>
  <si>
    <t>C1H2_Keychron</t>
  </si>
  <si>
    <t>http://www.erc.ua/i/goods/C1H2_KEYCHRON.jpg</t>
  </si>
  <si>
    <t xml:space="preserve">&lt;p &gt;Keychron C1 Проводная механическая клавиатура type-c с возможностью горячей замены, бесклавиатурная раскладка для Mac Windows iOS.&lt;/p&gt; &lt;p &gt;БЕСПРОВОДНАЯ МЕХАНИЧЕСКАЯ КЛАВИАТУРА&lt;br /&gt; Разработана для максимальной производительности благодаря самой популярной бесклавиатурной раскладке. Возможность горячей замены на механических переключателях Gateron позволяет легко настроить набор текста без пайки.&lt;/p&gt; &lt;p &gt;ОСОБЕННОСТИ ПРОВОДНОЙ ТИП-C&lt;br /&gt; Благодаря простому и надежному подключению USB Type-C C1 лучше всего подходит для дома, офиса и легких игр, подключаясь к ноутбуку или ПК.&lt;br /&gt; &lt;br /&gt; ПОДХОДИТ ДЛЯ ВСЕХ УСТРОЙСТВ&lt;br /&gt; Совместимость как с macOS, так и с Windows. Keychron - один из немногих на рынке, который поставляется с раскладкой мультимедийных клавиш Mac для энтузиастов Mac. Для пользователей Linux у нас также есть специальная группа пользователей, которая поможет с опытом.&lt;br /&gt; Наклонная нижняя рамка делает C1 более удобным для отправки электронных писем или написания романа.&lt;br /&gt; &lt;br /&gt; С ВОЗМОЖНОСТЬЮ ГОРЯЧЕЙ ЗАМЕНЫ&lt;br /&gt; Возможность горячей замены означает, что вы можете настроить набор текста без пайки, просто вставьте их, и готово.&lt;/p&gt; &lt;p &gt;* Клавиатуры версии C1 Gateron (с возможностью горячей замены) поддерживают изменяемые переключатели.&lt;br /&gt; Разъем Gateron (с возможностью горячей замены) совместим практически со всеми механическими переключателями типа MX с 3 и 5 контактами на рынке (включая Gateron, Cherry, Kailh и т. Д.). Переключатели, совместимые с SMD-LED, лучше всего подходят для отображения подсветки.&lt;/p&gt; &lt;p &gt;МЕХАНИЧЕСКИЙ ПЕРЕКЛЮЧАТЕЛЬ&lt;br /&gt; Надежный механический переключатель Gateron со сроком службы 50 миллионов нажатий клавиш, обеспечивающий непревзойденную тактильную чувствительность&lt;br /&gt; &lt;br /&gt; БЕЗ КЛЮЧА&lt;br /&gt; Раскладка Tenkeyless - одна из самых популярных среди механических клавиатур. Он предлагает удобный доступ ко всем основным мультимедийным и функциональным клавишам для Mac и Windows в компактном размере.&lt;br /&gt; &lt;br /&gt; 18 ВИДОВ RGB&lt;br /&gt; Разработан с более чем 15 типами света RGB и поставляется в различных стилях (мигающий, дышащий, статический белый и т. Д.), Которые будут соответствовать вашему настроению.&lt;/p&gt; &lt;p &gt;СПЕЦИФИКАЦИЯ&lt;br /&gt; Количество клавиш: 87 клавиш&lt;br /&gt; Версия: Gateron (с возможностью горячей замены)&lt;br /&gt; Переключатели: Gateron Mechanical &lt;strong&gt;Blue&lt;/strong&gt;&lt;br /&gt; Количество мультимедийных клавиш: 12&lt;br /&gt; Материал рамы: АБС-пластик&lt;br /&gt; Материал колпачка: АБС-пластик с двойным выстрелом&lt;br /&gt; Профиль Keycap: OEM&lt;br /&gt; Макет: ANSI&lt;/p&gt; &lt;p &gt;ПОДКЛЮЧЕНИЕ И ПИТАНИЕ&lt;br /&gt; Типов подсветки: 18&lt;br /&gt; Подсветка: регулируемая 4-уровневая подсветка RGB&lt;br /&gt; Подключение: проводное соединение типа C&lt;br /&gt; Совместимая система: macOS / Windows&lt;/p&gt; &lt;p &gt;ФИЗИЧЕСКИЙ БЛОК&lt;br /&gt; Размер: 357 x 130 мм&lt;br /&gt; Высота с колпачком (спереди) 27 мм&lt;br /&gt; Высота с колпачком (сзади) 38 мм&lt;br /&gt; Вес: около 685 г&lt;br /&gt; Рабочая среда: от -10 до 50 &amp;deg;&lt;/p&gt; &lt;p &gt;СОДЕРЖАНИЕ ПАКЕТА&lt;br /&gt; 1 х клавиатура&lt;br /&gt; 1 кабель USB-A - USB Type-C&lt;br /&gt; 1 х съемник для ключей&lt;br /&gt; 1 съемник переключателя (только для версии с горячей заменой)&lt;br /&gt; 1 х Руководство пользовател&lt;/p&gt; </t>
  </si>
  <si>
    <t>08471002003005010</t>
  </si>
  <si>
    <t>Keychron C1 Wired 87 Key  HotSwap Gateron  Switch  Mechanical Keyboard  RGB Brown Russian Layout</t>
  </si>
  <si>
    <t>C1H3_Keychron</t>
  </si>
  <si>
    <t>http://www.erc.ua/i/goods/C1H3_KEYCHRON.jpg</t>
  </si>
  <si>
    <t xml:space="preserve">&lt;p &gt;Keychron C1 Проводная механическая клавиатура type-c с возможностью горячей замены, бесклавиатурная раскладка для Mac Windows iOS.&lt;/p&gt; &lt;p &gt;БЕСПРОВОДНАЯ МЕХАНИЧЕСКАЯ КЛАВИАТУРА&lt;br /&gt; Разработана для максимальной производительности благодаря самой популярной бесклавиатурной раскладке. Возможность горячей замены на механических переключателях Gateron позволяет легко настроить набор текста без пайки.&lt;/p&gt; &lt;p &gt;ОСОБЕННОСТИ ПРОВОДНОЙ ТИП-C&lt;br /&gt; Благодаря простому и надежному подключению USB Type-C C1 лучше всего подходит для дома, офиса и легких игр, подключаясь к ноутбуку или ПК.&lt;br /&gt; &lt;br /&gt; ПОДХОДИТ ДЛЯ ВСЕХ УСТРОЙСТВ&lt;br /&gt; Совместимость как с macOS, так и с Windows. Keychron - один из немногих на рынке, который поставляется с раскладкой мультимедийных клавиш Mac для энтузиастов Mac. Для пользователей Linux у нас также есть специальная группа пользователей, которая поможет с опытом.&lt;br /&gt; Наклонная нижняя рамка делает C1 более удобным для отправки электронных писем или написания романа.&lt;br /&gt; &lt;br /&gt; С ВОЗМОЖНОСТЬЮ ГОРЯЧЕЙ ЗАМЕНЫ&lt;br /&gt; Возможность горячей замены означает, что вы можете настроить набор текста без пайки, просто вставьте их, и готово.&lt;/p&gt; &lt;p &gt;* Клавиатуры версии C1 Gateron (с возможностью горячей замены) поддерживают изменяемые переключатели.&lt;br /&gt; Разъем Gateron (с возможностью горячей замены) совместим практически со всеми механическими переключателями типа MX с 3 и 5 контактами на рынке (включая Gateron, Cherry, Kailh и т. Д.). Переключатели, совместимые с SMD-LED, лучше всего подходят для отображения подсветки.&lt;/p&gt; &lt;p &gt;МЕХАНИЧЕСКИЙ ПЕРЕКЛЮЧАТЕЛЬ&lt;br /&gt; Надежный механический переключатель Gateron со сроком службы 50 миллионов нажатий клавиш, обеспечивающий непревзойденную тактильную чувствительность&lt;br /&gt; &lt;br /&gt; БЕЗ КЛЮЧА&lt;br /&gt; Раскладка Tenkeyless - одна из самых популярных среди механических клавиатур. Он предлагает удобный доступ ко всем основным мультимедийным и функциональным клавишам для Mac и Windows в компактном размере.&lt;br /&gt; &lt;br /&gt; 18 ВИДОВ RGB&lt;br /&gt; Разработан с более чем 15 типами света RGB и поставляется в различных стилях (мигающий, дышащий, статический белый и т. Д.), Которые будут соответствовать вашему настроению.&lt;/p&gt; &lt;p &gt;СПЕЦИФИКАЦИЯ&lt;br /&gt; Количество клавиш: 87 клавиш&lt;br /&gt; Версия: Gateron (с возможностью горячей замены)&lt;br /&gt; Переключатели: Gateron Mechanical&lt;strong&gt; Brown &lt;/strong&gt;&lt;br /&gt; Количество мультимедийных клавиш: 12&lt;br /&gt; Материал рамы: АБС-пластик&lt;br /&gt; Материал колпачка: АБС-пластик с двойным выстрелом&lt;br /&gt; Профиль Keycap: OEM&lt;br /&gt; Макет: ANSI&lt;/p&gt; &lt;p &gt;ПОДКЛЮЧЕНИЕ И ПИТАНИЕ&lt;br /&gt; Типов подсветки: 18&lt;br /&gt; Подсветка: регулируемая 4-уровневая подсветка RGB&lt;br /&gt; Подключение: проводное соединение типа C&lt;br /&gt; Совместимая система: macOS / Windows&lt;/p&gt; &lt;p &gt;ФИЗИЧЕСКИЙ БЛОК&lt;br /&gt; Размер: 357 x 130 мм&lt;br /&gt; Высота с колпачком (спереди) 27 мм&lt;br /&gt; Высота с колпачком (сзади) 38 мм&lt;br /&gt; Вес: около 685 г&lt;br /&gt; Рабочая среда: от -10 до 50 &amp;deg;&lt;/p&gt; &lt;p&gt;СОДЕРЖАНИЕ ПАКЕТА&lt;br /&gt; 1 х клавиатура&lt;br /&gt; 1 кабель USB-A - USB Type-C&lt;br /&gt; 1 х съемник для ключей&lt;br /&gt; 1 съемник переключателя (только для версии с горячей заменой)&lt;br /&gt; 1 х Руководство пользовател&lt;/p&gt; </t>
  </si>
  <si>
    <t>08471002003005011</t>
  </si>
  <si>
    <t>Клавиатура KEYCHRON K1 87 keys, Gateron Red, White LED, BLACK</t>
  </si>
  <si>
    <t>L1_KEYCHRON</t>
  </si>
  <si>
    <t>http://www.erc.ua/i/goods/L1_KEYCHRON.jpg</t>
  </si>
  <si>
    <t xml:space="preserve">&lt;p&gt;&lt;br /&gt; Ультра тонкая&lt;br /&gt; K1 создан для продуктивной работы. Объедины все желаемые функции на одной клавиатуре; ультратонкий корпус (18 мм) и переключатели для отличного щелчка.&lt;br /&gt; &lt;br /&gt; По сравнению с другими механическими клавиатурами, она требует меньше усилий и требует меньшего перемещения пальцев, что снижает утомляемость пальцев и обеспечивает непревзойденное удобство набора текста.&lt;br /&gt; Низкопрофильные переключатели Gateron&lt;br /&gt; Ультратонкий, с низкопрофильными красными, синими или коричневыми переключателями Gateron, это был на 48% низкий профиль, чем у обычных переключателей, ультратонкий корпус которых толщиной 18 мм создавал приятные ощущения.&lt;br /&gt; &lt;br /&gt; K1 был разработан для повышения вашей продуктивности, но при этом идеально соответствует эстетике вашего рабочего стола. Классический тактильный щелчок или более быстрый отклик, для офисных или личных игр, низкий профиль Gateron - это лучший выбор.&lt;br /&gt; &lt;br /&gt; Совместим со всеми устройствами&lt;br /&gt; Ультратонкий корпус 18 мм способствует элегантному дизайну K1, который идеально соответствует эстетике вашего рабочего стола. Клавиатура K1 работает с macOS, iOS, Windows и Android.&lt;br /&gt; &lt;br /&gt; Просто сдвинув кнопку на боковой панели, вы можете легко переключаться между различными операционными системами и подключать до 3 устройств через Bluetooth.&lt;br /&gt; &lt;/p&gt; &lt;p&gt; &lt;/p&gt; &lt;p&gt;ТЕХНИЧЕСКИЕ ХАРАКТЕРИСТИКИ&lt;br /&gt; &lt;br /&gt; Черный цвет&lt;br /&gt; Количество клавиш: 87 клавиш&lt;br /&gt; Переключатели: Низкопрофильные переключатели Red&lt;br /&gt; Количество мультимедийных клавиш: 12&lt;br /&gt; Основной материал корпуса: авиационный алюминий&lt;br /&gt; Материал крышки: АБС-пластик&lt;br /&gt; Макет: ANSI&lt;/p&gt; &lt;p&gt;&lt;br /&gt; ПОДКЛЮЧЕНИЕ И ПИТАНИЕ&lt;br /&gt; Типов подсветки: 18&lt;br /&gt; Подсветка: White LED&lt;br /&gt; Система: Windows / Android / Mac / iOS&lt;br /&gt; Аккумулятор: литий-полимерный аккумулятор 2000 мАч&lt;br /&gt; Время работы BT (с выключенной подсветкой на 87-клавишной версии с белой подсветкой): до 190 часов (результаты лабораторных испытаний могут отличаться в зависимости от фактического использования)&lt;br /&gt; Время работы BT (с белой подсветкой): до 36 часов (результаты лабораторных испытаний могут отличаться в зависимости от фактического использования)&lt;br /&gt; Подключение: Bluetooth и кабель Type-C&lt;br /&gt; Версия Bluetooth: 5.1&lt;br /&gt; Имя устройства Bluetooth: Keychron K1&lt;/p&gt; &lt;p&gt;&lt;br /&gt; ФИЗИЧЕСКИЙ БЛОК&lt;br /&gt; Размер (87 клавиш): 355 x 120 мм&lt;br /&gt; Вес: около 650 г / 1,43 фунта&lt;br /&gt; Высота вкл. колпачок (спереди): 22 мм&lt;br /&gt; Высота вкл. колпачок (задний): 26 мм&lt;br /&gt; Рабочая среда: от -10 до 50&lt;/p&gt; &lt;p&gt;&lt;br /&gt; СОДЕРЖАНИЕ ПАКЕТА&lt;br /&gt; 1 х клавиатура&lt;br /&gt; 1 кабель USB-A - USB Type-C&lt;br /&gt; 1 х съемник для ключей&lt;br /&gt; 1 х Руководство пользователя&lt;br /&gt; Прошивка&lt;/p&gt; </t>
  </si>
  <si>
    <t>Клавиатура KEYCHRON K1 87 keys, Gateron Blue, White LED, BLACK</t>
  </si>
  <si>
    <t>L2_KEYCHRON</t>
  </si>
  <si>
    <t>http://www.erc.ua/i/goods/L2_KEYCHRON.jpg</t>
  </si>
  <si>
    <t xml:space="preserve">&lt;p&gt;&lt;br /&gt; Ультра тонкая&lt;br /&gt; K1 создан для продуктивной работы. Объедины все желаемые функции на одной клавиатуре; ультратонкий корпус (18 мм) и переключатели для отличного щелчка.&lt;br /&gt; &lt;br /&gt; По сравнению с другими механическими клавиатурами, она требует меньше усилий и требует меньшего перемещения пальцев, что снижает утомляемость пальцев и обеспечивает непревзойденное удобство набора текста.&lt;br /&gt; &lt;br /&gt; Низкопрофильные переключатели Gateron&lt;br /&gt; Ультратонкий, с низкопрофильными красными, синими или коричневыми переключателями Gateron, это был на 48% низкий профиль, чем у обычных переключателей, ультратонкий корпус которых толщиной 18 мм создавал приятные ощущения.&lt;br /&gt; &lt;br /&gt; K1 был разработан для повышения вашей продуктивности, но при этом идеально соответствует эстетике вашего рабочего стола. Классический тактильный щелчок или более быстрый отклик, для офисных или личных игр, низкий профиль Gateron - это лучший выбор.&lt;br /&gt; &lt;br /&gt; Совместим со всеми устройствами&lt;br /&gt; Ультратонкий корпус 18 мм способствует элегантному дизайну K1, который идеально соответствует эстетике вашего рабочего стола. Клавиатура K1 работает с macOS, iOS, Windows и Android.&lt;br /&gt; &lt;br /&gt; Просто сдвинув кнопку на боковой панели, вы можете легко переключаться между различными операционными системами и подключать до 3 устройств через Bluetooth.&lt;/p&gt; &lt;p&gt;ТЕХНИЧЕСКИЕ ХАРАКТЕРИСТИКИ&lt;br /&gt; &lt;br /&gt; Черный цвет&lt;br /&gt; Количество клавиш: 87 клавиш&lt;br /&gt; Переключатели: Низкопрофильные переключатели Blue&lt;br /&gt; Количество мультимедийных клавиш: 12&lt;br /&gt; Основной материал корпуса: авиационный алюминий&lt;br /&gt; Материал крышки: АБС-пластик&lt;br /&gt; Макет: ANSI&lt;/p&gt; &lt;p&gt;&lt;br /&gt; ПОДКЛЮЧЕНИЕ И ПИТАНИЕ&lt;br /&gt; Типов подсветки: 18&lt;br /&gt; Подсветка: White LED&lt;br /&gt; Система: Windows / Android / Mac / iOS&lt;br /&gt; Аккумулятор: литий-полимерный аккумулятор 2000 мАч&lt;br /&gt; Время работы BT (с выключенной подсветкой на 87-клавишной версии с белой подсветкой): до 190 часов (результаты лабораторных испытаний могут отличаться в зависимости от фактического использования)&lt;br /&gt; Время работы BT (с белой подсветкой): до 36 часов (результаты лабораторных испытаний могут отличаться в зависимости от фактического использования)&lt;br /&gt; Подключение: Bluetooth и кабель Type-C&lt;br /&gt; Версия Bluetooth: 5.1&lt;br /&gt; Имя устройства Bluetooth: Keychron K1&lt;/p&gt; &lt;p&gt;&lt;br /&gt; ФИЗИЧЕСКИЙ БЛОК&lt;br /&gt; Размер (87 клавиш): 355 x 120 мм&lt;br /&gt; Вес: около 650 г / 1,43 фунта&lt;br /&gt; Высота вкл. колпачок (спереди): 22 мм&lt;br /&gt; Высота вкл. колпачок (задний): 26 мм&lt;br /&gt; Рабочая среда: от -10 до 50&lt;/p&gt; &lt;p&gt;&lt;br /&gt; СОДЕРЖАНИЕ ПАКЕТА&lt;br /&gt; 1 х клавиатура&lt;br /&gt; 1 кабель USB-A - USB Type-C&lt;br /&gt; 1 х съемник для ключей&lt;br /&gt; 1 х Руководство пользователя&lt;br /&gt; Прошивка&lt;/p&gt; </t>
  </si>
  <si>
    <t>Клавиатура KEYCHRON K1 104 keys, Gateron Brown, White LED, BLACK</t>
  </si>
  <si>
    <t>X3_KEYCHRON</t>
  </si>
  <si>
    <t>http://www.erc.ua/i/goods/X3_KEYCHRON.jpg</t>
  </si>
  <si>
    <t xml:space="preserve">&lt;p&gt;Ультра тонкая&lt;br /&gt; K1 создан для продуктивной работы. В клавиатуре объедены все желаемые функции. Ультратонкий корпус (18 мм) и переключатели для отличного щелчка.&lt;br /&gt; &lt;br /&gt; По сравнению с другими механическими клавиатурами, она требует меньше усилий и требует меньшего перемещения пальцев, что снижает утомляемость пальцев и обеспечивает непревзойденное удобство набора текста.&lt;br /&gt; &lt;br /&gt; Низкопрофильные переключатели Gateron&lt;br /&gt; Ультратонкий, с низкопрофильными красными, синими или коричневыми переключателями Gateron, это был на 48% низкий профиль, чем у обычных переключателей, у которых ультратонкий корпус 18 мм создавал приятные ощущения.&lt;br /&gt; &lt;br /&gt; K1 был разработан для повышения вашей производительности, но при этом идеально соответствует эстетике вашего рабочего стола. Классический тактильный щелчок или более быстрый отклик, для офисных или личных игр, низкий профиль Gateron - это лучший выбор.&lt;br /&gt; &lt;br /&gt; Совместим со всеми устройствами&lt;br /&gt; Сверхтонкий корпус 18 мм способствует элегантному дизайну K1, который идеально соответствует эстетике вашего рабочего стола. Клавиатура K1 работает с macOS, iOS, Windows и Android.&lt;/p&gt; &lt;p&gt;Совместимость как с iOS/macOS, так и с Windows/Android, просто переключайтесь между операционными системами с помощью переключателя сбоку.&lt;br /&gt; &lt;br /&gt; Одним движением кнопки на боковой панели вы можете переключаться между различными операционными системами так же просто, как пирог, и подключать до 3 устройств через Bluetooth.&lt;br /&gt; &lt;br /&gt; &lt;/p&gt; &lt;p&gt;&lt;strong&gt;ТЕХНИЧЕСКИЕ ХАРАКТЕРИСТИКИ&lt;/strong&gt;&lt;br /&gt; &amp;bull; Черный цвет&lt;br /&gt; &amp;bull; Количество клавиш: 104 клавиши&lt;br /&gt; &amp;bull; Переключатели: низкопрофильные переключатели Brown&lt;br /&gt; &amp;bull; Количество мультимедийных клавиш: 12&lt;br /&gt; &amp;bull; Материал основного корпуса: авиационный алюминий.&lt;br /&gt; &amp;bull; Материал крышки: АБС-пластик.&lt;br /&gt; &amp;bull; Макет: ANSI&lt;br /&gt; &lt;br /&gt; &lt;strong&gt;ПОДКЛЮЧЕНИЕ И ПИТАНИЕ&lt;/strong&gt;&lt;br /&gt; Типов подсветки: 18&lt;br /&gt; Подсветка: White LED&lt;br /&gt; Система: Windows / Android / Mac / iOS&lt;br /&gt; Аккумулятор: литий-полимерный аккумулятор 2000 мАч&lt;br /&gt; Время работы BT (с белой подсветкой): до 36 часов (результаты лабораторных испытаний могут отличаться в зависимости от фактического использования)&lt;br /&gt; Подключение: Bluetooth и кабель Type-C&lt;br /&gt; Версия Bluetooth: 5.1&lt;br /&gt; Имя устройства Bluetooth: Keychron K1&lt;br /&gt; &lt;br /&gt; &lt;strong&gt;ФИЗИЧЕСКИЙ БЛОК&lt;/strong&gt;&lt;br /&gt; Размер (104 клавиши): 435 x 120 мм&lt;br /&gt; Высота вкл. колпачок (спереди): 22 мм&lt;br /&gt; Высота вкл. колпачок (задний): 26 мм&lt;br /&gt; Вес: около 805 г / 1,77 фунта&lt;br /&gt; &lt;br /&gt; &lt;strong&gt;СОДЕРЖАНИЕ ПАКЕТА&lt;/strong&gt;&lt;br /&gt; 1 х клавиатура&lt;br /&gt; 1 кабель USB-A - USB Type-C&lt;br /&gt; 1 х съемник для ключей&lt;br /&gt; 1 х Руководство пользователя&lt;br /&gt; Прошивка&lt;/p&gt; </t>
  </si>
  <si>
    <t>Клавиатура KEYCHRON K1 87 keys, Gateron RED, RGB, BLACK</t>
  </si>
  <si>
    <t>M1_KEYCHRON</t>
  </si>
  <si>
    <t>http://www.erc.ua/i/goods/M1_KEYCHRON.jpg</t>
  </si>
  <si>
    <t xml:space="preserve">&lt;p&gt;&lt;br /&gt; Ультра тонкая&lt;br /&gt; K1 создан для продуктивной работы. Объедины все желаемые функции на одной клавиатуре; ультратонкий корпус (18 мм) и переключатели для отличного щелчка.&lt;br /&gt; &lt;br /&gt; По сравнению с другими механическими клавиатурами, она требует меньше усилий и требует меньшего перемещения пальцев, что снижает утомляемость пальцев и обеспечивает непревзойденное удобство набора текста.&lt;br /&gt; Низкопрофильные переключатели Gateron&lt;br /&gt; Ультратонкий, с низкопрофильными красными, синими или коричневыми переключателями Gateron, это был на 48% низкий профиль, чем у обычных переключателей, ультратонкий корпус которых толщиной 18 мм создавал приятные ощущения.&lt;br /&gt; &lt;br /&gt; K1 был разработан для повышения вашей продуктивности, но при этом идеально соответствует эстетике вашего рабочего стола. Классический тактильный щелчок или более быстрый отклик, для офисных или личных игр, низкий профиль Gateron - это лучший выбор.&lt;br /&gt; &lt;br /&gt; Совместим со всеми устройствами&lt;br /&gt; Ультратонкий корпус 18 мм способствует элегантному дизайну K1, который идеально соответствует эстетике вашего рабочего стола. Клавиатура K1 работает с macOS, iOS, Windows и Android.&lt;br /&gt; &lt;br /&gt; Просто сдвинув кнопку на боковой панели, вы можете легко переключаться между различными операционными системами и подключать до 3 устройств через Bluetooth.&lt;br /&gt; &lt;/p&gt; &lt;p&gt; &lt;/p&gt; &lt;p&gt;ТЕХНИЧЕСКИЕ ХАРАКТЕРИСТИКИ&lt;br /&gt; &lt;br /&gt; Черный цвет&lt;br /&gt; Количество клавиш: 87 клавиш&lt;br /&gt; Переключатели: Низкопрофильные переключатели Red&lt;br /&gt; Количество мультимедийных клавиш: 12&lt;br /&gt; Основной материал корпуса: авиационный алюминий&lt;br /&gt; Материал крышки: АБС-пластик&lt;br /&gt; Макет: ANSI&lt;/p&gt; &lt;p&gt;&lt;br /&gt; ПОДКЛЮЧЕНИЕ И ПИТАНИЕ&lt;br /&gt; Типов подсветки: 18&lt;br /&gt; Подсветка: RGB&lt;br /&gt; Система: Windows / Android / Mac / iOS&lt;br /&gt; Аккумулятор: литий-полимерный аккумулятор 2000 мАч&lt;br /&gt; Время работы BT (с выключенной подсветкой на 87-клавишной версии с RGB-подсветкой): до 110 часов (результаты лабораторных испытаний могут отличаться в зависимости от фактического использования)&lt;br /&gt; Время работы BT (RGB): до 38 часов (результаты лабораторных испытаний могут отличаться в зависимости от фактического использования)&lt;br /&gt; Подключение: Bluetooth и кабель Type-C&lt;br /&gt; Версия Bluetooth: 5.1&lt;br /&gt; Имя устройства Bluetooth: Keychron K1&lt;/p&gt; &lt;p&gt;&lt;br /&gt; ФИЗИЧЕСКИЙ БЛОК&lt;br /&gt; Размер (87 клавиш): 355 x 120 мм&lt;br /&gt; Вес: около 650 г / 1,43 фунта&lt;br /&gt; Высота вкл. колпачок (спереди): 22 мм&lt;br /&gt; Высота вкл. колпачок (задний): 26 мм&lt;br /&gt; Рабочая среда: от -10 до 50&lt;/p&gt; &lt;p&gt;&lt;br /&gt; СОДЕРЖАНИЕ ПАКЕТА&lt;br /&gt; 1 х клавиатура&lt;br /&gt; 1 кабель USB-A - USB Type-C&lt;br /&gt; 1 х съемник для ключей&lt;br /&gt; 1 х Руководство пользователя&lt;br /&gt; Прошивка&lt;/p&gt; </t>
  </si>
  <si>
    <t>Клавиатура KEYCHRON K1 104 keys, Gateron Brown, RGB, BLACK</t>
  </si>
  <si>
    <t>N3_KEYCHRON</t>
  </si>
  <si>
    <t>http://www.erc.ua/i/goods/N3_KEYCHRON.jpg</t>
  </si>
  <si>
    <t xml:space="preserve">&lt;p&gt;Ультра тонкая&lt;br /&gt; K1 создан для продуктивной работы. В клавиатуре объедены все желаемые функции. Ультратонкий корпус (18 мм) и переключатели для отличного щелчка.&lt;br /&gt; &lt;br /&gt; По сравнению с другими механическими клавиатурами, она требует меньше усилий и требует меньшего перемещения пальцев, что снижает утомляемость пальцев и обеспечивает непревзойденное удобство набора текста.&lt;br /&gt; &lt;br /&gt; Низкопрофильные переключатели Gateron&lt;br /&gt; Ультратонкий, с низкопрофильными красными, синими или коричневыми переключателями Gateron, это был на 48% низкий профиль, чем у обычных переключателей, у которых ультратонкий корпус 18 мм создавал приятные ощущения.&lt;br /&gt; &lt;br /&gt; K1 был разработан для повышения вашей производительности, но при этом идеально соответствует эстетике вашего рабочего стола. Классический тактильный щелчок или более быстрый отклик, для офисных или личных игр, низкий профиль Gateron - это лучший выбор.&lt;br /&gt; &lt;br /&gt; Совместим со всеми устройствами&lt;br /&gt; Сверхтонкий корпус 18 мм способствует элегантному дизайну K1, который идеально соответствует эстетике вашего рабочего стола. Клавиатура K1 работает с macOS, iOS, Windows и Android.&lt;/p&gt; &lt;p&gt;Совместимость как с iOS/macOS, так и с Windows/Android, просто переключайтесь между операционными системами с помощью переключателя сбоку.&lt;br /&gt; &lt;br /&gt; Одним движением кнопки на боковой панели вы можете переключаться между различными операционными системами так же просто, как пирог, и подключать до 3 устройств через Bluetooth.&lt;br /&gt; &lt;br /&gt; 18 типов RGB-подсветки&lt;br /&gt; Яркая и блестящая клавиатура RGB с 4 регулируемыми уровнями и более чем 18 различными цветовыми эффектами.&lt;br /&gt; &lt;br /&gt; Вы можете изменить цвет и яркость в соответствии с вашим настроением или обстановкой.&lt;/p&gt; &lt;p&gt;&lt;strong&gt;ТЕХНИЧЕСКИЕ ХАРАКТЕРИСТИКИ&lt;/strong&gt;&lt;br /&gt; &amp;bull; Черный цвет&lt;br /&gt; &amp;bull; Количество клавиш: 104 клавиши&lt;br /&gt; &amp;bull; Переключатели: низкопрофильные переключатели Brown&lt;br /&gt; &amp;bull; Количество мультимедийных клавиш: 12&lt;br /&gt; &amp;bull; Материал основного корпуса: авиационный алюминий.&lt;br /&gt; &amp;bull; Материал крышки: АБС-пластик.&lt;br /&gt; &amp;bull; Макет: ANSI&lt;br /&gt; &lt;br /&gt; &lt;strong&gt;ПОДКЛЮЧЕНИЕ И ПИТАНИЕ&lt;/strong&gt;&lt;br /&gt; Типов подсветки: 18&lt;br /&gt; Подсветка: регулируемая 4-уровневая подсветка RGB&lt;br /&gt; Система: Windows / Android / Mac / iOS&lt;br /&gt; Аккумулятор: литий-полимерный аккумулятор 2000 мАч&lt;br /&gt; Время работы BT до 190 часов (результаты лабораторных испытаний могут отличаться в зависимости от фактического использования)&lt;br /&gt; Время работы BT: до 110 часов (результаты лабораторных испытаний могут отличаться в зависимости от фактического использования)&lt;br /&gt; Время работы BT (с белой подсветкой): до 36 часов (результаты лабораторных испытаний могут отличаться в зависимости от фактического использования)&lt;br /&gt; Время работы BT (RGB): до 38 часов (результаты лабораторных испытаний могут отличаться в зависимости от фактического использования)&lt;br /&gt; Подключение: Bluetooth и кабель Type-C&lt;br /&gt; Версия Bluetooth: 5.1&lt;br /&gt; Имя устройства Bluetooth: Keychron K1&lt;br /&gt; &lt;br /&gt; &lt;strong&gt;ФИЗИЧЕСКИЙ БЛОК&lt;/strong&gt;&lt;br /&gt; Размер (104 клавиши): 435 x 120 мм&lt;br /&gt; Высота вкл. колпачок (спереди): 22 мм&lt;br /&gt; Высота вкл. колпачок (задний): 26 мм&lt;br /&gt; Вес: около 805 г / 1,77 фунта&lt;br /&gt; &lt;br /&gt; &lt;strong&gt;СОДЕРЖАНИЕ ПАКЕТА&lt;/strong&gt;&lt;br /&gt; 1 х клавиатура&lt;br /&gt; 1 кабель USB-A - USB Type-C&lt;br /&gt; 1 х съемник для ключей&lt;br /&gt; 1 х Руководство пользователя&lt;br /&gt; Прошивка&lt;/p&gt; </t>
  </si>
  <si>
    <t>Keychron K2 84 Key  Gateron  Mechanical Keyboard  White LED Red Russian Layout</t>
  </si>
  <si>
    <t>K2A1_Keychron</t>
  </si>
  <si>
    <t>http://www.erc.ua/i/goods/K2A1_KEYCHRON.jpg</t>
  </si>
  <si>
    <t xml:space="preserve">&lt;p&gt;ЛУЧШАЯ КОМБИНАЦИЯ КОМПАКТНОЙ КЛАВИАТУРЫ И БЕЗ КЛАВИАТУРЫ, С ВОЗМОЖНОСТЬЮ ГОРЯЧЕЙ ЗАМЕНЫ&lt;/p&gt; &lt;p&gt;Версия K2 (с возможностью горячей замены) представляет собой тактильную беспроводную механическую клавиатуру, совместимую с Mac и Windows, с удобным доступом ко всем основным функциональным клавишам, с самой большой батареей, которую можно увидеть в механической клавиатуре.&lt;br /&gt; &lt;/p&gt; &lt;p&gt;БЕСПРОВОДНЫЕ И ПРОВОДНЫЕ РЕЖИМЫ&lt;/p&gt; &lt;p&gt;Подключается к 3 устройствам через Bluetooth и легко переключается между ними. Благодаря высоконадежному набору микросхем Broadcom Bluetooth 5.1 с широкой совместимостью, K2 с горячей заменой лучше всего подходит для дома, офиса и легких игр при подключении к смартфону, ноутбуку и iPad. Он также имеет проводной режим с подключением USB Type-C.&lt;br /&gt; &lt;/p&gt; &lt;p&gt;С ВОЗМОЖНОСТЬЮ ГОРЯЧЕЙ ЗАМЕНЫ&lt;/p&gt; &lt;p&gt;Возможность горячей замены означает, что вы можете настроить набор текста без пайки, просто вставьте их, и готово.&lt;/p&gt; &lt;p&gt;* Разъем клавиатуры K2 (с возможностью горячей замены) совместим практически со всеми механическими переключателями типа MX с 3 и 5 контактами, имеющимися на рынке (включая Gateron, Cherry, Kailh и т. Д.). Переключатели, совместимые с SMD-LED, лучше всего подходят для отображения подсветки.&lt;br /&gt; &lt;/p&gt; &lt;p&gt;СПЕЦИАЛЬНЫЙ ОПЫТ ПЕЧАТИ&lt;/p&gt; &lt;p&gt;Поставляется с предустановленным механическим переключателем Gateron, K2 разработан с учетом вашего опыта набора текста. Благодаря сроку службы 50 миллионов нажатий клавиш мы хотим, чтобы вы получали одинаковую обратную связь при каждом нажатии клавиши.&lt;/p&gt; &lt;p&gt;&lt;br /&gt; ПОДХОДИТ ДЛЯ ВСЕХ УСТРОЙСТВ&lt;/p&gt; &lt;p&gt;Совместим со всеми операционными системами от Mac до Android и Windows. K2 - одна из немногих механических клавиатур с раскладкой мультимедийных клавиш Mac. Это позволяет использовать все те же мультимедийные клавиши, что и в обычной macOS. Каждая клавиатура K2 поставляется с 3-мя специальными колпачками для Mac и Windows соответственно.&lt;br /&gt; &lt;/p&gt; &lt;p&gt;ЛЕГЕНДЫ НИКОГДА НЕ ИСЧЕЗАЮТ&lt;/p&gt; &lt;p&gt;Разработанный с двойным набором клавишных колпачков, подсветка проникает сквозь легенды с легким ощущением.&lt;/p&gt; &lt;p&gt;КОМПАКТНАЯ, ЕЩЕ МОЩНЕЕ&lt;/p&gt; &lt;p&gt;В K2 84 клавиши, в которых сохранены все основные функциональные клавиши, такие как Page Up / Down, Home, End и Screen capture (cmd + shift + 4), которые важны для вашей продуктивности. С помощью одновременного нажатия клавиш N (NKRO только в проводном режиме) вы можете зарегистрировать столько клавиш, сколько вы можете нажать одновременно, не пропуская символы.&lt;/p&gt; &lt;p&gt;18 ВИДОВ RGB&lt;/p&gt; &lt;p&gt;Разработан с более чем 15 типами RGB-света и поставляется с различными стилями (мигание, дыхание, статика и т. Д.), Которые будут соответствовать вашему настроению. Для этого просто нажмите кнопку с лампочкой или fn + стрелку вправо.&lt;/p&gt; &lt;p&gt;Беспроводная механическая клавиатура Keychron k2 с горячей заменой Самая популярная клавиатура на Kickstarter с двойными колпачками&lt;/p&gt; &lt;p&gt;САМАЯ БОЛЬШАЯ БАТАРЕЯ&lt;/p&gt; &lt;p&gt;K2 может работать до 240 часов (без подсветки) с емкой батареей на 4000 мАч.&lt;/p&gt; &lt;p&gt; &lt;/p&gt; &lt;p&gt;ТЕХНИЧЕСКИЕ ХАРАКТЕРИСТИКИ&lt;br /&gt; Количество клавиш: 84 клавиши&lt;br /&gt; Переключатели: переключатели Gateron red&lt;br /&gt; Количество мультимедийных клавиш: 12&lt;br /&gt; Материал основного корпуса (пластиковая версия): АБС-пластик&lt;br /&gt; Основной материал корпуса (алюминиевая версия): алюминиевая рама и нижняя рама из АБС-пластика&lt;br /&gt; Материал крышки: АБС-пластик с двойным выстрелом&lt;br /&gt; Профиль Keycap: OEM&lt;br /&gt; Макет: ANSI&lt;br /&gt; &lt;br /&gt; ПОДКЛЮЧЕНИЕ И ПИТАНИЕ&lt;br /&gt; Типов подсветки: 18&lt;br /&gt; Подсветка: регулируемая 4-уровневая подсветка RGB&lt;br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(RGB): до 72 часов (результаты лабораторных испытаний могут отличаться в зависимости от фактического использования)&lt;br /&gt; Время зарядки: около 3 часов&lt;br /&gt; Подключение: Bluetooth и кабель Type-C&lt;br /&gt; Версия Bluetooth: 5.1&lt;br /&gt; Имя устройства Bluetooth: Keychron K2&lt;br /&gt; Совместимая система: macOS / Windows&lt;br /&gt; &lt;br /&gt; ФИЗИЧЕСКИЙ БЛОК&lt;br /&gt; Размеры (версия с алюминиевой рамой): 317 x 129 мм&lt;br /&gt; Вес: около 794 г / 28 унций&lt;br /&gt; Высота вкл. колпачок (перед) 30мм&lt;br /&gt; Высота вкл. колпачок (задний) 40мм&lt;br /&gt; Рабочая среда: от -10 до 50 ?&lt;br /&gt; &lt;br /&gt; СОДЕРЖАНИЕ ПАКЕТА&lt;br /&gt; 1 х клавиатура&lt;br /&gt; 1 кабель USB-A - USB Type-C&lt;br /&gt; 1 х съемник для ключей&lt;/p&gt; </t>
  </si>
  <si>
    <t>08471002003005016</t>
  </si>
  <si>
    <t>Keychron K2 84 Key  Gateron  Mechanical Keyboard  White LED Brown Russian Layout</t>
  </si>
  <si>
    <t>K2A3_Keychron</t>
  </si>
  <si>
    <t>http://www.erc.ua/i/goods/K2A3_KEYCHRON.jpg</t>
  </si>
  <si>
    <t>08471002003005017</t>
  </si>
  <si>
    <t>Keychron K2 84 Key Aluminum Frame  Gateron  Mechanical Keyboard  RGB Red Russian Layout</t>
  </si>
  <si>
    <t>K2C1_Keychron</t>
  </si>
  <si>
    <t>http://www.erc.ua/i/goods/K2C1_KEYCHRON.jpg</t>
  </si>
  <si>
    <t xml:space="preserve">&lt;p&gt;K2 - это супер тактильная беспроводная или проводная клавиатура, предоставляющая вам все необходимые клавиши и функции, при этом сохраняя при этом компактность, с самой большой батареей среди механических клавиатур.&lt;/p&gt; &lt;p&gt;БЕСПРОВОДНЫЕ И ПРОВОДНЫЕ РЕЖИМЫ&lt;/p&gt; &lt;p&gt;Подключается к 3 устройствам через Bluetooth и легко переключается между ними. Благодаря высоконадежному набору микросхем Broadcom Bluetooth 5.1 с широкой совместимостью, K2 лучше всего подходит для дома, офиса и легких игр при подключении к смартфону, ноутбуку и iPad. Он также имеет проводной режим с подключением USB Type-C.&lt;/p&gt; &lt;p&gt;СПЕЦИАЛЬНЫЙ ОПЫТ ПЕЧАТИ&lt;/p&gt; &lt;p&gt;K2 разработан, чтобы соответствовать вашему опыту набора текста. Независимо от того, что вам нравится, линейный, щелкающий или немного промежуточный, у нас есть три варианта переключателей Gateron (синий, коричневый, красный). Благодаря сроку службы 50 миллионов нажатий клавиш вы получаете одинаковую обратную связь при каждом нажатии клавиши.&lt;/p&gt; &lt;p&gt;Наклонная нижняя рамка делает K2 более удобным для отправки электронных писем или написания романа.&lt;/p&gt; &lt;p&gt;ПОДХОДИТ ДЛЯ ВСЕХ УСТРОЙСТВ&lt;/p&gt; &lt;p&gt;Совместимость со всеми операционными системами от Mac до Android и Windows. K2 - одна из немногих механических клавиатур с раскладкой мультимедийных клавиш Mac. Это позволяет использовать все те же мультимедийные клавиши, что и в обычной macOS. Каждая клавиатура K2 поставляется с 3 специальными клавишами для Mac и Windows соответственно.&lt;/p&gt; &lt;p&gt;КОМПАКТНАЯ, ЕЩЕ МОЩНЕЕ&lt;/p&gt; &lt;p&gt;Дизайн клавиш K2 состоит из 84 клавиш, в котором сохранены все основные функциональные клавиши, такие как Page Up / Down, Home, End и Screen capture (cmd + shift + 4), которые важны для вашей продуктивности. С помощью одновременного нажатия клавиш N (NKRO только в проводном режиме) вы можете зарегистрировать столько клавиш, сколько вы можете нажать одновременно, не пропуская символы.&lt;/p&gt; &lt;p&gt;18 ВИДОВ RGB&lt;/p&gt; &lt;p&gt;Разработан с более чем 15 типами света RGB и поставляется с различными стилями (мигание, дыхание, статика и т. Д.), Которые будут соответствовать вашему настроению. Для этого просто нажмите кнопку с лампочкой или fn + стрелку вправо.&lt;/p&gt; </t>
  </si>
  <si>
    <t>08471002003005013</t>
  </si>
  <si>
    <t>Keychron K2 84 Key Aluminum Frame  Gateron  Mechanical Keyboard  RGB Blue Russian Layout</t>
  </si>
  <si>
    <t>K2C2_Keychron</t>
  </si>
  <si>
    <t>http://www.erc.ua/i/goods/K2C2_KEYCHRON.jpg</t>
  </si>
  <si>
    <t xml:space="preserve">&lt;p &gt;K2 - это супер тактильная беспроводная или проводная клавиатура, предоставляющая вам все необходимые клавиши и функции, при этом сохраняя при этом компактность, с самой большой батареей среди механических клавиатур.&lt;/p&gt; &lt;p &gt;БЕСПРОВОДНЫЕ И ПРОВОДНЫЕ РЕЖИМЫ&lt;/p&gt; &lt;p &gt;Подключается к 3 устройствам через Bluetooth и легко переключается между ними. Благодаря высоконадежному набору микросхем Broadcom Bluetooth 5.1 с широкой совместимостью, K2 лучше всего подходит для дома, офиса и легких игр при подключении к смартфону, ноутбуку и iPad. Он также имеет проводной режим с подключением USB Type-C.&lt;/p&gt; &lt;p &gt;СПЕЦИАЛЬНЫЙ ОПЫТ ПЕЧАТИ&lt;/p&gt; &lt;p &gt;K2 разработан, чтобы соответствовать вашему опыту набора текста. Независимо от того, что вам нравится, линейный, щелкающий или немного промежуточный, у нас есть три варианта переключателей Gateron (синий, коричневый, красный). Благодаря сроку службы 50 миллионов нажатий клавиш вы получаете одинаковую обратную связь при каждом нажатии клавиши.&lt;/p&gt; &lt;p &gt;Наклонная нижняя рамка делает K2 более удобным для отправки электронных писем или написания романа.&lt;/p&gt; &lt;p &gt;ПОДХОДИТ ДЛЯ ВСЕХ УСТРОЙСТВ&lt;/p&gt; &lt;p &gt;Совместимость со всеми операционными системами от Mac до Android и Windows. K2 - одна из немногих механических клавиатур с раскладкой мультимедийных клавиш Mac. Это позволяет использовать все те же мультимедийные клавиши, что и в обычной macOS. Каждая клавиатура K2 поставляется с 3 специальными клавишами для Mac и Windows соответственно.&lt;/p&gt; &lt;p &gt;КОМПАКТНАЯ, ЕЩЕ МОЩНЕЕ&lt;/p&gt; &lt;p &gt;Дизайн клавиш K2 состоит из 84 клавиш, в котором сохранены все основные функциональные клавиши, такие как Page Up / Down, Home, End и Screen capture (cmd + shift + 4), которые важны для вашей продуктивности. С помощью одновременного нажатия клавиш N (NKRO только в проводном режиме) вы можете зарегистрировать столько клавиш, сколько вы можете нажать одновременно, не пропуская символы.&lt;/p&gt; &lt;p&gt;ТЕХНИЧЕСКИЕ ХАРАКТЕРИСТИКИ&lt;br /&gt; Количество клавиш: 84 клавиши&lt;br /&gt; Переключатели: переключатели Gateron Blue&lt;br /&gt; Количество мультимедийных клавиш: 12&lt;br /&gt; Материал основного корпуса (серии A, B): АБС-пластик&lt;br /&gt; панели и нижняя рамка из АБС-пластика&lt;br /&gt; Материал колпачка: АБС / ПБТ&lt;br /&gt; Макет: ANSI&lt;/p&gt; &lt;p&gt;ПОДКЛЮЧЕНИЕ И ПИТАНИЕ&lt;br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(один светодиод): до 68 часов (результаты лабораторных испытаний могут отличаться в зависимости от фактического использования)&lt;br /&gt; Время зарядки: около 3 часов&lt;br /&gt; Подключение: Bluetooth и кабель Type-C&lt;br /&gt; Версия Bluetooth: 5.1&lt;br /&gt; Имя устройства Bluetooth: Keychron K2&lt;br /&gt; Совместимая система: macOS / Windows /&lt;/p&gt; &lt;p&gt;ФИЗИЧЕСКИЙ БЛОК&lt;br /&gt; Размер (версия с пластиковой рамой): 313 x 123 мм&lt;br /&gt; Вес: около 663 г / 23,4 унции&lt;br /&gt; Высота с колпачком (спереди): 30 мм&lt;br /&gt; Высота с колпачком (сзади): 40 мм&lt;br /&gt; Рабочая среда: от -10 до 50 ?&lt;/p&gt; &lt;p&gt;СОДЕРЖАНИЕ ПАКЕТА&lt;br /&gt; 1 х клавиатура&lt;br /&gt; 1 кабель USB-A - USB Type-C&lt;br /&gt; 1 х съемник для ключей&lt;br /&gt; 1 х Руководство пользователя&lt;/p&gt; </t>
  </si>
  <si>
    <t>08471002003005014</t>
  </si>
  <si>
    <t>Keychron K2 84 Key Aluminum Frame  Gateron  Mechanical Keyboard  RGB Brown Russian Layout</t>
  </si>
  <si>
    <t>K2C3_Keychron</t>
  </si>
  <si>
    <t>http://www.erc.ua/i/goods/K2C3_KEYCHRON.jpg</t>
  </si>
  <si>
    <t xml:space="preserve">&lt;p &gt;K2 - это супер тактильная беспроводная или проводная клавиатура, предоставляющая вам все необходимые клавиши и функции, при этом сохраняя при этом компактность, с самой большой батареей среди механических клавиатур.&lt;/p&gt; &lt;p &gt;БЕСПРОВОДНЫЕ И ПРОВОДНЫЕ РЕЖИМЫ&lt;/p&gt; &lt;p &gt;Подключается к 3 устройствам через Bluetooth и легко переключается между ними. Благодаря высоконадежному набору микросхем Broadcom Bluetooth 5.1 с широкой совместимостью, K2 лучше всего подходит для дома, офиса и легких игр при подключении к смартфону, ноутбуку и iPad. Он также имеет проводной режим с подключением USB Type-C.&lt;/p&gt; &lt;p &gt;СПЕЦИАЛЬНЫЙ ОПЫТ ПЕЧАТИ&lt;/p&gt; &lt;p &gt;K2 разработан, чтобы соответствовать вашему опыту набора текста. Независимо от того, что вам нравится, линейный, щелкающий или немного промежуточный, у нас есть три варианта переключателей Gateron (синий, коричневый, красный). Благодаря сроку службы 50 миллионов нажатий клавиш вы получаете одинаковую обратную связь при каждом нажатии клавиши.&lt;/p&gt; &lt;p &gt;Наклонная нижняя рамка делает K2 более удобным для отправки электронных писем или написания романа.&lt;/p&gt; &lt;p &gt;ПОДХОДИТ ДЛЯ ВСЕХ УСТРОЙСТВ&lt;/p&gt; &lt;p &gt;Совместимость со всеми операционными системами от Mac до Android и Windows. K2 - одна из немногих механических клавиатур с раскладкой мультимедийных клавиш Mac. Это позволяет использовать все те же мультимедийные клавиши, что и в обычной macOS. Каждая клавиатура K2 поставляется с 3 специальными клавишами для Mac и Windows соответственно.&lt;/p&gt; &lt;p &gt;КОМПАКТНАЯ, ЕЩЕ МОЩНЕЕ&lt;/p&gt; &lt;p &gt;Дизайн клавиш K2 состоит из 84 клавиш, в котором сохранены все основные функциональные клавиши, такие как Page Up / Down, Home, End и Screen capture (cmd + shift + 4), которые важны для вашей продуктивности. С помощью одновременного нажатия клавиш N (NKRO только в проводном режиме) вы можете зарегистрировать столько клавиш, сколько вы можете нажать одновременно, не пропуская символы.&lt;/p&gt; &lt;p&gt;ТЕХНИЧЕСКИЕ ХАРАКТЕРИСТИКИ&lt;br /&gt; Количество клавиш: 84 клавиши&lt;br /&gt; Переключатели: переключатели Gateron Brown&lt;br /&gt; Количество мультимедийных клавиш: 12&lt;br /&gt; Материал основного корпуса (серии A, B): АБС-пластик&lt;br /&gt; панели и нижняя рамка из АБС-пластика&lt;br /&gt; Материал колпачка: АБС / ПБТ&lt;br /&gt; Макет: ANSI&lt;/p&gt; &lt;p&gt;ПОДКЛЮЧЕНИЕ И ПИТАНИЕ&lt;br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(один светодиод): до 68 часов (результаты лабораторных испытаний могут отличаться в зависимости от фактического использования)&lt;br /&gt; Время зарядки: около 3 часов&lt;br /&gt; Подключение: Bluetooth и кабель Type-C&lt;br /&gt; Версия Bluetooth: 5.1&lt;br /&gt; Имя устройства Bluetooth: Keychron K2&lt;br /&gt; Совместимая система: macOS / Windows /&lt;/p&gt; &lt;p&gt;ФИЗИЧЕСКИЙ БЛОК&lt;br /&gt; Размер (версия с пластиковой рамой): 313 x 123 мм&lt;br /&gt; Вес: около 663 г / 23,4 унции&lt;br /&gt; Высота с колпачком (спереди): 30 мм&lt;br /&gt; Высота с колпачком (сзади): 40 мм&lt;br /&gt; Рабочая среда: от -10 до 50 ?&lt;/p&gt; &lt;p&gt;СОДЕРЖАНИЕ ПАКЕТА&lt;br /&gt; 1 х клавиатура&lt;br /&gt; 1 кабель USB-A - USB Type-C&lt;br /&gt; 1 х съемник для ключей&lt;br /&gt; 1 х Руководство пользователя&lt;/p&gt; </t>
  </si>
  <si>
    <t>08471002003005015</t>
  </si>
  <si>
    <t>Keychron K2 84 Key  Gateron  HotSwappable Mechanical Keyboard White LED Red Russian Layout</t>
  </si>
  <si>
    <t>K2A1H_Keychron</t>
  </si>
  <si>
    <t>http://www.erc.ua/i/goods/K2A1H_KEYCHRON.jpg</t>
  </si>
  <si>
    <t xml:space="preserve">&lt;p&gt;Беспроводная механическая клавиатура Keychron k2 с возможностью горячей замены. Самая популярная клавиатура на Kickstarter с функцией двойных колпачков.&lt;/p&gt; &lt;p&gt;Версия K2 (с возможностью горячей замены) представляет собой тактильную беспроводную механическую клавиатуру, совместимую с Mac и Windows, с удобным доступом ко всем основным функциональным клавишам, с самой большой батареей, которую можно увидеть в механической клавиатуре.&lt;/p&gt; &lt;p&gt;БЕСПРОВОДНЫЕ И ПРОВОДНЫЕ РЕЖИМЫ&lt;/p&gt; &lt;p&gt;Подключается к 3 устройствам через Bluetooth и легко переключается между ними. Благодаря высоконадежному набору микросхем Broadcom Bluetooth 5.1 с широкой совместимостью, K2 с горячей заменой лучше всего подходит для дома, офиса и легких игр при подключении к смартфону, ноутбуку и iPad. Он также имеет проводной режим с подключением USB Type-C.&lt;/p&gt; &lt;p&gt;С ВОЗМОЖНОСТЬЮ ГОРЯЧЕЙ ЗАМЕНЫ&lt;br /&gt; Возможность горячей замены означает, что вы можете настроить набор текста без пайки, просто вставьте их, и готово.&lt;/p&gt; &lt;p&gt;* Разъем клавиатуры K2 (с возможностью горячей замены) совместим практически со всеми механическими переключателями типа MX с 3 и 5 контактами, имеющимися на рынке (включая Gateron, Cherry, Kailh и т. Д.). Переключатели, совместимые с SMD-LED, лучше всего подходят для отображения подсветки.&lt;/p&gt; &lt;p&gt;СПЕЦИАЛЬНЫЙ ОПЫТ ПЕЧАТИ&lt;br /&gt; Поставляется с предустановленным механическим переключателем Gateron, K2 разработан с учетом вашего опыта набора текста. Независимо от того, что вам нравится, линейный (красный), щелкающий (синий) или немного промежуточный (коричневый), мы вас охватим. Благодаря сроку службы 50 миллионов нажатий клавиш мы хотим, чтобы вы получали одинаковую обратную связь при каждом нажатии клавиши.&lt;/p&gt; &lt;p&gt;ПОДХОДИТ ДЛЯ ВСЕХ УСТРОЙСТВ&lt;br /&gt; Совместим со всеми операционными системами от Mac до Android и Windows. K2 - одна из немногих механических клавиатур с раскладкой мультимедийных клавиш Mac. Это позволяет использовать все те же мультимедийные клавиши, что и в обычной macOS. Каждая клавиатура K2 поставляется с 3-мя специальными колпачками для Mac и Windows соответственно.&lt;/p&gt; &lt;p&gt;&lt;br /&gt; КОМПАКТНЫЙ, ЕЩЕ МОЩНЫЙ&lt;br /&gt; Дизайн клавиш K2 состоит из 84 клавиш, в котором сохранены все основные функциональные клавиши, такие как Page Up / Down, Home, End и Screen capture (cmd + shift + 4), которые важны для вашей продуктивности. С помощью одновременного нажатия клавиш N (NKRO только в проводном режиме) вы можете зарегистрировать столько клавиш, сколько вы можете нажать одновременно, не пропуская символы.&lt;/p&gt; &lt;p&gt;САМАЯ БОЛЬШАЯ БАТАРЕЯ&lt;br /&gt; K2 может работать до 240 часов (без подсветки) с емкой батареей на 4000 мАч.&lt;/p&gt; &lt;p&gt;ТЕХНИЧЕСКИЕ ХАРАКТЕРИСТИКИ&lt;br /&gt; Количество клавиш: 84 клавиши&lt;br /&gt; Переключатели: переключатели Gateron red&lt;br /&gt; Количество мультимедийных клавиш: 12&lt;br /&gt; Материал основного корпуса (серии A, B): АБС-пластик&lt;br /&gt; Материал колпачка: АБС / ПБТ&lt;br /&gt; Макет: ANSI&lt;/p&gt; &lt;p&gt;ПОДКЛЮЧЕНИЕ И ПИТАНИЕ&lt;br /&gt; &lt;br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(один светодиод): до 68 часов (результаты лабораторных испытаний могут отличаться в зависимости от фактического использования)&lt;br /&gt; Время зарядки: около 3 часов&lt;br /&gt; Подключение: Bluetooth и кабель Type-C&lt;br /&gt; Версия Bluetooth: 5.1&lt;br /&gt; Имя устройства Bluetooth: Keychron K2&lt;br /&gt; Совместимая система: macOS / Windows /&lt;/p&gt; &lt;p&gt;ФИЗИЧЕСКИЙ БЛОК&lt;br /&gt; Размер (версия с пластиковой рамой): 313 x 123 мм&lt;br /&gt; Вес: около 663 г / 23,4 унции&lt;br /&gt; Высота с колпачком (спереди): 30 мм&lt;br /&gt; Высота с колпачком (сзади): 40 мм&lt;br /&gt; Рабочая среда: от -10 до 50 ?&lt;/p&gt; &lt;p&gt;СОДЕРЖАНИЕ ПАКЕТА&lt;br /&gt; 1 х клавиатура&lt;br /&gt; 1 кабель USB-A - USB Type-C&lt;br /&gt; 1 х съемник для ключей&lt;br /&gt; 1 х Руководство пользователя&lt;/p&gt; </t>
  </si>
  <si>
    <t>08471002003005021</t>
  </si>
  <si>
    <t>Keychron K2 84 Key  Gateron  HotSwappable Mechanical Keyboard White LED Blue Russian Layout</t>
  </si>
  <si>
    <t>K2A2H_Keychron</t>
  </si>
  <si>
    <t>http://www.erc.ua/i/goods/K2A2H_KEYCHRON.jpg</t>
  </si>
  <si>
    <t xml:space="preserve">&lt;p&gt;Беспроводная механическая клавиатура Keychron k2 с возможностью горячей замены. Самая популярная клавиатура на Kickstarter с функцией двойных колпачков.&lt;/p&gt; &lt;p&gt;Версия K2 (с возможностью горячей замены) представляет собой тактильную беспроводную механическую клавиатуру, совместимую с Mac и Windows, с удобным доступом ко всем основным функциональным клавишам, с самой большой батареей, которую можно увидеть в механической клавиатуре.&lt;/p&gt; &lt;p&gt;БЕСПРОВОДНЫЕ И ПРОВОДНЫЕ РЕЖИМЫ&lt;/p&gt; &lt;p&gt;Подключается к 3 устройствам через Bluetooth и легко переключается между ними. Благодаря высоконадежному набору микросхем Broadcom Bluetooth 5.1 с широкой совместимостью, K2 с горячей заменой лучше всего подходит для дома, офиса и легких игр при подключении к смартфону, ноутбуку и iPad. Он также имеет проводной режим с подключением USB Type-C.&lt;/p&gt; &lt;p&gt;С ВОЗМОЖНОСТЬЮ ГОРЯЧЕЙ ЗАМЕНЫ&lt;br /&gt; Возможность горячей замены означает, что вы можете настроить набор текста без пайки, просто вставьте их, и готово.&lt;/p&gt; &lt;p&gt;* Разъем клавиатуры K2 (с возможностью горячей замены) совместим практически со всеми механическими переключателями типа MX с 3 и 5 контактами, имеющимися на рынке (включая Gateron, Cherry, Kailh и т. Д.). Переключатели, совместимые с SMD-LED, лучше всего подходят для отображения подсветки.&lt;/p&gt; &lt;p&gt;СПЕЦИАЛЬНЫЙ ОПЫТ ПЕЧАТИ&lt;br /&gt; Поставляется с предустановленным механическим переключателем Gateron, K2 разработан с учетом вашего опыта набора текста. Независимо от того, что вам нравится, линейный (красный), щелкающий (синий) или немного промежуточный (коричневый), мы вас охватим. Благодаря сроку службы 50 миллионов нажатий клавиш мы хотим, чтобы вы получали одинаковую обратную связь при каждом нажатии клавиши.&lt;/p&gt; &lt;p&gt;ПОДХОДИТ ДЛЯ ВСЕХ УСТРОЙСТВ&lt;br /&gt; Совместим со всеми операционными системами от Mac до Android и Windows. K2 - одна из немногих механических клавиатур с раскладкой мультимедийных клавиш Mac. Это позволяет использовать все те же мультимедийные клавиши, что и в обычной macOS. Каждая клавиатура K2 поставляется с 3-мя специальными колпачками для Mac и Windows соответственно.&lt;/p&gt; &lt;p&gt;&lt;br /&gt; КОМПАКТНАЯ, ЕЩЕ МОЩНЕЕ&lt;br /&gt; Дизайн клавиш K2 состоит из 84 клавиш, в котором сохранены все основные функциональные клавиши, такие как Page Up / Down, Home, End и Screen capture (cmd + shift + 4), которые важны для вашей продуктивности. С помощью одновременного нажатия клавиш N (NKRO только в проводном режиме) вы можете зарегистрировать столько клавиш, сколько вы можете нажать одновременно, не пропуская символы.&lt;/p&gt; &lt;p&gt;САМАЯ БОЛЬШАЯ БАТАРЕЯ&lt;br /&gt; K2 может работать до 240 часов (без подсветки) с емкой батареей на 4000 мАч.&lt;/p&gt; &lt;p&gt;ТЕХНИЧЕСКИЕ ХАРАКТЕРИСТИКИ&lt;br /&gt; Количество клавиш: 84 клавиши&lt;br /&gt; Переключатели: переключатели Gateron blue&lt;br /&gt; Количество мультимедийных клавиш: 12&lt;br /&gt; Материал основного корпуса (серии A, B): АБС-пластик&lt;br /&gt; Материал колпачка: АБС / ПБТ&lt;br /&gt; Макет: ANSI&lt;/p&gt; &lt;p&gt;ПОДКЛЮЧЕНИЕ И ПИТАНИЕ&lt;br /&gt; &lt;br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(один светодиод): до 68 часов (результаты лабораторных испытаний могут отличаться в зависимости от фактического использования)&lt;br /&gt; Время зарядки: около 3 часов&lt;br /&gt; Подключение: Bluetooth и кабель Type-C&lt;br /&gt; Версия Bluetooth: 5.1&lt;br /&gt; Имя устройства Bluetooth: Keychron K2&lt;br /&gt; Совместимая система: macOS / Windows /&lt;/p&gt; &lt;p&gt;ФИЗИЧЕСКИЙ БЛОК&lt;br /&gt; Размер (версия с пластиковой рамой): 313 x 123 мм&lt;br /&gt; Вес: около 663 г / 23,4 унции&lt;br /&gt; Высота с колпачком (спереди): 30 мм&lt;br /&gt; Высота с колпачком (сзади): 40 мм&lt;br /&gt; Рабочая среда: от -10 до 50 ?&lt;/p&gt; &lt;p&gt;СОДЕРЖАНИЕ ПАКЕТА&lt;br /&gt; 1 х клавиатура&lt;br /&gt; 1 кабель USB-A - USB Type-C&lt;br /&gt; 1 х съемник для ключей&lt;br /&gt; 1 х Руководство пользователя&lt;/p&gt; </t>
  </si>
  <si>
    <t>08471002003005022</t>
  </si>
  <si>
    <t>Keychron K2 84 Key  Gateron  HotSwappable Mechanical Keyboard White LED Brown Russian Layout</t>
  </si>
  <si>
    <t>K2A3H_Keychron</t>
  </si>
  <si>
    <t>http://www.erc.ua/i/goods/K2A3H_KEYCHRON.jpg</t>
  </si>
  <si>
    <t xml:space="preserve">&lt;p&gt;Беспроводная механическая клавиатура Keychron k2 с возможностью горячей замены. Самая популярная клавиатура на Kickstarter с функцией двойных колпачков.&lt;/p&gt; &lt;p&gt;Версия K2 (с возможностью горячей замены) представляет собой тактильную беспроводную механическую клавиатуру, совместимую с Mac и Windows, с удобным доступом ко всем основным функциональным клавишам, с самой большой батареей, которую можно увидеть в механической клавиатуре.&lt;/p&gt; &lt;p&gt;БЕСПРОВОДНЫЕ И ПРОВОДНЫЕ РЕЖИМЫ&lt;/p&gt; &lt;p&gt;Подключается к 3 устройствам через Bluetooth и легко переключается между ними. Благодаря высоконадежному набору микросхем Broadcom Bluetooth 5.1 с широкой совместимостью, K2 с горячей заменой лучше всего подходит для дома, офиса и легких игр при подключении к смартфону, ноутбуку и iPad. Он также имеет проводной режим с подключением USB Type-C.&lt;/p&gt; &lt;p&gt;С ВОЗМОЖНОСТЬЮ ГОРЯЧЕЙ ЗАМЕНЫ&lt;br /&gt; Возможность горячей замены означает, что вы можете настроить набор текста без пайки, просто вставьте их, и готово.&lt;/p&gt; &lt;p&gt;* Разъем клавиатуры K2 (с возможностью горячей замены) совместим практически со всеми механическими переключателями типа MX с 3 и 5 контактами, имеющимися на рынке (включая Gateron, Cherry, Kailh и т. Д.). Переключатели, совместимые с SMD-LED, лучше всего подходят для отображения подсветки.&lt;/p&gt; &lt;p&gt;СПЕЦИАЛЬНЫЙ ОПЫТ ПЕЧАТИ&lt;br /&gt; Поставляется с предустановленным механическим переключателем Gateron, K2 разработан с учетом вашего опыта набора текста. Независимо от того, что вам нравится, линейный (красный), щелкающий (синий) или немного промежуточный (коричневый), мы вас охватим. Благодаря сроку службы 50 миллионов нажатий клавиш мы хотим, чтобы вы получали одинаковую обратную связь при каждом нажатии клавиши.&lt;/p&gt; &lt;p&gt;ПОДХОДИТ ДЛЯ ВСЕХ УСТРОЙСТВ&lt;br /&gt; Совместим со всеми операционными системами от Mac до Android и Windows. K2 - одна из немногих механических клавиатур с раскладкой мультимедийных клавиш Mac. Это позволяет использовать все те же мультимедийные клавиши, что и в обычной macOS. Каждая клавиатура K2 поставляется с 3-мя специальными колпачками для Mac и Windows соответственно.&lt;/p&gt; &lt;p&gt;&lt;br /&gt; КОМПАКТНЫЙ, ЕЩЕ МОЩНЫЙ&lt;br /&gt; Дизайн клавиш K2 состоит из 84 клавиш, в котором сохранены все основные функциональные клавиши, такие как Page Up / Down, Home, End и Screen capture (cmd + shift + 4), которые важны для вашей продуктивности. С помощью одновременного нажатия клавиш N (NKRO только в проводном режиме) вы можете зарегистрировать столько клавиш, сколько вы можете нажать одновременно, не пропуская символы.&lt;/p&gt; &lt;p&gt;САМАЯ БОЛЬШАЯ БАТАРЕЯ&lt;br /&gt; K2 может работать до 240 часов (без подсветки) с емкой батареей на 4000 мАч.&lt;/p&gt; &lt;p&gt;ТЕХНИЧЕСКИЕ ХАРАКТЕРИСТИКИ&lt;br /&gt; Количество клавиш: 84 клавиши&lt;br /&gt; Переключатели: переключатели Gateron brown&lt;br /&gt; Количество мультимедийных клавиш: 12&lt;br /&gt; Материал основного корпуса (серии A, B): АБС-пластик&lt;br /&gt; Материал колпачка: АБС / ПБТ&lt;br /&gt; Макет: ANSI&lt;/p&gt; &lt;p&gt;ПОДКЛЮЧЕНИЕ И ПИТАНИЕ&lt;br /&gt; &lt;br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(один светодиод): до 68 часов (результаты лабораторных испытаний могут отличаться в зависимости от фактического использования)&lt;br /&gt; Время зарядки: около 3 часов&lt;br /&gt; Подключение: Bluetooth и кабель Type-C&lt;br /&gt; Версия Bluetooth: 5.1&lt;br /&gt; Имя устройства Bluetooth: Keychron K2&lt;br /&gt; Совместимая система: macOS / Windows /&lt;/p&gt; &lt;p&gt;ФИЗИЧЕСКИЙ БЛОК&lt;br /&gt; Размер (версия с пластиковой рамой): 313 x 123 мм&lt;br /&gt; Вес: около 663 г / 23,4 унции&lt;br /&gt; Высота с колпачком (спереди): 30 мм&lt;br /&gt; Высота с колпачком (сзади): 40 мм&lt;br /&gt; Рабочая среда: от -10 до 50 ?&lt;/p&gt; &lt;p&gt;СОДЕРЖАНИЕ ПАКЕТА&lt;br /&gt; 1 х клавиатура&lt;br /&gt; 1 кабель USB-A - USB Type-C&lt;br /&gt; 1 х съемник для ключей&lt;br /&gt; 1 х Руководство пользователя&lt;/p&gt; </t>
  </si>
  <si>
    <t>08471002003005023</t>
  </si>
  <si>
    <t>Keychron K2 84 Key Aluminum Frame HotSwappable  Gateron  Mechanical Keyboard  RGB Red Russian Layout</t>
  </si>
  <si>
    <t>K2C1H_Keychron</t>
  </si>
  <si>
    <t>http://www.erc.ua/i/goods/K2C1H_KEYCHRON.jpg</t>
  </si>
  <si>
    <t xml:space="preserve">&lt;p &gt;ЛУЧШАЯ КОМБИНАЦИЯ КОМПАКТНОЙ КЛАВИАТУРЫ И БЕЗ КЛАВИАТУРЫ, С ВОЗМОЖНОСТЬЮ ГОРЯЧЕЙ ЗАМЕНЫ&lt;/p&gt; &lt;p &gt;Версия K2 (с возможностью горячей замены) представляет собой тактильную беспроводную механическую клавиатуру, совместимую с Mac и Windows, с удобным доступом ко всем основным функциональным клавишам, с самой большой батареей, которую можно увидеть в механической клавиатуре.&lt;br /&gt; &lt;/p&gt; &lt;p &gt;БЕСПРОВОДНЫЕ И ПРОВОДНЫЕ РЕЖИМЫ&lt;/p&gt; &lt;p &gt;Подключается к 3 устройствам через Bluetooth и легко переключается между ними. Благодаря высоконадежному набору микросхем Broadcom Bluetooth 5.1 с широкой совместимостью, K2 с горячей заменой лучше всего подходит для дома, офиса и легких игр при подключении к смартфону, ноутбуку и iPad. Он также имеет проводной режим с подключением USB Type-C.&lt;br /&gt; &lt;/p&gt; &lt;p &gt;С ВОЗМОЖНОСТЬЮ ГОРЯЧЕЙ ЗАМЕНЫ&lt;/p&gt; &lt;p &gt;Возможность горячей замены означает, что вы можете настроить набор текста без пайки, просто вставьте их, и готово.&lt;/p&gt; &lt;p &gt;* Разъем клавиатуры K2 (с возможностью горячей замены) совместим практически со всеми механическими переключателями типа MX с 3 и 5 контактами, имеющимися на рынке (включая Gateron, Cherry, Kailh и т. Д.). Переключатели, совместимые с SMD-LED, лучше всего подходят для отображения подсветки.&lt;br /&gt; &lt;/p&gt; &lt;p &gt;СПЕЦИАЛЬНЫЙ ОПЫТ ПЕЧАТИ&lt;/p&gt; &lt;p &gt;Поставляется с предустановленным механическим переключателем Gateron, K2 разработан с учетом вашего опыта набора текста. Благодаря сроку службы 50 миллионов нажатий клавиш мы хотим, чтобы вы получали одинаковую обратную связь при каждом нажатии клавиши.&lt;/p&gt; &lt;p &gt;&lt;br /&gt; ПОДХОДИТ ДЛЯ ВСЕХ УСТРОЙСТВ&lt;/p&gt; &lt;p &gt;Совместим со всеми операционными системами от Mac до Android и Windows. K2 - одна из немногих механических клавиатур с раскладкой мультимедийных клавиш Mac. Это позволяет использовать все те же мультимедийные клавиши, что и в обычной macOS. Каждая клавиатура K2 поставляется с 3-мя специальными колпачками для Mac и Windows соответственно.&lt;br /&gt; &lt;/p&gt; &lt;p &gt;ЛЕГЕНДЫ НИКОГДА НЕ ИСЧЕЗАЮТ&lt;/p&gt; &lt;p &gt;Разработанный с двойным набором клавишных колпачков, подсветка проникает сквозь легенды с легким ощущением.&lt;/p&gt; &lt;p &gt;КОМПАКТНАЯ, ЕЩЕ МОЩНЕЕ&lt;/p&gt; &lt;p &gt;В K2 84 клавиши, в которых сохранены все основные функциональные клавиши, такие как Page Up / Down, Home, End и Screen capture (cmd + shift + 4), которые важны для вашей продуктивности. С помощью одновременного нажатия клавиш N (NKRO только в проводном режиме) вы можете зарегистрировать столько клавиш, сколько вы можете нажать одновременно, не пропуская символы.&lt;/p&gt; &lt;p &gt;18 ВИДОВ RGB&lt;/p&gt; &lt;p &gt;Разработан с более чем 15 типами RGB-света и поставляется с различными стилями (мигание, дыхание, статика и т. Д.), Которые будут соответствовать вашему настроению. Для этого просто нажмите кнопку с лампочкой или fn + стрелку вправо.&lt;/p&gt; &lt;p &gt;Беспроводная механическая клавиатура Keychron k2 с горячей заменой Самая популярная клавиатура на Kickstarter с двойными колпачками&lt;/p&gt; &lt;p &gt;САМАЯ БОЛЬШАЯ БАТАРЕЯ&lt;/p&gt; &lt;p&gt;K2 может работать до 240 часов (без подсветки) с емкой батареей на 4000 мАч.&lt;/p&gt; &lt;p&gt; &lt;/p&gt; &lt;p&gt;ТЕХНИЧЕСКИЕ ХАРАКТЕРИСТИКИ&lt;br /&gt; Количество клавиш: 84 клавиши&lt;br /&gt; Переключатели: переключатели Gateron red&lt;br /&gt; Количество мультимедийных клавиш: 12&lt;br /&gt; Материал основного корпуса (пластиковая версия): АБС-пластик&lt;br /&gt; Основной материал корпуса (алюминиевая версия): алюминиевая рама и нижняя рама из АБС-пластика&lt;br /&gt; Материал крышки: АБС-пластик с двойным выстрелом&lt;br /&gt; Профиль Keycap: OEM&lt;br /&gt; Макет: ANSI&lt;br /&gt; &lt;br /&gt; ПОДКЛЮЧЕНИЕ И ПИТАНИЕ&lt;br /&gt; Типов подсветки: 18&lt;br /&gt; Подсветка: регулируемая 4-уровневая подсветка RGB&lt;br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(RGB): до 72 часов (результаты лабораторных испытаний могут отличаться в зависимости от фактического использования)&lt;br /&gt; Время зарядки: около 3 часов&lt;br /&gt; Подключение: Bluetooth и кабель Type-C&lt;br /&gt; Версия Bluetooth: 5.1&lt;br /&gt; Имя устройства Bluetooth: Keychron K2&lt;br /&gt; Совместимая система: macOS / Windows&lt;br /&gt; &lt;br /&gt; ФИЗИЧЕСКИЙ БЛОК&lt;br /&gt; Размеры (версия с алюминиевой рамой): 317 x 129 мм&lt;br /&gt; Вес: около 794 г / 28 унций&lt;br /&gt; Высота вкл. колпачок (перед) 30мм&lt;br /&gt; Высота вкл. колпачок (задний) 40мм&lt;br /&gt; Рабочая среда: от -10 до 50 ?&lt;br /&gt; &lt;br /&gt; СОДЕРЖАНИЕ ПАКЕТА&lt;br /&gt; 1 х клавиатура&lt;br /&gt; 1 кабель USB-A - USB Type-C&lt;br /&gt; 1 х съемник для ключей&lt;/p&gt; </t>
  </si>
  <si>
    <t>08471002003005018</t>
  </si>
  <si>
    <t>Keychron K2 84 Key Aluminum Frame HotSwappable  Gateron  Mechanical Keyboard  RGB Blue Russian Layout</t>
  </si>
  <si>
    <t>K2C2H_Keychron</t>
  </si>
  <si>
    <t>http://www.erc.ua/i/goods/K2C2H_KEYCHRON.jpg</t>
  </si>
  <si>
    <t xml:space="preserve">&lt;p &gt;ЛУЧШАЯ КОМБИНАЦИЯ КОМПАКТНОЙ КЛАВИАТУРЫ И БЕЗ КЛАВИАТУРЫ, С ВОЗМОЖНОСТЬЮ ГОРЯЧЕЙ ЗАМЕНЫ&lt;/p&gt; &lt;p &gt;Версия K2 (с возможностью горячей замены) представляет собой тактильную беспроводную механическую клавиатуру, совместимую с Mac и Windows, с удобным доступом ко всем основным функциональным клавишам, с самой большой батареей, которую можно увидеть в механической клавиатуре.&lt;br /&gt; &lt;/p&gt; &lt;p &gt;БЕСПРОВОДНЫЕ И ПРОВОДНЫЕ РЕЖИМЫ&lt;/p&gt; &lt;p &gt;Подключается к 3 устройствам через Bluetooth и легко переключается между ними. Благодаря высоконадежному набору микросхем Broadcom Bluetooth 5.1 с широкой совместимостью, K2 с горячей заменой лучше всего подходит для дома, офиса и легких игр при подключении к смартфону, ноутбуку и iPad. Он также имеет проводной режим с подключением USB Type-C.&lt;br /&gt; &lt;/p&gt; &lt;p &gt;С ВОЗМОЖНОСТЬЮ ГОРЯЧЕЙ ЗАМЕНЫ&lt;/p&gt; &lt;p &gt;Возможность горячей замены означает, что вы можете настроить набор текста без пайки, просто вставьте их, и готово.&lt;/p&gt; &lt;p &gt;* Разъем клавиатуры K2 (с возможностью горячей замены) совместим практически со всеми механическими переключателями типа MX с 3 и 5 контактами, имеющимися на рынке (включая Gateron, Cherry, Kailh и т. Д.). Переключатели, совместимые с SMD-LED, лучше всего подходят для отображения подсветки.&lt;br /&gt; &lt;/p&gt; &lt;p &gt;СПЕЦИАЛЬНЫЙ ОПЫТ ПЕЧАТИ&lt;/p&gt; &lt;p &gt;Поставляется с предустановленным механическим переключателем Gateron, K2 разработан с учетом вашего опыта набора текста. Благодаря сроку службы 50 миллионов нажатий клавиш мы хотим, чтобы вы получали одинаковую обратную связь при каждом нажатии клавиши.&lt;/p&gt; &lt;p &gt;&lt;br /&gt; ПОДХОДИТ ДЛЯ ВСЕХ УСТРОЙСТВ&lt;/p&gt; &lt;p &gt;Совместим со всеми операционными системами от Mac до Android и Windows. K2 - одна из немногих механических клавиатур с раскладкой мультимедийных клавиш Mac. Это позволяет использовать все те же мультимедийные клавиши, что и в обычной macOS. Каждая клавиатура K2 поставляется с 3-мя специальными колпачками для Mac и Windows соответственно.&lt;br /&gt; &lt;/p&gt; &lt;p &gt;ЛЕГЕНДЫ НИКОГДА НЕ ИСЧЕЗАЮТ&lt;/p&gt; &lt;p &gt;Разработанный с двойным набором клавишных колпачков, подсветка проникает сквозь легенды с легким ощущением.&lt;/p&gt; &lt;p &gt; &lt;/p&gt; &lt;p &gt;КОМПАКТНАЯ, ЕЩЕ МОЩНЕЕ&lt;/p&gt; &lt;p &gt;В K2 84 клавиши, в которых сохранены все основные функциональные клавиши, такие как Page Up / Down, Home, End и Screen capture (cmd + shift + 4), которые важны для вашей продуктивности. С помощью одновременного нажатия клавиш N (NKRO только в проводном режиме) вы можете зарегистрировать столько клавиш, сколько вы можете нажать одновременно, не пропуская символы.&lt;/p&gt; &lt;p &gt;18 ВИДОВ RGB&lt;/p&gt; &lt;p &gt;Разработан с более чем 15 типами RGB-света и поставляется с различными стилями (мигание, дыхание, статика и т. Д.), Которые будут соответствовать вашему настроению. Для этого просто нажмите кнопку с лампочкой или fn + стрелку вправо.&lt;/p&gt; &lt;p &gt;Беспроводная механическая клавиатура Keychron k2 с горячей заменой Самая популярная клавиатура на Kickstarter с двойными колпачками&lt;/p&gt; &lt;p &gt;САМАЯ БОЛЬШАЯ БАТАРЕЯ&lt;/p&gt; &lt;p&gt;K2 может работать до 240 часов (без подсветки) с емкой батареей на 4000 мАч.&lt;/p&gt; &lt;p&gt;ТЕХНИЧЕСКИЕ ХАРАКТЕРИСТИКИ&lt;br /&gt; Количество клавиш: 84 клавиши&lt;br /&gt; Переключатели: переключатели Gateron blue&lt;br /&gt; Количество мультимедийных клавиш: 12&lt;br /&gt; Материал основного корпуса (пластиковая версия): АБС-пластик&lt;br /&gt; Основной материал корпуса (алюминиевая версия): алюминиевая рама и нижняя рама из АБС-пластика&lt;br /&gt; Материал крышки: АБС-пластик с двойным выстрелом&lt;br /&gt; Профиль Keycap: OEM&lt;br /&gt; Макет: ANSI&lt;br /&gt; &lt;br /&gt; ПОДКЛЮЧЕНИЕ И ПИТАНИЕ&lt;br /&gt; Типов подсветки: 18&lt;br /&gt; Подсветка: регулируемая 4-уровневая подсветка RGB&lt;br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(RGB): до 72 часов (результаты лабораторных испытаний могут отличаться в зависимости от фактического использования)&lt;br /&gt; Время зарядки: около 3 часов&lt;br /&gt; Подключение: Bluetooth и кабель Type-C&lt;br /&gt; Версия Bluetooth: 5.1&lt;br /&gt; Имя устройства Bluetooth: Keychron K2&lt;br /&gt; Совместимая система: macOS / Windows&lt;br /&gt; &lt;br /&gt; ФИЗИЧЕСКИЙ БЛОК&lt;br /&gt; Размеры (версия с алюминиевой рамой): 317 x 129 мм&lt;br /&gt; Вес: около 794 г / 28 унций&lt;br /&gt; Высота вкл. колпачок (перед) 30мм&lt;br /&gt; Высота вкл. колпачок (задний) 40мм&lt;br /&gt; Рабочая среда: от -10 до 50 ?&lt;br /&gt; &lt;br /&gt; СОДЕРЖАНИЕ ПАКЕТА&lt;br /&gt; 1 х клавиатура&lt;br /&gt; 1 кабель USB-A - USB Type-C&lt;br /&gt; 1 х съемник для ключей&lt;/p&gt; </t>
  </si>
  <si>
    <t>08471002003005019</t>
  </si>
  <si>
    <t>Keychron K2 84 Key Aluminum Frame HotSwappable  Gateron  Mechanical Keyboard  RGB Brown Russian Layout</t>
  </si>
  <si>
    <t>K2C3H_Keychron</t>
  </si>
  <si>
    <t>http://www.erc.ua/i/goods/K2C3H_KEYCHRON.jpg</t>
  </si>
  <si>
    <t xml:space="preserve">&lt;p &gt;ЛУЧШАЯ КОМБИНАЦИЯ КОМПАКТНОЙ КЛАВИАТУРЫ И БЕЗ КЛАВИАТУРЫ, С ВОЗМОЖНОСТЬЮ ГОРЯЧЕЙ ЗАМЕНЫ&lt;/p&gt; &lt;p &gt;Версия K2 (с возможностью горячей замены) представляет собой тактильную беспроводную механическую клавиатуру, совместимую с Mac и Windows, с удобным доступом ко всем основным функциональным клавишам, с самой большой батареей, которую можно увидеть в механической клавиатуре.&lt;br /&gt; &lt;/p&gt; &lt;p &gt;БЕСПРОВОДНЫЕ И ПРОВОДНЫЕ РЕЖИМЫ&lt;/p&gt; &lt;p &gt;Подключается к 3 устройствам через Bluetooth и легко переключается между ними. Благодаря высоконадежному набору микросхем Broadcom Bluetooth 5.1 с широкой совместимостью, K2 с горячей заменой лучше всего подходит для дома, офиса и легких игр при подключении к смартфону, ноутбуку и iPad. Он также имеет проводной режим с подключением USB Type-C.&lt;br /&gt; &lt;/p&gt; &lt;p &gt;С ВОЗМОЖНОСТЬЮ ГОРЯЧЕЙ ЗАМЕНЫ&lt;/p&gt; &lt;p &gt;Возможность горячей замены означает, что вы можете настроить набор текста без пайки, просто вставьте их, и готово.&lt;/p&gt; &lt;p &gt;* Разъем клавиатуры K2 (с возможностью горячей замены) совместим практически со всеми механическими переключателями типа MX с 3 и 5 контактами, имеющимися на рынке (включая Gateron, Cherry, Kailh и т. Д.). Переключатели, совместимые с SMD-LED, лучше всего подходят для отображения подсветки.&lt;br /&gt; &lt;/p&gt; &lt;p &gt;СПЕЦИАЛЬНЫЙ ОПЫТ ПЕЧАТИ&lt;/p&gt; &lt;p &gt;Поставляется с предустановленным механическим переключателем Gateron, K2 разработан с учетом вашего опыта набора текста. Благодаря сроку службы 50 миллионов нажатий клавиш мы хотим, чтобы вы получали одинаковую обратную связь при каждом нажатии клавиши.&lt;/p&gt; &lt;p &gt;&lt;br /&gt; ПОДХОДИТ ДЛЯ ВСЕХ УСТРОЙСТВ&lt;/p&gt; &lt;p &gt;Совместим со всеми операционными системами от Mac до Android и Windows. K2 - одна из немногих механических клавиатур с раскладкой мультимедийных клавиш Mac. Это позволяет использовать все те же мультимедийные клавиши, что и в обычной macOS. Каждая клавиатура K2 поставляется с 3-мя специальными колпачками для Mac и Windows соответственно.&lt;br /&gt; &lt;/p&gt; &lt;p &gt;ЛЕГЕНДЫ НИКОГДА НЕ ИСЧЕЗАЮТ&lt;/p&gt; &lt;p &gt;Разработанный с двойным набором клавишных колпачков, подсветка проникает сквозь легенды с легким ощущением.&lt;/p&gt; &lt;p &gt; &lt;/p&gt; &lt;p &gt;КОМПАКТНАЯ, ЕЩЕ МОЩНЕЕ&lt;/p&gt; &lt;p &gt;В K2 84 клавиши, в которых сохранены все основные функциональные клавиши, такие как Page Up / Down, Home, End и Screen capture (cmd + shift + 4), которые важны для вашей продуктивности. С помощью одновременного нажатия клавиш N (NKRO только в проводном режиме) вы можете зарегистрировать столько клавиш, сколько вы можете нажать одновременно, не пропуская символы.&lt;/p&gt; &lt;p &gt;18 ВИДОВ RGB&lt;/p&gt; &lt;p &gt;Разработан с более чем 15 типами RGB-света и поставляется с различными стилями (мигание, дыхание, статика и т. Д.), Которые будут соответствовать вашему настроению. Для этого просто нажмите кнопку с лампочкой или fn + стрелку вправо.&lt;/p&gt; &lt;p &gt;Беспроводная механическая клавиатура Keychron k2 с горячей заменой Самая популярная клавиатура на Kickstarter с двойными колпачками&lt;/p&gt; &lt;p &gt;САМАЯ БОЛЬШАЯ БАТАРЕЯ&lt;/p&gt; &lt;p&gt;K2 может работать до 240 часов (без подсветки) с емкой батареей на 4000 мАч.&lt;br /&gt; &lt;/p&gt; &lt;p&gt;ТЕХНИЧЕСКИЕ ХАРАКТЕРИСТИКИ&lt;br /&gt; Количество клавиш: 84 клавиши&lt;br /&gt; Переключатели: переключатели Gateron brown&lt;br /&gt; Количество мультимедийных клавиш: 12&lt;br /&gt; Материал основного корпуса (пластиковая версия): АБС-пластик&lt;br /&gt; Основной материал корпуса (алюминиевая версия): алюминиевая рама и нижняя рама из АБС-пластика&lt;br /&gt; Материал крышки: АБС-пластик с двойным выстрелом&lt;br /&gt; Профиль Keycap: OEM&lt;br /&gt; Макет: ANSI&lt;br /&gt; &lt;br /&gt; ПОДКЛЮЧЕНИЕ И ПИТАНИЕ&lt;br /&gt; Типов подсветки: 18&lt;br /&gt; Подсветка: регулируемая 4-уровневая подсветка RGB&lt;br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(RGB): до 72 часов (результаты лабораторных испытаний могут отличаться в зависимости от фактического использования)&lt;br /&gt; Время зарядки: около 3 часов&lt;br /&gt; Подключение: Bluetooth и кабель Type-C&lt;br /&gt; Версия Bluetooth: 5.1&lt;br /&gt; Имя устройства Bluetooth: Keychron K2&lt;br /&gt; Совместимая система: macOS / Windows&lt;br /&gt; &lt;br /&gt; ФИЗИЧЕСКИЙ БЛОК&lt;br /&gt; Размеры (версия с алюминиевой рамой): 317 x 129 мм&lt;br /&gt; Вес: около 794 г / 28 унций&lt;br /&gt; Высота вкл. колпачок (перед) 30мм&lt;br /&gt; Высота вкл. колпачок (задний) 40мм&lt;br /&gt; Рабочая среда: от -10 до 50 ?&lt;br /&gt; &lt;br /&gt; СОДЕРЖАНИЕ ПАКЕТА&lt;br /&gt; 1 х клавиатура&lt;br /&gt; 1 кабель USB-A - USB Type-C&lt;br /&gt; 1 х съемник для ключей&lt;/p&gt; </t>
  </si>
  <si>
    <t>08471002003005020</t>
  </si>
  <si>
    <t>Клавиатура Keychron K3  84 Key Low Profile  Gateron   White LED Red</t>
  </si>
  <si>
    <t>K3A1_KEYCHRON</t>
  </si>
  <si>
    <t>http://www.erc.ua/i/goods/K3A1_KEYCHRON.jpg</t>
  </si>
  <si>
    <t xml:space="preserve">&lt;p&gt;Ультратонкая беспроводная беспроводная механическая клавиатура Keychron K3 включает клавиши для Windows и macOS.&lt;/p&gt; &lt;p&gt;ОСОБЕННОСТИ&lt;/p&gt; &lt;p&gt;БЕСПРОВОДНЫЕ И ПРОВОДНЫЕ РЕЖИМЫ&lt;br /&gt; Подключается через Bluetooth и легко переключается между ними. Благодаря чипсету Bluetooth 5.1, K3 предлагает безупречное подключения, независимо от того, работаете вы дома или в офисе во время соединения со смартфоном, ноутбуком и iPad.&lt;/p&gt; &lt;p&gt;ULTRA-SLIM&lt;br /&gt; Переработанный низкопрофильный выключатель на 40% тоньше, чем обычные выключатели. Вместе с обтекаемым алюминиевым корпусом K3 становится одной из самых тонких и легких беспроводных механических клавиатур в мире.&lt;/p&gt; &lt;p&gt;ПОДХОДИТ ДЛЯ ВСЕХ УСТРОЙСТВ&lt;br /&gt; Совместим как для macOS, так и для Windows. Keychron - одна из немногих на рынке, которая предлагает макет мультимедийных клавиш Mac для любителей Mac.&lt;/p&gt; &lt;p&gt;МЕХАНИЧЕСКИЙ ИЛИ ОПТИЧЕСКИЙ?&lt;br /&gt; Мы преодолели различные технические проблемы, чтобы перепроектировать как низкопрофильный механический переключатель Gateron, так и низкопрофильный оптический переключатель Keychron, чтобы улучшить опыт печати, одновременно повысив его надежность на сверхтонкой клавиатуре.&lt;/p&gt; &lt;p&gt;Крепкий низкопрофильный механический переключатель Gateron с 50 миллионами длительности нажатия на клавиши обеспечивает непревзойденную тактильную реакцию&lt;/p&gt; &lt;p&gt;ОПТИЧЕСКИЙ ПЕРЕКЛЮЧАТЕЛЬ&lt;br /&gt; Благодаря корпусу штока в стиле MX и сверхнизкой задержке низкопрофильные оптические переключатели Keychron созданы для печатников или геймеров, которые хотят печатать с молниеносной скоростью с продолжительностью жизни намного больше, чем в отраслевых стандартов.&lt;/p&gt; &lt;p&gt;75% ПЛАНИРОВАНИЕ&lt;br /&gt; Созданный для повышения производительности, макет 75% в K3 - это компактная версия безклавишного макета. Это позволяет пользователям получить доступ ко всем основным мультимедийных и функциональных клавиш, но с меньшей площадью&lt;/p&gt; &lt;p&gt;СПЕЦИФИКАЦИЯ&lt;/p&gt; &lt;p&gt;Количество ключей: 84 клавиши&lt;br /&gt; Макет ANSI&lt;br /&gt; Версия: оптическая&lt;br /&gt; Переключатели: Низкопрофильный оптический Keychron&lt;br /&gt; Количество мультимедийных клавиш: 12&lt;br /&gt; Материал рамы: АБС + алюминиевый каркас&lt;br /&gt; Материал накладки: ABS&lt;br /&gt; оптический переключатель Red&lt;/p&gt; &lt;p&gt;Примеры совместных клавиш: Roccat Vulcan 120 Aimo, Cooler Master SK630 / SK631 / SK650 / SK651, Corsair K70 RGB MK.2, Alienware AW510K&lt;/p&gt; &lt;p&gt;ПОДКЛЮЧЕНИЕ И МОЩНОСТЬ&lt;br /&gt; Система Windows / Android / Mac / iOS&lt;br /&gt; Аккумулятор: 1550mAh аккумуляторная литий-полимерная батарея&lt;br /&gt; Рабочее время BT (один светодиод): до 34 часов (результат лабораторного теста может зависеть от фактического использования)&lt;br /&gt; Подключение: Bluetooth и кабель Type-C&lt;br /&gt; Версия Bluetooth: 5.1&lt;br /&gt; Название устройства Bluetooth: Keychron K3&lt;br /&gt; Совместная система: macOS / Windows&lt;/p&gt; &lt;p&gt;ФИЗИЧЕСКИЙ БЛОК&lt;br /&gt; Размер: 306 x 116 мм&lt;br /&gt; Высота вкл. крышка ключа (задняя) 22 мм&lt;br /&gt; Высота вкл. крышка ключа (спереди) 17мм&lt;br /&gt; Вес: около 396 г / 0,87 фунтов&lt;br /&gt; Рабочая среда: от -10 до 50 ?&lt;/p&gt; &lt;p&gt;СОДЕРЖАНИЕ ПАКЕТА&lt;br /&gt; 1 х клавиатура&lt;br /&gt; 1 кабель USB-A к USB Type-C&lt;br /&gt; 1 х съемник клавишной крышки&lt;br /&gt; 1 х Выключатель выключателя (только для оптической версии)&lt;br /&gt; 1 х пылезащитный чехол&lt;br /&gt; 1 х руководство пользователя&lt;/p&gt; </t>
  </si>
  <si>
    <t>08471002003005024</t>
  </si>
  <si>
    <t>Keychron K3  84 Key Low Profile  Gateron  Mechanical Keyboard  White LED Blue Russian Layout</t>
  </si>
  <si>
    <t>K3A2_Keychron</t>
  </si>
  <si>
    <t>http://www.erc.ua/i/goods/K3A2_KEYCHRON.jpg</t>
  </si>
  <si>
    <t xml:space="preserve">&lt;p&gt;Ультратонкая беспроводная беспроводная механическая клавиатура Keychron K3 включает клавиши для Windows и macOS.&lt;/p&gt; &lt;p&gt;ОСОБЕННОСТИ&lt;/p&gt; &lt;p&gt;БЕСПРОВОДНЫЕ И ПРОВОДНЫЕ РЕЖИМЫ&lt;br /&gt; Подключается через Bluetooth и легко переключается между ними. Благодаря чипсету Bluetooth 5.1, K3 предлагает безупречное подключения, независимо от того, работаете вы дома или в офисе во время соединения со смартфоном, ноутбуком и iPad.&lt;/p&gt; &lt;p&gt;ULTRA-SLIM&lt;br /&gt; Переработанный низкопрофильный выключатель на 40% тоньше, чем обычные выключатели. Вместе с обтекаемым алюминиевым корпусом K3 становится одной из самых тонких и легких беспроводных механических клавиатур в мире.&lt;/p&gt; &lt;p&gt;ПОДХОДИТ ДЛЯ ВСЕХ УСТРОЙСТВ&lt;br /&gt; Совместим как для macOS, так и для Windows. Keychron - одна из немногих на рынке, которая предлагает макет мультимедийных клавиш Mac для любителей Mac.&lt;/p&gt; &lt;p&gt;МЕХАНИЧЕСКИЙ ИЛИ ОПТИЧЕСКИЙ?&lt;br /&gt; Мы преодолели различные технические проблемы, чтобы перепроектировать как низкопрофильный механический переключатель Gateron, так и низкопрофильный оптический переключатель Keychron, чтобы улучшить опыт печати, одновременно повысив его надежность на сверхтонкой клавиатуре.&lt;/p&gt; &lt;p&gt;Крепкий низкопрофильный механический переключатель Gateron с 50 миллионами длительности нажатия на клавиши обеспечивает непревзойденную тактильную реакцию&lt;/p&gt; &lt;p&gt;ОПТИЧЕСКИЙ ПЕРЕКЛЮЧАТЕЛЬ&lt;br /&gt; Благодаря корпусу штока в стиле MX и сверхнизкой задержке низкопрофильные оптические переключатели Keychron созданы для печатников или геймеров, которые хотят печатать с молниеносной скоростью с продолжительностью жизни намного больше, чем в отраслевых стандартов.&lt;/p&gt; &lt;p&gt;75% ПЛАНИРОВАНИЕ&lt;br /&gt; Созданный для повышения производительности, макет 75% в K3 - это компактная версия безклавишного макета. Это позволяет пользователям получить доступ ко всем основным мультимедийных и функциональных клавиш, но с меньшей площадью&lt;/p&gt; &lt;p&gt;СПЕЦИФИКАЦИЯ&lt;/p&gt; &lt;p&gt;Количество ключей: 84 клавиши&lt;br /&gt; Макет ANSI&lt;br /&gt; Версия: оптическая&lt;br /&gt; Переключатели: Низкопрофильный оптический Keychron&lt;br /&gt; Количество мультимедийных клавиш: 12&lt;br /&gt; Материал рамы: АБС + алюминиевый каркас&lt;br /&gt; Материал накладки: ABS&lt;br /&gt; оптический переключатель &lt;strong&gt;Blue&lt;/strong&gt;&lt;/p&gt; &lt;p&gt;Примеры совместных клавиш: Roccat Vulcan 120 Aimo, Cooler Master SK630 / SK631 / SK650 / SK651, Corsair K70 RGB MK.2, Alienware AW510K&lt;/p&gt; &lt;p&gt;ПОДКЛЮЧЕНИЕ И МОЩНОСТЬ&lt;br /&gt; Система Windows / Android / Mac / iOS&lt;br /&gt; Аккумулятор: 1550mAh аккумуляторная литий-полимерная батарея&lt;br /&gt; Рабочее время BT (один светодиод): до 34 часов (результат лабораторного теста может зависеть от фактического использования)&lt;br /&gt; Подключение: Bluetooth и кабель Type-C&lt;br /&gt; Версия Bluetooth: 5.1&lt;br /&gt; Название устройства Bluetooth: Keychron K3&lt;br /&gt; Совместная система: macOS / Windows&lt;/p&gt; &lt;p&gt;ФИЗИЧЕСКИЙ БЛОК&lt;br /&gt; Размер: 306 x 116 мм&lt;br /&gt; Высота вкл. крышка ключа (задняя) 22 мм&lt;br /&gt; Высота вкл. крышка ключа (спереди) 17мм&lt;br /&gt; Вес: около 396 г / 0,87 фунтов&lt;br /&gt; Рабочая среда: от -10 до 50 ?&lt;/p&gt; &lt;p&gt;СОДЕРЖАНИЕ ПАКЕТА&lt;br /&gt; 1 х клавиатура&lt;br /&gt; 1 кабель USB-A к USB Type-C&lt;br /&gt; 1 х съемник клавишной крышки&lt;br /&gt; 1 х Выключатель выключателя (только для оптической версии)&lt;br /&gt; 1 х пылезащитный чехол&lt;br /&gt; 1 х руководство пользователя&lt;/p&gt; </t>
  </si>
  <si>
    <t>08471002003005025</t>
  </si>
  <si>
    <t>Keychron K3  84 Key Low Profile  Gateron  Mechanical Keyboard  White LED Brown Russian Layout</t>
  </si>
  <si>
    <t>K3A3_Keychron</t>
  </si>
  <si>
    <t>http://www.erc.ua/i/goods/K3A3_KEYCHRON.jpg</t>
  </si>
  <si>
    <t xml:space="preserve">&lt;p&gt;Ультратонкая беспроводная беспроводная механическая клавиатура Keychron K3 включает клавиши для Windows и macOS.&lt;/p&gt; &lt;p&gt;ОСОБЕННОСТИ&lt;/p&gt; &lt;p&gt;БЕСПРОВОДНЫЕ И ПРОВОДНЫЕ РЕЖИМЫ&lt;br /&gt; Подключается через Bluetooth и легко переключается между ними. Благодаря чипсету Bluetooth 5.1, K3 предлагает безупречное подключения, независимо от того, работаете вы дома или в офисе во время соединения со смартфоном, ноутбуком и iPad.&lt;/p&gt; &lt;p&gt;ULTRA-SLIM&lt;br /&gt; Переработанный низкопрофильный выключатель на 40% тоньше, чем обычные выключатели. Вместе с обтекаемым алюминиевым корпусом K3 становится одной из самых тонких и легких беспроводных механических клавиатур в мире.&lt;/p&gt; &lt;p&gt;ПОДХОДИТ ДЛЯ ВСЕХ УСТРОЙСТВ&lt;br /&gt; Совместим как для macOS, так и для Windows. Keychron - одна из немногих на рынке, которая предлагает макет мультимедийных клавиш Mac для любителей Mac.&lt;/p&gt; &lt;p&gt;МЕХАНИЧЕСКИЙ ИЛИ ОПТИЧЕСКИЙ?&lt;br /&gt; Мы преодолели различные технические проблемы, чтобы перепроектировать как низкопрофильный механический переключатель Gateron, так и низкопрофильный оптический переключатель Keychron, чтобы улучшить опыт печати, одновременно повысив его надежность на сверхтонкой клавиатуре.&lt;/p&gt; &lt;p&gt;Крепкий низкопрофильный механический переключатель Gateron с 50 миллионами длительности нажатия на клавиши обеспечивает непревзойденную тактильную реакцию&lt;/p&gt; &lt;p&gt;ОПТИЧЕСКИЙ ПЕРЕКЛЮЧАТЕЛЬ&lt;br /&gt; Благодаря корпусу штока в стиле MX и сверхнизкой задержке низкопрофильные оптические переключатели Keychron созданы для печатников или геймеров, которые хотят печатать с молниеносной скоростью с продолжительностью жизни намного больше, чем в отраслевых стандартов.&lt;/p&gt; &lt;p&gt;75% ПЛАНИРОВАНИЕ&lt;br /&gt; Созданный для повышения производительности, макет 75% в K3 - это компактная версия безклавишного макета. Это позволяет пользователям получить доступ ко всем основным мультимедийных и функциональных клавиш, но с меньшей площадью&lt;/p&gt; &lt;p&gt;СПЕЦИФИКАЦИЯ&lt;/p&gt; &lt;p&gt;Количество ключей: 84 клавиши&lt;br /&gt; Макет ANSI&lt;br /&gt; Версия: оптическая&lt;br /&gt; Переключатели: Низкопрофильный оптический Keychron&lt;br /&gt; Количество мультимедийных клавиш: 12&lt;br /&gt; Материал рамы: АБС + алюминиевый каркас&lt;br /&gt; Материал накладки: ABS&lt;br /&gt; оптический переключатель Brown&lt;/p&gt; &lt;p&gt;Примеры совместных клавиш: Roccat Vulcan 120 Aimo, Cooler Master SK630 / SK631 / SK650 / SK651, Corsair K70 RGB MK.2, Alienware AW510K&lt;/p&gt; &lt;p&gt;ПОДКЛЮЧЕНИЕ И МОЩНОСТЬ&lt;br /&gt; Система Windows / Android / Mac / iOS&lt;br /&gt; Аккумулятор: 1550mAh аккумуляторная литий-полимерная батарея&lt;br /&gt; Рабочее время BT (один светодиод): до 34 часов (результат лабораторного теста может зависеть от фактического использования)&lt;br /&gt; Подключение: Bluetooth и кабель Type-C&lt;br /&gt; Версия Bluetooth: 5.1&lt;br /&gt; Название устройства Bluetooth: Keychron K3&lt;br /&gt; Совместная система: macOS / Windows&lt;/p&gt; &lt;p&gt;ФИЗИЧЕСКИЙ БЛОК&lt;br /&gt; Размер: 306 x 116 мм&lt;br /&gt; Высота вкл. крышка ключа (задняя) 22 мм&lt;br /&gt; Высота вкл. крышка ключа (спереди) 17мм&lt;br /&gt; Вес: около 396 г / 0,87 фунтов&lt;br /&gt; Рабочая среда: от -10 до 50 ?&lt;/p&gt; &lt;p&gt;СОДЕРЖАНИЕ ПАКЕТА&lt;br /&gt; 1 х клавиатура&lt;br /&gt; 1 кабель USB-A к USB Type-C&lt;br /&gt; 1 х съемник клавишной крышки&lt;br /&gt; 1 х Выключатель выключателя (только для оптической версии)&lt;br /&gt; 1 х пылезащитный чехол&lt;br /&gt; 1 х руководство пользователя&lt;/p&gt; </t>
  </si>
  <si>
    <t>08471002003005026</t>
  </si>
  <si>
    <t>Keychron K3  84 Key Low Profile HotSwappable Optical Mechanical Keyboard  White LED Red Russian Layout</t>
  </si>
  <si>
    <t>K3D1_Keychron</t>
  </si>
  <si>
    <t>http://www.erc.ua/i/goods/K3D1_KEYCHRON.jpg</t>
  </si>
  <si>
    <t xml:space="preserve">&lt;p&gt;Ультратонкая беспроводная беспроводная механическая клавиатура Bluetooth Keychron K3 включает накладки клавиш для Windows и macOS и пользователи могут горячее менять каждый переключатель в считанные секунды с помощью версии с горячей заменой.&lt;/p&gt; &lt;p&gt;ОСОБЕННОСТИ&lt;br /&gt; БЕСПРОВОДНЫЕ И проводных&lt;br /&gt; Подключается через Bluetooth и легко переключается между ними. Благодаря чипсету Bluetooth 5.1, K3 предлагает безупречное подключения, независимо от того, работаете вы дома или в офисе во время соединения со смартфоном, ноутбуком и iPad.&lt;br /&gt; Keychron K3 ultra_slim Hot_swappable беспроводная механическая клавиатура Mac Windows iOS Android Keychron низкопрофильный оптический и Gateron низкопрофильный механический переключатель рабочего стола&lt;/p&gt; &lt;p&gt;ULTRA-SLIM&lt;br /&gt; Переработанный низкопрофильный выключатель на 40% тоньше, чем обычные выключатели. Вместе с обтекаемым алюминиевым корпусом K3 становится одной из самых тонких и легких беспроводных механических клавиатур в мире.&lt;/p&gt; &lt;p&gt;ПОДХОДИТ ДЛЯ ВСЕХ УСТРОЙСТВ&lt;br /&gt; Keychron K3 ultra_slim Hot_swapapable беспроводная механическая клавиатура Mac Windows iOS Android Keychron низкопрофильный оптический и Gateron низкопрофильный механический переключатель альтернативные клавиатуры&lt;/p&gt; &lt;p&gt;Совместим как для macOS, так и для Windows. Keychron - одна из немногих на рынке, которая предлагает макет мультимедийных клавиш Mac для любителей Mac.&lt;/p&gt; &lt;p&gt;ГОРЯЧИЙ метательных&lt;br /&gt; Мы все имеем свои уникальные предпочтения по набору текста, поэтому мы сделали все возможное, чтобы сделать K3 первой в мире низкопрофильной оптической клавиатурной переключателем с горячей заменой. Мы применили шток и стабилизаторы в стиле MX и провели многочисленные дизайнерские итерации структуры клавиатуры.&lt;/p&gt; &lt;p&gt;Вы можете легко поменять местами каждый оптический переключатель за несколько секунд, чтобы настроить опыт печати на K3 без пайки. Функция горячей замены доступна только для низкопрофильной версии оптического коммутатора Keychron.&lt;/p&gt; &lt;p&gt;механический выключатель&lt;br /&gt; Keychron K3 ultra_slim Hot_swappable беспроводная механическая клавиатура Mac Windows iOS Android Keychron Gateron низкопрофильный механический красный синий коричневый выключатель&lt;/p&gt; &lt;p&gt;Благодаря корпусу штока в стиле MX и сверхнизкой задержке низкопрофильные оптические переключатели Keychron созданы для печатников или геймеров, которые хотят печатать с молниеносной скоростью с продолжительностью жизни намного больше, чем в отраслевых стандартов.&lt;/p&gt; &lt;p&gt;АЛЬТЕРНАТИВНЫЕ КЛАВИАТУРЫ&lt;br /&gt; Мы потратили больше года на разработку и внедрение стиля в стиле MX как на низкопрофильных переключателях для K3, так и на стабилизаторах на больших клавишах, таких как пробел, левый Shift, клавиша пробела и клавиша Enter.&lt;/p&gt; &lt;p&gt;Это повысит надежность, обеспечит лучший опыт набора текста и, возможно, откроет путь другим производителям клавишных панелей для запуска альтернативных клавиш.&lt;/p&gt; &lt;p&gt;75% ПЛАНИРОВАНИЕ&lt;br /&gt; Созданный для повышения производительности, макет 75% в K3 - это компактная версия безклавишного макета. Это позволяет пользователям получить доступ ко всем основным мультимедийных и функциональных клавиш, но с меньшей площадью&lt;/p&gt; &lt;p&gt;&lt;strong&gt;СПЕЦИФИКАЦИЯ&lt;/strong&gt;&lt;/p&gt; &lt;p&gt;Количество ключей: 84 клавиши&lt;br /&gt; Макет ANSI&lt;br /&gt; Версия: горячая замена&lt;br /&gt; Переключатели: Низкопрофильный оптический Keychron Red&lt;br /&gt; Количество мультимедийных клавиш: 12&lt;br /&gt; Материал рамы: АБС + алюминиевый каркас&lt;br /&gt; Материал накладки: ABS&lt;/p&gt; &lt;p&gt;Примеры совместных клавиш: Roccat Vulcan 120 Aimo, Cooler Master SK630 / SK631 / SK650 / SK651, Corsair K70 RGB MK.2, Alienware AW510K&lt;/p&gt; &lt;p&gt;ПОДКЛЮЧЕНИЕ И МОЩНОСТЬ&lt;br /&gt; &lt;br /&gt; Система Windows / Android / Mac / iOS&lt;br /&gt; Аккумулятор: 1550mAh литиевый полимерный аккумулятор&lt;br /&gt; Рабочее время BT (один светодиод): до 34 часов (результат лабораторного теста может зависеть от фактического использования)&lt;br /&gt; Подключение: Bluetooth и кабель Type-C&lt;br /&gt; Версия Bluetooth: 5.1&lt;br /&gt; Название устройства Bluetooth: Keychron K3&lt;br /&gt; Совместная система: macOS / Windows&lt;/p&gt; &lt;p&gt;ФИЗИЧЕСКИЙ БЛОК&lt;br /&gt; Размер: 306 x 116 мм&lt;br /&gt; Высота вкл. крышка ключа (задняя) 22 мм&lt;br /&gt; Высота вкл. крышка ключа (спереди) 17мм&lt;br /&gt; Вес: около 396 г / 0,87 фунтов&lt;br /&gt; Рабочая среда: от -10 до 50 ?&lt;/p&gt; &lt;p&gt;СОДЕРЖАНИЕ ПАКЕТА&lt;br /&gt; 1 х клавиатура&lt;br /&gt; 1 кабель USB-A к USB Type-C&lt;br /&gt; 1 х съемник клавишной крышки&lt;br /&gt; 1 х выключатель выключателя (только для оптической версии)&lt;br /&gt; 1 х пылезащитный чехол&lt;br /&gt; 1 х руководство пользователя&lt;/p&gt; </t>
  </si>
  <si>
    <t>08471002003005030</t>
  </si>
  <si>
    <t>Keychron K3  84 Key Low Profile HotSwappable Optical Mechanical Keyboard  White LED Brown Russian Layout</t>
  </si>
  <si>
    <t>K3D3_Keychron</t>
  </si>
  <si>
    <t>http://www.erc.ua/i/goods/K3D3_KEYCHRON.jpg</t>
  </si>
  <si>
    <t xml:space="preserve">&lt;p&gt;Ультратонкая беспроводная беспроводная механическая клавиатура Bluetooth Keychron K3 включает накладки клавиш для Windows и macOS и пользователи могут горячее менять каждый переключатель в считанные секунды с помощью версии с горячей заменой.&lt;/p&gt; &lt;p&gt;ОСОБЕННОСТИ&lt;br /&gt; БЕСПРОВОДНЫЕ И проводных&lt;br /&gt; Подключается через Bluetooth и легко переключается между ними. Благодаря чипсету Bluetooth 5.1, K3 предлагает безупречное подключения, независимо от того, работаете вы дома или в офисе во время соединения со смартфоном, ноутбуком и iPad.&lt;br /&gt; Keychron K3 ultra_slim Hot_swappable беспроводная механическая клавиатура Mac Windows iOS Android Keychron низкопрофильный оптический и Gateron низкопрофильный механический переключатель рабочего стола&lt;/p&gt; &lt;p&gt;ULTRA-SLIM&lt;br /&gt; Переработанный низкопрофильный выключатель на 40% тоньше, чем обычные выключатели. Вместе с обтекаемым алюминиевым корпусом K3 становится одной из самых тонких и легких беспроводных механических клавиатур в мире.&lt;/p&gt; &lt;p&gt;ПОДХОДИТ ДЛЯ ВСЕХ УСТРОЙСТВ&lt;br /&gt; Keychron K3 ultra_slim Hot_swapapable беспроводная механическая клавиатура Mac Windows iOS Android Keychron низкопрофильный оптический и Gateron низкопрофильный механический переключатель альтернативные клавиатуры&lt;/p&gt; &lt;p&gt;Совместим как для macOS, так и для Windows. Keychron - одна из немногих на рынке, которая предлагает макет мультимедийных клавиш Mac для любителей Mac.&lt;/p&gt; &lt;p&gt;ГОРЯЧИЙ метательных&lt;br /&gt; Мы все имеем свои уникальные предпочтения по набору текста, поэтому мы сделали все возможное, чтобы сделать K3 первой в мире низкопрофильной оптической клавиатурной переключателем с горячей заменой. Мы применили шток и стабилизаторы в стиле MX и провели многочисленные дизайнерские итерации структуры клавиатуры.&lt;/p&gt; &lt;p&gt;Вы можете легко поменять местами каждый оптический переключатель за несколько секунд, чтобы настроить опыт печати на K3 без пайки. Функция горячей замены доступна только для низкопрофильной версии оптического коммутатора Keychron.&lt;/p&gt; &lt;p&gt;механический выключатель&lt;br /&gt; Keychron K3 ultra_slim Hot_swappable беспроводная механическая клавиатура Mac Windows iOS Android Keychron Gateron низкопрофильный механический красный синий коричневый выключатель&lt;/p&gt; &lt;p&gt;Благодаря корпусу штока в стиле MX и сверхнизкой задержке низкопрофильные оптические переключатели Keychron созданы для печатников или геймеров, которые хотят печатать с молниеносной скоростью с продолжительностью жизни намного больше, чем в отраслевых стандартов.&lt;/p&gt; &lt;p&gt;АЛЬТЕРНАТИВНЫЕ КЛАВИАТУРЫ&lt;br /&gt; Мы потратили больше года на разработку и внедрение стиля в стиле MX как на низкопрофильных переключателях для K3, так и на стабилизаторах на больших клавишах, таких как пробел, левый Shift, клавиша пробела и клавиша Enter.&lt;/p&gt; &lt;p&gt;Это повысит надежность, обеспечит лучший опыт набора текста и, возможно, откроет путь другим производителям клавишных панелей для запуска альтернативных клавиш.&lt;/p&gt; &lt;p&gt;75% ПЛАНИРОВАНИЕ&lt;br /&gt; Созданный для повышения производительности, макет 75% в K3 - это компактная версия безклавишного макета. Это позволяет пользователям получить доступ ко всем основным мультимедийных и функциональных клавиш, но с меньшей площадью&lt;/p&gt; &lt;p&gt;&lt;strong&gt;СПЕЦИФИКАЦИЯ&lt;/strong&gt;&lt;/p&gt; &lt;p&gt;Количество ключей: 84 клавиши&lt;br /&gt; Макет ANSI&lt;br /&gt; Версия: горячая замена&lt;br /&gt; Переключатели: Низкопрофильный оптический Keychron Brown&lt;br /&gt; Количество мультимедийных клавиш: 12&lt;br /&gt; Материал рамы: АБС + алюминиевый каркас&lt;br /&gt; Материал накладки: ABS&lt;/p&gt; &lt;p&gt;Примеры совместных клавиш: Roccat Vulcan 120 Aimo, Cooler Master SK630 / SK631 / SK650 / SK651, Corsair K70 RGB MK.2, Alienware AW510K&lt;/p&gt; &lt;p&gt;ПОДКЛЮЧЕНИЕ И МОЩНОСТЬ&lt;br /&gt; &lt;br /&gt; Система Windows / Android / Mac / iOS&lt;br /&gt; Аккумулятор: 1550mAh литиевый полимерный аккумулятор&lt;br /&gt; Рабочее время BT (один светодиод): до 34 часов (результат лабораторного теста может зависеть от фактического использования)&lt;br /&gt; Подключение: Bluetooth и кабель Type-C&lt;br /&gt; Версия Bluetooth: 5.1&lt;br /&gt; Название устройства Bluetooth: Keychron K3&lt;br /&gt; Совместная система: macOS / Windows&lt;/p&gt; &lt;p&gt;ФИЗИЧЕСКИЙ БЛОК&lt;br /&gt; Размер: 306 x 116 мм&lt;br /&gt; Высота вкл. крышка ключа (задняя) 22 мм&lt;br /&gt; Высота вкл. крышка ключа (спереди) 17мм&lt;br /&gt; Вес: около 396 г / 0,87 фунтов&lt;br /&gt; Рабочая среда: от -10 до 50 ?&lt;/p&gt; &lt;p&gt;СОДЕРЖАНИЕ ПАКЕТА&lt;br /&gt; 1 х клавиатура&lt;br /&gt; 1 кабель USB-A к USB Type-C&lt;br /&gt; 1 х съемник клавишной крышки&lt;br /&gt; 1 х выключатель выключателя (только для оптической версии)&lt;br /&gt; 1 х пылезащитный чехол&lt;br /&gt; 1 х руководство пользователя&lt;/p&gt; &lt;p&gt; &lt;/p&gt; </t>
  </si>
  <si>
    <t>08471002003005031</t>
  </si>
  <si>
    <t>Клавиатура Keychron K3  84 Key Low Profile Hot-Swap Optical  RGB Red</t>
  </si>
  <si>
    <t>K3E1_KEYCHRON</t>
  </si>
  <si>
    <t>http://www.erc.ua/i/goods/K3E1_KEYCHRON.jpg</t>
  </si>
  <si>
    <t xml:space="preserve">&lt;p&gt;Ультратонкая беспроводная беспроводная механическая клавиатура Bluetooth Keychron K3 включает накладки клавиш для Windows и macOS и пользователи могут горячее менять каждый переключатель в считанные секунды с помощью версии с горячей заменой.&lt;/p&gt; &lt;p&gt;ОСОБЕННОСТИ&lt;br /&gt; БЕСПРОВОДНЫЕ И проводных&lt;br /&gt; Подключается через Bluetooth и легко переключается между ними. Благодаря чипсету Bluetooth 5.1, K3 предлагает безупречное подключения, независимо от того, работаете вы дома или в офисе во время соединения со смартфоном, ноутбуком и iPad.&lt;br /&gt; Keychron K3 ultra_slim Hot_swappable беспроводная механическая клавиатура Mac Windows iOS Android Keychron низкопрофильный оптический и Gateron низкопрофильный механический переключатель рабочего стола&lt;/p&gt; &lt;p&gt;ULTRA-SLIM&lt;br /&gt; Переработанный низкопрофильный выключатель на 40% тоньше, чем обычные выключатели. Вместе с обтекаемым алюминиевым корпусом K3 становится одной из самых тонких и легких беспроводных механических клавиатур в мире.&lt;/p&gt; &lt;p&gt;ПОДХОДИТ ДЛЯ ВСЕХ УСТРОЙСТВ&lt;br /&gt; Keychron K3 ultra_slim Hot_swapapable беспроводная механическая клавиатура Mac Windows iOS Android Keychron низкопрофильный оптический и Gateron низкопрофильный механический переключатель альтернативные клавиатуры&lt;/p&gt; &lt;p&gt;Совместим как для macOS, так и для Windows. Keychron - одна из немногих на рынке, которая предлагает макет мультимедийных клавиш Mac для любителей Mac.&lt;/p&gt; &lt;p&gt;ГОРЯЧИЙ метательных&lt;br /&gt; Мы все имеем свои уникальные предпочтения по набору текста, поэтому мы сделали все возможное, чтобы сделать K3 первой в мире низкопрофильной оптической клавиатурной переключателем с горячей заменой. Мы применили шток и стабилизаторы в стиле MX и провели многочисленные дизайнерские итерации структуры клавиатуры.&lt;/p&gt; &lt;p&gt;Вы можете легко поменять местами каждый оптический переключатель за несколько секунд, чтобы настроить опыт печати на K3 без пайки. Функция горячей замены доступна только для низкопрофильной версии оптического коммутатора Keychron.&lt;/p&gt; &lt;p&gt;механический выключатель&lt;br /&gt; Keychron K3 ultra_slim Hot_swappable беспроводная механическая клавиатура Mac Windows iOS Android Keychron Gateron низкопрофильный механический красный синий коричневый выключатель&lt;/p&gt; &lt;p&gt;Благодаря корпусу штока в стиле MX и сверхнизкой задержке низкопрофильные оптические переключатели Keychron созданы для печатников или геймеров, которые хотят печатать с молниеносной скоростью с продолжительностью жизни намного больше, чем в отраслевых стандартов.&lt;/p&gt; &lt;p&gt;АЛЬТЕРНАТИВНЫЕ КЛАВИАТУРЫ&lt;br /&gt; Мы потратили больше года на разработку и внедрение стиля в стиле MX как на низкопрофильных переключателях для K3, так и на стабилизаторах на больших клавишах, таких как пробел, левый Shift, клавиша пробела и клавиша Enter.&lt;/p&gt; &lt;p&gt;Это повысит надежность, обеспечит лучший опыт набора текста и, возможно, откроет путь другим производителям клавишных панелей для запуска альтернативных клавиш.&lt;/p&gt; &lt;p&gt;75% ПЛАНИРОВАНИЕ&lt;br /&gt; Созданный для повышения производительности, макет 75% в K3 - это компактная версия безклавишного макета. Это позволяет пользователям получить доступ ко всем основным мультимедийных и функциональных клавиш, но с меньшей площадью&lt;/p&gt; &lt;p&gt;18 ВИДОВ RGB&lt;/p&gt; &lt;p&gt;Поставляется с различными настройками подсветки RGB, вы можете регулировать яркость клавиатуры для синхронизации со своим настроением. Различные модели подсветки также доступны в версии K3 White Backlight.&lt;/p&gt; &lt;p&gt;СПЕЦИФИКАЦИЯ&lt;/p&gt; &lt;p&gt;Количество ключей: 84 клавиши&lt;br /&gt; Макет ANSI&lt;br /&gt; Версия: горячая замена&lt;br /&gt; Переключатели: Низкопрофильный оптический Keychron Red&lt;br /&gt; Количество мультимедийных клавиш: 12&lt;br /&gt; Материал рамы: АБС + алюминиевый каркас&lt;br /&gt; Материал накладки: ABS&lt;/p&gt; &lt;p&gt;Примеры совместных клавиш: Roccat Vulcan 120 Aimo, Cooler Master SK630 / SK631 / SK650 / SK651, Corsair K70 RGB MK.2, Alienware AW510K&lt;/p&gt; &lt;p&gt;ПОДКЛЮЧЕНИЕ И МОЩНОСТЬ&lt;br /&gt; Типы с подсветкой: 18&lt;br /&gt; Подсветка: регулируемое 4-уровневое подсветки RGB&lt;br /&gt; Система Windows / Android / Mac / iOS&lt;br /&gt; Аккумулятор: 1550mAh литиевый полимерный аккумулятор&lt;br /&gt; Рабочее время BT (один светодиод): до 34 часов (результат лабораторного теста может зависеть от фактического использования)&lt;br /&gt; Рабочее время BT (RGB): до 34 часов (результат лабораторного теста может зависеть от фактического использования)&lt;br /&gt; Подключение: Bluetooth и кабель Type-C&lt;br /&gt; Версия Bluetooth: 5.1&lt;br /&gt; Название устройства Bluetooth: Keychron K3&lt;br /&gt; Совместная система: macOS / Windows&lt;/p&gt; &lt;p&gt;ФИЗИЧЕСКИЙ БЛОК&lt;br /&gt; Размер: 306 x 116 мм&lt;br /&gt; Высота вкл. крышка ключа (задняя) 22 мм&lt;br /&gt; Высота вкл. крышка ключа (спереди) 17мм&lt;br /&gt; Вес: около 396 г / 0,87 фунтов&lt;br /&gt; Рабочая среда: от -10 до 50 ?&lt;/p&gt; &lt;p&gt;СОДЕРЖАНИЕ ПАКЕТА&lt;br /&gt; 1 х клавиатура&lt;br /&gt; 1 кабель USB-A к USB Type-C&lt;br /&gt; 1 х съемник клавишной крышки&lt;br /&gt; 1 х выключатель выключателя (только для оптической версии)&lt;br /&gt; 1 х пылезащитный чехол&lt;br /&gt; 1 х руководство пользователя&lt;/p&gt; </t>
  </si>
  <si>
    <t>08471002003005027</t>
  </si>
  <si>
    <t>Keychron K3  84 Key Low Profile HotSwappable Optical Mechanical Keyboard  RGB Blue Russian Layout</t>
  </si>
  <si>
    <t>K3E2_Keychron</t>
  </si>
  <si>
    <t>http://www.erc.ua/i/goods/K3E2_KEYCHRON.jpg</t>
  </si>
  <si>
    <t xml:space="preserve">&lt;p&gt;Ультратонкая беспроводная беспроводная механическая клавиатура Bluetooth Keychron K3 включает накладки клавиш для Windows и macOS и пользователи могут горячее менять каждый переключатель в считанные секунды с помощью версии с горячей заменой.&lt;/p&gt; &lt;p&gt;ОСОБЕННОСТИ&lt;br /&gt; БЕСПРОВОДНЫЕ И проводных&lt;br /&gt; Подключается через Bluetooth и легко переключается между ними. Благодаря чипсету Bluetooth 5.1, K3 предлагает безупречное подключения, независимо от того, работаете вы дома или в офисе во время соединения со смартфоном, ноутбуком и iPad.&lt;br /&gt; Keychron K3 ultra_slim Hot_swappable беспроводная механическая клавиатура Mac Windows iOS Android Keychron низкопрофильный оптический и Gateron низкопрофильный механический переключатель рабочего стола&lt;/p&gt; &lt;p&gt;ULTRA-SLIM&lt;br /&gt; Переработанный низкопрофильный выключатель на 40% тоньше, чем обычные выключатели. Вместе с обтекаемым алюминиевым корпусом K3 становится одной из самых тонких и легких беспроводных механических клавиатур в мире.&lt;/p&gt; &lt;p&gt;ПОДХОДИТ ДЛЯ ВСЕХ УСТРОЙСТВ&lt;br /&gt; Keychron K3 ultra_slim Hot_swapapable беспроводная механическая клавиатура Mac Windows iOS Android Keychron низкопрофильный оптический и Gateron низкопрофильный механический переключатель альтернативные клавиатуры&lt;/p&gt; &lt;p&gt;Совместим как для macOS, так и для Windows. Keychron - одна из немногих на рынке, которая предлагает макет мультимедийных клавиш Mac для любителей Mac.&lt;/p&gt; &lt;p&gt;ГОРЯЧИЙ метательных&lt;br /&gt; Мы все имеем свои уникальные предпочтения по набору текста, поэтому мы сделали все возможное, чтобы сделать K3 первой в мире низкопрофильной оптической клавиатурной переключателем с горячей заменой. Мы применили шток и стабилизаторы в стиле MX и провели многочисленные дизайнерские итерации структуры клавиатуры.&lt;/p&gt; &lt;p&gt;Вы можете легко поменять местами каждый оптический переключатель за несколько секунд, чтобы настроить опыт печати на K3 без пайки. Функция горячей замены доступна только для низкопрофильной версии оптического коммутатора Keychron.&lt;/p&gt; &lt;p&gt;механический выключатель&lt;br /&gt; Keychron K3 ultra_slim Hot_swappable беспроводная механическая клавиатура Mac Windows iOS Android Keychron Gateron низкопрофильный механический красный синий коричневый выключатель&lt;/p&gt; &lt;p&gt;Благодаря корпусу штока в стиле MX и сверхнизкой задержке низкопрофильные оптические переключатели Keychron созданы для печатников или геймеров, которые хотят печатать с молниеносной скоростью с продолжительностью жизни намного больше, чем в отраслевых стандартов.&lt;/p&gt; &lt;p&gt;АЛЬТЕРНАТИВНЫЕ КЛАВИАТУРЫ&lt;br /&gt; Мы потратили больше года на разработку и внедрение стиля в стиле MX как на низкопрофильных переключателях для K3, так и на стабилизаторах на больших клавишах, таких как пробел, левый Shift, клавиша пробела и клавиша Enter.&lt;/p&gt; &lt;p&gt;Это повысит надежность, обеспечит лучший опыт набора текста и, возможно, откроет путь другим производителям клавишных панелей для запуска альтернативных клавиш.&lt;/p&gt; &lt;p&gt;75% ПЛАНИРОВАНИЕ&lt;br /&gt; Созданный для повышения производительности, макет 75% в K3 - это компактная версия безклавишного макета. Это позволяет пользователям получить доступ ко всем основным мультимедийных и функциональных клавиш, но с меньшей площадью&lt;/p&gt; &lt;p&gt;18 ВИДОВ RGB&lt;/p&gt; &lt;p&gt;Поставляется с различными настройками подсветки RGB, вы можете регулировать яркость клавиатуры для синхронизации со своим настроением. Различные модели подсветки также доступны в версии K3 White Backlight.&lt;/p&gt; &lt;p&gt;СПЕЦИФИКАЦИЯ&lt;/p&gt; &lt;p&gt;Количество ключей: 84 клавиши&lt;br /&gt; Макет ANSI&lt;br /&gt; Версия: горячая замена&lt;br /&gt; Переключатели: Низкопрофильный оптический Keychron Blue&lt;br /&gt; Количество мультимедийных клавиш: 12&lt;br /&gt; Материал рамы: АБС + алюминиевый каркас&lt;br /&gt; Материал накладки: ABS&lt;/p&gt; &lt;p&gt;Примеры совместных клавиш: Roccat Vulcan 120 Aimo, Cooler Master SK630 / SK631 / SK650 / SK651, Corsair K70 RGB MK.2, Alienware AW510K&lt;/p&gt; &lt;p&gt;ПОДКЛЮЧЕНИЕ И МОЩНОСТЬ&lt;br /&gt; Типы с подсветкой: 18&lt;br /&gt; Подсветка: регулируемое 4-уровневое подсветки RGB&lt;br /&gt; Система Windows / Android / Mac / iOS&lt;br /&gt; Аккумулятор: 1550mAh литиевый полимерный аккумулятор&lt;br /&gt; Рабочее время BT (один светодиод): до 34 часов (результат лабораторного теста может зависеть от фактического использования)&lt;br /&gt; Рабочее время BT (RGB): до 34 часов (результат лабораторного теста может зависеть от фактического использования)&lt;br /&gt; Подключение: Bluetooth и кабель Type-C&lt;br /&gt; Версия Bluetooth: 5.1&lt;br /&gt; Название устройства Bluetooth: Keychron K3&lt;br /&gt; Совместная система: macOS / Windows&lt;/p&gt; &lt;p&gt;ФИЗИЧЕСКИЙ БЛОК&lt;br /&gt; Размер: 306 x 116 мм&lt;br /&gt; Высота вкл. крышка ключа (задняя) 22 мм&lt;br /&gt; Высота вкл. крышка ключа (спереди) 17мм&lt;br /&gt; Вес: около 396 г / 0,87 фунтов&lt;br /&gt; Рабочая среда: от -10 до 50 ?&lt;/p&gt; &lt;p&gt;СОДЕРЖАНИЕ ПАКЕТА&lt;br /&gt; 1 х клавиатура&lt;br /&gt; 1 кабель USB-A к USB Type-C&lt;br /&gt; 1 х съемник клавишной крышки&lt;br /&gt; 1 х выключатель выключателя (только для оптической версии)&lt;br /&gt; 1 х пылезащитный чехол&lt;br /&gt; 1 х руководство пользователя&lt;/p&gt; </t>
  </si>
  <si>
    <t>08471002003005028</t>
  </si>
  <si>
    <t>Клавиатура Keychron K3  84 Key Low Profile Hot-Swap Optical  RGB Brown</t>
  </si>
  <si>
    <t>K3E3_KEYCHRON</t>
  </si>
  <si>
    <t>http://www.erc.ua/i/goods/K3E3_KEYCHRON.jpg</t>
  </si>
  <si>
    <t xml:space="preserve">&lt;p&gt;Ультратонкая беспроводная беспроводная механическая клавиатура Bluetooth Keychron K3 включает накладки клавиш для Windows и macOS и пользователи могут горячее менять каждый переключатель в считанные секунды с помощью версии с горячей заменой.&lt;/p&gt; &lt;p&gt;ОСОБЕННОСТИ&lt;br /&gt; БЕСПРОВОДНЫЕ И проводных&lt;br /&gt; Подключается через Bluetooth и легко переключается между ними. Благодаря чипсету Bluetooth 5.1, K3 предлагает безупречное подключения, независимо от того, работаете вы дома или в офисе во время соединения со смартфоном, ноутбуком и iPad.&lt;br /&gt; Keychron K3 ultra_slim Hot_swappable беспроводная механическая клавиатура Mac Windows iOS Android Keychron низкопрофильный оптический и Gateron низкопрофильный механический переключатель рабочего стола&lt;/p&gt; &lt;p&gt;ULTRA-SLIM&lt;br /&gt; Переработанный низкопрофильный выключатель на 40% тоньше, чем обычные выключатели. Вместе с обтекаемым алюминиевым корпусом K3 становится одной из самых тонких и легких беспроводных механических клавиатур в мире.&lt;/p&gt; &lt;p&gt;ПОДХОДИТ ДЛЯ ВСЕХ УСТРОЙСТВ&lt;br /&gt; Keychron K3 ultra_slim Hot_swapapable беспроводная механическая клавиатура Mac Windows iOS Android Keychron низкопрофильный оптический и Gateron низкопрофильный механический переключатель альтернативные клавиатуры&lt;/p&gt; &lt;p&gt;Совместим как для macOS, так и для Windows. Keychron - одна из немногих на рынке, которая предлагает макет мультимедийных клавиш Mac для любителей Mac.&lt;/p&gt; &lt;p&gt;ГОРЯЧИЙ метательных&lt;br /&gt; Мы все имеем свои уникальные предпочтения по набору текста, поэтому мы сделали все возможное, чтобы сделать K3 первой в мире низкопрофильной оптической клавиатурной переключателем с горячей заменой. Мы применили шток и стабилизаторы в стиле MX и провели многочисленные дизайнерские итерации структуры клавиатуры.&lt;/p&gt; &lt;p&gt;Вы можете легко поменять местами каждый оптический переключатель за несколько секунд, чтобы настроить опыт печати на K3 без пайки. Функция горячей замены доступна только для низкопрофильной версии оптического коммутатора Keychron.&lt;/p&gt; &lt;p&gt;механический выключатель&lt;br /&gt; Keychron K3 ultra_slim Hot_swappable беспроводная механическая клавиатура Mac Windows iOS Android Keychron Gateron низкопрофильный механический красный синий коричневый выключатель&lt;/p&gt; &lt;p&gt;Благодаря корпусу штока в стиле MX и сверхнизкой задержке низкопрофильные оптические переключатели Keychron созданы для печатников или геймеров, которые хотят печатать с молниеносной скоростью с продолжительностью жизни намного больше, чем в отраслевых стандартов.&lt;/p&gt; &lt;p&gt;АЛЬТЕРНАТИВНЫЕ КЛАВИАТУРЫ&lt;br /&gt; Мы потратили больше года на разработку и внедрение стиля в стиле MX как на низкопрофильных переключателях для K3, так и на стабилизаторах на больших клавишах, таких как пробел, левый Shift, клавиша пробела и клавиша Enter.&lt;/p&gt; &lt;p&gt;Это повысит надежность, обеспечит лучший опыт набора текста и, возможно, откроет путь другим производителям клавишных панелей для запуска альтернативных клавиш.&lt;/p&gt; &lt;p&gt;75% ПЛАНИРОВАНИЕ&lt;br /&gt; Созданный для повышения производительности, макет 75% в K3 - это компактная версия безклавишного макета. Это позволяет пользователям получить доступ ко всем основным мультимедийных и функциональных клавиш, но с меньшей площадью&lt;/p&gt; &lt;p&gt;18 ВИДОВ RGB&lt;/p&gt; &lt;p&gt;Поставляется с различными настройками подсветки RGB, вы можете регулировать яркость клавиатуры для синхронизации со своим настроением. Различные модели подсветки также доступны в версии K3 White Backlight.&lt;/p&gt; &lt;p&gt;СПЕЦИФИКАЦИЯ&lt;/p&gt; &lt;p&gt;Количество ключей: 84 клавиши&lt;br /&gt; Макет ANSI&lt;br /&gt; Версия: горячая замена&lt;br /&gt; Переключатели: Низкопрофильный оптический Keychron Brown&lt;br /&gt; Количество мультимедийных клавиш: 12&lt;br /&gt; Материал рамы: АБС + алюминиевый каркас&lt;br /&gt; Материал накладки: ABS&lt;/p&gt; &lt;p&gt;Примеры совместных клавиш: Roccat Vulcan 120 Aimo, Cooler Master SK630 / SK631 / SK650 / SK651, Corsair K70 RGB MK.2, Alienware AW510K&lt;/p&gt; &lt;p&gt;ПОДКЛЮЧЕНИЕ И МОЩНОСТЬ&lt;br /&gt; Типы с подсветкой: 18&lt;br /&gt; Подсветка: регулируемое 4-уровневое подсветки RGB&lt;br /&gt; Система Windows / Android / Mac / iOS&lt;br /&gt; Аккумулятор: 1550mAh литиевый полимерный аккумулятор&lt;br /&gt; Рабочее время BT (один светодиод): до 34 часов (результат лабораторного теста может зависеть от фактического использования)&lt;br /&gt; Рабочее время BT (RGB): до 34 часов (результат лабораторного теста может зависеть от фактического использования)&lt;br /&gt; Подключение: Bluetooth и кабель Type-C&lt;br /&gt; Версия Bluetooth: 5.1&lt;br /&gt; Название устройства Bluetooth: Keychron K3&lt;br /&gt; Совместная система: macOS / Windows&lt;/p&gt; &lt;p&gt;ФИЗИЧЕСКИЙ БЛОК&lt;br /&gt; Размер: 306 x 116 мм&lt;br /&gt; Высота вкл. крышка ключа (задняя) 22 мм&lt;br /&gt; Высота вкл. крышка ключа (спереди) 17мм&lt;br /&gt; Вес: около 396 г / 0,87 фунтов&lt;br /&gt; Рабочая среда: от -10 до 50 ?&lt;/p&gt; &lt;p&gt;СОДЕРЖАНИЕ ПАКЕТА&lt;br /&gt; 1 х клавиатура&lt;br /&gt; 1 кабель USB-A к USB Type-C&lt;br /&gt; 1 х съемник клавишной крышки&lt;br /&gt; 1 х выключатель выключателя (только для оптической версии)&lt;br /&gt; 1 х пылезащитный чехол&lt;br /&gt; 1 х руководство пользователя&lt;/p&gt; </t>
  </si>
  <si>
    <t>08471002003005029</t>
  </si>
  <si>
    <t>Клавиатура Keychron K4 100 Key Aluminum Frame  Gateron   RGB Red</t>
  </si>
  <si>
    <t>K4C1_KEYCHRON</t>
  </si>
  <si>
    <t>http://www.erc.ua/i/goods/K4C1_KEYCHRON.jpg</t>
  </si>
  <si>
    <t xml:space="preserve">&lt;p&gt;K4 version 2 имеет полноразмерный функционал в компактном дизайне со 100 необходимыми клавишами. Возможность горячей замены с предустановленными механическими переключателями Gateron предлагает свободу настройки набора текста с помощью каждой клавиши без пайки.&lt;br /&gt; ОСОБЕННОСТИ&lt;/p&gt; &lt;p&gt;&lt;br /&gt; БЕСПРОВОДНЫЕ И ПРОВОДНЫЕ РЕЖИМЫ&lt;br /&gt; Подключается к 3 устройствам через Bluetooth и легко переключается между ними. Благодаря высоконадежному набору микросхем Broadcom Bluetooth 5.1 и широкой совместимости, K4 версии 2 лучше всего подходит для использования дома, в офисе и в легких играх при подключении к смартфону, ноутбуку и iPad. Он также имеет проводной режим с подключением USB Type-C.&lt;/p&gt; &lt;p&gt;СОВМЕСТИМ СО ВСЕМИ УСТРОЙСТВАМИ&lt;br /&gt; Совместимость как с macOS, так и с Windows. Keychron - один из немногих на рынке, который поставляется с раскладкой мультимедийных клавиш Mac для энтузиастов Mac.&lt;/p&gt; &lt;p&gt;Для пользователей Linux у нас также есть специальная группа пользователей, которая помогает с опытом.&lt;br /&gt; 96-процентная беспроводная механическая клавиатура Keychron K4 для Mac Windows Android - механический переключатель Gateron и оптический переключатель LK&lt;br /&gt; Наклонная нижняя рамка делает на K4 версии 2 более комфортную работу с электронной почтой или написанием романа.&lt;/p&gt; &lt;p&gt;ПЕРЕКЛЮЧАТЕЛЬ GATERON&lt;br /&gt; Для любителей как классического кликабельного, так и плавного набора текста в K4 также есть возможность выбора переключателя Gateron. Мы предлагаем вам четыре варианта переключателей Gateron (красный, синий, коричневый).&lt;/p&gt; &lt;p&gt;100 КЛАВИШ&lt;br /&gt; Поставляется с раскладкой на 100 клавиш (96%), включая цифровую клавиатуру и перемещенную клавишу Del, которая обеспечивает удобный доступ ко всем основным клавишам * для Mac и Windows, занимая мало места.&lt;br /&gt; * Num Lock работает только с ОС Windows.&lt;/p&gt; &lt;p&gt;САМАЯ БОЛЬШАЯ БАТАРЕЯ&lt;br /&gt; K4 может работать до 240 часов (без подсветки) с емкой батареей на 4000 мАч.&lt;br /&gt; Keychron K4 96-процентная беспроводная механическая клавиатура для Mac Windows Android - механический переключатель Gateron и оптический переключатель LK большой аккумулятор 4000 мАч&lt;/p&gt; &lt;p&gt;15 ВИДОВ RGB&lt;br /&gt; K4 разработан с более чем 15 типами вариантов подсветки RGB, с которыми вы можете играть. Клавиатура, которая всегда соответствует вашему настроению, чтобы вы были счастливы и продуктивны. Легко переключайтесь на разные схемы подсветки с помощью клавиши лампочки.&lt;/p&gt; &lt;p&gt;&lt;br /&gt; ТЕХНИЧЕСКИЕ ХАРАКТЕРИСТИКИ&lt;br /&gt; Количество клавиш: 100 клавиш (* Num Lock работает только с ОС Windows)&lt;br /&gt; Переключатель: Gateron Red&lt;br /&gt; * Клавиша &amp;laquo;~&amp;raquo; поддерживает только 3-контактный переключатель.&lt;br /&gt; Количество мультимедийных клавиш: 12&lt;br /&gt; Основной материал корпуса: АБС-пластик / авиационная алюминиевая рама&lt;br /&gt; Материал крышки: АБС-пластик&lt;br /&gt; Макет: ANSI&lt;/p&gt; &lt;p&gt;ПОДКЛЮЧЕНИЕ И ПИТАНИЕ&lt;br /&gt; Типов подсветки: 18&lt;br /&gt; Подсветка: регулируемая 4-уровневая подсветка RGB&lt;br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(один светодиод): до 68 часов (результаты лабораторных испытаний могут отличаться в зависимости от фактического использования)&lt;br /&gt; Время работы BT (RGB): до 72 часов (результаты лабораторных испытаний могут отличаться в зависимости от фактического использования)&lt;br /&gt; Время зарядки: около 3 часов&lt;br /&gt; Подключение: Bluetooth и кабель Type-C&lt;br /&gt; Версия Bluetooth: 5.1&lt;br /&gt; Имя устройства Bluetooth: Keychron K4&lt;br /&gt; Совместимая система: macOS / Windows /&lt;/p&gt; &lt;p&gt;ФИЗИЧЕСКИЙ БЛОК&lt;br /&gt; Размеры (версия с алюминиевой рамой): 376 x 129 x 38 мм&lt;br /&gt; Вес: около 933 г / 2,05 фунта&lt;br /&gt; Высота вкл. колпачок (перед) 32мм&lt;br /&gt; Высота вкл. колпачок (задний) 41мм&lt;br /&gt; Рабочая среда: от -10 до 50 ?&lt;/p&gt; &lt;p&gt;СОДЕРЖАНИЕ ПАКЕТА&lt;br /&gt; 1 х клавиатура&lt;br /&gt; 1 кабель USB-A - USB Type-C&lt;br /&gt; 1 х съемник для ключей&lt;br /&gt; 1 х Руководство пользователя&lt;/p&gt; </t>
  </si>
  <si>
    <t>Keychron K4 100 Key Aluminum Frame  Gateron  Mechanical Keyboard  RGB Brown Russian Layout</t>
  </si>
  <si>
    <t>K4C3_Keychron</t>
  </si>
  <si>
    <t>http://www.erc.ua/i/goods/K4C3_KEYCHRON.jpg</t>
  </si>
  <si>
    <t xml:space="preserve">&lt;p&gt;K4 version 2 имеет полноразмерный функционал в компактном дизайне со 100 необходимыми клавишами. Возможность горячей замены с предустановленными механическими переключателями Gateron предлагает свободу настройки набора текста с помощью каждой клавиши без пайки.&lt;br /&gt; ОСОБЕННОСТИ&lt;/p&gt; &lt;p&gt;&lt;br /&gt; БЕСПРОВОДНЫЕ И ПРОВОДНЫЕ РЕЖИМЫ&lt;br /&gt; Подключается к 3 устройствам через Bluetooth и легко переключается между ними. Благодаря высоконадежному набору микросхем Broadcom Bluetooth 5.1 и широкой совместимости, K4 версии 2 лучше всего подходит для использования дома, в офисе и в легких играх при подключении к смартфону, ноутбуку и iPad. Он также имеет проводной режим с подключением USB Type-C.&lt;/p&gt; &lt;p&gt;СОВМЕСТИМ СО ВСЕМИ УСТРОЙСТВАМИ&lt;br /&gt; Совместимость как с macOS, так и с Windows. Keychron - один из немногих на рынке, который поставляется с раскладкой мультимедийных клавиш Mac для энтузиастов Mac.&lt;/p&gt; &lt;p&gt;Для пользователей Linux у нас также есть специальная группа пользователей, которая помогает с опытом.&lt;br /&gt; 96-процентная беспроводная механическая клавиатура Keychron K4 для Mac Windows Android - механический переключатель Gateron и оптический переключатель LK&lt;br /&gt; Наклонная нижняя рамка делает на K4 версии 2 более комфортную работу с электронной почтой или написанием романа.&lt;/p&gt; &lt;p&gt;ПЕРЕКЛЮЧАТЕЛЬ GATERON&lt;br /&gt; Для любителей как классического кликабельного, так и плавного набора текста в K4 также есть возможность выбора переключателя Gateron. Мы предлагаем вам четыре варианта переключателей Gateron (красный, синий, коричневый).&lt;/p&gt; &lt;p&gt;100 КЛАВИШ&lt;br /&gt; Поставляется с раскладкой на 100 клавиш (96%), включая цифровую клавиатуру и перемещенную клавишу Del, которая обеспечивает удобный доступ ко всем основным клавишам * для Mac и Windows, занимая мало места.&lt;br /&gt; * Num Lock работает только с ОС Windows.&lt;/p&gt; &lt;p&gt;САМАЯ БОЛЬШАЯ БАТАРЕЯ&lt;br /&gt; K4 может работать до 240 часов (без подсветки) с емкой батареей на 4000 мАч.&lt;br /&gt; Keychron K4 96-процентная беспроводная механическая клавиатура для Mac Windows Android - механический переключатель Gateron и оптический переключатель LK большой аккумулятор 4000 мАч&lt;/p&gt; &lt;p&gt;15 ВИДОВ RGB&lt;br /&gt; K4 разработан с более чем 15 типами вариантов подсветки RGB, с которыми вы можете играть. Клавиатура, которая всегда соответствует вашему настроению, чтобы вы были счастливы и продуктивны. Легко переключайтесь на разные схемы подсветки с помощью клавиши лампочки.&lt;/p&gt; &lt;p&gt;&lt;br /&gt; ТЕХНИЧЕСКИЕ ХАРАКТЕРИСТИКИ&lt;br /&gt; Количество клавиш: 100 клавиш (* Num Lock работает только с ОС Windows)&lt;br /&gt; Переключатель: Gateron Brown&lt;br /&gt; * Клавиша &amp;laquo;~&amp;raquo; поддерживает только 3-контактный переключатель.&lt;br /&gt; Количество мультимедийных клавиш: 12&lt;br /&gt; Основной материал корпуса: АБС-пластик / авиационная алюминиевая рама&lt;br /&gt; Материал крышки: АБС-пластик&lt;br /&gt; Макет: ANSI&lt;/p&gt; &lt;p&gt;ПОДКЛЮЧЕНИЕ И ПИТАНИЕ&lt;br /&gt; Типов подсветки: 18&lt;br /&gt; Подсветка: регулируемая 4-уровневая подсветка RGB&lt;br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(один светодиод): до 68 часов (результаты лабораторных испытаний могут отличаться в зависимости от фактического использования)&lt;br /&gt; Время работы BT (RGB): до 72 часов (результаты лабораторных испытаний могут отличаться в зависимости от фактического использования)&lt;br /&gt; Время зарядки: около 3 часов&lt;br /&gt; Подключение: Bluetooth и кабель Type-C&lt;br /&gt; Версия Bluetooth: 5.1&lt;br /&gt; Имя устройства Bluetooth: Keychron K4&lt;br /&gt; Совместимая система: macOS / Windows /&lt;/p&gt; &lt;p&gt;ФИЗИЧЕСКИЙ БЛОК&lt;br /&gt; Размеры (версия с алюминиевой рамой): 376 x 129 x 38 мм&lt;br /&gt; Вес: около 933 г / 2,05 фунта&lt;br /&gt; Высота вкл. колпачок (перед) 32мм&lt;br /&gt; Высота вкл. колпачок (задний) 41мм&lt;br /&gt; Рабочая среда: от -10 до 50 ?&lt;/p&gt; &lt;p&gt;СОДЕРЖАНИЕ ПАКЕТА&lt;br /&gt; 1 х клавиатура&lt;br /&gt; 1 кабель USB-A - USB Type-C&lt;br /&gt; 1 х съемник для ключей&lt;br /&gt; 1 х Руководство пользователя&lt;/p&gt; </t>
  </si>
  <si>
    <t>08471002003005033</t>
  </si>
  <si>
    <t>Клавиатура Keychron K4 100 Key Aluminum Frame Hot-Swap Gateron   RGB Red</t>
  </si>
  <si>
    <t>K4J1_KEYCHRON</t>
  </si>
  <si>
    <t>http://www.erc.ua/i/goods/K4J1_KEYCHRON.jpg</t>
  </si>
  <si>
    <t xml:space="preserve">&lt;p&gt;K4 version 2 имеет полноразмерный функционал в компактном дизайне со 100 необходимыми клавишами. Возможность горячей замены с предустановленными механическими переключателями Gateron предлагает свободу настройки набора текста с помощью каждой клавиши без пайки.&lt;br /&gt; ОСОБЕННОСТИ&lt;/p&gt; &lt;p&gt;&lt;br /&gt; БЕСПРОВОДНЫЕ И ПРОВОДНЫЕ РЕЖИМЫ&lt;br /&gt; Подключается к 3 устройствам через Bluetooth и легко переключается между ними. Благодаря высоконадежному набору микросхем Broadcom Bluetooth 5.1 и широкой совместимости, K4 версии 2 лучше всего подходит для использования дома, в офисе и в легких играх при подключении к смартфону, ноутбуку и iPad. Он также имеет проводной режим с подключением USB Type-C.&lt;/p&gt; &lt;p&gt;СОВМЕСТИМ СО ВСЕМИ УСТРОЙСТВАМИ&lt;br /&gt; Совместимость как с macOS, так и с Windows. Keychron - один из немногих на рынке, который поставляется с раскладкой мультимедийных клавиш Mac для энтузиастов Mac.&lt;/p&gt; &lt;p&gt;Для пользователей Linux у нас также есть специальная группа пользователей, которая помогает с опытом.&lt;br /&gt; 96-процентная беспроводная механическая клавиатура Keychron K4 для Mac Windows Android - механический переключатель Gateron и оптический переключатель LK&lt;br /&gt; Наклонная нижняя рамка делает на K4 версии 2 более комфортную работу с электронной почтой или написанием романа.&lt;/p&gt; &lt;p&gt;ПЕРЕКЛЮЧАТЕЛЬ GATERON&lt;br /&gt; Для любителей как классического кликабельного, так и плавного набора текста в K4 также есть возможность выбора переключателя Gateron. Мы предлагаем вам четыре варианта переключателей Gateron (красный, синий, коричневый).&lt;/p&gt; &lt;p&gt;100 КЛАВИШ&lt;br /&gt; Поставляется с раскладкой на 100 клавиш (96%), включая цифровую клавиатуру и перемещенную клавишу Del, которая обеспечивает удобный доступ ко всем основным клавишам * для Mac и Windows, занимая мало места.&lt;br /&gt; * Num Lock работает только с ОС Windows.&lt;/p&gt; &lt;p&gt;САМАЯ БОЛЬШАЯ БАТАРЕЯ&lt;br /&gt; K4 может работать до 240 часов (без подсветки) с емкой батареей на 4000 мАч.&lt;br /&gt; Keychron K4 96-процентная беспроводная механическая клавиатура для Mac Windows Android - механический переключатель Gateron и оптический переключатель LK большой аккумулятор 4000 мАч&lt;/p&gt; &lt;p&gt;15 ВИДОВ RGB&lt;br /&gt; K4 разработан с более чем 15 типами вариантов подсветки RGB, с которыми вы можете играть. Клавиатура, которая всегда соответствует вашему настроению, чтобы вы были счастливы и продуктивны. Легко переключайтесь на разные схемы подсветки с помощью клавиши лампочки.&lt;/p&gt; &lt;p&gt;С ВОЗМОЖНОСТЬЮ ГОРЯЧЕЙ ЗАМЕНЫ&lt;br /&gt; Возможность горячей замены означает, что вы можете настроить набор текста без пайки, просто вставьте их, и готово.&lt;/p&gt; &lt;p&gt;* Клавиатура версии K4 Gateron (с возможностью горячей замены) поддерживает изменяемые переключатели.&lt;br /&gt; Разъем Gateron (с возможностью горячей замены) совместим почти со всеми 3-контактными механическими переключателями в стиле MX (клавиша &amp;quot;~&amp;quot; поддерживает только 3-контактные) и 5-контактными механическими переключателями (включая Gateron, Cherry, Kailh и т. Д.). Переключатели, совместимые с SMD-LED, лучше всего подходят для отображения подсветки.&lt;/p&gt; &lt;p&gt;&lt;br /&gt; ТЕХНИЧЕСКИЕ ХАРАКТЕРИСТИКИ&lt;br /&gt; Количество клавиш: 100 клавиш (* Num Lock работает только с ОС Windows)&lt;br /&gt; Переключатель: Gateron Red&lt;br /&gt; * Клавиша &amp;laquo;~&amp;raquo; поддерживает только 3-контактный переключатель.&lt;br /&gt; Количество мультимедийных клавиш: 12&lt;br /&gt; Основной материал корпуса: АБС-пластик / авиационная алюминиевая рама&lt;br /&gt; Материал крышки: АБС-пластик&lt;br /&gt; Макет: ANSI&lt;/p&gt; &lt;p&gt;ПОДКЛЮЧЕНИЕ И ПИТАНИЕ&lt;br /&gt; Типов подсветки: 18&lt;br /&gt; Подсветка: регулируемая 4-уровневая подсветка RGB&lt;br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(один светодиод): до 68 часов (результаты лабораторных испытаний могут отличаться в зависимости от фактического использования)&lt;br /&gt; Время работы BT (RGB): до 72 часов (результаты лабораторных испытаний могут отличаться в зависимости от фактического использования)&lt;br /&gt; Время зарядки: около 3 часов&lt;br /&gt; Подключение: Bluetooth и кабель Type-C&lt;br /&gt; Версия Bluetooth: 5.1&lt;br /&gt; Имя устройства Bluetooth: Keychron K4&lt;br /&gt; Совместимая система: macOS / Windows /&lt;/p&gt; &lt;p&gt;ФИЗИЧЕСКИЙ БЛОК&lt;br /&gt; Размеры (версия с алюминиевой рамой): 376 x 129 x 38 мм&lt;br /&gt; Вес: около 933 г / 2,05 фунта&lt;br /&gt; Высота вкл. колпачок (перед) 32мм&lt;br /&gt; Высота вкл. колпачок (задний) 41мм&lt;br /&gt; Рабочая среда: от -10 до 50 ?&lt;/p&gt; &lt;p&gt;СОДЕРЖАНИЕ ПАКЕТА&lt;br /&gt; 1 х клавиатура&lt;br /&gt; 1 кабель USB-A - USB Type-C&lt;br /&gt; 1 х съемник для ключей&lt;br /&gt; 1 х Руководство пользователя&lt;/p&gt; </t>
  </si>
  <si>
    <t>Keychron K4 100 Key Aluminum Frame HotSwappable Gateron  Mechanical Keyboard  RGB Blue Russian Layout</t>
  </si>
  <si>
    <t>K4J2_Keychron</t>
  </si>
  <si>
    <t>http://www.erc.ua/i/goods/K4J2_KEYCHRON.jpg</t>
  </si>
  <si>
    <t xml:space="preserve">&lt;p&gt;K4 version 2 имеет полноразмерный функционал в компактном дизайне со 100 необходимыми клавишами. Возможность горячей замены с предустановленными механическими переключателями Gateron предлагает свободу настройки набора текста с помощью каждой клавиши без пайки.&lt;br /&gt; ОСОБЕННОСТИ&lt;/p&gt; &lt;p&gt;&lt;br /&gt; БЕСПРОВОДНЫЕ И ПРОВОДНЫЕ РЕЖИМЫ&lt;br /&gt; Подключается к 3 устройствам через Bluetooth и легко переключается между ними. Благодаря высоконадежному набору микросхем Broadcom Bluetooth 5.1 и широкой совместимости, K4 версии 2 лучше всего подходит для использования дома, в офисе и в легких играх при подключении к смартфону, ноутбуку и iPad. Он также имеет проводной режим с подключением USB Type-C.&lt;/p&gt; &lt;p&gt;СОВМЕСТИМ СО ВСЕМИ УСТРОЙСТВАМИ&lt;br /&gt; Совместимость как с macOS, так и с Windows. Keychron - один из немногих на рынке, который поставляется с раскладкой мультимедийных клавиш Mac для энтузиастов Mac.&lt;/p&gt; &lt;p&gt;Для пользователей Linux у нас также есть специальная группа пользователей, которая помогает с опытом.&lt;br /&gt; 96-процентная беспроводная механическая клавиатура Keychron K4 для Mac Windows Android - механический переключатель Gateron и оптический переключатель LK&lt;br /&gt; Наклонная нижняя рамка делает на K4 версии 2 более комфортную работу с электронной почтой или написанием романа.&lt;/p&gt; &lt;p&gt;ПЕРЕКЛЮЧАТЕЛЬ GATERON&lt;br /&gt; Для любителей как классического кликабельного, так и плавного набора текста в K4 также есть возможность выбора переключателя Gateron. Мы предлагаем вам четыре варианта переключателей Gateron (красный, синий, коричневый).&lt;/p&gt; &lt;p&gt;100 КЛАВИШ&lt;br /&gt; Поставляется с раскладкой на 100 клавиш (96%), включая цифровую клавиатуру и перемещенную клавишу Del, которая обеспечивает удобный доступ ко всем основным клавишам * для Mac и Windows, занимая мало места.&lt;br /&gt; * Num Lock работает только с ОС Windows.&lt;/p&gt; &lt;p&gt;САМАЯ БОЛЬШАЯ БАТАРЕЯ&lt;br /&gt; K4 может работать до 240 часов (без подсветки) с емкой батареей на 4000 мАч.&lt;br /&gt; Keychron K4 96-процентная беспроводная механическая клавиатура для Mac Windows Android - механический переключатель Gateron и оптический переключатель LK большой аккумулятор 4000 мАч&lt;/p&gt; &lt;p&gt;15 ВИДОВ RGB&lt;br /&gt; K4 разработан с более чем 15 типами вариантов подсветки RGB, с которыми вы можете играть. Клавиатура, которая всегда соответствует вашему настроению, чтобы вы были счастливы и продуктивны. Легко переключайтесь на разные схемы подсветки с помощью клавиши лампочки.&lt;/p&gt; &lt;p&gt;С ВОЗМОЖНОСТЬЮ ГОРЯЧЕЙ ЗАМЕНЫ&lt;br /&gt; Возможность горячей замены означает, что вы можете настроить набор текста без пайки, просто вставьте их, и готово.&lt;/p&gt; &lt;p&gt;* Клавиатура версии K4 Gateron (с возможностью горячей замены) поддерживает изменяемые переключатели.&lt;br /&gt; Разъем Gateron (с возможностью горячей замены) совместим почти со всеми 3-контактными механическими переключателями в стиле MX (клавиша &amp;quot;~&amp;quot; поддерживает только 3-контактные) и 5-контактными механическими переключателями (включая Gateron, Cherry, Kailh и т. Д.). Переключатели, совместимые с SMD-LED, лучше всего подходят для отображения подсветки.&lt;/p&gt; &lt;p&gt;&lt;br /&gt; ТЕХНИЧЕСКИЕ ХАРАКТЕРИСТИКИ&lt;br /&gt; Количество клавиш: 100 клавиш (* Num Lock работает только с ОС Windows)&lt;br /&gt; Переключатель: Gateron Blue&lt;br /&gt; * Клавиша &amp;laquo;~&amp;raquo; поддерживает только 3-контактный переключатель.&lt;br /&gt; Количество мультимедийных клавиш: 12&lt;br /&gt; Основной материал корпуса: АБС-пластик / авиационная алюминиевая рама&lt;br /&gt; Материал крышки: АБС-пластик&lt;br /&gt; Макет: ANSI&lt;/p&gt; &lt;p&gt;ПОДКЛЮЧЕНИЕ И ПИТАНИЕ&lt;br /&gt; Типов подсветки: 18&lt;br /&gt; Подсветка: регулируемая 4-уровневая подсветка RGB&lt;br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(один светодиод): до 68 часов (результаты лабораторных испытаний могут отличаться в зависимости от фактического использования)&lt;br /&gt; Время работы BT (RGB): до 72 часов (результаты лабораторных испытаний могут отличаться в зависимости от фактического использования)&lt;br /&gt; Время зарядки: около 3 часов&lt;br /&gt; Подключение: Bluetooth и кабель Type-C&lt;br /&gt; Версия Bluetooth: 5.1&lt;br /&gt; Имя устройства Bluetooth: Keychron K4&lt;br /&gt; Совместимая система: macOS / Windows /&lt;/p&gt; &lt;p&gt;ФИЗИЧЕСКИЙ БЛОК&lt;br /&gt; Размеры (версия с алюминиевой рамой): 376 x 129 x 38 мм&lt;br /&gt; Вес: около 933 г / 2,05 фунта&lt;br /&gt; Высота вкл. колпачок (перед) 32мм&lt;br /&gt; Высота вкл. колпачок (задний) 41мм&lt;br /&gt; Рабочая среда: от -10 до 50 ?&lt;/p&gt; &lt;p&gt;СОДЕРЖАНИЕ ПАКЕТА&lt;br /&gt; 1 х клавиатура&lt;br /&gt; 1 кабель USB-A - USB Type-C&lt;br /&gt; 1 х съемник для ключей&lt;br /&gt; 1 х Руководство пользователя&lt;/p&gt; </t>
  </si>
  <si>
    <t>08471002003005035</t>
  </si>
  <si>
    <t>Keychron K4 100 Key Aluminum Frame HotSwappable Gateron  Mechanical Keyboard  RGB Brown Russian Layout</t>
  </si>
  <si>
    <t>K4J3_Keychron</t>
  </si>
  <si>
    <t>http://www.erc.ua/i/goods/K4J3_KEYCHRON.jpg</t>
  </si>
  <si>
    <t xml:space="preserve">&lt;p&gt;K4 version 2 имеет полноразмерный функционал в компактном дизайне со 100 необходимыми клавишами. Возможность горячей замены с предустановленными механическими переключателями Gateron предлагает свободу настройки набора текста с помощью каждой клавиши без пайки.&lt;br /&gt; ОСОБЕННОСТИ&lt;/p&gt; &lt;p&gt;&lt;br /&gt; БЕСПРОВОДНЫЕ И ПРОВОДНЫЕ РЕЖИМЫ&lt;br /&gt; Подключается к 3 устройствам через Bluetooth и легко переключается между ними. Благодаря высоконадежному набору микросхем Broadcom Bluetooth 5.1 и широкой совместимости, K4 версии 2 лучше всего подходит для использования дома, в офисе и в легких играх при подключении к смартфону, ноутбуку и iPad. Он также имеет проводной режим с подключением USB Type-C.&lt;/p&gt; &lt;p&gt;СОВМЕСТИМ СО ВСЕМИ УСТРОЙСТВАМИ&lt;br /&gt; Совместимость как с macOS, так и с Windows. Keychron - один из немногих на рынке, который поставляется с раскладкой мультимедийных клавиш Mac для энтузиастов Mac.&lt;/p&gt; &lt;p&gt;Для пользователей Linux у нас также есть специальная группа пользователей, которая помогает с опытом.&lt;br /&gt; 96-процентная беспроводная механическая клавиатура Keychron K4 для Mac Windows Android - механический переключатель Gateron и оптический переключатель LK&lt;br /&gt; Наклонная нижняя рамка делает на K4 версии 2 более комфортную работу с электронной почтой или написанием романа.&lt;/p&gt; &lt;p&gt;ПЕРЕКЛЮЧАТЕЛЬ GATERON&lt;br /&gt; Для любителей как классического кликабельного, так и плавного набора текста в K4 также есть возможность выбора переключателя Gateron. Мы предлагаем вам четыре варианта переключателей Gateron (красный, синий, коричневый).&lt;/p&gt; &lt;p&gt;100 КЛАВИШ&lt;br /&gt; Поставляется с раскладкой на 100 клавиш (96%), включая цифровую клавиатуру и перемещенную клавишу Del, которая обеспечивает удобный доступ ко всем основным клавишам * для Mac и Windows, занимая мало места.&lt;br /&gt; * Num Lock работает только с ОС Windows.&lt;/p&gt; &lt;p&gt;САМАЯ БОЛЬШАЯ БАТАРЕЯ&lt;br /&gt; K4 может работать до 240 часов (без подсветки) с емкой батареей на 4000 мАч.&lt;br /&gt; Keychron K4 96-процентная беспроводная механическая клавиатура для Mac Windows Android - механический переключатель Gateron и оптический переключатель LK большой аккумулятор 4000 мАч&lt;/p&gt; &lt;p&gt;15 ВИДОВ RGB&lt;br /&gt; K4 разработан с более чем 15 типами вариантов подсветки RGB, с которыми вы можете играть. Клавиатура, которая всегда соответствует вашему настроению, чтобы вы были счастливы и продуктивны. Легко переключайтесь на разные схемы подсветки с помощью клавиши лампочки.&lt;/p&gt; &lt;p&gt;С ВОЗМОЖНОСТЬЮ ГОРЯЧЕЙ ЗАМЕНЫ&lt;br /&gt; Возможность горячей замены означает, что вы можете настроить набор текста без пайки, просто вставьте их, и готово.&lt;/p&gt; &lt;p&gt;* Клавиатура версии K4 Gateron (с возможностью горячей замены) поддерживает изменяемые переключатели.&lt;br /&gt; Разъем Gateron (с возможностью горячей замены) совместим почти со всеми 3-контактными механическими переключателями в стиле MX (клавиша &amp;quot;~&amp;quot; поддерживает только 3-контактные) и 5-контактными механическими переключателями (включая Gateron, Cherry, Kailh и т. Д.). Переключатели, совместимые с SMD-LED, лучше всего подходят для отображения подсветки.&lt;/p&gt; &lt;p&gt;&lt;br /&gt; ТЕХНИЧЕСКИЕ ХАРАКТЕРИСТИКИ&lt;br /&gt; Количество клавиш: 100 клавиш (* Num Lock работает только с ОС Windows)&lt;br /&gt; Переключатель: Gateron Brown&lt;br /&gt; * Клавиша &amp;laquo;~&amp;raquo; поддерживает только 3-контактный переключатель.&lt;br /&gt; Количество мультимедийных клавиш: 12&lt;br /&gt; Основной материал корпуса: АБС-пластик / авиационная алюминиевая рама&lt;br /&gt; Материал крышки: АБС-пластик&lt;br /&gt; Макет: ANSI&lt;/p&gt; &lt;p&gt;ПОДКЛЮЧЕНИЕ И ПИТАНИЕ&lt;br /&gt; Типов подсветки: 18&lt;br /&gt; Подсветка: регулируемая 4-уровневая подсветка RGB&lt;br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(один светодиод): до 68 часов (результаты лабораторных испытаний могут отличаться в зависимости от фактического использования)&lt;br /&gt; Время работы BT (RGB): до 72 часов (результаты лабораторных испытаний могут отличаться в зависимости от фактического использования)&lt;br /&gt; Время зарядки: около 3 часов&lt;br /&gt; Подключение: Bluetooth и кабель Type-C&lt;br /&gt; Версия Bluetooth: 5.1&lt;br /&gt; Имя устройства Bluetooth: Keychron K4&lt;br /&gt; Совместимая система: macOS / Windows /&lt;/p&gt; &lt;p&gt;ФИЗИЧЕСКИЙ БЛОК&lt;br /&gt; Размеры (версия с алюминиевой рамой): 376 x 129 x 38 мм&lt;br /&gt; Вес: около 933 г / 2,05 фунта&lt;br /&gt; Высота вкл. колпачок (перед) 32мм&lt;br /&gt; Высота вкл. колпачок (задний) 41мм&lt;br /&gt; Рабочая среда: от -10 до 50 ?&lt;/p&gt; &lt;p&gt;СОДЕРЖАНИЕ ПАКЕТА&lt;br /&gt; 1 х клавиатура&lt;br /&gt; 1 кабель USB-A - USB Type-C&lt;br /&gt; 1 х съемник для ключей&lt;br /&gt; 1 х Руководство пользователя&lt;/p&gt; </t>
  </si>
  <si>
    <t>08471002003005036</t>
  </si>
  <si>
    <t>Keychron K6 68 Key  Gateron  Mechanical Keyboard  White LED Red Russian Layout</t>
  </si>
  <si>
    <t>K6O1_Keychron</t>
  </si>
  <si>
    <t>http://www.erc.ua/i/goods/K6O1_KEYCHRON.jpg</t>
  </si>
  <si>
    <t xml:space="preserve">&lt;p&gt;БЕСПРОВОДНАЯ МЕХАНИЧЕСКАЯ КЛАВИАТУРА&lt;/p&gt; &lt;p&gt;Создана для максимального использования рабочего пространства благодаря эргономичному дизайну, сохраняя при этом все необходимые мультимедийные и функциональные клавиши.&lt;/p&gt; &lt;p&gt;ОСОБЕННОСТИ&lt;/p&gt; &lt;p&gt;БЕСПРОВОДНЫЕ И ПРОВОДНЫЕ РЕЖИМЫ&lt;/p&gt; &lt;p&gt;Подключается до 3 устройств через Bluetooth и легко переключается между ними. Благодаря высокой надежности и широкой совместимости чипсета Broadcom Bluetooth, K6 лучше всего подходит для использования дома, в офисе и для легких игр на соединение со смартфоном, ноутбуком и iPad. Проводной режим с подключением USB Type-C.&lt;/p&gt; &lt;p&gt;ПОДХОДИТ ДЛЯ ВСЕХ УСТРОЙСТВ&lt;/p&gt; &lt;p&gt;Совместим как для macOS, так и для Windows. Keychron - одна из немногих на рынке, которая предлагает макет мультимедийных клавиш Mac для любителей Mac. Для пользователей Linux мы также имеем специальную группу пользователей, которая поможет в работе.&lt;/p&gt; &lt;p&gt;ЭРГОНОМИЧНЫЙ ДИЗАЙН&lt;/p&gt; &lt;p&gt;Раскладка K6 отличается от других компактных клавиатур, делая работу должным образом. Благодаря специальным клавишам со стрелками (вы не думали, что они вам нужны, пока они не исчезнут) и разумном размере и расположении правой клавиши переключения.&lt;/p&gt; &lt;p&gt;Keychron K6 65-процентная компактная беспроводная механическая раскладка клавиатуры для Mac и Windows с наклонным дном и двумя регулируемыми углами набора текста. Наклонная нижняя рамка делает K6 более удобным для переписки электронных писем или написания романа.&lt;br /&gt; &lt;br /&gt; ОПТИЧЕСКИЙ ПЕРЕКЛЮЧАТЕЛЬ&lt;/p&gt; &lt;p&gt;Оптический переключатель LK, разработанный с учетом геймеров, позволяет задержать каждый ключевой триггер лишь 0,2 мс на линейных красных переключателях / щелкающих синих переключателях / тактильно-коричневых переключателях и продолжительность жизни 100 млн нажатий на клавиши с непревзойденной тактильной реакцией.&lt;/p&gt; &lt;p&gt;КОМПАКТНАЯ И МОЩНАЯ&lt;br /&gt; K6 компактная, предлагая удобный доступ ко всем основным мультимедийных и функциональных клавиш благодаря комбинации нажатий клавиш.&lt;/p&gt; &lt;p&gt;K6 также поставляется с навигационными клавишами, чтобы предложить те же функции, что и клавиатура без клавиш, но с меньшим размером стола.&lt;/p&gt; &lt;p&gt;АККУМУЛЯТОР 4000 мАч&lt;br /&gt; K6 может выдержать до 240 часов набора текста (при выключенной подсветки) с помощью аккумулятора емкостью 4000 мАч.&lt;/p&gt; &lt;p&gt;БЕСПРОВОДНАЯ МЕХАНИЧЕСКАЯ КЛАВИАТУРА&lt;/p&gt; &lt;p&gt;Создана для максимального использования рабочего пространства благодаря эргономичному дизайну, сохраняя при этом все необходимые мультимедийные и функциональные клавиши.&lt;/p&gt; &lt;p&gt;ОСОБЕННОСТИ&lt;/p&gt; &lt;p&gt;БЕСПРОВОДНЫЕ И ПРОВОДНЫЕ РЕЖИМЫ&lt;/p&gt; &lt;p&gt;Подключается до 3 устройств через Bluetooth и легко переключается между ними. Благодаря высокой надежности и широкой совместимости чипсета Broadcom Bluetooth, K6 лучше всего подходит для использования дома, в офисе и для легких игр на соединение со смартфоном, ноутбуком и iPad. Проводной режим с подключением USB Type-C.&lt;/p&gt; &lt;p&gt;ПОДХОДИТ ДЛЯ ВСЕХ УСТРОЙСТВ&lt;/p&gt; &lt;p&gt;Совместим как для macOS, так и для Windows. Keychron - одна из немногих на рынке, которая предлагает макет мультимедийных клавиш Mac для любителей Mac. Для пользователей Linux мы также имеем специальную группу пользователей, которая поможет в работе.&lt;/p&gt; &lt;p&gt;ЭРГОНОМИЧНЫЙ ДИЗАЙН&lt;/p&gt; &lt;p&gt;Раскладка K6 отличается от других компактных клавиатур, делая работу должным образом. Благодаря специальным клавишам со стрелками (вы не думали, что они вам нужны, пока они не исчезнут) и разумном размере и расположении правой клавиши переключения.&lt;/p&gt; &lt;p&gt;Keychron K6 65-процентная компактная беспроводная механическая раскладка клавиатуры для Mac и Windows с наклонным дном и двумя регулируемыми углами набора текста. Наклонная нижняя рамка делает K6 более удобным для переписки электронных писем или написания романа.&lt;br /&gt; &lt;br /&gt; ОПТИЧЕСКИЙ ПЕРЕКЛЮЧАТЕЛЬ&lt;/p&gt; &lt;p&gt;Оптический переключатель LK, разработанный с учетом геймеров, позволяет задержать каждый ключевой триггер лишь 0,2 мс на линейных красных переключателях / щелкающих синих переключателях / тактильно-коричневых переключателях и продолжительность жизни 100 млн нажатий на клавиши с непревзойденной тактильной реакцией.&lt;/p&gt; &lt;p&gt;КОМПАКТНАЯ И МОЩНАЯ&lt;br /&gt; K6 компактная, предлагая удобный доступ ко всем основным мультимедийных и функциональных клавиш благодаря комбинации нажатий клавиш.&lt;/p&gt; &lt;p&gt;K6 также поставляется с навигационными клавишами, чтобы предложить те же функции, что и клавиатура без клавиш, но с меньшим размером стола.&lt;/p&gt; &lt;p&gt;АККУМУЛЯТОР 4000 мАч&lt;br /&gt; K6 может выдержать до 240 часов набора текста (при выключенной подсветки) с помощью аккумулятора емкостью 4000 мАч.&lt;/p&gt; &lt;p&gt;ТЕХНИЧЕСКИЕ ХАРАКТЕРИСТИКИ&lt;br /&gt; Количество клавиш: 68 клавиш&lt;br /&gt; Версия: Gateron Red&lt;br /&gt; Переключатели: механические Gateron&lt;br /&gt; Количество мультимедийных клавиш: 12&lt;br /&gt; Материал рамы: АБС-пластик&lt;br /&gt; Материал крышки: АБС-пластик&lt;br /&gt; Профиль Keycap: OEM&lt;br /&gt; Макет: ANSI&lt;/p&gt; &lt;p&gt;ПОДКЛЮЧЕНИЕ И ПИТАНИЕ&lt;/p&gt; &lt;p&gt;Система: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(один светодиод): до 68 часов (результаты лабораторных испытаний могут отличаться в зависимости от фактического использования)&lt;br /&gt; Время зарядки: около 3 часов&lt;br /&gt; Подключение: Bluetooth и кабель Type-C&lt;br /&gt; Версия Bluetooth: 5.1&lt;br /&gt; Имя устройства Bluetooth: Keychron K6&lt;br /&gt; Совместимая система: macOS / Windows /&lt;/p&gt; &lt;p&gt;ФИЗИЧЕСКИЙ БЛОК&lt;br /&gt; Размер (версия с пластиковой рамой): 313 x 104 мм&lt;br /&gt; Вес: около 530 г / 18,6 унций&lt;br /&gt; Высота вкл. колпачок (перед) 30мм&lt;br /&gt; Высота вкл. колпачок (задний) 37мм&lt;br /&gt; Вес: около 664 г / 23,4 унции&lt;br /&gt; Рабочая среда: от -10 до 50 ?&lt;/p&gt; &lt;p&gt;СОДЕРЖАНИЕ ПАКЕТА&lt;br /&gt; 1 х клавиатура&lt;br /&gt; 1 кабель USB-A - USB Type-C&lt;br /&gt; 1 х съемник для ключей&lt;br /&gt; 1 съемник переключателя (только версия с горячей заменой)&lt;br /&gt; 1 х Руководство пользователя&lt;/p&gt; &lt;p&gt; &lt;/p&gt; </t>
  </si>
  <si>
    <t>08471002003005040</t>
  </si>
  <si>
    <t>Keychron K6 68 Key  Gateron  Mechanical Keyboard  White LED Blue Russian Layout</t>
  </si>
  <si>
    <t>K6O2_Keychron</t>
  </si>
  <si>
    <t>http://www.erc.ua/i/goods/K6O2_KEYCHRON.jpg</t>
  </si>
  <si>
    <t xml:space="preserve">&lt;p &gt;БЕСПРОВОДНАЯ МЕХАНИЧЕСКАЯ КЛАВИАТУРА&lt;/p&gt; &lt;p &gt;Создана для максимального использования рабочего пространства благодаря эргономичному дизайну, сохраняя при этом все необходимые мультимедийные и функциональные клавиши.&lt;/p&gt; &lt;p &gt;ОСОБЕННОСТИ&lt;/p&gt; &lt;p &gt;БЕСПРОВОДНЫЕ И ПРОВОДНЫЕ РЕЖИМЫ&lt;/p&gt; &lt;p &gt;Подключается до 3 устройств через Bluetooth и легко переключается между ними. Благодаря высокой надежности и широкой совместимости чипсета Broadcom Bluetooth, K6 лучше всего подходит для использования дома, в офисе и для легких игр на соединение со смартфоном, ноутбуком и iPad. Проводной режим с подключением USB Type-C.&lt;/p&gt; &lt;p &gt;ПОДХОДИТ ДЛЯ ВСЕХ УСТРОЙСТВ&lt;/p&gt; &lt;p &gt;Совместим как для macOS, так и для Windows. Keychron - одна из немногих на рынке, которая предлагает макет мультимедийных клавиш Mac для любителей Mac. Для пользователей Linux мы также имеем специальную группу пользователей, которая поможет в работе.&lt;/p&gt; &lt;p &gt;ЭРГОНОМИЧНЫЙ ДИЗАЙН&lt;/p&gt; &lt;p &gt;Раскладка K6 отличается от других компактных клавиатур, делая работу должным образом. Благодаря специальным клавишам со стрелками (вы не думали, что они вам нужны, пока они не исчезнут) и разумном размере и расположении правой клавиши переключения.&lt;/p&gt; &lt;p &gt;Keychron K6 65-процентная компактная беспроводная механическая раскладка клавиатуры для Mac и Windows с наклонным дном и двумя регулируемыми углами набора текста. Наклонная нижняя рамка делает K6 более удобным для переписки электронных писем или написания романа.&lt;br /&gt; &lt;br /&gt; ОПТИЧЕСКИЙ ПЕРЕКЛЮЧАТЕЛЬ&lt;/p&gt; &lt;p &gt;Оптический переключатель LK, разработанный с учетом геймеров, позволяет задержать каждый ключевой триггер лишь 0,2 мс на линейных красных переключателях / щелкающих синих переключателях / тактильно-коричневых переключателях и продолжительность жизни 100 млн нажатий на клавиши с непревзойденной тактильной реакцией.&lt;/p&gt; &lt;p &gt;КОМПАКТНАЯ И МОЩНАЯ&lt;br /&gt; K6 компактная, предлагая удобный доступ ко всем основным мультимедийных и функциональных клавиш благодаря комбинации нажатий клавиш.&lt;/p&gt; &lt;p &gt;K6 также поставляется с навигационными клавишами, чтобы предложить те же функции, что и клавиатура без клавиш, но с меньшим размером стола.&lt;/p&gt; &lt;p &gt;АККУМУЛЯТОР 4000 мАч&lt;br /&gt; K6 может выдержать до 240 часов набора текста (при выключенной подсветки) с помощью аккумулятора емкостью 4000 мАч.&lt;/p&gt; &lt;p&gt;ТЕХНИЧЕСКИЕ ХАРАКТЕРИСТИКИ&lt;br /&gt; Количество клавиш: 68 клавиш&lt;br /&gt; Версия: Gateron Blue&lt;br /&gt; Переключатели: механические Gateron&lt;br /&gt; Количество мультимедийных клавиш: 12&lt;br /&gt; Материал рамы: АБС-пластик&lt;br /&gt; Материал крышки: АБС-пластик&lt;br /&gt; Профиль Keycap: OEM&lt;br /&gt; Макет: ANSI&lt;/p&gt; &lt;p&gt;ПОДКЛЮЧЕНИЕ И ПИТАНИЕ&lt;/p&gt; &lt;p&gt;Система: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(один светодиод): до 68 часов (результаты лабораторных испытаний могут отличаться в зависимости от фактического использования)&lt;br /&gt; Время зарядки: около 3 часов&lt;br /&gt; Подключение: Bluetooth и кабель Type-C&lt;br /&gt; Версия Bluetooth: 5.1&lt;br /&gt; Имя устройства Bluetooth: Keychron K6&lt;br /&gt; Совместимая система: macOS / Windows /&lt;/p&gt; &lt;p&gt;ФИЗИЧЕСКИЙ БЛОК&lt;br /&gt; Размер (версия с пластиковой рамой): 313 x 104 мм&lt;br /&gt; Вес: около 530 г / 18,6 унций&lt;br /&gt; Высота вкл. колпачок (перед) 30мм&lt;br /&gt; Высота вкл. колпачок (задний) 37мм&lt;br /&gt; Вес: около 664 г / 23,4 унции&lt;br /&gt; Рабочая среда: от -10 до 50 ?&lt;/p&gt; &lt;p&gt;СОДЕРЖАНИЕ ПАКЕТА&lt;br /&gt; 1 х клавиатура&lt;br /&gt; 1 кабель USB-A - USB Type-C&lt;br /&gt; 1 х съемник для ключей&lt;br /&gt; 1 съемник переключателя (только версия с горячей заменой)&lt;br /&gt; 1 х Руководство пользователя&lt;/p&gt; </t>
  </si>
  <si>
    <t>08471002003005041</t>
  </si>
  <si>
    <t>Keychron K6 68 Key  Gateron  Mechanical Keyboard  White LED Brown Russian Layout</t>
  </si>
  <si>
    <t>K6O3_Keychron</t>
  </si>
  <si>
    <t>http://www.erc.ua/i/goods/K6O3_KEYCHRON.jpg</t>
  </si>
  <si>
    <t xml:space="preserve">&lt;p&gt;БЕСПРОВОДНАЯ МЕХАНИЧЕСКАЯ КЛАВИАТУРА&lt;/p&gt; &lt;p&gt;Создана для максимального использования рабочего пространства благодаря эргономичному дизайну, сохраняя при этом все необходимые мультимедийные и функциональные клавиши.&lt;/p&gt; &lt;p&gt;ОСОБЕННОСТИ&lt;/p&gt; &lt;p&gt;БЕСПРОВОДНЫЕ И ПРОВОДНЫЕ РЕЖИМЫ&lt;/p&gt; &lt;p&gt;Подключается до 3 устройств через Bluetooth и легко переключается между ними. Благодаря высокой надежности и широкой совместимости чипсета Broadcom Bluetooth, K6 лучше всего подходит для использования дома, в офисе и для легких игр на соединение со смартфоном, ноутбуком и iPad. Проводной режим с подключением USB Type-C.&lt;/p&gt; &lt;p&gt;ПОДХОДИТ ДЛЯ ВСЕХ УСТРОЙСТВ&lt;/p&gt; &lt;p&gt;Совместим как для macOS, так и для Windows. Keychron - одна из немногих на рынке, которая предлагает макет мультимедийных клавиш Mac для любителей Mac. Для пользователей Linux мы также имеем специальную группу пользователей, которая поможет в работе.&lt;/p&gt; &lt;p&gt;ЭРГОНОМИЧНЫЙ ДИЗАЙН&lt;/p&gt; &lt;p&gt;Раскладка K6 отличается от других компактных клавиатур, делая работу должным образом. Благодаря специальным клавишам со стрелками (вы не думали, что они вам нужны, пока они не исчезнут) и разумном размере и расположении правой клавиши переключения.&lt;/p&gt; &lt;p&gt;Keychron K6 65-процентная компактная беспроводная механическая раскладка клавиатуры для Mac и Windows с наклонным дном и двумя регулируемыми углами набора текста. Наклонная нижняя рамка делает K6 более удобным для переписки электронных писем или написания романа.&lt;br /&gt; &lt;br /&gt; ОПТИЧЕСКИЙ ПЕРЕКЛЮЧАТЕЛЬ&lt;/p&gt; &lt;p&gt;Оптический переключатель LK, разработанный с учетом геймеров, позволяет задержать каждый ключевой триггер лишь 0,2 мс на линейных красных переключателях / щелкающих синих переключателях / тактильно-коричневых переключателях и продолжительность жизни 100 млн нажатий на клавиши с непревзойденной тактильной реакцией.&lt;/p&gt; &lt;p&gt;КОМПАКТНАЯ И МОЩНАЯ&lt;br /&gt; K6 компактная, предлагая удобный доступ ко всем основным мультимедийных и функциональных клавиш благодаря комбинации нажатий клавиш.&lt;/p&gt; &lt;p&gt;K6 также поставляется с навигационными клавишами, чтобы предложить те же функции, что и клавиатура без клавиш, но с меньшим размером стола.&lt;/p&gt; &lt;p&gt;АККУМУЛЯТОР 4000 мАч&lt;br /&gt; K6 может выдержать до 240 часов набора текста (при выключенной подсветки) с помощью аккумулятора емкостью 4000 мАч.&lt;/p&gt; &lt;p&gt;ТЕХНИЧЕСКИЕ ХАРАКТЕРИСТИКИ&lt;br /&gt; Количество клавиш: 68 клавиш&lt;br /&gt; Версия: Gateron Brown&lt;br /&gt; Переключатели: механические Gateron&lt;br /&gt; Количество мультимедийных клавиш: 12&lt;br /&gt; Материал рамы: АБС-пластик&lt;br /&gt; Материал крышки: АБС-пластик&lt;br /&gt; Профиль Keycap: OEM&lt;br /&gt; Макет: ANSI&lt;/p&gt; &lt;p&gt;ПОДКЛЮЧЕНИЕ И ПИТАНИЕ&lt;/p&gt; &lt;p&gt;Система: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(один светодиод): до 68 часов (результаты лабораторных испытаний могут отличаться в зависимости от фактического использования)&lt;br /&gt; Время зарядки: около 3 часов&lt;br /&gt; Подключение: Bluetooth и кабель Type-C&lt;br /&gt; Версия Bluetooth: 5.1&lt;br /&gt; Имя устройства Bluetooth: Keychron K6&lt;br /&gt; Совместимая система: macOS / Windows /&lt;/p&gt; &lt;p&gt;ФИЗИЧЕСКИЙ БЛОК&lt;br /&gt; Размер (версия с пластиковой рамой): 313 x 104 мм&lt;br /&gt; Вес: около 530 г / 18,6 унций&lt;br /&gt; Высота вкл. колпачок (перед) 30мм&lt;br /&gt; Высота вкл. колпачок (задний) 37мм&lt;br /&gt; Вес: около 664 г / 23,4 унции&lt;br /&gt; Рабочая среда: от -10 до 50 ?&lt;/p&gt; &lt;p&gt;СОДЕРЖАНИЕ ПАКЕТА&lt;br /&gt; 1 х клавиатура&lt;br /&gt; 1 кабель USB-A - USB Type-C&lt;br /&gt; 1 х съемник для ключей&lt;br /&gt; 1 съемник переключателя (только версия с горячей заменой)&lt;br /&gt; 1 х Руководство пользователя&lt;/p&gt; </t>
  </si>
  <si>
    <t>08471002003005042</t>
  </si>
  <si>
    <t>Keychron K6 68 Key HotSwappable Mechanical Keyboard RGB Red Russian Layout</t>
  </si>
  <si>
    <t>K6V1_Keychron</t>
  </si>
  <si>
    <t>http://www.erc.ua/i/goods/K6V1_KEYCHRON.jpg</t>
  </si>
  <si>
    <t xml:space="preserve">&lt;p&gt;БЕСПРОВОДНАЯ МЕХАНИЧЕСКАЯ КЛАВИАТУРА&lt;/p&gt; &lt;p&gt;Создана для максимального использования рабочего пространства благодаря эргономичному дизайну, сохраняя при этом все необходимые мультимедийные и функциональные клавиши.&lt;/p&gt; &lt;p&gt;&lt;em&gt;&lt;strong&gt;ОСОБЕННОСТИ&lt;/strong&gt;&lt;/em&gt;&lt;/p&gt; &lt;p&gt;БЕСПРОВОДНЫЕ И ПРОВОДНЫЕ РЕЖИМЫ&lt;/p&gt; &lt;p&gt;Подключается до 3 устройств через Bluetooth и легко переключается между ними. Благодаря высокой надежности и широкой совместимости чипсета Broadcom Bluetooth, K6 лучше всего подходит для использования дома, в офисе и для легких игр на соединение со смартфоном, ноутбуком и iPad. Проводной режим с подключением USB Type-C.&lt;/p&gt; &lt;p&gt;ПОДХОДИТ ДЛЯ ВСЕХ УСТРОЙСТВ&lt;/p&gt; &lt;p&gt;Совместим как для macOS, так и для Windows. Keychron - одна из немногих на рынке, которая предлагает макет мультимедийных клавиш Mac для любителей Mac. Для пользователей Linux мы также имеем специальную группу пользователей, которая поможет в работе.&lt;/p&gt; &lt;p&gt;ЭРГОНОМИЧНЫЙ ДИЗАЙН&lt;/p&gt; &lt;p&gt;Раскладка K6 отличается от других компактных клавиатур, делая работу должным образом. Благодаря специальным клавишам со стрелками (вы не думали, что они вам нужны, пока они не исчезнут) и разумном размере и расположении правой клавиши переключения.&lt;/p&gt; &lt;p&gt;Keychron K6 65-процентная компактная беспроводная механическая раскладка клавиатуры для Mac и Windows с наклонным дном и двумя регулируемыми углами набора текста. Наклонная нижняя рамка делает K6 более удобным для переписки электронных писем или написания романа.&lt;/p&gt; &lt;p&gt;КОМПАКТНАЯ И МОЩНАЯ&lt;br /&gt; K6 компактная, предлагая удобный доступ ко всем основным мультимедийных и функциональных клавиш благодаря комбинации нажатий клавиш.&lt;/p&gt; &lt;p&gt;K6 также поставляется с навигационными клавишами, чтобы предложить те же функции, что и клавиатура без клавиш, но с меньшим размером стола.&lt;/p&gt; &lt;p&gt;ГОРЯЧАЯ ЗАМЕНА&lt;br /&gt; Вам никогда не нужно будет покупать целую новую клавиатуру, чтобы попробовать другой вариант переключения с возможностью горячей замены. Вы можете изменить каждый переключатель за 5 секунд без пайки, просто вставьте его, и все готово. Это означает свободу легко настроить свой опыт печати.&lt;/p&gt; &lt;p&gt;* Совместим почти со всеми механическими выключателями SMD-LED на рынке (включая Gateron, Cherry, Kailh т.д.)&lt;/p&gt; &lt;p&gt; АККУМУЛЯТОР 4000 мАч&lt;br /&gt; K6 может выдержать до 240 часов набора текста (при выключенной подсветки) с помощью аккумулятора емкостью 4000 мАч.&lt;/p&gt; &lt;p&gt;18 ВИДОВ RGB&lt;br /&gt; K6 имеет волшебное RGB-подсветка с современными легендами о клавиатуры, которые помогут вам печатать в полумраке; доступен в 18 типах режима мигающего света, а также со статическим белой подсветкой.&lt;/p&gt; &lt;p&gt;ТЕХНИЧЕСКИЕ ХАРАКТЕРИСТИКИ&lt;br /&gt; Количество клавиш: 68 клавиш&lt;br /&gt; Версия: с возможностью горячей замены&lt;br /&gt; Переключатели: Red&lt;br /&gt; Количество мультимедийных клавиш: 12&lt;br /&gt; Материал рамы: АБС&lt;br /&gt; Материал крышки: АБС-пластик&lt;br /&gt; Профиль Keycap: OEM&lt;br /&gt; Макет: ANSI&lt;/p&gt; &lt;p&gt;ПОДКЛЮЧЕНИЕ И ПИТАНИЕ&lt;br /&gt; Типов подсветки: 18&lt;br /&gt; Подсветка: регулируемая 4-уровневая подсветка RGB&lt;br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(один светодиод): до 68 часов (результаты лабораторных испытаний могут отличаться в зависимости от фактического использования)&lt;br /&gt; Время работы BT (RGB): до 72 часов (результаты лабораторных испытаний могут отличаться в зависимости от фактического использования)&lt;br /&gt; Время зарядки: около 3 часов&lt;br /&gt; Подключение: Bluetooth и кабель Type-C&lt;br /&gt; Версия Bluetooth: 5.1&lt;br /&gt; Имя устройства Bluetooth: Keychron K6&lt;br /&gt; Совместимая система: macOS / Windows /&lt;/p&gt; &lt;p&gt;ФИЗИЧЕСКИЙ БЛОК&lt;br /&gt; Размер (версия с пластиковой рамой): 313 x 104 мм&lt;br /&gt; Высота вкл. колпачок (перед) 30мм&lt;br /&gt; Высота вкл. колпачок (задний) 37мм&lt;br /&gt; Вес: около 664 г / 23,4 унции&lt;br /&gt; Рабочая среда: от -10 до 50 ?&lt;/p&gt; &lt;p&gt;КОМПЛЕКТАЦИЯ&lt;br /&gt; 1 х клавиатура&lt;br /&gt; 1 кабель USB-A - USB Type-C&lt;br /&gt; 1 х съемник для ключей&lt;br /&gt; 1 съемник переключателя (только версия с горячей заменой)&lt;br /&gt; 1 х Руководство пользователя&lt;/p&gt; </t>
  </si>
  <si>
    <t>08471002003005043</t>
  </si>
  <si>
    <t>Keychron K6 68 Key HotSwappable Mechanical Keyboard RGB Blue Russian Layout</t>
  </si>
  <si>
    <t>K6V2_Keychron</t>
  </si>
  <si>
    <t>http://www.erc.ua/i/goods/K6V2_KEYCHRON.jpg</t>
  </si>
  <si>
    <t xml:space="preserve">&lt;p&gt;БЕСПРОВОДНАЯ МЕХАНИЧЕСКАЯ КЛАВИАТУРА&lt;/p&gt; &lt;p&gt;Создана для максимального использования рабочего пространства благодаря эргономичному дизайну, сохраняя при этом все необходимые мультимедийные и функциональные клавиши.&lt;/p&gt; &lt;p&gt;&lt;em&gt;&lt;strong&gt;ОСОБЕННОСТИ&lt;/strong&gt;&lt;/em&gt;&lt;/p&gt; &lt;p&gt;БЕСПРОВОДНЫЕ И ПРОВОДНЫЕ РЕЖИМЫ&lt;/p&gt; &lt;p&gt;Подключается до 3 устройств через Bluetooth и легко переключается между ними. Благодаря высокой надежности и широкой совместимости чипсета Broadcom Bluetooth, K6 лучше всего подходит для использования дома, в офисе и для легких игр на соединение со смартфоном, ноутбуком и iPad. Проводной режим с подключением USB Type-C.&lt;/p&gt; &lt;p&gt;ПОДХОДИТ ДЛЯ ВСЕХ УСТРОЙСТВ&lt;/p&gt; &lt;p&gt;Совместим как для macOS, так и для Windows. Keychron - одна из немногих на рынке, которая предлагает макет мультимедийных клавиш Mac для любителей Mac. Для пользователей Linux мы также имеем специальную группу пользователей, которая поможет в работе.&lt;/p&gt; &lt;p&gt;ЭРГОНОМИЧНЫЙ ДИЗАЙН&lt;/p&gt; &lt;p&gt;Раскладка K6 отличается от других компактных клавиатур, делая работу должным образом. Благодаря специальным клавишам со стрелками (вы не думали, что они вам нужны, пока они не исчезнут) и разумном размере и расположении правой клавиши переключения.&lt;/p&gt; &lt;p&gt;Keychron K6 65-процентная компактная беспроводная механическая раскладка клавиатуры для Mac и Windows с наклонным дном и двумя регулируемыми углами набора текста. Наклонная нижняя рамка делает K6 более удобным для переписки электронных писем или написания романа.&lt;/p&gt; &lt;p&gt;КОМПАКТНАЯ И МОЩНАЯ&lt;br /&gt; K6 компактная, предлагая удобный доступ ко всем основным мультимедийных и функциональных клавиш благодаря комбинации нажатий клавиш.&lt;/p&gt; &lt;p&gt;K6 также поставляется с навигационными клавишами, чтобы предложить те же функции, что и клавиатура без клавиш, но с меньшим размером стола.&lt;/p&gt; &lt;p&gt;ГОРЯЧАЯ ЗАМЕНА&lt;br /&gt; Вам никогда не нужно будет покупать целую новую клавиатуру, чтобы попробовать другой вариант переключения с возможностью горячей замены. Вы можете изменить каждый переключатель за 5 секунд без пайки, просто вставьте его, и все готово. Это означает свободу легко настроить свой опыт печати.&lt;/p&gt; &lt;p&gt;* Совместим почти со всеми механическими выключателями SMD-LED на рынке (включая Gateron, Cherry, Kailh т.д.)&lt;/p&gt; &lt;p&gt; АККУМУЛЯТОР 4000 мАч&lt;br /&gt; K6 может выдержать до 240 часов набора текста (при выключенной подсветки) с помощью аккумулятора емкостью 4000 мАч.&lt;/p&gt; &lt;p&gt;18 ВИДОВ RGB&lt;br /&gt; K6 имеет волшебное RGB-подсветка с современными легендами о клавиатуры, которые помогут вам печатать в полумраке; доступен в 18 типах режима мигающего света, а также со статическим белой подсветкой.&lt;/p&gt; &lt;p&gt;ТЕХНИЧЕСКИЕ ХАРАКТЕРИСТИКИ&lt;br /&gt; Количество клавиш: 68 клавиш&lt;br /&gt; Версия: с возможностью горячей замены&lt;br /&gt; Переключатели: Blue&lt;br /&gt; Количество мультимедийных клавиш: 12&lt;br /&gt; Материал рамы: АБС&lt;br /&gt; Материал крышки: АБС-пластик&lt;br /&gt; Профиль Keycap: OEM&lt;br /&gt; Макет: ANSI&lt;/p&gt; &lt;p&gt;ПОДКЛЮЧЕНИЕ И ПИТАНИЕ&lt;br /&gt; Типов подсветки: 18&lt;br /&gt; Подсветка: регулируемая 4-уровневая подсветка RGB&lt;br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(один светодиод): до 68 часов (результаты лабораторных испытаний могут отличаться в зависимости от фактического использования)&lt;br /&gt; Время работы BT (RGB): до 72 часов (результаты лабораторных испытаний могут отличаться в зависимости от фактического использования)&lt;br /&gt; Время зарядки: около 3 часов&lt;br /&gt; Подключение: Bluetooth и кабель Type-C&lt;br /&gt; Версия Bluetooth: 5.1&lt;br /&gt; Имя устройства Bluetooth: Keychron K6&lt;br /&gt; Совместимая система: macOS / Windows /&lt;/p&gt; &lt;p&gt;ФИЗИЧЕСКИЙ БЛОК&lt;br /&gt; Размер (версия с пластиковой рамой): 313 x 104 мм&lt;br /&gt; Высота вкл. колпачок (перед) 30мм&lt;br /&gt; Высота вкл. колпачок (задний) 37мм&lt;br /&gt; Вес: около 664 г / 23,4 унции&lt;br /&gt; Рабочая среда: от -10 до 50 ?&lt;/p&gt; &lt;p&gt;КОМПЛЕКТАЦИЯ&lt;br /&gt; 1 х клавиатура&lt;br /&gt; 1 кабель USB-A - USB Type-C&lt;br /&gt; 1 х съемник для ключей&lt;br /&gt; 1 съемник переключателя (только версия с горячей заменой)&lt;br /&gt; 1 х Руководство пользователя&lt;/p&gt; </t>
  </si>
  <si>
    <t>08471002003005044</t>
  </si>
  <si>
    <t>Keychron K6 68 Key HotSwappable Mechanical Keyboard RGB Brown Russian Layout</t>
  </si>
  <si>
    <t>K6V3_Keychron</t>
  </si>
  <si>
    <t>http://www.erc.ua/i/goods/K6V3_KEYCHRON.jpg</t>
  </si>
  <si>
    <t xml:space="preserve">&lt;p&gt;БЕСПРОВОДНАЯ МЕХАНИЧЕСКАЯ КЛАВИАТУРА&lt;/p&gt; &lt;p&gt;Создана для максимального использования рабочего пространства благодаря эргономичному дизайну, сохраняя при этом все необходимые мультимедийные и функциональные клавиши.&lt;/p&gt; &lt;p&gt;&lt;em&gt;&lt;strong&gt;ОСОБЕННОСТИ&lt;/strong&gt;&lt;/em&gt;&lt;/p&gt; &lt;p&gt;БЕСПРОВОДНЫЕ И ПРОВОДНЫЕ РЕЖИМЫ&lt;/p&gt; &lt;p&gt;Подключается до 3 устройств через Bluetooth и легко переключается между ними. Благодаря высокой надежности и широкой совместимости чипсета Broadcom Bluetooth, K6 лучше всего подходит для использования дома, в офисе и для легких игр на соединение со смартфоном, ноутбуком и iPad. Проводной режим с подключением USB Type-C.&lt;/p&gt; &lt;p&gt;ПОДХОДИТ ДЛЯ ВСЕХ УСТРОЙСТВ&lt;/p&gt; &lt;p&gt;Совместим как для macOS, так и для Windows. Keychron - одна из немногих на рынке, которая предлагает макет мультимедийных клавиш Mac для любителей Mac. Для пользователей Linux мы также имеем специальную группу пользователей, которая поможет в работе.&lt;/p&gt; &lt;p&gt;ЭРГОНОМИЧНЫЙ ДИЗАЙН&lt;/p&gt; &lt;p&gt;Раскладка K6 отличается от других компактных клавиатур, делая работу должным образом. Благодаря специальным клавишам со стрелками (вы не думали, что они вам нужны, пока они не исчезнут) и разумном размере и расположении правой клавиши переключения.&lt;/p&gt; &lt;p&gt;Keychron K6 65-процентная компактная беспроводная механическая раскладка клавиатуры для Mac и Windows с наклонным дном и двумя регулируемыми углами набора текста. Наклонная нижняя рамка делает K6 более удобным для переписки электронных писем или написания романа.&lt;/p&gt; &lt;p&gt;КОМПАКТНАЯ И МОЩНАЯ&lt;br /&gt; K6 компактная, предлагая удобный доступ ко всем основным мультимедийных и функциональных клавиш благодаря комбинации нажатий клавиш.&lt;/p&gt; &lt;p&gt;K6 также поставляется с навигационными клавишами, чтобы предложить те же функции, что и клавиатура без клавиш, но с меньшим размером стола.&lt;/p&gt; &lt;p&gt;ГОРЯЧАЯ ЗАМЕНА&lt;br /&gt; Вам никогда не нужно будет покупать целую новую клавиатуру, чтобы попробовать другой вариант переключения с возможностью горячей замены. Вы можете изменить каждый переключатель за 5 секунд без пайки, просто вставьте его, и все готово. Это означает свободу легко настроить свой опыт печати.&lt;/p&gt; &lt;p&gt;* Совместим почти со всеми механическими выключателями SMD-LED на рынке (включая Gateron, Cherry, Kailh т.д.)&lt;/p&gt; &lt;p&gt; АККУМУЛЯТОР 4000 мАч&lt;br /&gt; K6 может выдержать до 240 часов набора текста (при выключенной подсветки) с помощью аккумулятора емкостью 4000 мАч.&lt;/p&gt; &lt;p&gt;18 ВИДОВ RGB&lt;br /&gt; K6 имеет волшебное RGB-подсветка с современными легендами о клавиатуры, которые помогут вам печатать в полумраке; доступен в 18 типах режима мигающего света, а также со статическим белой подсветкой.&lt;/p&gt; &lt;p&gt;ТЕХНИЧЕСКИЕ ХАРАКТЕРИСТИКИ&lt;br /&gt; Количество клавиш: 68 клавиш&lt;br /&gt; Версия: с возможностью горячей замены&lt;br /&gt; Переключатели: Brown&lt;br /&gt; Количество мультимедийных клавиш: 12&lt;br /&gt; Материал рамы: АБС&lt;br /&gt; Материал крышки: АБС-пластик&lt;br /&gt; Профиль Keycap: OEM&lt;br /&gt; Макет: ANSI&lt;/p&gt; &lt;p&gt;ПОДКЛЮЧЕНИЕ И ПИТАНИЕ&lt;br /&gt; Типов подсветки: 18&lt;br /&gt; Подсветка: регулируемая 4-уровневая подсветка RGB&lt;br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(один светодиод): до 68 часов (результаты лабораторных испытаний могут отличаться в зависимости от фактического использования)&lt;br /&gt; Время работы BT (RGB): до 72 часов (результаты лабораторных испытаний могут отличаться в зависимости от фактического использования)&lt;br /&gt; Время зарядки: около 3 часов&lt;br /&gt; Подключение: Bluetooth и кабель Type-C&lt;br /&gt; Версия Bluetooth: 5.1&lt;br /&gt; Имя устройства Bluetooth: Keychron K6&lt;br /&gt; Совместимая система: macOS / Windows /&lt;/p&gt; &lt;p&gt;ФИЗИЧЕСКИЙ БЛОК&lt;br /&gt; Размер (версия с пластиковой рамой): 313 x 104 мм&lt;br /&gt; Высота вкл. колпачок (перед) 30мм&lt;br /&gt; Высота вкл. колпачок (задний) 37мм&lt;br /&gt; Вес: около 664 г / 23,4 унции&lt;br /&gt; Рабочая среда: от -10 до 50 ?&lt;/p&gt; &lt;p&gt;КОМПЛЕКТАЦИЯ&lt;br /&gt; 1 х клавиатура&lt;br /&gt; 1 кабель USB-A - USB Type-C&lt;br /&gt; 1 х съемник для ключей&lt;br /&gt; 1 съемник переключателя (только версия с горячей заменой)&lt;br /&gt; 1 х Руководство пользователя&lt;/p&gt; </t>
  </si>
  <si>
    <t>08471002003005045</t>
  </si>
  <si>
    <t>Keychron K6  68 Key Aluminum Frame HotSwappable Mechanical Keyboard RGB Red Russian Layout</t>
  </si>
  <si>
    <t>K6W1_Keychron</t>
  </si>
  <si>
    <t>http://www.erc.ua/i/goods/K6W1_KEYCHRON.jpg</t>
  </si>
  <si>
    <t xml:space="preserve">&lt;p&gt;БЕСПРОВОДНАЯ МЕХАНИЧЕСКАЯ КЛАВИАТУРА&lt;/p&gt; &lt;p&gt;Создана для максимального использования рабочего пространства благодаря эргономичному дизайну, сохраняя при этом все необходимые мультимедийные и функциональные клавиши.&lt;/p&gt; &lt;p&gt;&lt;em&gt;&lt;strong&gt;ОСОБЕННОСТИ&lt;/strong&gt;&lt;/em&gt;&lt;/p&gt; &lt;p&gt;БЕСПРОВОДНЫЕ И ПРОВОДНЫЕ РЕЖИМЫ&lt;/p&gt; &lt;p&gt;Подключается до 3 устройств через Bluetooth и легко переключается между ними. Благодаря высокой надежности и широкой совместимости чипсета Broadcom Bluetooth, K6 лучше всего подходит для использования дома, в офисе и для легких игр на соединение со смартфоном, ноутбуком и iPad. Проводной режим с подключением USB Type-C.&lt;/p&gt; &lt;p&gt;ПОДХОДИТ ДЛЯ ВСЕХ УСТРОЙСТВ&lt;/p&gt; &lt;p&gt;Совместим как для macOS, так и для Windows. Keychron - одна из немногих на рынке, которая предлагает макет мультимедийных клавиш Mac для любителей Mac. Для пользователей Linux мы также имеем специальную группу пользователей, которая поможет в работе.&lt;/p&gt; &lt;p&gt;ЭРГОНОМИЧНЫЙ ДИЗАЙН&lt;/p&gt; &lt;p&gt;Раскладка K6 отличается от других компактных клавиатур, делая работу должным образом. Благодаря специальным клавишам со стрелками (вы не думали, что они вам нужны, пока они не исчезнут) и разумном размере и расположении правой клавиши переключения.&lt;/p&gt; &lt;p&gt;Keychron K6 65-процентная компактная беспроводная механическая раскладка клавиатуры для Mac и Windows с наклонным дном и двумя регулируемыми углами набора текста. Наклонная нижняя рамка делает K6 более удобным для переписки электронных писем или написания романа.&lt;/p&gt; &lt;p&gt;КОМПАКТНАЯ И МОЩНАЯ&lt;br /&gt; K6 компактная, предлагая удобный доступ ко всем основным мультимедийных и функциональных клавиш благодаря комбинации нажатий клавиш.&lt;/p&gt; &lt;p&gt;K6 также поставляется с навигационными клавишами, чтобы предложить те же функции, что и клавиатура без клавиш, но с меньшим размером стола.&lt;/p&gt; &lt;p&gt;ГОРЯЧАЯ ЗАМЕНА&lt;br /&gt; Вам никогда не нужно будет покупать целую новую клавиатуру, чтобы попробовать другой вариант переключения с возможностью горячей замены. Вы можете изменить каждый переключатель за 5 секунд без пайки, просто вставьте его, и все готово. Это означает свободу легко настроить свой опыт печати.&lt;/p&gt; &lt;p&gt;* Совместим почти со всеми механическими выключателями SMD-LED на рынке (включая Gateron, Cherry, Kailh т.д.)&lt;/p&gt; &lt;p&gt; АККУМУЛЯТОР 4000 мАч&lt;br /&gt; K6 может выдержать до 240 часов набора текста (при выключенной подсветки) с помощью аккумулятора емкостью 4000 мАч.&lt;/p&gt; &lt;p&gt;18 ВИДОВ RGB&lt;br /&gt; K6 имеет волшебное RGB-подсветка с современными легендами о клавиатуры, которые помогут вам печатать в полумраке; доступен в 18 типах режима мигающего света, а также со статическим белой подсветкой.&lt;/p&gt; &lt;p&gt;ТЕХНИЧЕСКИЕ ХАРАКТЕРИСТИКИ&lt;/p&gt; &lt;ul&gt; &lt;li&gt;Количество клавиш: 68 клавиш&lt;/li&gt; &lt;li&gt;Версия: с возможностью горячей замены&lt;/li&gt; &lt;li&gt;Переключатели: Red&lt;/li&gt; &lt;li&gt;Количество мультимедийных клавиш: 12&lt;/li&gt; &lt;li&gt;Материал рамы: АБС + алюминиевые лицевые панели&lt;/li&gt; &lt;li&gt;Профиль Keycap: OEM&lt;/li&gt; &lt;li&gt;Макет: ANSI&lt;/li&gt; &lt;/ul&gt; &lt;p&gt;ПОДКЛЮЧЕНИЕ И ПИТАНИЕ&lt;/p&gt; &lt;ul&gt; &lt;li&gt;Типов подсветки: 18&lt;/li&gt; &lt;li&gt;Подсветка: регулируемая 4-уровневая подсветка RGB&lt;/li&gt; &lt;li&gt;Система: Windows / Android / Mac / iOS&lt;/li&gt; &lt;li&gt;Аккумулятор: литий-полимерный аккумулятор емкостью 4000 мАч&lt;/li&gt; &lt;li&gt;Время работы BT (с выключенной подсветкой): до 240 часов (результаты лабораторных испытаний могут отличаться в зависимости от фактического использования)&lt;/li&gt; &lt;li&gt;Время работы BT (один светодиод): до 68 часов (результаты лабораторных испытаний могут отличаться в зависимости от фактического использования)&lt;/li&gt; &lt;li&gt;Время работы BT (RGB): до 72 часов (результаты лабораторных испытаний могут отличаться в зависимости от фактического использования)&lt;/li&gt; &lt;li&gt;Время зарядки: около 3 часов&lt;/li&gt; &lt;li&gt;Подключение: Bluetooth и кабель Type-C&lt;/li&gt; &lt;li&gt;Версия Bluetooth: 5.1&lt;/li&gt; &lt;li&gt;Имя устройства Bluetooth: Keychron K6&lt;/li&gt; &lt;li&gt;Совместимая система: macOS / Windows /?&lt;/li&gt; &lt;/ul&gt; &lt;p&gt;ФИЗИЧЕСКИЙ БЛОК&lt;/p&gt; &lt;ul&gt; &lt;li&gt;Размеры (версия с алюминиевой лицевой панелью): 317 x 107 мм&lt;/li&gt; &lt;li&gt;Высота вкл. колпачок (перед) 30мм&lt;/li&gt; &lt;li&gt;Высота вкл. колпачок (задний) 37мм&lt;/li&gt; &lt;li&gt;Вес: около 664 г / 23,4 унции&lt;/li&gt; &lt;li&gt;Рабочая среда: от -10 до 50 ?&lt;/li&gt; &lt;/ul&gt; &lt;p&gt;КОМПЛЕКТАЦИЯ&lt;/p&gt; &lt;ul&gt; &lt;li&gt;1 х клавиатура&lt;/li&gt; &lt;li&gt;1 кабель USB-A - USB Type-C&lt;/li&gt; &lt;li&gt;1 х съемник для ключей&lt;/li&gt; &lt;li&gt;1 съемник переключателя (только версия с горячей заменой)&lt;/li&gt; &lt;li&gt;1 х Руководство пользователя&lt;/li&gt; &lt;/ul&gt; </t>
  </si>
  <si>
    <t>08471002003005037</t>
  </si>
  <si>
    <t>Keychron K6  68 Key Aluminum Frame HotSwappable Mechanical Keyboard RGB Blue Russian Layout</t>
  </si>
  <si>
    <t>K6W2_Keychron</t>
  </si>
  <si>
    <t>http://www.erc.ua/i/goods/K6W2_KEYCHRON.jpg</t>
  </si>
  <si>
    <t xml:space="preserve">&lt;p &gt;БЕСПРОВОДНАЯ МЕХАНИЧЕСКАЯ КЛАВИАТУРА&lt;/p&gt; &lt;p &gt;Создана для максимального использования рабочего пространства благодаря эргономичному дизайну, сохраняя при этом все необходимые мультимедийные и функциональные клавиши.&lt;/p&gt; &lt;p &gt;&lt;em&gt;&lt;strong&gt;ОСОБЕННОСТИ&lt;/strong&gt;&lt;/em&gt;&lt;/p&gt; &lt;p &gt;БЕСПРОВОДНЫЕ И ПРОВОДНЫЕ РЕЖИМЫ&lt;/p&gt; &lt;p &gt;Подключается до 3 устройств через Bluetooth и легко переключается между ними. Благодаря высокой надежности и широкой совместимости чипсета Broadcom Bluetooth, K6 лучше всего подходит для использования дома, в офисе и для легких игр на соединение со смартфоном, ноутбуком и iPad. Проводной режим с подключением USB Type-C.&lt;/p&gt; &lt;p &gt;ПОДХОДИТ ДЛЯ ВСЕХ УСТРОЙСТВ&lt;/p&gt; &lt;p &gt;Совместим как для macOS, так и для Windows. Keychron - одна из немногих на рынке, которая предлагает макет мультимедийных клавиш Mac для любителей Mac. Для пользователей Linux мы также имеем специальную группу пользователей, которая поможет в работе.&lt;/p&gt; &lt;p &gt;ЭРГОНОМИЧНЫЙ ДИЗАЙН&lt;/p&gt; &lt;p &gt;Раскладка K6 отличается от других компактных клавиатур, делая работу должным образом. Благодаря специальным клавишам со стрелками (вы не думали, что они вам нужны, пока они не исчезнут) и разумном размере и расположении правой клавиши переключения.&lt;/p&gt; &lt;p &gt;Keychron K6 65-процентная компактная беспроводная механическая раскладка клавиатуры для Mac и Windows с наклонным дном и двумя регулируемыми углами набора текста. Наклонная нижняя рамка делает K6 более удобным для переписки электронных писем или написания романа.&lt;/p&gt; &lt;p &gt;КОМПАКТНАЯ И МОЩНАЯ&lt;br /&gt; K6 компактная, предлагая удобный доступ ко всем основным мультимедийных и функциональных клавиш благодаря комбинации нажатий клавиш.&lt;/p&gt; &lt;p &gt;K6 также поставляется с навигационными клавишами, чтобы предложить те же функции, что и клавиатура без клавиш, но с меньшим размером стола.&lt;/p&gt; &lt;p &gt;ГОРЯЧАЯ ЗАМЕНА&lt;br /&gt; Вам никогда не нужно будет покупать целую новую клавиатуру, чтобы попробовать другой вариант переключения с возможностью горячей замены. Вы можете изменить каждый переключатель за 5 секунд без пайки, просто вставьте его, и все готово. Это означает свободу легко настроить свой опыт печати.&lt;/p&gt; &lt;p &gt;* Совместим почти со всеми механическими выключателями SMD-LED на рынке (включая Gateron, Cherry, Kailh т.д.)&lt;/p&gt; &lt;p &gt; АККУМУЛЯТОР 4000 мАч&lt;br /&gt; K6 может выдержать до 240 часов набора текста (при выключенной подсветки) с помощью аккумулятора емкостью 4000 мАч.&lt;/p&gt; &lt;p &gt;18 ВИДОВ RGB&lt;br /&gt; K6 имеет волшебное RGB-подсветка с современными легендами о клавиатуры, которые помогут вам печатать в полумраке; доступен в 18 типах режима мигающего света, а также со статическим белой подсветкой.&lt;/p&gt; &lt;p &gt; &lt;/p&gt; &lt;p&gt;ТЕХНИЧЕСКИЕ ХАРАКТЕРИСТИКИ&lt;/p&gt; &lt;ul&gt; &lt;li&gt;Количество клавиш: 68 клавиш&lt;/li&gt; &lt;li&gt;Версия: с возможностью горячей замены&lt;/li&gt; &lt;li&gt;Переключатели: Blue&lt;/li&gt; &lt;li&gt;Количество мультимедийных клавиш: 12&lt;/li&gt; &lt;li&gt;Материал рамы: АБС + алюминиевые лицевые панели&lt;/li&gt; &lt;li&gt;Профиль Keycap: OEM&lt;/li&gt; &lt;li&gt;Макет: ANSI&lt;/li&gt; &lt;/ul&gt; &lt;p&gt;ПОДКЛЮЧЕНИЕ И ПИТАНИЕ&lt;/p&gt; &lt;ul&gt; &lt;li&gt;Типов подсветки: 18&lt;/li&gt; &lt;li&gt;Подсветка: регулируемая 4-уровневая подсветка RGB&lt;/li&gt; &lt;li&gt;Система: Windows / Android / Mac / iOS&lt;/li&gt; &lt;li&gt;Аккумулятор: литий-полимерный аккумулятор емкостью 4000 мАч&lt;/li&gt; &lt;li&gt;Время работы BT (с выключенной подсветкой): до 240 часов (результаты лабораторных испытаний могут отличаться в зависимости от фактического использования)&lt;/li&gt; &lt;li&gt;Время работы BT (один светодиод): до 68 часов (результаты лабораторных испытаний могут отличаться в зависимости от фактического использования)&lt;/li&gt; &lt;li&gt;Время работы BT (RGB): до 72 часов (результаты лабораторных испытаний могут отличаться в зависимости от фактического использования)&lt;/li&gt; &lt;li&gt;Время зарядки: около 3 часов&lt;/li&gt; &lt;li&gt;Подключение: Bluetooth и кабель Type-C&lt;/li&gt; &lt;li&gt;Версия Bluetooth: 5.1&lt;/li&gt; &lt;li&gt;Имя устройства Bluetooth: Keychron K6&lt;/li&gt; &lt;li&gt;Совместимая система: macOS / Windows /?&lt;/li&gt; &lt;/ul&gt; &lt;p&gt;ФИЗИЧЕСКИЙ БЛОК&lt;/p&gt; &lt;ul&gt; &lt;li&gt;Размеры (версия с алюминиевой лицевой панелью): 317 x 107 мм&lt;/li&gt; &lt;li&gt;Высота вкл. колпачок (перед) 30мм&lt;/li&gt; &lt;li&gt;Высота вкл. колпачок (задний) 37мм&lt;/li&gt; &lt;li&gt;Вес: около 664 г / 23,4 унции&lt;/li&gt; &lt;li&gt;Рабочая среда: от -10 до 50 ?&lt;/li&gt; &lt;/ul&gt; &lt;p&gt;КОМПЛЕКТАЦИЯ&lt;/p&gt; &lt;ul&gt; &lt;li&gt;1 х клавиатура&lt;/li&gt; &lt;li&gt;1 кабель USB-A - USB Type-C&lt;/li&gt; &lt;li&gt;1 х съемник для ключей&lt;/li&gt; &lt;li&gt;1 съемник переключателя (только версия с горячей заменой)&lt;/li&gt; &lt;li&gt;1 х Руководство пользователя&lt;/li&gt; &lt;/ul&gt; </t>
  </si>
  <si>
    <t>08471002003005038</t>
  </si>
  <si>
    <t>Keychron K6  68 Key Aluminum Frame HotSwappable Mechanical Keyboard RGB Brown Russian Layout</t>
  </si>
  <si>
    <t>K6W3_Keychron</t>
  </si>
  <si>
    <t>http://www.erc.ua/i/goods/K6W3_KEYCHRON.jpg</t>
  </si>
  <si>
    <t xml:space="preserve">&lt;p&gt;БЕСПРОВОДНАЯ МЕХАНИЧЕСКАЯ КЛАВИАТУРА&lt;/p&gt; &lt;p&gt;Создана для максимального использования рабочего пространства благодаря эргономичному дизайну, сохраняя при этом все необходимые мультимедийные и функциональные клавиши.&lt;/p&gt; &lt;p&gt;&lt;em&gt;&lt;strong&gt;ОСОБЕННОСТИ&lt;/strong&gt;&lt;/em&gt;&lt;/p&gt; &lt;p&gt;БЕСПРОВОДНЫЕ И ПРОВОДНЫЕ РЕЖИМЫ&lt;/p&gt; &lt;p&gt;Подключается до 3 устройств через Bluetooth и легко переключается между ними. Благодаря высокой надежности и широкой совместимости чипсета Broadcom Bluetooth, K6 лучше всего подходит для использования дома, в офисе и для легких игр на соединение со смартфоном, ноутбуком и iPad. Проводной режим с подключением USB Type-C.&lt;/p&gt; &lt;p&gt;ПОДХОДИТ ДЛЯ ВСЕХ УСТРОЙСТВ&lt;/p&gt; &lt;p&gt;Совместим как для macOS, так и для Windows. Keychron - одна из немногих на рынке, которая предлагает макет мультимедийных клавиш Mac для любителей Mac. Для пользователей Linux мы также имеем специальную группу пользователей, которая поможет в работе.&lt;/p&gt; &lt;p&gt;ЭРГОНОМИЧНЫЙ ДИЗАЙН&lt;/p&gt; &lt;p&gt;Раскладка K6 отличается от других компактных клавиатур, делая работу должным образом. Благодаря специальным клавишам со стрелками (вы не думали, что они вам нужны, пока они не исчезнут) и разумном размере и расположении правой клавиши переключения.&lt;/p&gt; &lt;p&gt;Keychron K6 65-процентная компактная беспроводная механическая раскладка клавиатуры для Mac и Windows с наклонным дном и двумя регулируемыми углами набора текста. Наклонная нижняя рамка делает K6 более удобным для переписки электронных писем или написания романа.&lt;/p&gt; &lt;p&gt;КОМПАКТНАЯ И МОЩНАЯ&lt;br /&gt; K6 компактная, предлагая удобный доступ ко всем основным мультимедийных и функциональных клавиш благодаря комбинации нажатий клавиш.&lt;/p&gt; &lt;p&gt;K6 также поставляется с навигационными клавишами, чтобы предложить те же функции, что и клавиатура без клавиш, но с меньшим размером стола.&lt;/p&gt; &lt;p&gt;ГОРЯЧАЯ ЗАМЕНА&lt;br /&gt; Вам никогда не нужно будет покупать целую новую клавиатуру, чтобы попробовать другой вариант переключения с возможностью горячей замены. Вы можете изменить каждый переключатель за 5 секунд без пайки, просто вставьте его, и все готово. Это означает свободу легко настроить свой опыт печати.&lt;/p&gt; &lt;p&gt;* Совместим почти со всеми механическими выключателями SMD-LED на рынке (включая Gateron, Cherry, Kailh т.д.)&lt;/p&gt; &lt;p&gt; АККУМУЛЯТОР 4000 мАч&lt;br /&gt; K6 может выдержать до 240 часов набора текста (при выключенной подсветки) с помощью аккумулятора емкостью 4000 мАч.&lt;/p&gt; &lt;p&gt;18 ВИДОВ RGB&lt;br /&gt; K6 имеет волшебное RGB-подсветка с современными легендами о клавиатуры, которые помогут вам печатать в полумраке; доступен в 18 типах режима мигающего света, а также со статическим белой подсветкой.&lt;/p&gt; &lt;p&gt;ТЕХНИЧЕСКИЕ ХАРАКТЕРИСТИКИ&lt;/p&gt; &lt;ul&gt; &lt;li&gt;Количество клавиш: 68 клавиш&lt;/li&gt; &lt;li&gt;Версия: с возможностью горячей замены&lt;/li&gt; &lt;li&gt;Переключатели: Brown&lt;/li&gt; &lt;li&gt;Количество мультимедийных клавиш: 12&lt;/li&gt; &lt;li&gt;Материал рамы: АБС + алюминиевые лицевые панели&lt;/li&gt; &lt;li&gt;Профиль Keycap: OEM&lt;/li&gt; &lt;li&gt;Макет: ANSI&lt;/li&gt; &lt;/ul&gt; &lt;p&gt;ПОДКЛЮЧЕНИЕ И ПИТАНИЕ&lt;/p&gt; &lt;ul&gt; &lt;li&gt;Типов подсветки: 18&lt;/li&gt; &lt;li&gt;Подсветка: регулируемая 4-уровневая подсветка RGB&lt;/li&gt; &lt;li&gt;Система: Windows / Android / Mac / iOS&lt;/li&gt; &lt;li&gt;Аккумулятор: литий-полимерный аккумулятор емкостью 4000 мАч&lt;/li&gt; &lt;li&gt;Время работы BT (с выключенной подсветкой): до 240 часов (результаты лабораторных испытаний могут отличаться в зависимости от фактического использования)&lt;/li&gt; &lt;li&gt;Время работы BT (один светодиод): до 68 часов (результаты лабораторных испытаний могут отличаться в зависимости от фактического использования)&lt;/li&gt; &lt;li&gt;Время работы BT (RGB): до 72 часов (результаты лабораторных испытаний могут отличаться в зависимости от фактического использования)&lt;/li&gt; &lt;li&gt;Время зарядки: около 3 часов&lt;/li&gt; &lt;li&gt;Подключение: Bluetooth и кабель Type-C&lt;/li&gt; &lt;li&gt;Версия Bluetooth: 5.1&lt;/li&gt; &lt;li&gt;Имя устройства Bluetooth: Keychron K6&lt;/li&gt; &lt;li&gt;Совместимая система: macOS / Windows /?&lt;/li&gt; &lt;/ul&gt; &lt;p&gt;ФИЗИЧЕСКИЙ БЛОК&lt;/p&gt; &lt;ul&gt; &lt;li&gt;Размеры (версия с алюминиевой лицевой панелью): 317 x 107 мм&lt;/li&gt; &lt;li&gt;Высота вкл. колпачок (перед) 30мм&lt;/li&gt; &lt;li&gt;Высота вкл. колпачок (задний) 37мм&lt;/li&gt; &lt;li&gt;Вес: около 664 г / 23,4 унции&lt;/li&gt; &lt;li&gt;Рабочая среда: от -10 до 50 ?&lt;/li&gt; &lt;/ul&gt; &lt;p&gt;КОМПЛЕКТАЦИЯ&lt;/p&gt; &lt;ul&gt; &lt;li&gt;1 х клавиатура&lt;/li&gt; &lt;li&gt;1 кабель USB-A - USB Type-C&lt;/li&gt; &lt;li&gt;1 х съемник для ключей&lt;/li&gt; &lt;li&gt;1 съемник переключателя (только версия с горячей заменой)&lt;/li&gt; &lt;li&gt;1 х Руководство пользователя&lt;/li&gt; &lt;/ul&gt; </t>
  </si>
  <si>
    <t>08471002003005039</t>
  </si>
  <si>
    <t>Keychron K8 87 Key Gateron Mechanical Keyboard White LED Red Russian Layout</t>
  </si>
  <si>
    <t>K8A1_Keychron</t>
  </si>
  <si>
    <t>http://www.erc.ua/i/goods/K8A1_KEYCHRON.jpg</t>
  </si>
  <si>
    <t xml:space="preserve">&lt;p&gt;Keychron K8 Беспроводная механическая клавиатура Tenkeyless включает колпачки для клавиш как для Windows, так и для macOS, а с помощью версии с возможностью горячей замены пользователи могут переключать каждый переключатель за секунды.&lt;/p&gt; &lt;p&gt;БЕСПРОВОДНАЯ МЕХАНИЧЕСКАЯ КЛАВИАТУРА БЕЗ КЛЮЧА&lt;br /&gt; Разработано, чтобы максимизировать вашу производительность с помощью самой популярной раскладки TKL. Возможность горячей замены оптических и механических переключателей позволяет легко настроить набор текста без пайки.&lt;/p&gt; &lt;p&gt;БЕСПРОВОДНЫЕ И ПРОВОДНЫЕ РЕЖИМЫ&lt;br /&gt; Подключается к 3 устройствам через Bluetooth и легко переключается между ними. Благодаря высоконадежному набору микросхем Broadcom Bluetooth 5.1 и широкой совместимости, K8 лучше всего подходит для использования дома, в офисе и в легких играх при подключении к смартфону, ноутбуку и iPad. Он также имеет проводной режим с подключением USB Type-C.&lt;/p&gt; &lt;p&gt;ПОДХОДИТ ДЛЯ ВСЕХ УСТРОЙСТВ&lt;br /&gt; Совместимость как с macOS, так и с Windows. Keychron - один из немногих на рынке, который поставляется с раскладкой мультимедийных клавиш Mac для энтузиастов Mac. Для пользователей Linux у нас также есть специальная группа пользователей, которая помогает с опытом.&lt;/p&gt; &lt;p&gt;Тщательно продуманный&lt;/p&gt; &lt;p&gt;Разработанный с учетом универсальности, вы можете получить доступ к своему интеллектуальному помощнику с помощью специальной клавиши Siri или Cortana на K8.&lt;br /&gt; Две регулируемые под углом резиновые ножки значительно повышают производительность.&lt;/p&gt; &lt;p&gt;БЕЗ КЛЮЧА&lt;br /&gt; Раскладка Tenkeyless - одна из самых популярных среди механических клавиатур. Он предлагает удобный доступ ко всем основным мультимедийным и функциональным клавишам для Mac и Windows в компактном размере.&lt;/p&gt; &lt;p&gt;ТЕХНИЧЕСКИЕ ХАРАКТЕРИСТИКИ&lt;br /&gt; Количество клавиш: 87 клавиш&lt;br /&gt; Версия: Gateron&lt;br /&gt; Переключатели: механические Gateron Red&lt;br /&gt; Количество мультимедийных клавиш: 12&lt;br /&gt; Материал рамы: АБС&lt;br /&gt; Материал крышки: АБС-пластик&lt;br /&gt; Профиль Keycap: OEM&lt;br /&gt; Макет: ANSI&lt;/p&gt; &lt;p&gt;ПОДКЛЮЧЕНИЕ И ПИТАНИЕ&lt;br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(один светодиод): до 68 часов (результаты лабораторных испытаний могут отличаться в зависимости от фактического использования)&lt;br /&gt; Подключение: Bluetooth и кабель Type-C&lt;br /&gt; Версия Bluetooth: 5.1&lt;br /&gt; Имя устройства Bluetooth: Keychron K8&lt;br /&gt; Совместимая система: macOS / Windows /&lt;/p&gt; &lt;p&gt;ФИЗИЧЕСКИЙ УНИВЕРСАЛ&lt;br /&gt; Размер (версия с пластиковой рамой): 355 x 123 мм&lt;br /&gt; Вес: около 740 г / 26,1 унции&lt;br /&gt; Рабочая среда: от -10 до 50 ?&lt;/p&gt; &lt;p&gt;СОДЕРЖАНИЕ ПАКЕТА&lt;br /&gt; 1 х клавиатура&lt;br /&gt; 1 кабель USB-A - USB Type-C&lt;br /&gt; 1 х съемник для ключей&lt;br /&gt; 1 съемник переключателя (только для оптической версии и версии с возможностью горячей замены)&lt;br /&gt; 1 х Руководство пользователя&lt;/p&gt; </t>
  </si>
  <si>
    <t>08471002003005049</t>
  </si>
  <si>
    <t>Keychron K8 87 Key Gateron Mechanical Keyboard White LED Blue Russian Layout</t>
  </si>
  <si>
    <t>K8A2_Keychron</t>
  </si>
  <si>
    <t>http://www.erc.ua/i/goods/K8A2_KEYCHRON.jpg</t>
  </si>
  <si>
    <t xml:space="preserve">&lt;p&gt;Keychron K8 Беспроводная механическая клавиатура Tenkeyless включает колпачки для клавиш как для Windows, так и для macOS, а с помощью версии с возможностью горячей замены пользователи могут переключать каждый переключатель за секунды.&lt;/p&gt; &lt;p&gt;БЕСПРОВОДНАЯ МЕХАНИЧЕСКАЯ КЛАВИАТУРА БЕЗ КЛЮЧА&lt;br /&gt; Разработано, чтобы максимизировать вашу производительность с помощью самой популярной раскладки TKL. Возможность горячей замены оптических и механических переключателей позволяет легко настроить набор текста без пайки.&lt;/p&gt; &lt;p&gt;БЕСПРОВОДНЫЕ И ПРОВОДНЫЕ РЕЖИМЫ&lt;br /&gt; Подключается к 3 устройствам через Bluetooth и легко переключается между ними. Благодаря высоконадежному набору микросхем Broadcom Bluetooth 5.1 и широкой совместимости, K8 лучше всего подходит для использования дома, в офисе и в легких играх при подключении к смартфону, ноутбуку и iPad. Он также имеет проводной режим с подключением USB Type-C.&lt;/p&gt; &lt;p&gt;ПОДХОДИТ ДЛЯ ВСЕХ УСТРОЙСТВ&lt;br /&gt; Совместимость как с macOS, так и с Windows. Keychron - один из немногих на рынке, который поставляется с раскладкой мультимедийных клавиш Mac для энтузиастов Mac. Для пользователей Linux у нас также есть специальная группа пользователей, которая помогает с опытом.&lt;/p&gt; &lt;p&gt;Тщательно продуманный&lt;/p&gt; &lt;p&gt;Разработанный с учетом универсальности, вы можете получить доступ к своему интеллектуальному помощнику с помощью специальной клавиши Siri или Cortana на K8.&lt;br /&gt; Две регулируемые под углом резиновые ножки значительно повышают производительность.&lt;/p&gt; &lt;p&gt;БЕЗ КЛЮЧА&lt;br /&gt; Раскладка Tenkeyless - одна из самых популярных среди механических клавиатур. Он предлагает удобный доступ ко всем основным мультимедийным и функциональным клавишам для Mac и Windows в компактном размере.&lt;/p&gt; &lt;p&gt;ТЕХНИЧЕСКИЕ ХАРАКТЕРИСТИКИ&lt;br /&gt; Количество клавиш: 87 клавиш&lt;br /&gt; Версия: Gateron&lt;br /&gt; Переключатели: механические Gateron Blue&lt;br /&gt; Количество мультимедийных клавиш: 12&lt;br /&gt; Материал рамы: АБС&lt;br /&gt; Материал крышки: АБС-пластик&lt;br /&gt; Профиль Keycap: OEM&lt;br /&gt; Макет: ANSI&lt;/p&gt; &lt;p&gt;ПОДКЛЮЧЕНИЕ И ПИТАНИЕ&lt;br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(один светодиод): до 68 часов (результаты лабораторных испытаний могут отличаться в зависимости от фактического использования)&lt;br /&gt; Подключение: Bluetooth и кабель Type-C&lt;br /&gt; Версия Bluetooth: 5.1&lt;br /&gt; Имя устройства Bluetooth: Keychron K8&lt;br /&gt; Совместимая система: macOS / Windows /&lt;/p&gt; &lt;p&gt;ФИЗИЧЕСКИЙ УНИВЕРСАЛ&lt;br /&gt; Размер (версия с пластиковой рамой): 355 x 123 мм&lt;br /&gt; Вес: около 740 г / 26,1 унции&lt;br /&gt; Рабочая среда: от -10 до 50 ?&lt;/p&gt; &lt;p&gt;СОДЕРЖАНИЕ ПАКЕТА&lt;br /&gt; 1 х клавиатура&lt;br /&gt; 1 кабель USB-A - USB Type-C&lt;br /&gt; 1 х съемник для ключей&lt;br /&gt; 1 съемник переключателя (только для оптической версии и версии с возможностью горячей замены)&lt;br /&gt; 1 х Руководство пользователя&lt;/p&gt; </t>
  </si>
  <si>
    <t>08471002003005050</t>
  </si>
  <si>
    <t>Keychron K8 87 Key Gateron Mechanical Keyboard White LED Brown Russian Layout</t>
  </si>
  <si>
    <t>K8A3_Keychron</t>
  </si>
  <si>
    <t>http://www.erc.ua/i/goods/K8A3_KEYCHRON.jpg</t>
  </si>
  <si>
    <t xml:space="preserve">&lt;p&gt;Keychron K8 Беспроводная механическая клавиатура Tenkeyless включает колпачки для клавиш как для Windows, так и для macOS, а с помощью версии с возможностью горячей замены пользователи могут переключать каждый переключатель за секунды.&lt;/p&gt; &lt;p&gt;БЕСПРОВОДНАЯ МЕХАНИЧЕСКАЯ КЛАВИАТУРА БЕЗ КЛЮЧА&lt;br /&gt; Разработано, чтобы максимизировать вашу производительность с помощью самой популярной раскладки TKL. Возможность горячей замены оптических и механических переключателей позволяет легко настроить набор текста без пайки.&lt;/p&gt; &lt;p&gt;БЕСПРОВОДНЫЕ И ПРОВОДНЫЕ РЕЖИМЫ&lt;br /&gt; Подключается к 3 устройствам через Bluetooth и легко переключается между ними. Благодаря высоконадежному набору микросхем Broadcom Bluetooth 5.1 и широкой совместимости, K8 лучше всего подходит для использования дома, в офисе и в легких играх при подключении к смартфону, ноутбуку и iPad. Он также имеет проводной режим с подключением USB Type-C.&lt;/p&gt; &lt;p&gt;ПОДХОДИТ ДЛЯ ВСЕХ УСТРОЙСТВ&lt;br /&gt; Совместимость как с macOS, так и с Windows. Keychron - один из немногих на рынке, который поставляется с раскладкой мультимедийных клавиш Mac для энтузиастов Mac. Для пользователей Linux у нас также есть специальная группа пользователей, которая помогает с опытом.&lt;/p&gt; &lt;p&gt;Тщательно продуманный&lt;/p&gt; &lt;p&gt;Разработанный с учетом универсальности, вы можете получить доступ к своему интеллектуальному помощнику с помощью специальной клавиши Siri или Cortana на K8.&lt;br /&gt; Две регулируемые под углом резиновые ножки значительно повышают производительность.&lt;/p&gt; &lt;p&gt;БЕЗ КЛЮЧА&lt;br /&gt; Раскладка Tenkeyless - одна из самых популярных среди механических клавиатур. Он предлагает удобный доступ ко всем основным мультимедийным и функциональным клавишам для Mac и Windows в компактном размере.&lt;/p&gt; &lt;p&gt;ТЕХНИЧЕСКИЕ ХАРАКТЕРИСТИКИ&lt;br /&gt; Количество клавиш: 87 клавиш&lt;br /&gt; Версия: Gateron&lt;br /&gt; Переключатели: механические Gateron Brown&lt;br /&gt; Количество мультимедийных клавиш: 12&lt;br /&gt; Материал рамы: АБС&lt;br /&gt; Материал крышки: АБС-пластик&lt;br /&gt; Профиль Keycap: OEM&lt;br /&gt; Макет: ANSI&lt;/p&gt; &lt;p&gt;ПОДКЛЮЧЕНИЕ И ПИТАНИЕ&lt;br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(один светодиод): до 68 часов (результаты лабораторных испытаний могут отличаться в зависимости от фактического использования)&lt;br /&gt; Подключение: Bluetooth и кабель Type-C&lt;br /&gt; Версия Bluetooth: 5.1&lt;br /&gt; Имя устройства Bluetooth: Keychron K8&lt;br /&gt; Совместимая система: macOS / Windows /&lt;/p&gt; &lt;p&gt;ФИЗИЧЕСКИЙ УНИВЕРСАЛ&lt;br /&gt; Размер (версия с пластиковой рамой): 355 x 123 мм&lt;br /&gt; Вес: около 740 г / 26,1 унции&lt;br /&gt; Рабочая среда: от -10 до 50 ?&lt;/p&gt; &lt;p&gt;СОДЕРЖАНИЕ ПАКЕТА&lt;br /&gt; 1 х клавиатура&lt;br /&gt; 1 кабель USB-A - USB Type-C&lt;br /&gt; 1 х съемник для ключей&lt;br /&gt; 1 съемник переключателя (только для оптической версии и версии с возможностью горячей замены)&lt;br /&gt; 1 х Руководство пользователя&lt;/p&gt; </t>
  </si>
  <si>
    <t>08471002003005051</t>
  </si>
  <si>
    <t>Keychron K8 87 Key Aluminum Frame  Gateron Mechanical Keyboard RGB Red Russian Layout</t>
  </si>
  <si>
    <t>K8C1_Keychron</t>
  </si>
  <si>
    <t>http://www.erc.ua/i/goods/K8C1_KEYCHRON.jpg</t>
  </si>
  <si>
    <t xml:space="preserve">&lt;p&gt;Keychron K8 Беспроводная механическая клавиатура Tenkeyless включает колпачки для клавиш как для Windows, так и для macOS, а с помощью версии с возможностью горячей замены пользователи могут переключать каждый переключатель за секунды.&lt;/p&gt; &lt;p&gt;БЕСПРОВОДНАЯ МЕХАНИЧЕСКАЯ КЛАВИАТУРА БЕЗ КЛЮЧА&lt;br /&gt; Разработано, чтобы максимизировать вашу производительность с помощью самой популярной раскладки TKL. Возможность горячей замены оптических и механических переключателей позволяет легко настроить набор текста без пайки.&lt;/p&gt; &lt;p&gt;БЕСПРОВОДНЫЕ И ПРОВОДНЫЕ РЕЖИМЫ&lt;br /&gt; Подключается к 3 устройствам через Bluetooth и легко переключается между ними. Благодаря высоконадежному набору микросхем Broadcom Bluetooth 5.1 и широкой совместимости, K8 лучше всего подходит для использования дома, в офисе и в легких играх при подключении к смартфону, ноутбуку и iPad. Он также имеет проводной режим с подключением USB Type-C.&lt;/p&gt; &lt;p&gt;ПОДХОДИТ ДЛЯ ВСЕХ УСТРОЙСТВ&lt;br /&gt; Совместимость как с macOS, так и с Windows. Keychron - один из немногих на рынке, который поставляется с раскладкой мультимедийных клавиш Mac для энтузиастов Mac. Для пользователей Linux у нас также есть специальная группа пользователей, которая помогает с опытом.&lt;/p&gt; &lt;p&gt;Тщательно продуманный&lt;/p&gt; &lt;p&gt;Разработанный с учетом универсальности, вы можете получить доступ к своему интеллектуальному помощнику с помощью специальной клавиши Siri или Cortana на K8.&lt;br /&gt; Две регулируемые под углом резиновые ножки значительно повышают производительность.&lt;/p&gt; &lt;p&gt;БЕЗ КЛЮЧА&lt;br /&gt; Раскладка Tenkeyless - одна из самых популярных среди механических клавиатур. Он предлагает удобный доступ ко всем основным мультимедийным и функциональным клавишам для Mac и Windows в компактном размере.&lt;/p&gt; &lt;p&gt;18 ВИДОВ RGB&lt;br /&gt; Разработан с более чем 15 типами света RGB и поставляется в различных стилях (мигающий, дышащий, статический белый и т. Д.), Которые будут соответствовать вашему настроению&lt;/p&gt; &lt;p&gt;ТЕХНИЧЕСКИЕ ХАРАКТЕРИСТИКИ&lt;br /&gt; Количество клавиш: 87 клавиш&lt;br /&gt; Версия: Gateron&lt;br /&gt; Переключатели: механические Gateron Red&lt;br /&gt; Количество мультимедийных клавиш: 12&lt;br /&gt; Материал рамы: АБС + алюминиевые лицевые панели&lt;br /&gt; Материал крышки: АБС-пластик&lt;br /&gt; Профиль Keycap: OEM&lt;br /&gt; Макет: ANSI&lt;/p&gt; &lt;p&gt;ПОДКЛЮЧЕНИЕ И ПИТАНИЕ&lt;br /&gt; Типов подсветки: 18&lt;br /&gt; Подсветка: регулируемая 4-уровневая подсветка RGB&lt;br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(один светодиод): до 68 часов (результаты лабораторных испытаний могут отличаться в зависимости от фактического использования)&lt;br /&gt; Время работы BT (RGB): до 72 часов (результаты лабораторных испытаний могут отличаться в зависимости от фактического использования)&lt;br /&gt; Подключение: Bluetooth и кабель Type-C&lt;br /&gt; Версия Bluetooth: 5.1&lt;br /&gt; Имя устройства Bluetooth: Keychron K8&lt;br /&gt; Совместимая система: macOS / Windows /&lt;/p&gt; &lt;p&gt;ФИЗИЧЕСКИЙ УНИВЕРСАЛ&lt;br /&gt; Размеры (версия с алюминиевой лицевой панелью): 359 x 127 мм&lt;br /&gt; Высота вкл. колпачок (перед) 35мм&lt;br /&gt; Высота вкл. колпачок (задний) 42 мм&lt;br /&gt; Вес: около 887 г / 31,2 унции&lt;br /&gt; Рабочая среда: от -10 до 50 ?&lt;/p&gt; &lt;p&gt;СОДЕРЖАНИЕ ПАКЕТА&lt;br /&gt; 1 х клавиатура&lt;br /&gt; 1 кабель USB-A - USB Type-C&lt;br /&gt; 1 х съемник для ключей&lt;br /&gt; 1 съемник переключателя (только для оптической версии и версии с возможностью горячей замены)&lt;br /&gt; 1 х Руководство пользователя&lt;/p&gt; </t>
  </si>
  <si>
    <t>Keychron K8 87 Key Aluminum Frame  Gateron Mechanical Keyboard RGB Blue Russian Layout</t>
  </si>
  <si>
    <t>K8C2_Keychron</t>
  </si>
  <si>
    <t>http://www.erc.ua/i/goods/K8C2_KEYCHRON.jpg</t>
  </si>
  <si>
    <t xml:space="preserve">&lt;p&gt;Keychron K8 Беспроводная механическая клавиатура Tenkeyless включает колпачки для клавиш как для Windows, так и для macOS, а с помощью версии с возможностью горячей замены пользователи могут переключать каждый переключатель за секунды.&lt;/p&gt; &lt;p&gt;БЕСПРОВОДНАЯ МЕХАНИЧЕСКАЯ КЛАВИАТУРА БЕЗ КЛЮЧА&lt;br /&gt; Разработано, чтобы максимизировать вашу производительность с помощью самой популярной раскладки TKL. Возможность горячей замены оптических и механических переключателей позволяет легко настроить набор текста без пайки.&lt;/p&gt; &lt;p&gt;БЕСПРОВОДНЫЕ И ПРОВОДНЫЕ РЕЖИМЫ&lt;br /&gt; Подключается к 3 устройствам через Bluetooth и легко переключается между ними. Благодаря высоконадежному набору микросхем Broadcom Bluetooth 5.1 и широкой совместимости, K8 лучше всего подходит для использования дома, в офисе и в легких играх при подключении к смартфону, ноутбуку и iPad. Он также имеет проводной режим с подключением USB Type-C.&lt;/p&gt; &lt;p&gt;ПОДХОДИТ ДЛЯ ВСЕХ УСТРОЙСТВ&lt;br /&gt; Совместимость как с macOS, так и с Windows. Keychron - один из немногих на рынке, который поставляется с раскладкой мультимедийных клавиш Mac для энтузиастов Mac. Для пользователей Linux у нас также есть специальная группа пользователей, которая помогает с опытом.&lt;/p&gt; &lt;p&gt;Тщательно продуманный&lt;/p&gt; &lt;p&gt;Разработанный с учетом универсальности, вы можете получить доступ к своему интеллектуальному помощнику с помощью специальной клавиши Siri или Cortana на K8.&lt;br /&gt; Две регулируемые под углом резиновые ножки значительно повышают производительность.&lt;/p&gt; &lt;p&gt;БЕЗ КЛЮЧА&lt;br /&gt; Раскладка Tenkeyless - одна из самых популярных среди механических клавиатур. Он предлагает удобный доступ ко всем основным мультимедийным и функциональным клавишам для Mac и Windows в компактном размере.&lt;/p&gt; &lt;p&gt;18 ВИДОВ RGB&lt;br /&gt; Разработан с более чем 15 типами света RGB и поставляется в различных стилях (мигающий, дышащий, статический белый и т. Д.), Которые будут соответствовать вашему настроению&lt;/p&gt; &lt;p&gt;ТЕХНИЧЕСКИЕ ХАРАКТЕРИСТИКИ&lt;br /&gt; Количество клавиш: 87 клавиш&lt;br /&gt; Версия: Gateron&lt;br /&gt; Переключатели: механические Gateron Blue&lt;br /&gt; Количество мультимедийных клавиш: 12&lt;br /&gt; Материал рамы: АБС + алюминиевые лицевые панели&lt;br /&gt; Материал крышки: АБС-пластик&lt;br /&gt; Профиль Keycap: OEM&lt;br /&gt; Макет: ANSI&lt;/p&gt; &lt;p&gt;ПОДКЛЮЧЕНИЕ И ПИТАНИЕ&lt;br /&gt; Типов подсветки: 18&lt;br /&gt; Подсветка: регулируемая 4-уровневая подсветка RGB&lt;br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(один светодиод): до 68 часов (результаты лабораторных испытаний могут отличаться в зависимости от фактического использования)&lt;br /&gt; Время работы BT (RGB): до 72 часов (результаты лабораторных испытаний могут отличаться в зависимости от фактического использования)&lt;br /&gt; Подключение: Bluetooth и кабель Type-C&lt;br /&gt; Версия Bluetooth: 5.1&lt;br /&gt; Имя устройства Bluetooth: Keychron K8&lt;br /&gt; Совместимая система: macOS / Windows /&lt;/p&gt; &lt;p&gt;ФИЗИЧЕСКИЙ УНИВЕРСАЛ&lt;br /&gt; Размеры (версия с алюминиевой лицевой панелью): 359 x 127 мм&lt;br /&gt; Высота вкл. колпачок (перед) 35мм&lt;br /&gt; Высота вкл. колпачок (задний) 42 мм&lt;br /&gt; Вес: около 887 г / 31,2 унции&lt;br /&gt; Рабочая среда: от -10 до 50 ?&lt;/p&gt; &lt;p&gt;СОДЕРЖАНИЕ ПАКЕТА&lt;br /&gt; 1 х клавиатура&lt;br /&gt; 1 кабель USB-A - USB Type-C&lt;br /&gt; 1 х съемник для ключей&lt;br /&gt; 1 съемник переключателя (только для оптической версии и версии с возможностью горячей замены)&lt;br /&gt; 1 х Руководство пользователя&lt;/p&gt; </t>
  </si>
  <si>
    <t>08471002003005047</t>
  </si>
  <si>
    <t>Keychron K8 87 Key Aluminum Frame  Gateron  Mechanical Keyboard RGB Brown Russian Layout</t>
  </si>
  <si>
    <t>K8C3_Keychron</t>
  </si>
  <si>
    <t>http://www.erc.ua/i/goods/K8C3_KEYCHRON.jpg</t>
  </si>
  <si>
    <t xml:space="preserve">&lt;p&gt;Keychron K8 Беспроводная механическая клавиатура Tenkeyless включает колпачки для клавиш как для Windows, так и для macOS, а с помощью версии с возможностью горячей замены пользователи могут переключать каждый переключатель за секунды.&lt;/p&gt; &lt;p&gt;БЕСПРОВОДНАЯ МЕХАНИЧЕСКАЯ КЛАВИАТУРА БЕЗ КЛЮЧА&lt;br /&gt; Разработано, чтобы максимизировать вашу производительность с помощью самой популярной раскладки TKL. Возможность горячей замены оптических и механических переключателей позволяет легко настроить набор текста без пайки.&lt;/p&gt; &lt;p&gt;БЕСПРОВОДНЫЕ И ПРОВОДНЫЕ РЕЖИМЫ&lt;br /&gt; Подключается к 3 устройствам через Bluetooth и легко переключается между ними. Благодаря высоконадежному набору микросхем Broadcom Bluetooth 5.1 и широкой совместимости, K8 лучше всего подходит для использования дома, в офисе и в легких играх при подключении к смартфону, ноутбуку и iPad. Он также имеет проводной режим с подключением USB Type-C.&lt;/p&gt; &lt;p&gt;ПОДХОДИТ ДЛЯ ВСЕХ УСТРОЙСТВ&lt;br /&gt; Совместимость как с macOS, так и с Windows. Keychron - один из немногих на рынке, который поставляется с раскладкой мультимедийных клавиш Mac для энтузиастов Mac. Для пользователей Linux у нас также есть специальная группа пользователей, которая помогает с опытом.&lt;/p&gt; &lt;p&gt;Тщательно продуманный&lt;/p&gt; &lt;p&gt;Разработанный с учетом универсальности, вы можете получить доступ к своему интеллектуальному помощнику с помощью специальной клавиши Siri или Cortana на K8.&lt;br /&gt; Две регулируемые под углом резиновые ножки значительно повышают производительность.&lt;/p&gt; &lt;p&gt;БЕЗ КЛЮЧА&lt;br /&gt; Раскладка Tenkeyless - одна из самых популярных среди механических клавиатур. Он предлагает удобный доступ ко всем основным мультимедийным и функциональным клавишам для Mac и Windows в компактном размере.&lt;/p&gt; &lt;p&gt;18 ВИДОВ RGB&lt;br /&gt; Разработан с более чем 15 типами света RGB и поставляется в различных стилях (мигающий, дышащий, статический белый и т. Д.), Которые будут соответствовать вашему настроению&lt;/p&gt; &lt;p&gt;ТЕХНИЧЕСКИЕ ХАРАКТЕРИСТИКИ&lt;br /&gt; Количество клавиш: 87 клавиш&lt;br /&gt; Версия: Gateron&lt;br /&gt; Переключатели: механические Gateron Brown&lt;br /&gt; Количество мультимедийных клавиш: 12&lt;br /&gt; Материал рамы: АБС + алюминиевые лицевые панели&lt;br /&gt; Материал крышки: АБС-пластик&lt;br /&gt; Профиль Keycap: OEM&lt;br /&gt; Макет: ANSI&lt;/p&gt; &lt;p&gt;ПОДКЛЮЧЕНИЕ И ПИТАНИЕ&lt;br /&gt; Типов подсветки: 18&lt;br /&gt; Подсветка: регулируемая 4-уровневая подсветка RGB&lt;br /&gt; Система: Windows / Android / Mac / iOS&lt;br /&gt; Аккумулятор: литий-полимерный аккумулятор емкостью 4000 мАч&lt;br /&gt; Время работы BT (с выключенной подсветкой): до 240 часов (результаты лабораторных испытаний могут отличаться в зависимости от фактического использования)&lt;br /&gt; Время работы BT (один светодиод): до 68 часов (результаты лабораторных испытаний могут отличаться в зависимости от фактического использования)&lt;br /&gt; Время работы BT (RGB): до 72 часов (результаты лабораторных испытаний могут отличаться в зависимости от фактического использования)&lt;br /&gt; Подключение: Bluetooth и кабель Type-C&lt;br /&gt; Версия Bluetooth: 5.1&lt;br /&gt; Имя устройства Bluetooth: Keychron K8&lt;br /&gt; Совместимая система: macOS / Windows /&lt;/p&gt; &lt;p&gt;ФИЗИЧЕСКИЙ УНИВЕРСАЛ&lt;br /&gt; Размеры (версия с алюминиевой лицевой панелью): 359 x 127 мм&lt;br /&gt; Высота вкл. колпачок (перед) 35мм&lt;br /&gt; Высота вкл. колпачок (задний) 42 мм&lt;br /&gt; Вес: около 887 г / 31,2 унции&lt;br /&gt; Рабочая среда: от -10 до 50 ?&lt;/p&gt; &lt;p&gt;СОДЕРЖАНИЕ ПАКЕТА&lt;br /&gt; 1 х клавиатура&lt;br /&gt; 1 кабель USB-A - USB Type-C&lt;br /&gt; 1 х съемник для ключей&lt;br /&gt; 1 съемник переключателя (только для оптической версии и версии с возможностью горячей замены)&lt;br /&gt; 1 х Руководство пользователя&lt;/p&gt; </t>
  </si>
  <si>
    <t>08471002003005048</t>
  </si>
  <si>
    <t>Keychron K8 87 Key HotSwappable Gateron Optical Mechanical Keyboard RGB Red Russian Layout</t>
  </si>
  <si>
    <t>K8P1_Keychron</t>
  </si>
  <si>
    <t>08471002003005057</t>
  </si>
  <si>
    <t>Keychron K8 87 Key HotSwappable Gateron Optical Mechanical Keyboard RGB Brown Russian Layout</t>
  </si>
  <si>
    <t>K8P3_Keychron</t>
  </si>
  <si>
    <t>08471002003005058</t>
  </si>
  <si>
    <t>Keychron K8 87 Key Aluminum Frame HotSwappable Gateron Optical Mechanical Keyboard RGB Red Russian Layout</t>
  </si>
  <si>
    <t>K8Q1_Keychron</t>
  </si>
  <si>
    <t>08471002003005055</t>
  </si>
  <si>
    <t>Keychron K8 87 Key Aluminum Frame HotSwappable Gateron Optical Mechanical Keyboard RGB Brown Russian Layout</t>
  </si>
  <si>
    <t>K8Q3_Keychron</t>
  </si>
  <si>
    <t>08471002003005056</t>
  </si>
  <si>
    <t>Keychron K8 87 Key Aluminum Frame HotSwappable Gateron Mechanical Keyboard RGB Red Russian Layout</t>
  </si>
  <si>
    <t>K8J1_Keychron</t>
  </si>
  <si>
    <t>http://www.erc.ua/i/goods/K8J1_KEYCHRON.jpg</t>
  </si>
  <si>
    <t xml:space="preserve">&lt;p &gt;БЕСПРОВОДНАЯ МЕХАНИЧЕСКАЯ КЛАВИАТУРА БЕЗ КЛЮЧА&lt;/p&gt; &lt;p &gt;Разработано, чтобы максимизировать вашу продуктивность с помощью самой популярной раскладки TKL. Возможность горячей замены оптических и механических переключателей дает возможность легко настроить набор текста без пайки.&lt;/p&gt; &lt;p &gt; &lt;/p&gt; &lt;p &gt;БЕСПРОВОДНЫЕ И ПРОВОДНЫЕ РЕЖИМЫ&lt;/p&gt; &lt;p &gt;Подключается к 3 устройствам через Bluetooth и легко переключается между ними. Благодаря высоконадежному набору микросхем Broadcom Bluetooth 5.1 и широкой совместимости, K8 лучше всего подходит для использования дома, в офисе и в легких играх при подключении к смартфону, ноутбуку и iPad. Он также имеет проводной режим с подключением USB Type-C.&lt;/p&gt; &lt;p &gt; &lt;/p&gt; &lt;p &gt;ПОДХОДИТ ДЛЯ ВСЕХ УСТРОЙСТВ&lt;/p&gt; &lt;p &gt;Совместимость как с macOS, так и с Windows. Keychron - один из немногих на рынке, который поставляется с раскладкой мультимедийных клавиш Mac для энтузиастов Mac. Для пользователей Linux у нас также есть специальная группа пользователей, которая помогает с опытом.&lt;/p&gt; &lt;p &gt; &lt;/p&gt; &lt;p &gt;Механический переключатель&lt;/p&gt; &lt;p &gt;Надежный механический переключатель Gateron со сроком службы 50 миллионов нажатий клавиш, обеспечивающий непревзойденную тактильную чувствительность&lt;/p&gt; &lt;p &gt;Keychron K8 Беспроводная механическая клавиатура без ключа для Mac Windows - механический переключатель Gateron с возможностью горячей замены красный синий коричневый&lt;/p&gt; &lt;p &gt; &lt;/p&gt; &lt;p &gt;БЕЗ КЛЮЧА&lt;/p&gt; &lt;p &gt;Раскладка Tenkeyless - одна из самых популярных среди механических клавиатур. Он предлагает удобный доступ ко всем основным мультимедийным и функциональным клавишам для Mac и Windows в компактном размере.&lt;/p&gt; &lt;p &gt;Keychron K8 Беспроводная механическая клавиатура без ключа для Mac Windows iOS с возможностью горячей замены Gateron и оптическим переключателем Keychron красный синий коричневый&lt;/p&gt; &lt;p &gt; &lt;/p&gt; &lt;p &gt;18 ВИДОВ RGB&lt;/p&gt; &lt;p &gt;Разработан с более чем 15 типами света RGB и поставляется в различных стилях (мигающий, дышащий, статический белый и т. Д.), Которые будут соответствовать вашему настроению.&lt;/p&gt; &lt;p &gt;САМАЯ БОЛЬШАЯ БАТАРЕЯ&lt;/p&gt; &lt;p &gt; &lt;/p&gt; &lt;p &gt;K8 поставляется с аккумулятором емкостью 4000 мАч. K8 может работать до 240 часов без подсветки.&lt;/p&gt; &lt;p &gt; &lt;/p&gt; &lt;p &gt;&lt;strong&gt;ТЕХНИЧЕСКИЕ ХАРАКТЕРИСТИКИ&lt;/strong&gt;&lt;/p&gt; &lt;p &gt;Количество клавиш: 87 клавиш&lt;/p&gt; &lt;p &gt;Версия: Gateron&lt;/p&gt; &lt;p &gt;Переключатели: механический Gateron Red&lt;/p&gt; &lt;p &gt;Количество мультимедийных клавиш: 12&lt;/p&gt; &lt;p &gt;Материал рамы: АБС + алюминиевые лицевые панели&lt;/p&gt; &lt;p &gt;Материал крышки: АБС-пластик&lt;/p&gt; &lt;p &gt;Профиль Keycap: OEM&lt;/p&gt; &lt;p &gt;Макет: ANSI&lt;/p&gt; &lt;p &gt; &lt;/p&gt; &lt;p &gt;ПОДКЛЮЧЕНИЕ И ПИТАНИЕ&lt;/p&gt; &lt;p &gt;Типов подсветки: 18&lt;/p&gt; &lt;p &gt;Подсветка: регулируемая 4-уровневая подсветка RGB&lt;/p&gt; &lt;p &gt;Система: Windows / Android / Mac / iOS&lt;/p&gt; &lt;p &gt;Аккумулятор: литий-полимерный аккумулятор емкостью 4000 мАч&lt;/p&gt; &lt;p &gt;Время работы BT (с выключенной подсветкой): до 240 часов (результаты лабораторных испытаний могут отличаться в зависимости от фактического использования)&lt;/p&gt; &lt;p &gt;Время работы BT (RGB): до 72 часов (результаты лабораторных испытаний могут отличаться в зависимости от фактического использования)&lt;/p&gt; &lt;p &gt;Подключение: Bluetooth и кабель Type-C&lt;/p&gt; &lt;p &gt;Версия Bluetooth: 5.1&lt;/p&gt; &lt;p &gt;Имя устройства Bluetooth: Keychron K8&lt;/p&gt; &lt;p &gt;Совместимая система: macOS / Windows /&lt;/p&gt; &lt;p &gt; &lt;/p&gt; &lt;p &gt;ФИЗИЧЕСКИЙ БЛОК&lt;/p&gt; &lt;p &gt;Размеры (версия с алюминиевой лицевой панелью): 359 x 127 мм&lt;/p&gt; &lt;p &gt;Высота вкл. колпачок (перед) 35мм&lt;/p&gt; &lt;p &gt;Высота вкл. колпачок (задний) 42 мм&lt;/p&gt; &lt;p &gt;Вес: около 887 г / 31,2 унции&lt;/p&gt; &lt;p &gt;Рабочая среда: от -10 до 50 ?&lt;/p&gt; &lt;p &gt; &lt;/p&gt; &lt;p &gt;КОМПЛЕКТАЦИЯ&lt;/p&gt; &lt;p &gt;1 х клавиатура&lt;/p&gt; &lt;p &gt;1 кабель USB-A - USB Type-C&lt;/p&gt; &lt;p &gt;1 х съемник для ключей&lt;/p&gt; &lt;p &gt;1 х Руководство пользователя&lt;/p&gt; </t>
  </si>
  <si>
    <t>Keychron K8 87 Key Aluminum Frame HotSwappable Gateron Mechanical Keyboard RGB Blue Russian Layout</t>
  </si>
  <si>
    <t>K8J2_Keychron</t>
  </si>
  <si>
    <t>http://www.erc.ua/i/goods/K8J2_KEYCHRON.jpg</t>
  </si>
  <si>
    <t xml:space="preserve">&lt;p&gt;K8 имеет колпачки клавиш для операционных систем Windows и Mac. Версия Gateron (с возможностью горячей замены) поставляется с предустановленным коммутатором Gateron.&lt;br /&gt; Keychron K8 Беспроводная механическая клавиатура без ключа для Mac Windows iOS с возможностью горячей замены Gateron и оптическим переключателем Keychron Blue&lt;/p&gt; &lt;p&gt;БЕСПРОВОДНАЯ МЕХАНИЧЕСКАЯ КЛАВИАТУРА БЕЗ КЛЮЧА&lt;br /&gt; Разработано, чтобы максимизировать вашу производительность с помощью самой популярной раскладки TKL. Возможность горячей замены оптических и механических переключателей позволяет легко настроить набор текста без пайки.&lt;/p&gt; &lt;p&gt;БЕСПРОВОДНЫЕ И ПРОВОДНЫЕ РЕЖИМЫ&lt;br /&gt; Подключается к 3 устройствам через Bluetooth и легко переключается между ними. Благодаря высоконадежному набору микросхем Broadcom Bluetooth 5.1 и широкой совместимости, K8 лучше всего подходит для использования дома, в офисе и в легких играх при подключении к смартфону, ноутбуку и iPad. Он также имеет проводной режим с подключением USB Type-C.&lt;/p&gt; &lt;p&gt;ПОДХОДИТ ДЛЯ ВСЕХ УСТРОЙСТВ&lt;br /&gt; Совместимость как с macOS, так и с Windows. Keychron - один из немногих на рынке, который поставляется с раскладкой мультимедийных клавиш Mac для энтузиастов Mac. Для пользователей Linux у нас также есть специальная группа пользователей, которая помогает с опытом.&lt;/p&gt; &lt;p&gt;ОСОБЕННОСТИ&lt;br /&gt; МЕХАНИЧЕСКИЕ ИЛИ ОПТИЧЕСКИЕ?&lt;br /&gt; Механический переключатель&lt;br /&gt; Надежный механический переключатель Gateron со сроком службы 50 миллионов нажатий клавиш для обеспечения непревзойденной тактильной чувствительности&lt;br /&gt; Keychron K8 Беспроводная механическая клавиатура без ключа для Mac Windows - механический переключатель Gateron с возможностью горячей замены красный синий коричневый&lt;/p&gt; &lt;p&gt;KEYCHRON OPTICAL&lt;br /&gt; Команда энтузиастов механической клавиатуры разработала оптический переключатель Keychron для создания совершенной механической клавиатуры. Мы планируем повысить его совместимость, выпуская еще 3 варианта в конце этого года.&lt;br /&gt; Keychron K8 беспроводная механическая клавиатура без ключа для Mac Windows - функция оптического переключателя Keychron красный синий коричневый&lt;/p&gt; &lt;p&gt;С ВОЗМОЖНОСТЬЮ ГОРЯЧЕЙ ЗАМЕНЫ&lt;br /&gt; Возможность горячей замены означает, что вы можете настроить набор текста без пайки, просто вставьте их, и готово.&lt;br /&gt; * Клавиатуры Keychron Optical и Gateron (с возможностью горячей замены) поддерживают изменение переключателей.&lt;br /&gt; Socket of Gateron (с возможностью горячей замены) совместим практически со всеми 3-контактными и 5-контактными механическими переключателями в стиле MX, представленными на рынке (включая Gateron, Cherry, Kailh и т. Д.). Переключатели, совместимые с SMD-LED, лучше всего подходят для отображения подсветки.&lt;br /&gt; Keychron K8 Беспроводная механическая клавиатура без ключа для Mac Windows iOS с возможностью горячей замены Gateron и оптическим переключателем Keychron красный синий коричневый&lt;/p&gt; &lt;p&gt;Тщательно продуманный&lt;br /&gt; Разработанный с учетом универсальности, вы можете получить доступ к своему интеллектуальному помощнику с помощью специальной клавиши Siri или Cortana на K8.&lt;br /&gt; Две регулируемые под углом резиновые ножки значительно повышают производительность.&lt;/p&gt; &lt;p&gt;БЕЗ КЛЮЧА&lt;br /&gt; Раскладка Tenkeyless - одна из самых популярных среди механических клавиатур. Он предлагает удобный доступ ко всем основным мультимедийным и функциональным клавишам для Mac и Windows в компактном размере.&lt;br /&gt; Keychron K8 Беспроводная механическая клавиатура без ключа для Mac Windows iOS с возможностью горячей замены Gateron и оптическим переключателем Keychron красный синий коричневый&lt;/p&gt; &lt;p&gt;18 ВИДОВ RGB&lt;br /&gt; Разработан с более чем 15 типами света RGB и поставляется в различных стилях (мигающий, дышащий, статический белый и т. Д.), Которые будут соответствовать вашему настроению.&lt;/p&gt; &lt;p&gt;СПЕЦИФИКАЦИЯ&lt;br /&gt; Количество клавиш: 87 клавиш&lt;br /&gt; Версия: горячая замена&lt;br /&gt; Выключатели: Gateron механический Blue&lt;br /&gt; Количество мультимедийных клавиш: 12&lt;br /&gt; Материал рамы: АБС + алюминиевые рамки&lt;br /&gt; Материал накладки: ABS&lt;br /&gt; Профиль клавишной крышки: OEM&lt;br /&gt; Макет ANSI&lt;/p&gt; &lt;p&gt;ПОДКЛЮЧЕНИЕ И МОЩНОСТЬ&lt;br /&gt; Типы с подсветкой: 18&lt;br /&gt; Подсветка: регулируемое 4-уровневое подсветки RGB&lt;br /&gt; Система Windows / Android / Mac / iOS&lt;br /&gt; Аккумулятор: 4000mAh аккумуляторная литий-полимерная батарея&lt;br /&gt; Рабочее время BT (выключено подсветкой): до 240 часов (результат лабораторного теста может зависеть от фактического использования)&lt;br /&gt; Рабочее время BT (RGB): до 72 часов (результат лабораторного теста может зависеть от фактического использования)&lt;br /&gt; Подключение: Bluetooth и кабель Type-C&lt;br /&gt; Версия Bluetooth: 5.1&lt;br /&gt; Название устройства Bluetooth: Keychron K8&lt;br /&gt; Совместная система: macOS / Windows /&lt;/p&gt; &lt;p&gt;ФИЗИЧЕСКИЙ БЛОК&lt;br /&gt; Размеры (версия с алюминиевыми рамками): 359 x 127 мм&lt;br /&gt; Высота вкл. заглушка (спереди) 35 мм&lt;br /&gt; Высота вкл. заглушка (задняя) 42 мм&lt;br /&gt; Вес: около 887 г / 31,2 унции&lt;br /&gt; Рабочая среда: от -10 до 50 ?&lt;/p&gt; &lt;p&gt;СОДЕРЖАНИЕ ПАКЕТА&lt;br /&gt; 1 х клавиатура&lt;br /&gt; 1 кабель USB-A к USB Type-C&lt;br /&gt; 1 х съемник клавишной крышки&lt;br /&gt; 1 х выключатель выключателя (только для оптической и версии с возможностью горячей замены)&lt;br /&gt; 1 х руководство пользователя&lt;/p&gt; </t>
  </si>
  <si>
    <t>08471002003005053</t>
  </si>
  <si>
    <t>Keychron K8 87 Key Aluminum Frame HotSwappable Gateron Mechanical Keyboard RGB Brown Russian Layout</t>
  </si>
  <si>
    <t>K8J3_Keychron</t>
  </si>
  <si>
    <t>http://www.erc.ua/i/goods/K8J3_KEYCHRON.jpg</t>
  </si>
  <si>
    <t xml:space="preserve">&lt;p &gt;БЕСПРОВОДНАЯ МЕХАНИЧЕСКАЯ КЛАВИАТУРА БЕЗ КЛЮЧА&lt;/p&gt; &lt;p &gt;Разработано, чтобы максимизировать вашу продуктивность с помощью самой популярной раскладки TKL. Возможность горячей замены оптических и механических переключателей дает возможность легко настроить набор текста без пайки.&lt;/p&gt; &lt;p &gt; &lt;/p&gt; &lt;p &gt;БЕСПРОВОДНЫЕ И ПРОВОДНЫЕ РЕЖИМЫ&lt;/p&gt; &lt;p &gt;Подключается к 3 устройствам через Bluetooth и легко переключается между ними. Благодаря высоконадежному набору микросхем Broadcom Bluetooth 5.1 и широкой совместимости, K8 лучше всего подходит для использования дома, в офисе и в легких играх при подключении к смартфону, ноутбуку и iPad. Он также имеет проводной режим с подключением USB Type-C.&lt;/p&gt; &lt;p &gt; &lt;/p&gt; &lt;p &gt;ПОДХОДИТ ДЛЯ ВСЕХ УСТРОЙСТВ&lt;/p&gt; &lt;p &gt;Совместимость как с macOS, так и с Windows. Keychron - один из немногих на рынке, который поставляется с раскладкой мультимедийных клавиш Mac для энтузиастов Mac. Для пользователей Linux у нас также есть специальная группа пользователей, которая помогает с опытом.&lt;/p&gt; &lt;p &gt; &lt;/p&gt; &lt;p &gt;Механический переключатель&lt;/p&gt; &lt;p &gt;Надежный механический переключатель Gateron со сроком службы 50 миллионов нажатий клавиш, обеспечивающий непревзойденную тактильную чувствительность&lt;/p&gt; &lt;p &gt;Keychron K8 Беспроводная механическая клавиатура без ключа для Mac Windows - механический переключатель Gateron с возможностью горячей замены красный синий коричневый&lt;/p&gt; &lt;p &gt; &lt;/p&gt; &lt;p &gt;БЕЗ КЛЮЧА&lt;/p&gt; &lt;p &gt;Раскладка Tenkeyless - одна из самых популярных среди механических клавиатур. Он предлагает удобный доступ ко всем основным мультимедийным и функциональным клавишам для Mac и Windows в компактном размере.&lt;/p&gt; &lt;p &gt;Keychron K8 Беспроводная механическая клавиатура без ключа для Mac Windows iOS с возможностью горячей замены Gateron и оптическим переключателем Keychron красный синий коричневый&lt;/p&gt; &lt;p &gt; &lt;/p&gt; &lt;p &gt;18 ВИДОВ RGB&lt;/p&gt; &lt;p &gt;Разработан с более чем 15 типами света RGB и поставляется в различных стилях (мигающий, дышащий, статический белый и т. Д.), Которые будут соответствовать вашему настроению.&lt;/p&gt; &lt;p &gt;САМАЯ БОЛЬШАЯ БАТАРЕЯ&lt;/p&gt; &lt;p &gt; &lt;/p&gt; &lt;p &gt;K8 поставляется с аккумулятором емкостью 4000 мАч. K8 может работать до 240 часов без подсветки.&lt;br /&gt; &lt;/p&gt; &lt;p &gt;&lt;strong&gt;ТЕХНИЧЕСКИЕ ХАРАКТЕРИСТИКИ&lt;/strong&gt;&lt;/p&gt; &lt;p &gt;Количество клавиш: 87 клавиш&lt;/p&gt; &lt;p &gt;Версия: Gateron&lt;/p&gt; &lt;p &gt;Переключатели: механический Gateron Brown&lt;/p&gt; &lt;p &gt;Количество мультимедийных клавиш: 12&lt;/p&gt; &lt;p &gt;Материал рамы: АБС + алюминиевые лицевые панели&lt;/p&gt; &lt;p &gt;Материал крышки: АБС-пластик&lt;/p&gt; &lt;p &gt;Профиль Keycap: OEM&lt;/p&gt; &lt;p &gt;Макет: ANSI&lt;/p&gt; &lt;p &gt; &lt;/p&gt; &lt;p &gt;ПОДКЛЮЧЕНИЕ И ПИТАНИЕ&lt;/p&gt; &lt;p &gt;Типов подсветки: 18&lt;/p&gt; &lt;p &gt;Подсветка: регулируемая 4-уровневая подсветка RGB&lt;/p&gt; &lt;p &gt;Система: Windows / Android / Mac / iOS&lt;/p&gt; &lt;p &gt;Аккумулятор: литий-полимерный аккумулятор емкостью 4000 мАч&lt;/p&gt; &lt;p &gt;Время работы BT (с выключенной подсветкой): до 240 часов (результаты лабораторных испытаний могут отличаться в зависимости от фактического использования)&lt;/p&gt; &lt;p &gt;Время работы BT (один светодиод): до 68 часов (результаты лабораторных испытаний могут отличаться в зависимости от фактического использования)&lt;/p&gt; &lt;p &gt;Время работы BT (RGB): до 72 часов (результаты лабораторных испытаний могут отличаться в зависимости от фактического использования)&lt;/p&gt; &lt;p &gt;Подключение: Bluetooth и кабель Type-C&lt;/p&gt; &lt;p &gt;Версия Bluetooth: 5.1&lt;/p&gt; &lt;p &gt;Имя устройства Bluetooth: Keychron K8&lt;/p&gt; &lt;p &gt;Совместимая система: macOS / Windows /&lt;/p&gt; &lt;p &gt; &lt;/p&gt; &lt;p &gt;ФИЗИЧЕСКИЙ БЛОК&lt;/p&gt; &lt;p &gt;Размеры (версия с алюминиевой лицевой панелью): 359 x 127 мм&lt;/p&gt; &lt;p &gt;Высота вкл. колпачок (перед) 35мм&lt;/p&gt; &lt;p &gt;Высота вкл. колпачок (задний) 42 мм&lt;/p&gt; &lt;p &gt;Вес: около 887 г / 31,2 унции&lt;/p&gt; &lt;p &gt;Рабочая среда: от -10 до 50 ?&lt;/p&gt; &lt;p &gt; &lt;/p&gt; &lt;p &gt;КОМПЛЕКТАЦИЯ&lt;/p&gt; &lt;p &gt;1 х клавиатура&lt;/p&gt; &lt;p &gt;1 кабель USB-A - USB Type-C&lt;/p&gt; &lt;p &gt;1 х съемник для ключей&lt;/p&gt; &lt;p &gt;1 х Руководство пользователя&lt;/p&gt; </t>
  </si>
  <si>
    <t>Keychron Q1 QMK Custom HotSwappable Gateron Phantom Red Switch Mechanical Keyboard Full Assembled Carbon Black RGB  with Knob Russian Layout</t>
  </si>
  <si>
    <t>Q1M1_Keychron</t>
  </si>
  <si>
    <t>08471002003005059</t>
  </si>
  <si>
    <t>Keychron Q1 QMK Custom HotSwappable Gateron Phantom Blue Switch Mechanical Keyboard Full Assembled Carbon Black RGB with Knob Russian Layout</t>
  </si>
  <si>
    <t>Q1M2_Keychron</t>
  </si>
  <si>
    <t>08471002003005060</t>
  </si>
  <si>
    <t>Keychron Q1 QMK Custom HotSwappable Gateron Phantom Brown Switch Mechanical Keyboard Full Assembled Carbon Black RGB with Knob Russian Layout</t>
  </si>
  <si>
    <t>Q1M3_Keychron</t>
  </si>
  <si>
    <t>08471002003005061</t>
  </si>
  <si>
    <t>Keychron Q1 QMK Custom HotSwappable Gateron Phantom Red Switch Mechanical Keyboard Full Assembled Space Grey RGB with Knob Russian Layout</t>
  </si>
  <si>
    <t>Q1N1_Keychron</t>
  </si>
  <si>
    <t>08471002003005062</t>
  </si>
  <si>
    <t>Keychron Q1 QMK Custom HotSwappable Gateron Phantom Blue Switch Mechanical Keyboard Full Assembled Space Grey RGB with Knob Russian Layout</t>
  </si>
  <si>
    <t>Q1N2_Keychron</t>
  </si>
  <si>
    <t>08471002003005063</t>
  </si>
  <si>
    <t>Keychron Q1 QMK Custom HotSwappable Gateron Phantom Brown Switch Mechanical Keyboard Full Assembled Space Grey RGB with Knob Russian Layout</t>
  </si>
  <si>
    <t>Q1N3_Keychron</t>
  </si>
  <si>
    <t>08471002003005064</t>
  </si>
  <si>
    <t>Keychron Q1 QMK Custom HotSwappable Gateron Phantom Red Switch Mechanical Keyboard Full Assembled Navy Blue RGB with Knob Russian Layout</t>
  </si>
  <si>
    <t>Q1O1_Keychron</t>
  </si>
  <si>
    <t>08471002003005065</t>
  </si>
  <si>
    <t>Keychron Q1 QMK Custom HotSwappable Gateron Phantom Blue Switch Mechanical Keyboard Full Assembled Navy Blue RGB with Knob Russian Layout</t>
  </si>
  <si>
    <t>Q1O2_Keychron</t>
  </si>
  <si>
    <t>08471002003005066</t>
  </si>
  <si>
    <t>Keychron Q1 QMK Custom HotSwappable Gateron Phantom Brown Switch Mechanical Keyboard Full Assembled Navy Blue RGB with Knob Russian Layout</t>
  </si>
  <si>
    <t>Q1O3_Keychron</t>
  </si>
  <si>
    <t>08471002003005067</t>
  </si>
  <si>
    <t>Набор механических переключателей KEYCHRON Gateron  Switch with Holder Set  12Pcs/Set Black</t>
  </si>
  <si>
    <t>Z6_KEYCHRON</t>
  </si>
  <si>
    <t>http://www.erc.ua/i/goods/Z6_KEYCHRON.jpg</t>
  </si>
  <si>
    <t xml:space="preserve">&lt;p&gt;Каждый набор переключателей поставляется с 12 переключателями и держателем.&lt;/p&gt; &lt;p&gt;Переключатели Gateron - одни из лучших механических переключателей, известных своим плавным и тактильным набором текста. Переключатели, совместимые с SMD-LED, полностью совместимы с нашими беспроводными клавиатурами K2, K4, K6 и K8 с возможностью горячей замены без необходимости пайки.&lt;/p&gt; &lt;ul&gt; &lt;li&gt;Gateron&lt;/li&gt; &lt;li&gt;Black&lt;/li&gt; &lt;/ul&gt; &lt;p&gt; &lt;/p&gt; </t>
  </si>
  <si>
    <t>03926999237000000</t>
  </si>
  <si>
    <t>Набор механических переключателей KEYCHRON Gateron  Switch with Holder Set  12Pcs/Set Brown</t>
  </si>
  <si>
    <t>Z3_KEYCHRON</t>
  </si>
  <si>
    <t>http://www.erc.ua/i/goods/Z3_KEYCHRON.jpg</t>
  </si>
  <si>
    <t xml:space="preserve">&lt;p&gt;Каждый набор переключателей поставляется с 12 переключателями и держателем.&lt;/p&gt; &lt;p&gt;Переключатели Gateron - одни из лучших механических переключателей, известных своим плавным и тактильным набором текста. Переключатели, совместимые с SMD-LED, полностью совместимы с нашими беспроводными клавиатурами K2, K4, K6 и K8 с возможностью горячей замены без необходимости пайки.&lt;/p&gt; &lt;ul&gt; &lt;li&gt;Gateron&lt;/li&gt; &lt;li&gt;Brown&lt;/li&gt; &lt;/ul&gt; </t>
  </si>
  <si>
    <t>Набор механических переключателей KEYCHRON Gateron  Switch with Holder Set  12Pcs/Set Yellow</t>
  </si>
  <si>
    <t>Z4_KEYCHRON</t>
  </si>
  <si>
    <t>http://www.erc.ua/i/goods/Z4_KEYCHRON.jpg</t>
  </si>
  <si>
    <t xml:space="preserve">&lt;p&gt;Каждый набор переключателей поставляется с 12 переключателями и держателем.&lt;/p&gt; &lt;p&gt;Переключатели Gateron - одни из лучших механических переключателей, известных своим плавным и тактильным набором текста. Переключатели, совместимые с SMD-LED, полностью совместимы с нашими беспроводными клавиатурами K2, K4, K6 и K8 с возможностью горячей замены без необходимости пайки.&lt;/p&gt; &lt;ul&gt; &lt;li&gt;Gateron&lt;/li&gt; &lt;li&gt;Yellow&lt;/li&gt; &lt;/ul&gt; </t>
  </si>
  <si>
    <t>Набор механических переключателей KEYCHRON LK Optical  Switch with Holder Set  12Pcs/Set Brown</t>
  </si>
  <si>
    <t>Z10_KEYCHRON</t>
  </si>
  <si>
    <t>http://www.erc.ua/i/goods/Z10_KEYCHRON.jpg</t>
  </si>
  <si>
    <t xml:space="preserve">&lt;p&gt;Каждый набор переключателей поставляется с 12 переключателями и держателем.&lt;/p&gt; &lt;p&gt;Переключатели LK Optical известны своим плавным и тактильным набором текста. Он полностью совместим с нашей версией оптического переключателя беспроводной клавиатуры K4 и K6.&lt;/p&gt; &lt;ul&gt; &lt;li&gt;LK Optical&lt;/li&gt; &lt;li&gt;Brown&lt;/li&gt; &lt;/ul&gt; </t>
  </si>
  <si>
    <t>Набор механических переключателей KEYCHRON Mixed  MX  Switch Set 2  12Pcs/Set</t>
  </si>
  <si>
    <t>Z26_KEYCHRON</t>
  </si>
  <si>
    <t>http://www.erc.ua/i/goods/Z26_KEYCHRON.jpg</t>
  </si>
  <si>
    <t xml:space="preserve">&lt;p&gt;Каждый набор переключателей поставляется с 12 переключателями и держателем.&lt;/p&gt; &lt;p&gt;Переключатели Gateron - одни из лучших механических переключателей, известных своим плавным и тактильным набором текста. Переключатели, совместимые с SMD-LED, полностью совместимы с беспроводной клавиатурой K2, K4, K6 и K8 с возможностью горячей замены без необходимости пайки.&lt;/p&gt; &lt;p&gt;Тестер-версия 2 включает:&lt;/p&gt; &lt;ul&gt; &lt;li&gt;Gateron Mechanical (красный, синий, коричневый, желтый, черный, белый)&lt;/li&gt; &lt;li&gt;Keychron Optical (красный, синий, коричневый)&lt;/li&gt; &lt;li&gt;Низкопрофильный механический Gateron (красный, синий, коричневый).&lt;br /&gt; &lt;img height="450" src="/files/WareDescription//9d0bf9ef-f965-44f2-9a7d-63947095ed7a.png" width="644" /&gt;&lt;/li&gt; &lt;/ul&gt; </t>
  </si>
  <si>
    <t>Набор механических переключателей Keychron Kailh Box Switch Set 35pcs/Set Brown</t>
  </si>
  <si>
    <t>Z50_KEYCHRON</t>
  </si>
  <si>
    <t>http://www.erc.ua/i/goods/Z50_KEYCHRON.jpg</t>
  </si>
  <si>
    <t xml:space="preserve">&lt;p&gt;Kailh - один из известных производителей механических переключателей&lt;/p&gt; &lt;p&gt;В сочетании с формой Cherry MX и дизайном коробки вокруг поперечной ножки переключатели Kailh Box обеспечивают легкий переход для любых клавишных колпачков и он отлично работает с клавишными колпачками, значительно сокращая шатание и улучшая набор текста.&lt;br /&gt; &lt;br /&gt; &lt;br /&gt; &lt;img src="https://cdn.shopify.com/s/files/1/0059/0630/1017/t/5/assets/pf-f5ddbd26--kailhboxswitchesfeatures_500x.jpeg?v=1616497393" /&gt;&lt;/p&gt; </t>
  </si>
  <si>
    <t>Набор механических переключателей Keychron Low Profile Optical MX with Holder Set 90Pcs/Set Orange</t>
  </si>
  <si>
    <t>Z25_KEYCHRON</t>
  </si>
  <si>
    <t>http://www.erc.ua/i/goods/Z25_KEYCHRON.jpg</t>
  </si>
  <si>
    <t xml:space="preserve">&lt;p&gt;Низкопрофильный оптический переключатель Keychron разработан для создания ультратонкого механической клавиатуры.&lt;/p&gt; &lt;p&gt;Благодаря корпусу стержня в стиле MX и сверхмалой задержки низкопрофильные оптические переключатели Keychron Optical созданы для машинистов или геймеров, которые хотят печатать с молниеносной скоростью и сроком службы, намного превышает отраслевые стандарты.&lt;/p&gt; &lt;ul&gt; &lt;li&gt;Цвет переключателя - оранжевый&lt;br /&gt; &lt;br /&gt; &lt;img height="296" src="/files/WareDescription//e5eeb6df-34c9-48ba-959a-6c7ab9856e70.png" width="911" /&gt;&lt;/li&gt; &lt;/ul&gt; </t>
  </si>
  <si>
    <t>Кейкапы Keychron K2 OEM PBT Keycap set 84шт, Retro</t>
  </si>
  <si>
    <t>KP1_KEYCHRON</t>
  </si>
  <si>
    <t>http://www.erc.ua/i/goods/KP1_KEYCHRON.jpg</t>
  </si>
  <si>
    <t xml:space="preserve">&lt;p&gt;Вдохновленный лучшей клавиатурой Apple из когда-либо созданных.&lt;br /&gt; Набор ключей Keychron K2 Keycap Set выполнен в духе ретро-эстетики и уникальным образом выделяется из толпы.&lt;/p&gt; &lt;p&gt;Никогда не выходите из моды с вневременной расцветкой и классическими курсивными легендами.&lt;/p&gt; &lt;p&gt;Никогда не исчезать&lt;/p&gt; &lt;p&gt;Создано с использованием легендарных сублимированных красок, которые прослужат десятилетия, таких как легендарная клавиатура Apple Extended Keyboard. Не говоря уже о тонком ощущении, которое вы не можете найти в другом месте, кроме клавиш PBT.&lt;/p&gt; &lt;p&gt;Технические характеристики&lt;br /&gt; Материал: PBT&lt;br /&gt; Сублимированный красителем, подсветка не просвечивает&lt;br /&gt; Вынос: стиль MX&lt;br /&gt; Профиль: OEM&lt;br /&gt; K2&lt;/p&gt; </t>
  </si>
  <si>
    <t>Аксессуары</t>
  </si>
  <si>
    <t>Кейкапы Keychron K2 XDA PBT Keycap set 84шт, Retro</t>
  </si>
  <si>
    <t>KP4_KEYCHRON</t>
  </si>
  <si>
    <t>http://www.erc.ua/i/goods/KP4_KEYCHRON.jpg</t>
  </si>
  <si>
    <t xml:space="preserve">&lt;p&gt;Этот набор ключей Keychron K2 XDA Profile сделан в духе ретро-эстетики и уникальным образом выделяется из толпы.&lt;br /&gt; Никогда не выходите из моды с вневременной расцветкой и классическими курсивными легендами.&lt;br /&gt; Никогда не исчезать&lt;/p&gt; &lt;p&gt;Создано с использованием легендарных сублимированных красок, которые прослужат десятилетия, таких как легендарная клавиатура Apple Extended Keyboard. Не говоря уже о тонком ощущении, которое вы не можете найти в другом месте, кроме клавиш PBT.&lt;/p&gt; &lt;p&gt;Профиль XDA,&lt;br /&gt; Хороший знак для любого набора.&lt;/p&gt; &lt;p&gt;Поскольку набор ретро-клавиш PBT уже был создан в профиле OEM, следующим шагом был профиль XDA с помощью dye-sub PBT. Набор выполнен в виде профиля XDA с одинаковой высотой для максимальной совместимости макетов. Эти колпачки для клавиш имеют прочную конструкцию и дико приятные ощущения, которые прослужат долгие годы.&lt;/p&gt; &lt;p&gt;Современная эстетика аутентичной атмосферы&lt;/p&gt; &lt;p&gt;Изготовлен из эргономичного профиля XDA, состоящего из пластика PBT, и имеет сверхпрочные надписи на основе красителей. Каждая крышка поможет превратить вашу обычную механическую клавиатуру в красивую вещь и будет достаточно стильной, чтобы носить ее с собой на рабочем столе.&lt;/p&gt; &lt;p&gt;Технические характеристики&lt;/p&gt; &lt;p&gt;Материал: PBT&lt;br /&gt; Легенда: сублимированный краситель, подсветка не просвечивает&lt;br /&gt; Вынос: стиль MX&lt;br /&gt; Профиль: XDA&lt;br /&gt; &lt;br /&gt; &lt;img alt="https://cdn.shopify.com/s/files/1/0059/0630/1017/t/5/assets/pf-a336135b--K.png?v=1610952335" height="652" src="https://cdn.shopify.com/s/files/1/0059/0630/1017/t/5/assets/pf-a336135b--K.png?v=1610952335" width="1366" /&gt;&lt;/p&gt; </t>
  </si>
  <si>
    <t>Keychron Q1 Keycap</t>
  </si>
  <si>
    <t>KEYCAP_Q1</t>
  </si>
  <si>
    <t>Подставка под запястья</t>
  </si>
  <si>
    <t>Keychron K2/K6 Walnut Wood Palm Rest</t>
  </si>
  <si>
    <t>PR1_Keychron</t>
  </si>
  <si>
    <t>http://www.erc.ua/i/goods/PR1_KEYCHRON.jpg</t>
  </si>
  <si>
    <t>04420001007001001</t>
  </si>
  <si>
    <t>Keychron K4 Walnut Wood Palm Rest</t>
  </si>
  <si>
    <t>PR2_Keychron</t>
  </si>
  <si>
    <t>04420001007001002</t>
  </si>
  <si>
    <t>Keychron K8/C1 Walnut Wood Palm Rest</t>
  </si>
  <si>
    <t>PR3_Keychron</t>
  </si>
  <si>
    <t>04420001007001003</t>
  </si>
  <si>
    <t>Подставка под запястья Keychron K3 Walnut Wood Palm Rest</t>
  </si>
  <si>
    <t>K3PALMREST_KEYCHRON</t>
  </si>
  <si>
    <t>http://www.erc.ua/i/goods/K3PALMREST_KEYCHRON.jpg</t>
  </si>
  <si>
    <t xml:space="preserve">&lt;p&gt;Подставка для рук Keychron&lt;br /&gt; &lt;br /&gt; Деревянная подставка для рук для Keychron K3 создана для обеспечения потрясающей эргономической поддержки и комфорта во время игр. Обеспечивает превосходную эргономичную поддержку и обеспечивает максимальный комфорт при долгих часах работы за столом.&lt;br /&gt; &lt;br /&gt; Размеры - 306 x 75 x 9mm&lt;br /&gt; Вес - 86 г&lt;/p&gt; </t>
  </si>
  <si>
    <t>Подставка под запястья Keychron K4 Walnut Wood Palm Rest</t>
  </si>
  <si>
    <t>K4PALMREST_KEYCHRON</t>
  </si>
  <si>
    <t>http://www.erc.ua/i/goods/K4PALMREST_KEYCHRON.jpg</t>
  </si>
  <si>
    <t xml:space="preserve">&lt;p&gt;Подставка для рук Keychron&lt;br /&gt; &lt;br /&gt; Деревянная подставка для рук для Keychron K4 создана для обеспечения потрясающей эргономической поддержки и комфорта во время игр. Обеспечивает превосходную эргономичную поддержку и обеспечивает максимальный комфорт при долгих часах работы за столом.&lt;br /&gt; &lt;br /&gt; Размеры - 379 x 80 x 15mm&lt;br /&gt; Вес - 0,3 кг&lt;/p&gt; </t>
  </si>
  <si>
    <t>Varmilo</t>
  </si>
  <si>
    <t>Клавиатура Varmilo VA87M Ink rhyme, Cherry MX Red, RU</t>
  </si>
  <si>
    <t>VA87MR2W/LLH2RB</t>
  </si>
  <si>
    <t>http://www.erc.ua/i/goods/VA87MR2W%5eLLH2RB.jpg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</si>
  <si>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&lt;p&gt; &lt;/p&gt; &lt;table border="1" cellspacing="0" width="407"&gt; &lt;tbody&gt; &lt;tr height="20"&gt; &lt;td height="20" width="153"&gt; &lt;p&gt;Производитель: &lt;/p&gt; &lt;/td&gt; &lt;td width="254"&gt;Varmilo&lt;/td&gt; &lt;/tr&gt; &lt;tr height="20"&gt; &lt;td height="20"&gt; &lt;p&gt;Тип переключателей: &lt;/p&gt; &lt;/td&gt; &lt;td&gt;Cherry MX Red&lt;/td&gt; &lt;/tr&gt; &lt;tr height="20"&gt; &lt;td height="20"&gt; &lt;p&gt;Модель: &lt;/p&gt; &lt;/td&gt; &lt;td&gt;VA87M Ink rhyme&lt;/td&gt;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</si>
  <si>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08471002003004042</t>
  </si>
  <si>
    <t>Клавиатура Varmilo VA87M Yakumo, Cherry MX Red, RU</t>
  </si>
  <si>
    <t>VA87MA007A3A2A06A008</t>
  </si>
  <si>
    <t>http://www.erc.ua/i/goods/VA87MA007A3A2A06A008.jpg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</si>
  <si>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&lt;p&gt; &lt;/p&gt; &lt;table border="1" cellspacing="0" width="407"&gt; &lt;tbody&gt; &lt;tr height="20"&gt; &lt;td height="20" width="153"&gt; &lt;p&gt;Производитель: &lt;/p&gt; &lt;/td&gt; &lt;td width="254"&gt;Varmilo&lt;/td&gt; &lt;/tr&gt; &lt;tr height="20"&gt; &lt;td height="20"&gt; &lt;p&gt;Тип переключателей: &lt;/p&gt; &lt;/td&gt; &lt;td&gt;Cherry MX Red&lt;/td&gt; &lt;/tr&gt; &lt;tr height="20"&gt; &lt;td height="20"&gt; &lt;p&gt;Модель: &lt;/p&gt; &lt;/td&gt; &lt;td&gt;VA87M Yakumo&lt;/td&gt;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</si>
  <si>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08471002003004037</t>
  </si>
  <si>
    <t>Varmilo Keyboard MA87M V2 Yakumo, EC Rose V2,RU</t>
  </si>
  <si>
    <t>A33A007B0A3A06A008</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</si>
  <si>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&lt;td&gt;Varmilo EC Rose V2&lt;/td&gt; &lt;/tr&gt; &lt;tr height="20"&gt; &lt;td height="20"&gt; &lt;p&gt;Модель: &lt;/p&gt; &lt;/td&gt; &lt;td&gt;MA87M Yakumo&lt;/td&gt;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</si>
  <si>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08471002003004002</t>
  </si>
  <si>
    <t>Varmilo Keyboard MA87M V2 Yakumo, EC Sakura V2,RU</t>
  </si>
  <si>
    <t>A33A007A9A3A06A008</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</si>
  <si>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&lt;td&gt;Varmilo EC Sakura V2&lt;/td&gt; &lt;/tr&gt; &lt;tr height="20"&gt; &lt;td height="20"&gt; &lt;p&gt;Модель: &lt;/p&gt; &lt;/td&gt; &lt;td&gt;MA87M Yakumo&lt;/td&gt;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</si>
  <si>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08471002003004001</t>
  </si>
  <si>
    <t>Varmilo Keyboard MA108M V2 Yakumo, EC Sakura V2,RU</t>
  </si>
  <si>
    <t>A36A007A9A3A06A008</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</si>
  <si>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 &lt;p&gt;&lt;u&gt;Varmilo EC Sakura V2&lt;/u&gt;&lt;/p&gt; &lt;/td&gt; &lt;/tr&gt; &lt;tr height="20"&gt; &lt;td height="20"&gt; &lt;p&gt;Модель: &lt;/p&gt; &lt;/td&gt; &lt;td&gt;MA108M&lt;/td&gt; &lt;/tr&gt; &lt;tr height="20"&gt; &lt;td height="20"&gt; &lt;p&gt;Беспроводная: &lt;/p&gt; &lt;/td&gt; &lt;td&gt;Нет&lt;/td&gt; &lt;/tr&gt; &lt;tr height="20"&gt; &lt;td height="20"&gt; &lt;p&gt;Формат: &lt;/p&gt; &lt;/td&gt; &lt;td align="right"&gt;110%&lt;/td&gt; &lt;/tr&gt; &lt;tr height="20"&gt; &lt;td height="20"&gt; &lt;p&gt;Подсветка: &lt;/p&gt; &lt;/td&gt; &lt;td&gt;White LED&lt;/td&gt; &lt;/tr&gt; &lt;tr height="20"&gt; &lt;td height="20"&gt; &lt;p&gt;Количество клавиш: &lt;/p&gt; &lt;/td&gt; &lt;td align="right"&gt;108&lt;/td&gt;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&lt;td&gt;442x137x33 мм, 442х137х53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&lt;td&gt;2.5 кг с упаковкой&lt;/td&gt; &lt;/tr&gt; &lt;tr height="20"&gt; &lt;td height="20"&gt; &lt;p&gt;Раскладка: &lt;/p&gt; &lt;/td&gt; &lt;td&gt;ANSI&lt;/td&gt; &lt;/tr&gt; &lt;tr height="20"&gt; &lt;td height="20"&gt; &lt;p&gt;Гарантия: &lt;/p&gt; &lt;/td&gt; &lt;td&gt;1 год&lt;/td&gt; &lt;/tr&gt; &lt;/tbody&gt; &lt;/table&gt; </t>
  </si>
  <si>
    <t>08471002003004012</t>
  </si>
  <si>
    <t>Клавиатура Varmilo VA87M Moonlight, Cherry MX Black</t>
  </si>
  <si>
    <t>VA87ML2W/LLPN2RB</t>
  </si>
  <si>
    <t>http://www.erc.ua/i/goods/VA87ML2W%5eLLPN2RB.jpg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</si>
  <si>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&lt;p&gt; &lt;/p&gt; &lt;h3&gt;Модель moonlight&lt;/h3&gt; &lt;p&gt;&amp;bull; Основной цвет белый и серый&lt;/p&gt; &lt;p&gt;&amp;bull; Клавиша ESC, Enter и пробел - голубой цвет&lt;/p&gt; &lt;p&gt;&amp;bull; Mini-USB порт спрятан в центре под корпусом, а на самой клавиатуре есть центральная и две боковые канавки под кабель.&lt;/p&gt; &lt;table border="1" cellspacing="0" width="407"&gt; &lt;tbody&gt; &lt;tr height="20"&gt; &lt;td height="20" width="153"&gt; &lt;p&gt;Производитель: &lt;/p&gt; &lt;/td&gt; &lt;td width="254"&gt;Varmilo&lt;/td&gt; &lt;/tr&gt; &lt;tr height="20"&gt; &lt;td height="20"&gt; &lt;p&gt;Тип переключателей: &lt;/p&gt; &lt;/td&gt; &lt;td&gt;Cherry MX Black &lt;/td&gt; &lt;/tr&gt; &lt;tr height="20"&gt; &lt;td height="20"&gt; &lt;p&gt;Модель: &lt;/p&gt; &lt;/td&gt; &lt;td&gt;VA87M Moonlight &lt;/td&gt;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</si>
  <si>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Клавиатура Varmilo VA87M Moonlight, Cherry MX Blue</t>
  </si>
  <si>
    <t>VA87MC2W/LLPN2RB</t>
  </si>
  <si>
    <t>http://www.erc.ua/i/goods/VA87MC2W%5eLLPN2RB.jpg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</si>
  <si>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&lt;p&gt; &lt;/p&gt; &lt;h3&gt;Модель moonlight&lt;/h3&gt; &lt;p&gt;&amp;bull; Основной цвет белый и серый&lt;/p&gt; &lt;p&gt;&amp;bull; Клавиша ESC, Enter и пробел - голубой цвет&lt;/p&gt; &lt;p&gt;&amp;bull; Mini-USB порт спрятан в центре под корпусом, а на самой клавиатуре есть центральная и две боковые канавки под кабель.&lt;/p&gt; &lt;table border="1" cellspacing="0" width="407"&gt; &lt;tbody&gt; &lt;tr height="20"&gt; &lt;td height="20" width="153"&gt; Производитель: &lt;/td&gt; &lt;td width="254"&gt;Varmilo&lt;/td&gt; &lt;/tr&gt; &lt;tr height="20"&gt; &lt;td height="20"&gt; Тип переключателей: &lt;/td&gt; &lt;td&gt;Cherry MX Blue &lt;/td&gt; &lt;/tr&gt; &lt;tr height="20"&gt; &lt;td height="20"&gt; Модель: &lt;/td&gt; &lt;td&gt;VA87M Moonlight &lt;/td&gt; &lt;/tr&gt; &lt;tr height="20"&gt; &lt;td height="20"&gt; Беспроводная: &lt;/td&gt; &lt;td&gt;Нет&lt;/td&gt; &lt;/tr&gt; &lt;tr height="20"&gt; &lt;td height="20"&gt; Формат: &lt;/td&gt; &lt;td align="right"&gt;80%&lt;/td&gt; &lt;/tr&gt; &lt;tr height="20"&gt; &lt;td height="20"&gt; Подсветка: &lt;/td&gt; &lt;td&gt;White LED&lt;/td&gt; &lt;/tr&gt; &lt;tr height="20"&gt; &lt;td height="20"&gt; Количество клавиш: &lt;/td&gt; &lt;td align="right"&gt;87&lt;/td&gt; &lt;/tr&gt; &lt;tr height="20"&gt; &lt;td height="20"&gt; Разъём: &lt;/td&gt; &lt;td&gt;USB 2.0&lt;/td&gt; &lt;/tr&gt; &lt;tr height="20"&gt; &lt;td height="20"&gt; Материал корпуса: &lt;/td&gt; &lt;td&gt;Пластик&lt;/td&gt; &lt;/tr&gt; &lt;tr height="20"&gt; &lt;td height="20"&gt; Размер: &lt;/td&gt; &lt;td&gt;356x134x33 мм, 356х134х53 с ношками&lt;/td&gt; &lt;/tr&gt; &lt;tr height="20"&gt; &lt;td height="20"&gt; Материал клавиш: &lt;/td&gt; &lt;td&gt;PBT-пластик&lt;/td&gt; &lt;/tr&gt; &lt;tr height="20"&gt; &lt;td height="20"&gt;Расскладка&lt;/td&gt; &lt;td&gt;Укр+Рус+Англ.&lt;/td&gt; &lt;/tr&gt; &lt;tr height="20"&gt; &lt;td height="20"&gt; Вес: &lt;/td&gt; &lt;td&gt;2 кг с упаковкой&lt;/td&gt; &lt;/tr&gt; &lt;tr height="20"&gt; &lt;td height="20"&gt; Раскладка: &lt;/td&gt; &lt;td&gt;ANSI&lt;/td&gt; &lt;/tr&gt; &lt;tr height="20"&gt; &lt;td height="20"&gt; Гарантия: &lt;/td&gt; &lt;td&gt;1 год&lt;/td&gt; &lt;/tr&gt; &lt;/tbody&gt; &lt;colgroup&gt; &lt;col width="153" /&gt; &lt;col width="254" /&gt; &lt;/colgroup&gt; &lt;/table&gt; </t>
  </si>
  <si>
    <t>08471002003004040</t>
  </si>
  <si>
    <t>Клавиатура Varmilo VA87M Moonlight, Cherry MX Red</t>
  </si>
  <si>
    <t>VA87MR2W/LLPN2RB</t>
  </si>
  <si>
    <t>http://www.erc.ua/i/goods/VA87MR2W%5eLLPN2RB.jpg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</si>
  <si>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&lt;p&gt; &lt;/p&gt; &lt;h3&gt;Модель moonlight&lt;/h3&gt; &lt;p&gt;&amp;bull; Основной цвет белый и серый&lt;/p&gt; &lt;p&gt;&amp;bull; Клавиша ESC, Enter и пробел - голубой цвет&lt;/p&gt; &lt;p&gt;&amp;bull; Mini-USB порт спрятан в центре под корпусом, а на самой клавиатуре есть центральная и две боковые канавки под кабель.&lt;/p&gt; &lt;table border="1" cellspacing="0" width="407"&gt; &lt;tbody&gt; &lt;tr height="20"&gt; &lt;td height="20" width="153"&gt; &lt;p&gt;Производитель: &lt;/p&gt; &lt;/td&gt; &lt;td width="254"&gt;Varmilo&lt;/td&gt; &lt;/tr&gt; &lt;tr height="20"&gt; &lt;td height="20"&gt; &lt;p&gt;Тип переключателей: &lt;/p&gt; &lt;/td&gt; &lt;td&gt;Cherry MX Blue &lt;/td&gt; &lt;/tr&gt; &lt;tr height="20"&gt; &lt;td height="20"&gt; &lt;p&gt;Модель: &lt;/p&gt; &lt;/td&gt; &lt;td&gt;VA87M Moonlight &lt;/td&gt;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</si>
  <si>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08471002003004044</t>
  </si>
  <si>
    <t>Varmilo Keyboard MA87M V2 Moonlight, EC Rose V2,RU</t>
  </si>
  <si>
    <t>A33A023B0A3A06A007</t>
  </si>
  <si>
    <t>http://www.erc.ua/i/goods/A33A023B0A3A06A007.jpg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</si>
  <si>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&lt;td&gt;Varmilo EC ROSE V2&lt;/td&gt; &lt;/tr&gt; &lt;tr height="20"&gt; &lt;td height="20"&gt; &lt;p&gt;Модель: &lt;/p&gt; &lt;/td&gt; &lt;td&gt;MA87M Moonlight&lt;/td&gt;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</si>
  <si>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08471002003004007</t>
  </si>
  <si>
    <t>Varmilo Keyboard MA87M V2 Moonlight, EC Sakura V2,RU</t>
  </si>
  <si>
    <t>A33A023A9A3A06A007</t>
  </si>
  <si>
    <t>http://www.erc.ua/i/goods/A33A023A9A3A06A007.jpg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</si>
  <si>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&lt;td&gt;Varmilo EC SAKURA V2&lt;/td&gt; &lt;/tr&gt; &lt;tr height="20"&gt; &lt;td height="20"&gt; &lt;p&gt;Модель: &lt;/p&gt; &lt;/td&gt; &lt;td&gt;MA87M Moonlight&lt;/td&gt;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</si>
  <si>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08471002003004006</t>
  </si>
  <si>
    <t>Клавиатура Varmilo VA108M Moonlight, Cherry MX Black</t>
  </si>
  <si>
    <t>VA108ML2W/LLPN2RB</t>
  </si>
  <si>
    <t>http://www.erc.ua/i/goods/VA108ML2W%5eLLPN2RB.jpg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</si>
  <si>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&lt;p&gt; &lt;/p&gt; &lt;h3&gt;Модель moonlight&lt;/h3&gt; &lt;p&gt;&amp;bull; Основной цвет белый и серый&lt;/p&gt; &lt;p&gt;&amp;bull; Клавиша ESC, Enter и пробел - голубой цвет&lt;/p&gt; &lt;p&gt;&amp;bull; Mini-USB порт спрятан в центре под корпусом, а на самой клавиатуре есть центральная и две боковые канавки под кабель.&lt;/p&gt; &lt;table border="1" cellspacing="0" width="407"&gt; &lt;tbody&gt; &lt;tr height="20"&gt; &lt;td height="20" width="153"&gt; &lt;p&gt;Производитель: &lt;/p&gt; &lt;/td&gt; &lt;td width="254"&gt;Varmilo&lt;/td&gt; &lt;/tr&gt; &lt;tr height="20"&gt; &lt;td height="20"&gt; &lt;p&gt;Тип переключателей: &lt;/p&gt; &lt;/td&gt; &lt;td&gt;Cherry MX Black&lt;/td&gt; &lt;/tr&gt; &lt;tr height="20"&gt; &lt;td height="20"&gt; &lt;p&gt;Модель: &lt;/p&gt; &lt;/td&gt; &lt;td&gt;VA108M Moonlight &lt;/td&gt; &lt;/tr&gt; &lt;tr height="20"&gt; &lt;td height="20"&gt; &lt;p&gt;Беспроводная: &lt;/p&gt; &lt;/td&gt; &lt;td&gt;Нет&lt;/td&gt; &lt;/tr&gt; &lt;tr height="20"&gt; &lt;td height="20"&gt; &lt;p&gt;Формат: &lt;/p&gt; &lt;/td&gt; &lt;td align="right"&gt;110%&lt;/td&gt; &lt;/tr&gt; &lt;tr height="20"&gt; &lt;td height="20"&gt; &lt;p&gt;Подсветка: &lt;/p&gt; &lt;/td&gt; &lt;td&gt;White LED&lt;/td&gt; &lt;/tr&gt; &lt;tr height="20"&gt; &lt;td height="20"&gt; &lt;p&gt;Количество клавиш: &lt;/p&gt; &lt;/td&gt; &lt;td align="right"&gt;108&lt;/td&gt;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&lt;td&gt;442x137x33 мм, 442х137х53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&lt;td&gt;2.5 кг с упаковкой&lt;/td&gt; &lt;/tr&gt; &lt;tr height="20"&gt; &lt;td height="20"&gt; &lt;p&gt;Раскладка: &lt;/p&gt; &lt;/td&gt; &lt;td&gt;ANSI&lt;/td&gt; &lt;/tr&gt; &lt;tr height="20"&gt; &lt;td height="20"&gt; &lt;p&gt;Гарантия: &lt;/p&gt; &lt;/td&gt; &lt;td&gt;1 год&lt;/td&gt; &lt;/tr&gt; &lt;/tbody&gt; &lt;/table&gt; </t>
  </si>
  <si>
    <t>Клавиатура Varmilo VA108M Moonlight, Cherry MX Brown</t>
  </si>
  <si>
    <t>VA108MN2W/LLPN2RB</t>
  </si>
  <si>
    <t>http://www.erc.ua/i/goods/VA108MN2W%5eLLPN2RB.jpg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</si>
  <si>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&lt;p&gt; &lt;/p&gt; &lt;h3&gt;Модель moonlight&lt;/h3&gt; &lt;p&gt;&amp;bull; Основной цвет белый и серый&lt;/p&gt; &lt;p&gt;&amp;bull; Клавиша ESC, Enter и пробел - голубой цвет&lt;/p&gt; &lt;p&gt;&amp;bull; Mini-USB порт спрятан в центре под корпусом, а на самой клавиатуре есть центральная и две боковые канавки под кабель.&lt;/p&gt; &lt;table border="1" cellspacing="0" width="407"&gt; &lt;tbody&gt; &lt;tr height="20"&gt; &lt;td height="20" width="153"&gt; &lt;p&gt;Производитель: &lt;/p&gt; &lt;/td&gt; &lt;td width="254"&gt;Varmilo&lt;/td&gt; &lt;/tr&gt; &lt;tr height="20"&gt; &lt;td height="20"&gt; &lt;p&gt;Тип переключателей: &lt;/p&gt; &lt;/td&gt; &lt;td&gt;Cherry MX Blue &lt;/td&gt; &lt;/tr&gt; &lt;tr height="20"&gt; &lt;td height="20"&gt; &lt;p&gt;Модель: &lt;/p&gt; &lt;/td&gt; &lt;td&gt;VA108M Moonlight &lt;/td&gt; &lt;/tr&gt; &lt;tr height="20"&gt; &lt;td height="20"&gt; &lt;p&gt;Беспроводная: &lt;/p&gt; &lt;/td&gt; &lt;td&gt;Нет&lt;/td&gt; &lt;/tr&gt; &lt;tr height="20"&gt; &lt;td height="20"&gt; &lt;p&gt;Формат: &lt;/p&gt; &lt;/td&gt; &lt;td align="right"&gt;110%&lt;/td&gt; &lt;/tr&gt; &lt;tr height="20"&gt; &lt;td height="20"&gt; &lt;p&gt;Подсветка: &lt;/p&gt; &lt;/td&gt; &lt;td&gt;White LED&lt;/td&gt; &lt;/tr&gt; &lt;tr height="20"&gt; &lt;td height="20"&gt; &lt;p&gt;Количество клавиш: &lt;/p&gt; &lt;/td&gt; &lt;td align="right"&gt;108&lt;/td&gt;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&lt;td&gt;442x137x33 мм, 442х137х53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&lt;td&gt;2.5 кг с упаковкой&lt;/td&gt; &lt;/tr&gt; &lt;tr height="20"&gt; &lt;td height="20"&gt; &lt;p&gt;Раскладка: &lt;/p&gt; &lt;/td&gt; &lt;td&gt;ANSI&lt;/td&gt; &lt;/tr&gt; &lt;tr height="20"&gt; &lt;td height="20"&gt; &lt;p&gt;Гарантия: &lt;/p&gt; &lt;/td&gt; &lt;td&gt;1 год&lt;/td&gt; &lt;/tr&gt; &lt;/tbody&gt; &lt;/table&gt; </t>
  </si>
  <si>
    <t>Клавиатура Varmilo VA108M Moonlight, Cherry MX Blue</t>
  </si>
  <si>
    <t>VA108MC2W/LLPN2RB</t>
  </si>
  <si>
    <t>http://www.erc.ua/i/goods/VA108MC2W%5eLLPN2RB.jpg</t>
  </si>
  <si>
    <t xml:space="preserve">&lt;p &gt;Varmilo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 &gt;Сочетание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 &gt; &lt;/p&gt; &lt;h3 &gt;Модель moonlight&lt;/h3&gt; &lt;p &gt;&amp;bull; Основной цвет белый и серый&lt;/p&gt; &lt;p &gt;&amp;bull; Клавиша ESC, Enter и пробел - голубой цвет&lt;/p&gt; &lt;p &gt;&amp;bull; Mini-USB порт спрятан в центре под корпусом, а на самой клавиатуре есть центральная и две боковые канавки под кабель.&lt;/p&gt; &lt;table border="1" cellspacing="0" width="407"&gt; &lt;tbody&gt; &lt;tr height="20"&gt; &lt;td height="20" width="153"&gt; &lt;p&gt;Производитель: &lt;/p&gt; &lt;/td&gt; &lt;td width="254"&gt;Varmilo&lt;/td&gt; &lt;/tr&gt; &lt;tr height="20"&gt; &lt;td height="20"&gt; &lt;p&gt;Тип переключателей: &lt;/p&gt; &lt;/td&gt; &lt;td&gt;Cherry MX Blue &lt;/td&gt; &lt;/tr&gt; &lt;tr height="20"&gt; &lt;td height="20"&gt; &lt;p&gt;Модель: &lt;/p&gt; &lt;/td&gt; &lt;td&gt;VA108M Moonlight &lt;/td&gt; &lt;/tr&gt; &lt;tr height="20"&gt; &lt;td height="20"&gt; &lt;p&gt;Беспроводная: &lt;/p&gt; &lt;/td&gt; &lt;td&gt;Нет&lt;/td&gt; &lt;/tr&gt; &lt;tr height="20"&gt; &lt;td height="20"&gt; &lt;p&gt;Формат: &lt;/p&gt; &lt;/td&gt; &lt;td align="right"&gt;110%&lt;/td&gt; &lt;/tr&gt; &lt;tr height="20"&gt; &lt;td height="20"&gt; &lt;p&gt;Подсветка: &lt;/p&gt; &lt;/td&gt; &lt;td&gt;White LED&lt;/td&gt; &lt;/tr&gt; &lt;tr height="20"&gt; &lt;td height="20"&gt; &lt;p&gt;Количество клавиш: &lt;/p&gt; &lt;/td&gt; &lt;td align="right"&gt;108&lt;/td&gt;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&lt;td&gt;442x137x33 мм, 442х137х53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&lt;td&gt;2.5 кг с упаковкой&lt;/td&gt; &lt;/tr&gt; &lt;tr height="20"&gt; &lt;td height="20"&gt; &lt;p&gt;Раскладка: &lt;/p&gt; &lt;/td&gt; &lt;td&gt;ANSI&lt;/td&gt; &lt;/tr&gt; &lt;tr height="20"&gt; &lt;td height="20"&gt; &lt;p&gt;Гарантия: &lt;/p&gt; &lt;/td&gt; &lt;td&gt;1 год&lt;/td&gt; &lt;/tr&gt; &lt;/tbody&gt; &lt;/table&gt; </t>
  </si>
  <si>
    <t>Клавиатура Varmilo VA108M Moonlight, Cherry MX Red</t>
  </si>
  <si>
    <t>VA108MR2W/LLPN2RB</t>
  </si>
  <si>
    <t>http://www.erc.ua/i/goods/VA108MR2W%5eLLPN2RB.jpg</t>
  </si>
  <si>
    <t>Клавиатура Varmilo VA108M Moonlight, Cherry MX Silent Red</t>
  </si>
  <si>
    <t>VA108MP2W/LLPN2RB</t>
  </si>
  <si>
    <t>http://www.erc.ua/i/goods/VA108MP2W%5eLLPN2RB.jpg</t>
  </si>
  <si>
    <t>Varmilo Keyboard MA108M V2 Moonlight, EC Daisy V2,RU</t>
  </si>
  <si>
    <t>A36A023A8A3A06A007</t>
  </si>
  <si>
    <t>http://www.erc.ua/i/goods/A36A023A8A3A06A007.jpg</t>
  </si>
  <si>
    <t xml:space="preserve">&lt;table&gt; &lt;tbody&gt; &lt;tr&gt; &lt;td&gt; &lt;p&gt;Varmilo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&lt;p&gt; &lt;/p&gt; &lt;h3&gt;Модель moonlight&lt;/h3&gt; &lt;p&gt;&amp;bull; Основной цвет белый и серый&lt;/p&gt; &lt;p&gt;&amp;bull; Клавиша ESC, Enter и пробел - голубой цвет&lt;/p&gt; &lt;p&gt;&amp;bull; Mini-USB порт спрятан в центре под корпусом, а на самой клавиатуре есть центральная и две боковые канавки под кабель.&lt;/p&gt; &lt;table border="1" cellspacing="0" width="407"&gt; &lt;tbody&gt; &lt;tr height="20"&gt; &lt;td height="20" width="153"&gt; &lt;p&gt;Производитель: &lt;/p&gt; &lt;/td&gt; &lt;td width="254"&gt;Varmilo&lt;/td&gt; &lt;/tr&gt; &lt;tr height="20"&gt; &lt;td height="20"&gt; &lt;p&gt;Тип переключателей: &lt;/p&gt; &lt;/td&gt; &lt;td&gt; &lt;p&gt;&lt;u&gt;Varmilo EC Daisy V2&lt;/u&gt;&lt;/p&gt; &lt;/td&gt; &lt;/tr&gt; &lt;tr height="20"&gt; &lt;td height="20"&gt; &lt;p&gt;Модель: &lt;/p&gt; &lt;/td&gt; &lt;td&gt;VA108M Moonlight &lt;/td&gt; &lt;/tr&gt; &lt;tr height="20"&gt; &lt;td height="20"&gt; &lt;p&gt;Беспроводная: &lt;/p&gt; &lt;/td&gt; &lt;td&gt;Нет&lt;/td&gt; &lt;/tr&gt; &lt;tr height="20"&gt; &lt;td height="20"&gt; &lt;p&gt;Формат: &lt;/p&gt; &lt;/td&gt; &lt;td align="right"&gt;110%&lt;/td&gt; &lt;/tr&gt; &lt;tr height="20"&gt; &lt;td height="20"&gt; &lt;p&gt;Подсветка: &lt;/p&gt; &lt;/td&gt; &lt;td&gt;White LED&lt;/td&gt; &lt;/tr&gt; &lt;tr height="20"&gt; &lt;td height="20"&gt; &lt;p&gt;Количество клавиш: &lt;/p&gt; &lt;/td&gt; &lt;td align="right"&gt;108&lt;/td&gt;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&lt;td&gt;442x137x33 мм, 442х137х53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&lt;td&gt;2.5 кг с упаковкой&lt;/td&gt; &lt;/tr&gt; &lt;tr height="20"&gt; &lt;td height="20"&gt; &lt;p&gt;Раскладка: &lt;/p&gt; &lt;/td&gt; &lt;td&gt;ANSI&lt;/td&gt; &lt;/tr&gt; &lt;tr height="20"&gt; &lt;td height="20"&gt; &lt;p&gt;Гарантия: &lt;/p&gt; &lt;/td&gt; &lt;td&gt;1 год&lt;/td&gt; &lt;/tr&gt; &lt;/tbody&gt; &lt;/table&gt; &lt;/td&gt; &lt;td&gt; &lt;table&gt; &lt;tbody&gt; &lt;tr&gt; &lt;td&gt; &lt;h4&gt;Описание (Public):&lt;/h4&gt; &lt;/td&gt; &lt;td&gt;&lt;a href="javascript:void(0)" onclick="loadVidoWareDescription()" title="Обновить данные"&gt;&lt;img src="https://sale.local.erc/tree/Images/refresh.gif" /&gt;&lt;/a&gt;&lt;/td&gt; &lt;/tr&gt; &lt;/tbody&gt; &lt;/table&gt; &lt;p&gt;Загрузка...&lt;/p&gt; &lt;/td&gt; &lt;/tr&gt; &lt;tr&gt; &lt;td&gt; &lt;h4&gt;Комплект:&lt;/h4&gt; &lt;/td&gt; &lt;/tr&gt; &lt;/tbody&gt; &lt;/table&gt; </t>
  </si>
  <si>
    <t>08471002003004014</t>
  </si>
  <si>
    <t>Varmilo Keyboard MA108M V2 Moonlight, EC Ivy V2,RU</t>
  </si>
  <si>
    <t>A36A023B1A3A06A007</t>
  </si>
  <si>
    <t>http://www.erc.ua/i/goods/A36A023B1A3A06A007.jpg</t>
  </si>
  <si>
    <t xml:space="preserve">&lt;p&gt;выпускает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&lt;p&gt; &lt;/p&gt; &lt;h3&gt;Модель moonlight&lt;/h3&gt; &lt;p&gt;&amp;bull; Основной цвет белый и серый&lt;/p&gt; &lt;p&gt;&amp;bull; Клавиша ESC, Enter и пробел - голубой цвет&lt;/p&gt; &lt;p&gt;&amp;bull; Mini-USB порт спрятан в центре под корпусом, а на самой клавиатуре есть центральная и две боковые канавки под кабель.&lt;/p&gt; &lt;table border="1" cellspacing="0" width="407"&gt; &lt;tbody&gt; &lt;tr height="20"&gt; &lt;td height="20" width="153"&gt; &lt;p&gt;Производитель: &lt;/p&gt; &lt;/td&gt; &lt;td width="254"&gt;Varmilo&lt;/td&gt; &lt;/tr&gt; &lt;tr height="20"&gt; &lt;td height="20"&gt; &lt;p&gt;Тип переключателей: &lt;/p&gt; &lt;/td&gt; &lt;td&gt; &lt;p&gt;&lt;u&gt;Varmilo EC IVY V2&lt;/u&gt;&lt;/p&gt; &lt;/td&gt; &lt;/tr&gt; &lt;tr height="20"&gt; &lt;td height="20"&gt; &lt;p&gt;Модель: &lt;/p&gt; &lt;/td&gt; &lt;td&gt;VA108M Moonlight &lt;/td&gt; &lt;/tr&gt; &lt;tr height="20"&gt; &lt;td height="20"&gt; &lt;p&gt;Беспроводная: &lt;/p&gt; &lt;/td&gt; &lt;td&gt;Нет&lt;/td&gt; &lt;/tr&gt; &lt;tr height="20"&gt; &lt;td height="20"&gt; &lt;p&gt;Формат: &lt;/p&gt; &lt;/td&gt; &lt;td align="right"&gt;110%&lt;/td&gt; &lt;/tr&gt; &lt;tr height="20"&gt; &lt;td height="20"&gt; &lt;p&gt;Подсветка: &lt;/p&gt; &lt;/td&gt; &lt;td&gt;White LED&lt;/td&gt; &lt;/tr&gt; &lt;tr height="20"&gt; &lt;td height="20"&gt; &lt;p&gt;Количество клавиш: &lt;/p&gt; &lt;/td&gt; &lt;td align="right"&gt;108&lt;/td&gt;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&lt;td&gt;442x137x33 мм, 442х137х53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&lt;td&gt;2.5 кг с упаковкой&lt;/td&gt; &lt;/tr&gt; &lt;tr height="20"&gt; &lt;td height="20"&gt; &lt;p&gt;Раскладка: &lt;/p&gt; &lt;/td&gt; &lt;td&gt;ANSI&lt;/td&gt; &lt;/tr&gt; &lt;tr height="20"&gt; &lt;td height="20"&gt; &lt;p&gt;Гарантия: &lt;/p&gt; &lt;/td&gt; &lt;td&gt;1 год&lt;/td&gt; &lt;/tr&gt; &lt;/tbody&gt; &lt;/table&gt; </t>
  </si>
  <si>
    <t>08471002003004017</t>
  </si>
  <si>
    <t>Varmilo Keyboard MA108M V2 Moonlight, EC Rose V2,RU</t>
  </si>
  <si>
    <t>A36A023B0A3A06A007</t>
  </si>
  <si>
    <t>http://www.erc.ua/i/goods/A36A023B0A3A06A007.jpg</t>
  </si>
  <si>
    <t xml:space="preserve">&lt;p&gt;выпускает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&lt;p&gt; &lt;/p&gt; &lt;h3&gt;Модель moonlight&lt;/h3&gt; &lt;p&gt;&amp;bull; Основной цвет белый и серый&lt;/p&gt; &lt;p&gt;&amp;bull; Клавиша ESC, Enter и пробел - голубой цвет&lt;/p&gt; &lt;p&gt;&amp;bull; Mini-USB порт спрятан в центре под корпусом, а на самой клавиатуре есть центральная и две боковые канавки под кабель.&lt;/p&gt; &lt;table border="1" cellspacing="0" width="407"&gt; &lt;tbody&gt; &lt;tr height="20"&gt; &lt;td height="20" width="153"&gt; &lt;p&gt;Производитель: &lt;/p&gt; &lt;/td&gt; &lt;td width="254"&gt;Varmilo&lt;/td&gt; &lt;/tr&gt; &lt;tr height="20"&gt; &lt;td height="20"&gt; &lt;p&gt;Тип переключателей: &lt;/p&gt; &lt;/td&gt; &lt;td&gt; &lt;p&gt;&lt;u&gt;Varmilo EC Rose V2&lt;/u&gt;&lt;/p&gt; &lt;/td&gt; &lt;/tr&gt; &lt;tr height="20"&gt; &lt;td height="20"&gt; &lt;p&gt;Модель: &lt;/p&gt; &lt;/td&gt; &lt;td&gt;VA108M Moonlight &lt;/td&gt; &lt;/tr&gt; &lt;tr height="20"&gt; &lt;td height="20"&gt; &lt;p&gt;Беспроводная: &lt;/p&gt; &lt;/td&gt; &lt;td&gt;Нет&lt;/td&gt; &lt;/tr&gt; &lt;tr height="20"&gt; &lt;td height="20"&gt; &lt;p&gt;Формат: &lt;/p&gt; &lt;/td&gt; &lt;td align="right"&gt;110%&lt;/td&gt; &lt;/tr&gt; &lt;tr height="20"&gt; &lt;td height="20"&gt; &lt;p&gt;Подсветка: &lt;/p&gt; &lt;/td&gt; &lt;td&gt;White LED&lt;/td&gt; &lt;/tr&gt; &lt;tr height="20"&gt; &lt;td height="20"&gt; &lt;p&gt;Количество клавиш: &lt;/p&gt; &lt;/td&gt; &lt;td align="right"&gt;108&lt;/td&gt;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&lt;td&gt;442x137x33 мм, 442х137х53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&lt;td&gt;2.5 кг с упаковкой&lt;/td&gt; &lt;/tr&gt; &lt;tr height="20"&gt; &lt;td height="20"&gt; &lt;p&gt;Раскладка: &lt;/p&gt; &lt;/td&gt; &lt;td&gt;ANSI&lt;/td&gt; &lt;/tr&gt; &lt;tr height="20"&gt; &lt;td height="20"&gt; &lt;p&gt;Гарантия: &lt;/p&gt; &lt;/td&gt; &lt;td&gt;1 год&lt;/td&gt; &lt;/tr&gt; &lt;/tbody&gt; &lt;/table&gt; </t>
  </si>
  <si>
    <t>08471002003004016</t>
  </si>
  <si>
    <t>Varmilo Keyboard MA108M V2 Moonlight, EC Sakura V2,RU</t>
  </si>
  <si>
    <t>A36A023A9A3A06A007</t>
  </si>
  <si>
    <t>http://www.erc.ua/i/goods/A36A023A9A3A06A007.jpg</t>
  </si>
  <si>
    <t xml:space="preserve">&lt;p&gt;выпускает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&lt;p&gt; &lt;/p&gt; &lt;h3&gt;Модель moonlight&lt;/h3&gt; &lt;p&gt;&amp;bull; Основной цвет белый и серый&lt;/p&gt; &lt;p&gt;&amp;bull; Клавиша ESC, Enter и пробел - голубой цвет&lt;/p&gt; &lt;p&gt;&amp;bull; Mini-USB порт спрятан в центре под корпусом, а на самой клавиатуре есть центральная и две боковые канавки под кабель.&lt;/p&gt; &lt;table border="1" cellspacing="0" width="407"&gt; &lt;tbody&gt; &lt;tr height="20"&gt; &lt;td height="20" width="153"&gt; &lt;p&gt;Производитель: &lt;/p&gt; &lt;/td&gt; &lt;td width="254"&gt;Varmilo&lt;/td&gt; &lt;/tr&gt; &lt;tr height="20"&gt; &lt;td height="20"&gt; &lt;p&gt;Тип переключателей: &lt;/p&gt; &lt;/td&gt; &lt;td&gt; &lt;p&gt;&lt;u&gt;Varmilo EC Sakura V2&lt;/u&gt;&lt;/p&gt; &lt;/td&gt; &lt;/tr&gt; &lt;tr height="20"&gt; &lt;td height="20"&gt; &lt;p&gt;Модель: &lt;/p&gt; &lt;/td&gt; &lt;td&gt;VA108M Moonlight &lt;/td&gt; &lt;/tr&gt; &lt;tr height="20"&gt; &lt;td height="20"&gt; &lt;p&gt;Беспроводная: &lt;/p&gt; &lt;/td&gt; &lt;td&gt;Нет&lt;/td&gt; &lt;/tr&gt; &lt;tr height="20"&gt; &lt;td height="20"&gt; &lt;p&gt;Формат: &lt;/p&gt; &lt;/td&gt; &lt;td align="right"&gt;110%&lt;/td&gt; &lt;/tr&gt; &lt;tr height="20"&gt; &lt;td height="20"&gt; &lt;p&gt;Подсветка: &lt;/p&gt; &lt;/td&gt; &lt;td&gt;White LED&lt;/td&gt; &lt;/tr&gt; &lt;tr height="20"&gt; &lt;td height="20"&gt; &lt;p&gt;Количество клавиш: &lt;/p&gt; &lt;/td&gt; &lt;td align="right"&gt;108&lt;/td&gt;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&lt;td&gt;442x137x33 мм, 442х137х53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&lt;td&gt;2.5 кг с упаковкой&lt;/td&gt; &lt;/tr&gt; &lt;tr height="20"&gt; &lt;td height="20"&gt; &lt;p&gt;Раскладка: &lt;/p&gt; &lt;/td&gt; &lt;td&gt;ANSI&lt;/td&gt; &lt;/tr&gt; &lt;tr height="20"&gt; &lt;td height="20"&gt; &lt;p&gt;Гарантия: &lt;/p&gt; &lt;/td&gt; &lt;td&gt;1 год&lt;/td&gt; &lt;/tr&gt; &lt;/tbody&gt; &lt;/table&gt; </t>
  </si>
  <si>
    <t>08471002003004015</t>
  </si>
  <si>
    <t>Клавиатура Varmilo VA87M Sakura, Cherry MX Blue</t>
  </si>
  <si>
    <t>VA87MC2P/PP88RA</t>
  </si>
  <si>
    <t>http://www.erc.ua/i/goods/VA87MC2P%5ePP88RA.jpg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</si>
  <si>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&lt;h3&gt;Модель Sakura:&lt;/h3&gt; &lt;p&gt;&amp;bull; Оформление в бело-розовых тонах&lt;/p&gt; &lt;p&gt;&amp;bull; На клавиши пробел - изображение сакуры, на ESC - гора&lt;/p&gt; &lt;p&gt;&amp;bull; Mini-USB порт спрятан в центре под корпусом, а на самой клавиатуре есть центральная и две боковые канавки под кабель.&lt;/p&gt; &lt;table border="1" cellspacing="0" width="407"&gt; &lt;tbody&gt; &lt;tr height="20"&gt; &lt;td height="20" width="153"&gt; Производитель: &lt;/td&gt; &lt;td width="254"&gt;Varmilo&lt;/td&gt; &lt;/tr&gt; &lt;tr height="20"&gt; &lt;td height="20"&gt; Тип переключателей: &lt;/td&gt; &lt;td&gt;Cherry MX Blue &lt;/td&gt; &lt;/tr&gt; &lt;tr height="20"&gt; &lt;td height="20"&gt; Модель: &lt;/td&gt; &lt;td&gt;VA87M Sakura &lt;/td&gt; &lt;/tr&gt; &lt;tr height="20"&gt; &lt;td height="20"&gt; Беспроводная: &lt;/td&gt; &lt;td&gt;Нет&lt;/td&gt; &lt;/tr&gt; &lt;tr height="20"&gt; &lt;td height="20"&gt; Формат: &lt;/td&gt; &lt;td align="right"&gt;80%&lt;/td&gt; &lt;/tr&gt; &lt;tr height="20"&gt; &lt;td height="20"&gt; Подсветка: &lt;/td&gt; &lt;td&gt;White LED&lt;/td&gt; &lt;/tr&gt; &lt;tr height="20"&gt; &lt;td height="20"&gt; Количество клавиш: &lt;/td&gt; &lt;td align="right"&gt;87&lt;/td&gt; &lt;/tr&gt; &lt;tr height="20"&gt; &lt;td height="20"&gt; Разъём: &lt;/td&gt; &lt;td&gt;USB 2.0&lt;/td&gt; &lt;/tr&gt; &lt;tr height="20"&gt; &lt;td height="20"&gt; Материал корпуса: &lt;/td&gt; &lt;td&gt;Пластик&lt;/td&gt; &lt;/tr&gt; &lt;tr height="20"&gt; &lt;td height="20"&gt; Размер: &lt;/td&gt; &lt;td&gt;356x134x33 мм, 356х134х53 с ношками&lt;/td&gt; &lt;/tr&gt; &lt;tr height="20"&gt; &lt;td height="20"&gt; Материал клавиш: &lt;/td&gt; &lt;td&gt;PBT-пластик&lt;/td&gt; &lt;/tr&gt; &lt;tr height="20"&gt; &lt;td height="20"&gt;Расскладка&lt;/td&gt; &lt;td&gt;Укр+Рус+Англ.&lt;/td&gt; &lt;/tr&gt; &lt;tr height="20"&gt; &lt;td height="20"&gt; Вес: &lt;/td&gt; &lt;td&gt;2 кг с упаковкой&lt;/td&gt; &lt;/tr&gt; &lt;tr height="20"&gt; &lt;td height="20"&gt; Раскладка: &lt;/td&gt; &lt;td&gt;ANSI&lt;/td&gt; &lt;/tr&gt; &lt;tr height="20"&gt; &lt;td height="20"&gt; Гарантия: &lt;/td&gt; &lt;td&gt;1 год&lt;/td&gt; &lt;/tr&gt; &lt;/tbody&gt; &lt;colgroup&gt; &lt;col width="153" /&gt; &lt;col width="254" /&gt; &lt;/colgroup&gt; &lt;/table&gt; </t>
  </si>
  <si>
    <t>08471002003004038</t>
  </si>
  <si>
    <t>Клавиатура Varmilo VA87M Sakura, Cherry MX Speed Silver</t>
  </si>
  <si>
    <t>VA87MS2P/PP88RA</t>
  </si>
  <si>
    <t>http://www.erc.ua/i/goods/VA87MS2P%5ePP88RA.jpg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</si>
  <si>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&lt;h3&gt;Модель Sakura:&lt;/h3&gt; &lt;p&gt;&amp;bull; Оформление в бело-розовых тонах&lt;/p&gt; &lt;p&gt;&amp;bull; На клавиши пробел - изображение сакуры, на ESC - гора&lt;/p&gt; &lt;p&gt;&amp;bull; Mini-USB порт спрятан в центре под корпусом, а на самой клавиатуре есть центральная и две боковые канавки под кабель.&lt;/p&gt; &lt;table border="1" cellspacing="0" width="407"&gt; &lt;tbody&gt; &lt;tr height="20"&gt; &lt;td height="20" width="153"&gt; Производитель: &lt;/td&gt; &lt;td width="254"&gt;Varmilo&lt;/td&gt; &lt;/tr&gt; &lt;tr height="20"&gt; &lt;td height="20"&gt; Тип переключателей: &lt;/td&gt; &lt;td&gt;Cherry MX Speed Silver&lt;/td&gt; &lt;/tr&gt; &lt;tr height="20"&gt; &lt;td height="20"&gt; Модель: &lt;/td&gt; &lt;td&gt;VA87M Sakura &lt;/td&gt; &lt;/tr&gt; &lt;tr height="20"&gt; &lt;td height="20"&gt; Беспроводная: &lt;/td&gt; &lt;td&gt;Нет&lt;/td&gt; &lt;/tr&gt; &lt;tr height="20"&gt; &lt;td height="20"&gt; Формат: &lt;/td&gt; &lt;td align="right"&gt;80%&lt;/td&gt; &lt;/tr&gt; &lt;tr height="20"&gt; &lt;td height="20"&gt; Подсветка: &lt;/td&gt; &lt;td&gt;White LED&lt;/td&gt; &lt;/tr&gt; &lt;tr height="20"&gt; &lt;td height="20"&gt; Количество клавиш: &lt;/td&gt; &lt;td align="right"&gt;87&lt;/td&gt; &lt;/tr&gt; &lt;tr height="20"&gt; &lt;td height="20"&gt; Разъём: &lt;/td&gt; &lt;td&gt;USB 2.0&lt;/td&gt; &lt;/tr&gt; &lt;tr height="20"&gt; &lt;td height="20"&gt; Материал корпуса: &lt;/td&gt; &lt;td&gt;Пластик&lt;/td&gt; &lt;/tr&gt; &lt;tr height="20"&gt; &lt;td height="20"&gt; Размер: &lt;/td&gt; &lt;td&gt;356x134x33 мм, 356х134х53 с ношками&lt;/td&gt; &lt;/tr&gt; &lt;tr height="20"&gt; &lt;td height="20"&gt; Материал клавиш: &lt;/td&gt; &lt;td&gt;PBT-пластик&lt;/td&gt; &lt;/tr&gt; &lt;tr height="20"&gt; &lt;td height="20"&gt;Расскладка&lt;/td&gt; &lt;td&gt;Укр+Рус+Англ.&lt;/td&gt; &lt;/tr&gt; &lt;tr height="20"&gt; &lt;td height="20"&gt; Вес: &lt;/td&gt; &lt;td&gt;2 кг с упаковкой&lt;/td&gt; &lt;/tr&gt; &lt;tr height="20"&gt; &lt;td height="20"&gt; Раскладка: &lt;/td&gt; &lt;td&gt;ANSI&lt;/td&gt; &lt;/tr&gt; &lt;tr height="20"&gt; &lt;td height="20"&gt; Гарантия: &lt;/td&gt; &lt;td&gt;1 год&lt;/td&gt; &lt;/tr&gt; &lt;/tbody&gt; &lt;colgroup&gt; &lt;col width="153" /&gt; &lt;col width="254" /&gt; &lt;/colgroup&gt; &lt;/table&gt; </t>
  </si>
  <si>
    <t>Клавиатура Varmilo VA87M Sakura, Cherry MX Red</t>
  </si>
  <si>
    <t>VA87MR2P/PP88RA</t>
  </si>
  <si>
    <t>http://www.erc.ua/i/goods/VA87MR2P%5ePP88RA.jpg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</si>
  <si>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&lt;h3&gt;Модель Sakura:&lt;/h3&gt; &lt;p&gt;&amp;bull; Оформление в бело-розовых тонах&lt;/p&gt; &lt;p&gt;&amp;bull; На клавиши пробел - изображение сакуры, на ESC - гора&lt;/p&gt; &lt;p&gt;&amp;bull; Mini-USB порт спрятан в центре под корпусом, а на самой клавиатуре есть центральная и две боковые канавки под кабель.&lt;/p&gt; &lt;table border="1" cellspacing="0" width="407"&gt; &lt;tbody&gt; &lt;tr height="20"&gt; &lt;td height="20" width="153"&gt; Производитель: &lt;/td&gt; &lt;td width="254"&gt;Varmilo&lt;/td&gt; &lt;/tr&gt; &lt;tr height="20"&gt; &lt;td height="20"&gt; Тип переключателей: &lt;/td&gt; &lt;td&gt;Cherry MX Red&lt;/td&gt; &lt;/tr&gt; &lt;tr height="20"&gt; &lt;td height="20"&gt; Модель: &lt;/td&gt; &lt;td&gt;VA87M Sakura &lt;/td&gt; &lt;/tr&gt; &lt;tr height="20"&gt; &lt;td height="20"&gt; Беспроводная: &lt;/td&gt; &lt;td&gt;Нет&lt;/td&gt; &lt;/tr&gt; &lt;tr height="20"&gt; &lt;td height="20"&gt; Формат: &lt;/td&gt; &lt;td align="right"&gt;80%&lt;/td&gt; &lt;/tr&gt; &lt;tr height="20"&gt; &lt;td height="20"&gt; Подсветка: &lt;/td&gt; &lt;td&gt;White LED&lt;/td&gt; &lt;/tr&gt; &lt;tr height="20"&gt; &lt;td height="20"&gt; Количество клавиш: &lt;/td&gt; &lt;td align="right"&gt;87&lt;/td&gt; &lt;/tr&gt; &lt;tr height="20"&gt; &lt;td height="20"&gt; Разъём: &lt;/td&gt; &lt;td&gt;USB 2.0&lt;/td&gt; &lt;/tr&gt; &lt;tr height="20"&gt; &lt;td height="20"&gt; Материал корпуса: &lt;/td&gt; &lt;td&gt;Пластик&lt;/td&gt; &lt;/tr&gt; &lt;tr height="20"&gt; &lt;td height="20"&gt; Размер: &lt;/td&gt; &lt;td&gt;356x134x33 мм, 356х134х53 с ношками&lt;/td&gt; &lt;/tr&gt; &lt;tr height="20"&gt; &lt;td height="20"&gt; Материал клавиш: &lt;/td&gt; &lt;td&gt;PBT-пластик&lt;/td&gt; &lt;/tr&gt; &lt;tr height="20"&gt; &lt;td height="20"&gt;Расскладка&lt;/td&gt; &lt;td&gt;Укр+Рус+Англ.&lt;/td&gt; &lt;/tr&gt; &lt;tr height="20"&gt; &lt;td height="20"&gt; Вес: &lt;/td&gt; &lt;td&gt;2 кг с упаковкой&lt;/td&gt; &lt;/tr&gt; &lt;tr height="20"&gt; &lt;td height="20"&gt; Раскладка: &lt;/td&gt; &lt;td&gt;ANSI&lt;/td&gt; &lt;/tr&gt; &lt;tr height="20"&gt; &lt;td height="20"&gt; Гарантия: &lt;/td&gt; &lt;td&gt;1 год&lt;/td&gt; &lt;/tr&gt; &lt;/tbody&gt; &lt;colgroup&gt; &lt;col width="153" /&gt; &lt;col width="254" /&gt; &lt;/colgroup&gt; &lt;/table&gt; </t>
  </si>
  <si>
    <t>Клавиатура Varmilo VA108M Sakura, Cherry MX Blue</t>
  </si>
  <si>
    <t>VA108MC2P/WP88RA</t>
  </si>
  <si>
    <t>http://www.erc.ua/i/goods/VA108MC2P%5eWP88RA.jpg</t>
  </si>
  <si>
    <t xml:space="preserve">&lt;p &gt;Varmilo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&lt;h3 &gt;Модель Sakura:&lt;/h3&gt; &lt;p &gt;&amp;bull; Оформление в бело-розовых тонах&lt;/p&gt; &lt;p &gt;&amp;bull; На клавиши пробел - изображение сакуры, на ESC - гора&lt;/p&gt; &lt;p &gt;&amp;bull; Mini-USB порт спрятан в центре под корпусом, а на самой клавиатуре есть центральная и две боковые канавки под кабель.&lt;/p&gt; &lt;p&gt; &lt;/p&gt; &lt;table border="1" cellspacing="0" width="407"&gt; &lt;tbody&gt; &lt;tr height="20"&gt; &lt;td height="20" width="153"&gt; Производитель: &lt;/td&gt; &lt;td width="254"&gt;Varmilo&lt;/td&gt; &lt;/tr&gt; &lt;tr height="20"&gt; &lt;td height="20"&gt; Тип переключателей: &lt;/td&gt; &lt;td&gt;Cherry MX Blue &lt;/td&gt; &lt;/tr&gt; &lt;tr height="20"&gt; &lt;td height="20"&gt; Модель: &lt;/td&gt; &lt;td&gt;VA108M Sakura &lt;/td&gt; &lt;/tr&gt; &lt;tr height="20"&gt; &lt;td height="20"&gt; Беспроводная: &lt;/td&gt; &lt;td&gt;Нет&lt;/td&gt; &lt;/tr&gt; &lt;tr height="20"&gt; &lt;td height="20"&gt; Формат: &lt;/td&gt; &lt;td align="right"&gt;110%&lt;/td&gt; &lt;/tr&gt; &lt;tr height="20"&gt; &lt;td height="20"&gt; Подсветка: &lt;/td&gt; &lt;td&gt;White LED&lt;/td&gt; &lt;/tr&gt; &lt;tr height="20"&gt; &lt;td height="20"&gt; Количество клавиш: &lt;/td&gt; &lt;td align="right"&gt;108&lt;/td&gt; &lt;/tr&gt; &lt;tr height="20"&gt; &lt;td height="20"&gt; Разъём: &lt;/td&gt; &lt;td&gt;USB 2.0&lt;/td&gt; &lt;/tr&gt; &lt;tr height="20"&gt; &lt;td height="20"&gt; Материал корпуса: &lt;/td&gt; &lt;td&gt;Пластик&lt;/td&gt; &lt;/tr&gt; &lt;tr height="20"&gt; &lt;td height="20"&gt; Размер: &lt;/td&gt; &lt;td&gt;442x137x33 мм, 442х137х53 с ношками&lt;/td&gt; &lt;/tr&gt; &lt;tr height="20"&gt; &lt;td height="20"&gt; Материал клавиш: &lt;/td&gt; &lt;td&gt;PBT-пластик&lt;/td&gt; &lt;/tr&gt; &lt;tr height="20"&gt; &lt;td height="20"&gt;Расскладка&lt;/td&gt; &lt;td&gt;Укр+Рус+Англ.&lt;/td&gt; &lt;/tr&gt; &lt;tr height="20"&gt; &lt;td height="20"&gt; Вес: &lt;/td&gt; &lt;td&gt;2.5 кг с упаковкой&lt;/td&gt; &lt;/tr&gt; &lt;tr height="20"&gt; &lt;td height="20"&gt; Раскладка: &lt;/td&gt; &lt;td&gt;ANSI&lt;/td&gt; &lt;/tr&gt; &lt;tr height="20"&gt; &lt;td height="20"&gt; Гарантия: &lt;/td&gt; &lt;td&gt;1 год&lt;/td&gt; &lt;/tr&gt; &lt;tr height="20"&gt; &lt;td height="20"&gt; &lt;/td&gt; &lt;td&gt; &lt;/td&gt; &lt;/tr&gt; &lt;/tbody&gt; &lt;colgroup&gt; &lt;col width="153" /&gt; &lt;col width="254" /&gt; &lt;/colgroup&gt; &lt;/table&gt; </t>
  </si>
  <si>
    <t>08471002003004027</t>
  </si>
  <si>
    <t>Клавиатура Varmilo VA108M Sakura, Cherry MX Brown</t>
  </si>
  <si>
    <t>VA108MN2P/WP88RA</t>
  </si>
  <si>
    <t>http://www.erc.ua/i/goods/VA108MN2P%5eWP88RA.jpg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</si>
  <si>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&lt;h3&gt;Модель Sakura:&lt;/h3&gt; &lt;p&gt;&amp;bull; Оформление в бело-розовых тонах&lt;/p&gt; &lt;p&gt;&amp;bull; На клавиши пробел - изображение сакуры, на ESC - гора&lt;/p&gt; &lt;p&gt;&amp;bull; Mini-USB порт спрятан в центре под корпусом, а на самой клавиатуре есть центральная и две боковые канавки под кабель.&lt;/p&gt; &lt;p&gt; &lt;/p&gt; &lt;table border="1" cellspacing="0" width="407"&gt; &lt;tbody&gt; &lt;tr height="20"&gt; &lt;td height="20" width="153"&gt; Производитель: &lt;/td&gt; &lt;td width="254"&gt;Varmilo&lt;/td&gt; &lt;/tr&gt; &lt;tr height="20"&gt; &lt;td height="20"&gt; Тип переключателей: &lt;/td&gt; &lt;td&gt;Cherry MX Brown&lt;/td&gt; &lt;/tr&gt; &lt;tr height="20"&gt; &lt;td height="20"&gt; Модель: &lt;/td&gt; &lt;td&gt;VA108M Sakura &lt;/td&gt; &lt;/tr&gt; &lt;tr height="20"&gt; &lt;td height="20"&gt; Беспроводная: &lt;/td&gt; &lt;td&gt;Нет&lt;/td&gt; &lt;/tr&gt; &lt;tr height="20"&gt; &lt;td height="20"&gt; Формат: &lt;/td&gt; &lt;td align="right"&gt;110%&lt;/td&gt; &lt;/tr&gt; &lt;tr height="20"&gt; &lt;td height="20"&gt; Подсветка: &lt;/td&gt; &lt;td&gt;White LED&lt;/td&gt; &lt;/tr&gt; &lt;tr height="20"&gt; &lt;td height="20"&gt; Количество клавиш: &lt;/td&gt; &lt;td align="right"&gt;108&lt;/td&gt; &lt;/tr&gt; &lt;tr height="20"&gt; &lt;td height="20"&gt; Разъём: &lt;/td&gt; &lt;td&gt;USB 2.0&lt;/td&gt; &lt;/tr&gt; &lt;tr height="20"&gt; &lt;td height="20"&gt; Материал корпуса: &lt;/td&gt; &lt;td&gt;Пластик&lt;/td&gt; &lt;/tr&gt; &lt;tr height="20"&gt; &lt;td height="20"&gt; Размер: &lt;/td&gt; &lt;td&gt;442x137x33 мм, 442х137х53 с ношками&lt;/td&gt; &lt;/tr&gt; &lt;tr height="20"&gt; &lt;td height="20"&gt; Материал клавиш: &lt;/td&gt; &lt;td&gt;PBT-пластик&lt;/td&gt; &lt;/tr&gt; &lt;tr height="20"&gt; &lt;td height="20"&gt;Расскладка&lt;/td&gt; &lt;td&gt;Укр+Рус+Англ.&lt;/td&gt; &lt;/tr&gt; &lt;tr height="20"&gt; &lt;td height="20"&gt; Вес: &lt;/td&gt; &lt;td&gt;2.5 кг с упаковкой&lt;/td&gt; &lt;/tr&gt; &lt;tr height="20"&gt; &lt;td height="20"&gt; Раскладка: &lt;/td&gt; &lt;td&gt;ANSI&lt;/td&gt; &lt;/tr&gt; &lt;tr height="20"&gt; &lt;td height="20"&gt; Гарантия: &lt;/td&gt; &lt;td&gt;1 год&lt;/td&gt; &lt;/tr&gt; &lt;tr height="20"&gt; &lt;td height="20"&gt; &lt;/td&gt; &lt;td&gt; &lt;/td&gt; &lt;/tr&gt; &lt;/tbody&gt; &lt;colgroup&gt; &lt;col width="153" /&gt; &lt;col width="254" /&gt; &lt;/colgroup&gt; &lt;/table&gt; </t>
  </si>
  <si>
    <t>08471002003004031</t>
  </si>
  <si>
    <t>Клавиатура Varmilo VA108M Sakura, Cherry MX Red</t>
  </si>
  <si>
    <t>VA108MR2P/WP88RA</t>
  </si>
  <si>
    <t>http://www.erc.ua/i/goods/VA108MR2P%5eWP88RA.jpg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</si>
  <si>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&lt;h3&gt;Модель Sakura:&lt;/h3&gt; &lt;p&gt;&amp;bull; Оформление в бело-розовых тонах&lt;/p&gt; &lt;p&gt;&amp;bull; На клавиши пробел - изображение сакуры, на ESC - гора&lt;/p&gt; &lt;p&gt;&amp;bull; Mini-USB порт спрятан в центре под корпусом, а на самой клавиатуре есть центральная и две боковые канавки под кабель.&lt;/p&gt; &lt;p&gt; &lt;/p&gt; &lt;table border="1" cellspacing="0" width="407"&gt; &lt;tbody&gt; &lt;tr height="20"&gt; &lt;td height="20" width="153"&gt; Производитель: &lt;/td&gt; &lt;td width="254"&gt;Varmilo&lt;/td&gt; &lt;/tr&gt; &lt;tr height="20"&gt; &lt;td height="20"&gt; Тип переключателей: &lt;/td&gt; &lt;td&gt;Cherry MX Red&lt;/td&gt; &lt;/tr&gt; &lt;tr height="20"&gt; &lt;td height="20"&gt; Модель: &lt;/td&gt; &lt;td&gt;VA108M Sakura &lt;/td&gt; &lt;/tr&gt; &lt;tr height="20"&gt; &lt;td height="20"&gt; Беспроводная: &lt;/td&gt; &lt;td&gt;Нет&lt;/td&gt; &lt;/tr&gt; &lt;tr height="20"&gt; &lt;td height="20"&gt; Формат: &lt;/td&gt; &lt;td align="right"&gt;110%&lt;/td&gt; &lt;/tr&gt; &lt;tr height="20"&gt; &lt;td height="20"&gt; Подсветка: &lt;/td&gt; &lt;td&gt;White LED&lt;/td&gt; &lt;/tr&gt; &lt;tr height="20"&gt; &lt;td height="20"&gt; Количество клавиш: &lt;/td&gt; &lt;td align="right"&gt;108&lt;/td&gt; &lt;/tr&gt; &lt;tr height="20"&gt; &lt;td height="20"&gt; Разъём: &lt;/td&gt; &lt;td&gt;USB 2.0&lt;/td&gt; &lt;/tr&gt; &lt;tr height="20"&gt; &lt;td height="20"&gt; Материал корпуса: &lt;/td&gt; &lt;td&gt;Пластик&lt;/td&gt; &lt;/tr&gt; &lt;tr height="20"&gt; &lt;td height="20"&gt; Размер: &lt;/td&gt; &lt;td&gt;442x137x33 мм, 442х137х53 с ношками&lt;/td&gt; &lt;/tr&gt; &lt;tr height="20"&gt; &lt;td height="20"&gt; Материал клавиш: &lt;/td&gt; &lt;td&gt;PBT-пластик&lt;/td&gt; &lt;/tr&gt; &lt;tr height="20"&gt; &lt;td height="20"&gt;Расскладка&lt;/td&gt; &lt;td&gt;Укр+Рус+Англ.&lt;/td&gt; &lt;/tr&gt; &lt;tr height="20"&gt; &lt;td height="20"&gt; Вес: &lt;/td&gt; &lt;td&gt;2.5 кг с упаковкой&lt;/td&gt; &lt;/tr&gt; &lt;tr height="20"&gt; &lt;td height="20"&gt; Раскладка: &lt;/td&gt; &lt;td&gt;ANSI&lt;/td&gt; &lt;/tr&gt; &lt;tr height="20"&gt; &lt;td height="20"&gt; Гарантия: &lt;/td&gt; &lt;td&gt;1 год&lt;/td&gt; &lt;/tr&gt; &lt;tr height="20"&gt; &lt;td height="20"&gt; &lt;/td&gt; &lt;td&gt; &lt;/td&gt; &lt;/tr&gt; &lt;/tbody&gt; &lt;colgroup&gt; &lt;col width="153" /&gt; &lt;col width="254" /&gt; &lt;/colgroup&gt; &lt;/table&gt; </t>
  </si>
  <si>
    <t>08471002003004035</t>
  </si>
  <si>
    <t>Клавиатура Varmilo VA108M Sakura, Cherry MX Silent Red</t>
  </si>
  <si>
    <t>VA108MP2P/WP88RA</t>
  </si>
  <si>
    <t>http://www.erc.ua/i/goods/VA108MP2P%5eWP88RA.jpg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</si>
  <si>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&lt;h3&gt;Модель Sakura:&lt;/h3&gt; &lt;p&gt;&amp;bull; Оформление в бело-розовых тонах&lt;/p&gt; &lt;p&gt;&amp;bull; На клавиши пробел - изображение сакуры, на ESC - гора&lt;/p&gt; &lt;p&gt;&amp;bull; Mini-USB порт спрятан в центре под корпусом, а на самой клавиатуре есть центральная и две боковые канавки под кабель.&lt;/p&gt; &lt;table border="1" cellspacing="0" width="407"&gt; &lt;tbody&gt; &lt;tr height="20"&gt; &lt;td height="20" width="153"&gt; Производитель: &lt;/td&gt; &lt;td width="254"&gt;Varmilo&lt;/td&gt; &lt;/tr&gt; &lt;tr height="20"&gt; &lt;td height="20"&gt; Тип переключателей: &lt;/td&gt; &lt;td&gt;Cherry MX Silent Red &lt;/td&gt; &lt;/tr&gt; &lt;tr height="20"&gt; &lt;td height="20"&gt; Модель: &lt;/td&gt; &lt;td&gt;VA108M Sakura &lt;/td&gt; &lt;/tr&gt; &lt;tr height="20"&gt; &lt;td height="20"&gt; Беспроводная: &lt;/td&gt; &lt;td&gt;Нет&lt;/td&gt; &lt;/tr&gt; &lt;tr height="20"&gt; &lt;td height="20"&gt; Формат: &lt;/td&gt; &lt;td align="right"&gt;110%&lt;/td&gt; &lt;/tr&gt; &lt;tr height="20"&gt; &lt;td height="20"&gt; Подсветка: &lt;/td&gt; &lt;td&gt;White LED&lt;/td&gt; &lt;/tr&gt; &lt;tr height="20"&gt; &lt;td height="20"&gt; Количество клавиш: &lt;/td&gt; &lt;td align="right"&gt;108&lt;/td&gt; &lt;/tr&gt; &lt;tr height="20"&gt; &lt;td height="20"&gt; Разъём: &lt;/td&gt; &lt;td&gt;USB 2.0&lt;/td&gt; &lt;/tr&gt; &lt;tr height="20"&gt; &lt;td height="20"&gt; Материал корпуса: &lt;/td&gt; &lt;td&gt;Пластик&lt;/td&gt; &lt;/tr&gt; &lt;tr height="20"&gt; &lt;td height="20"&gt; Размер: &lt;/td&gt; &lt;td&gt;442x137x33 мм, 442х137х53 с ношками&lt;/td&gt; &lt;/tr&gt; &lt;tr height="20"&gt; &lt;td height="20"&gt; Материал клавиш: &lt;/td&gt; &lt;td&gt;PBT-пластик&lt;/td&gt; &lt;/tr&gt; &lt;tr height="20"&gt; &lt;td height="20"&gt;Расскладка&lt;/td&gt; &lt;td&gt;Укр+Рус+Англ.&lt;/td&gt; &lt;/tr&gt; &lt;tr height="20"&gt; &lt;td height="20"&gt; Вес: &lt;/td&gt; &lt;td&gt;2.5 кг с упаковкой&lt;/td&gt; &lt;/tr&gt; &lt;tr height="20"&gt; &lt;td height="20"&gt; Раскладка: &lt;/td&gt; &lt;td&gt;ANSI&lt;/td&gt; &lt;/tr&gt; &lt;tr height="20"&gt; &lt;td height="20"&gt; Гарантия: &lt;/td&gt; &lt;td&gt;1 год&lt;/td&gt; &lt;/tr&gt; &lt;tr height="20"&gt; &lt;td height="20"&gt; &lt;/td&gt; &lt;td&gt; &lt;/td&gt; &lt;/tr&gt; &lt;/tbody&gt; &lt;colgroup&gt; &lt;col width="153" /&gt; &lt;col width="254" /&gt; &lt;/colgroup&gt; &lt;/table&gt; </t>
  </si>
  <si>
    <t>Клавиатура Varmilo VA87M Sea Melody, Cherry MX Blue</t>
  </si>
  <si>
    <t>VA87MC2W/WBPE7HR</t>
  </si>
  <si>
    <t>http://www.erc.ua/i/goods/VA87MC2W%5eWBPE7HR.jpg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</si>
  <si>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&lt;p&gt; &lt;/p&gt; &lt;h3&gt;Модель sea melody&lt;/h3&gt; &lt;p&gt;&amp;bull; Основной цвет белый и голубой&lt;/p&gt; &lt;p&gt;&amp;bull; Клавиша ESC, Enter, пробел, Windows с тематическим рисунком морских волн, кита и медузы&lt;/p&gt; &lt;p&gt;&amp;bull; Mini-USB порт спрятан в центре под корпусом, а на самой клавиатуре есть центральная и две боковые канавки под кабель.&lt;/p&gt; &lt;table border="1" cellspacing="0" width="407"&gt; &lt;tbody&gt; &lt;tr height="20"&gt; &lt;td height="20" width="153"&gt; Производитель: &lt;/td&gt; &lt;td width="254"&gt;Varmilo&lt;/td&gt; &lt;/tr&gt; &lt;tr height="20"&gt; &lt;td height="20"&gt; Тип переключателей: &lt;/td&gt; &lt;td&gt;Cherry MX Blue &lt;/td&gt; &lt;/tr&gt; &lt;tr height="20"&gt; &lt;td height="20"&gt; Модель: &lt;/td&gt; &lt;td&gt;VA87M Sea Melody &lt;/td&gt; &lt;/tr&gt; &lt;tr height="20"&gt; &lt;td height="20"&gt; Беспроводная: &lt;/td&gt; &lt;td&gt;Нет&lt;/td&gt; &lt;/tr&gt; &lt;tr height="20"&gt; &lt;td height="20"&gt; Формат: &lt;/td&gt; &lt;td align="right"&gt;80%&lt;/td&gt; &lt;/tr&gt; &lt;tr height="20"&gt; &lt;td height="20"&gt; Подсветка: &lt;/td&gt; &lt;td&gt;-&lt;/td&gt; &lt;/tr&gt; &lt;tr height="20"&gt; &lt;td height="20"&gt; Количество клавиш: &lt;/td&gt; &lt;td align="right"&gt;87&lt;/td&gt; &lt;/tr&gt; &lt;tr height="20"&gt; &lt;td height="20"&gt; Разъём: &lt;/td&gt; &lt;td&gt;USB 2.0&lt;/td&gt; &lt;/tr&gt; &lt;tr height="20"&gt; &lt;td height="20"&gt; Материал корпуса: &lt;/td&gt; &lt;td&gt;Пластик&lt;/td&gt; &lt;/tr&gt; &lt;tr height="20"&gt; &lt;td height="20"&gt; Размер: &lt;/td&gt; &lt;td&gt;356x134x33 мм, 356х134х53 с ношками&lt;/td&gt; &lt;/tr&gt; &lt;tr height="20"&gt; &lt;td height="20"&gt; Материал клавиш: &lt;/td&gt; &lt;td&gt;PBT-пластик&lt;/td&gt; &lt;/tr&gt; &lt;tr height="20"&gt; &lt;td height="20"&gt;Расскладка&lt;/td&gt; &lt;td&gt;Укр+Рус+Англ.&lt;/td&gt; &lt;/tr&gt; &lt;tr height="20"&gt; &lt;td height="20"&gt; Вес: &lt;/td&gt; &lt;td&gt;2 кг с упаковкой&lt;/td&gt; &lt;/tr&gt; &lt;tr height="20"&gt; &lt;td height="20"&gt; Раскладка: &lt;/td&gt; &lt;td&gt;ANSI&lt;/td&gt; &lt;/tr&gt; &lt;tr height="20"&gt; &lt;td height="20"&gt; Гарантия: &lt;/td&gt; &lt;td&gt;1 год&lt;/td&gt; &lt;/tr&gt; &lt;/tbody&gt; &lt;colgroup&gt; &lt;col width="153" /&gt; &lt;col width="254" /&gt; &lt;/colgroup&gt; &lt;/table&gt; </t>
  </si>
  <si>
    <t>Клавиатура Varmilo VA87M Sea Melody, Cherry MX Red</t>
  </si>
  <si>
    <t>VA87MR2W/WBPE7HR</t>
  </si>
  <si>
    <t>http://www.erc.ua/i/goods/VA87MR2W%5eWBPE7HR.jpg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</si>
  <si>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&lt;p&gt; &lt;/p&gt; &lt;h3&gt;Модель sea melody&lt;/h3&gt; &lt;p&gt;&amp;bull; Основной цвет белый и голубой&lt;/p&gt; &lt;p&gt;&amp;bull; Клавиша ESC, Enter, пробел, Windows с тематическим рисунком морских волн, кита и медузы&lt;/p&gt; &lt;p&gt;&amp;bull; Mini-USB порт спрятан в центре под корпусом, а на самой клавиатуре есть центральная и две боковые канавки под кабель.&lt;/p&gt; &lt;table border="1" cellspacing="0" width="407"&gt; &lt;tbody&gt; &lt;tr height="20"&gt; &lt;td height="20" width="153"&gt; Производитель: &lt;/td&gt; &lt;td width="254"&gt;Varmilo&lt;/td&gt; &lt;/tr&gt; &lt;tr height="20"&gt; &lt;td height="20"&gt; Тип переключателей: &lt;/td&gt; &lt;td&gt;Cherry MX Red&lt;/td&gt; &lt;/tr&gt; &lt;tr height="20"&gt; &lt;td height="20"&gt; Модель: &lt;/td&gt; &lt;td&gt;VA87M Sea Melody &lt;/td&gt; &lt;/tr&gt; &lt;tr height="20"&gt; &lt;td height="20"&gt; Беспроводная: &lt;/td&gt; &lt;td&gt;Нет&lt;/td&gt; &lt;/tr&gt; &lt;tr height="20"&gt; &lt;td height="20"&gt; Формат: &lt;/td&gt; &lt;td align="right"&gt;80%&lt;/td&gt; &lt;/tr&gt; &lt;tr height="20"&gt; &lt;td height="20"&gt; Подсветка: &lt;/td&gt; &lt;td&gt;-&lt;/td&gt; &lt;/tr&gt; &lt;tr height="20"&gt; &lt;td height="20"&gt; Количество клавиш: &lt;/td&gt; &lt;td align="right"&gt;87&lt;/td&gt; &lt;/tr&gt; &lt;tr height="20"&gt; &lt;td height="20"&gt; Разъём: &lt;/td&gt; &lt;td&gt;USB 2.0&lt;/td&gt; &lt;/tr&gt; &lt;tr height="20"&gt; &lt;td height="20"&gt; Материал корпуса: &lt;/td&gt; &lt;td&gt;Пластик&lt;/td&gt; &lt;/tr&gt; &lt;tr height="20"&gt; &lt;td height="20"&gt; Размер: &lt;/td&gt; &lt;td&gt;356x134x33 мм, 356х134х53 с ношками&lt;/td&gt; &lt;/tr&gt; &lt;tr height="20"&gt; &lt;td height="20"&gt; Материал клавиш: &lt;/td&gt; &lt;td&gt;PBT-пластик&lt;/td&gt; &lt;/tr&gt; &lt;tr height="20"&gt; &lt;td height="20"&gt;Расскладка&lt;/td&gt; &lt;td&gt;Укр+Рус+Англ.&lt;/td&gt; &lt;/tr&gt; &lt;tr height="20"&gt; &lt;td height="20"&gt; Вес: &lt;/td&gt; &lt;td&gt;2 кг с упаковкой&lt;/td&gt; &lt;/tr&gt; &lt;tr height="20"&gt; &lt;td height="20"&gt; Раскладка: &lt;/td&gt; &lt;td&gt;ANSI&lt;/td&gt; &lt;/tr&gt; &lt;tr height="20"&gt; &lt;td height="20"&gt; Гарантия: &lt;/td&gt; &lt;td&gt;1 год&lt;/td&gt; &lt;/tr&gt; &lt;/tbody&gt; &lt;colgroup&gt; &lt;col width="153" /&gt; &lt;col width="254" /&gt; &lt;/colgroup&gt; &lt;/table&gt; </t>
  </si>
  <si>
    <t>08471002003004045</t>
  </si>
  <si>
    <t>Клавиатура Varmilo VA108M Sea Melody, Cherry MX Blue</t>
  </si>
  <si>
    <t>VA108MC2W/WBPE7HR</t>
  </si>
  <si>
    <t>http://www.erc.ua/i/goods/VA108MC2W%5eWBPE7HR.jpg</t>
  </si>
  <si>
    <t xml:space="preserve">&lt;p &gt;Varmilo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 &gt;Сочетание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 &gt; &lt;/p&gt; &lt;h3&gt;Модель sea melody&lt;/h3&gt; &lt;p &gt;&amp;bull; Основной цвет белый и голубой&lt;/p&gt; &lt;p &gt;&amp;bull; Клавиша ESC, Enter, пробел, Windows с тематическим рисунком морских волн, кита и медузы&lt;/p&gt; &lt;p &gt;&amp;bull; Mini-USB порт спрятан в центре под корпусом, а на самой клавиатуре есть центральная и две боковые канавки под кабель.&lt;/p&gt; &lt;p &gt; &lt;/p&gt; &lt;table border="1" cellspacing="0" width="407"&gt; &lt;tbody&gt; &lt;tr height="20"&gt; &lt;td height="20" width="153"&gt; Производитель: &lt;/td&gt; &lt;td width="254"&gt;Varmilo&lt;/td&gt; &lt;/tr&gt; &lt;tr height="20"&gt; &lt;td height="20"&gt; Тип переключателей: &lt;/td&gt; &lt;td&gt;Cherry MX Blue &lt;/td&gt; &lt;/tr&gt; &lt;tr height="20"&gt; &lt;td height="20"&gt; Модель: &lt;/td&gt; &lt;td&gt;VA108M Sea Melody &lt;/td&gt; &lt;/tr&gt; &lt;tr height="20"&gt; &lt;td height="20"&gt; Беспроводная: &lt;/td&gt; &lt;td&gt;Нет&lt;/td&gt; &lt;/tr&gt; &lt;tr height="20"&gt; &lt;td height="20"&gt; Формат: &lt;/td&gt; &lt;td align="right"&gt;110%&lt;/td&gt; &lt;/tr&gt; &lt;tr height="20"&gt; &lt;td height="20"&gt; Подсветка: &lt;/td&gt; &lt;td&gt;-&lt;/td&gt; &lt;/tr&gt; &lt;tr height="20"&gt; &lt;td height="20"&gt; Количество клавиш: &lt;/td&gt; &lt;td align="right"&gt;108&lt;/td&gt; &lt;/tr&gt; &lt;tr height="20"&gt; &lt;td height="20"&gt; Разъём: &lt;/td&gt; &lt;td&gt;USB 2.0&lt;/td&gt; &lt;/tr&gt; &lt;tr height="20"&gt; &lt;td height="20"&gt; Материал корпуса: &lt;/td&gt; &lt;td&gt;Пластик&lt;/td&gt; &lt;/tr&gt; &lt;tr height="20"&gt; &lt;td height="20"&gt; Размер: &lt;/td&gt; &lt;td&gt;442x137x33 мм, 442х137х53 с ношками&lt;/td&gt; &lt;/tr&gt; &lt;tr height="20"&gt; &lt;td height="20"&gt; Материал клавиш: &lt;/td&gt; &lt;td&gt;PBT-пластик&lt;/td&gt; &lt;/tr&gt; &lt;tr height="20"&gt; &lt;td height="20"&gt;Расскладка&lt;/td&gt; &lt;td&gt;Укр+Рус+Англ.&lt;/td&gt; &lt;/tr&gt; &lt;tr height="20"&gt; &lt;td height="20"&gt; Вес: &lt;/td&gt; &lt;td&gt;2.5 кг с упаковкой&lt;/td&gt; &lt;/tr&gt; &lt;tr height="20"&gt; &lt;td height="20"&gt; Раскладка: &lt;/td&gt; &lt;td&gt;ANSI&lt;/td&gt; &lt;/tr&gt; &lt;tr height="20"&gt; &lt;td height="20"&gt; Гарантия: &lt;/td&gt; &lt;td&gt;1 год&lt;/td&gt; &lt;/tr&gt; &lt;/tbody&gt; &lt;colgroup&gt; &lt;col width="153" /&gt; &lt;col width="254" /&gt; &lt;/colgroup&gt; &lt;/table&gt; </t>
  </si>
  <si>
    <t>08471002003004030</t>
  </si>
  <si>
    <t>Клавиатура Varmilo VA108M Sea Melody, Cherry MX Brown</t>
  </si>
  <si>
    <t>VA108MN2W/WBPE7HR</t>
  </si>
  <si>
    <t>http://www.erc.ua/i/goods/VA108MN2W%5eWBPE7HR.jpg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</si>
  <si>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&lt;p&gt; &lt;/p&gt; &lt;h3&gt;Модель sea melody&lt;/h3&gt; &lt;p&gt;&amp;bull; Основной цвет белый и голубой&lt;/p&gt; &lt;p&gt;&amp;bull; Клавиша ESC, Enter, пробел, Windows с тематическим рисунком морских волн, кита и медузы&lt;/p&gt; &lt;p&gt;&amp;bull; Mini-USB порт спрятан в центре под корпусом, а на самой клавиатуре есть центральная и две боковые канавки под кабель.&lt;/p&gt; &lt;table border="1" cellspacing="0" width="407"&gt; &lt;tbody&gt; &lt;tr height="20"&gt; &lt;td height="20" width="153"&gt; Производитель: &lt;/td&gt; &lt;td width="254"&gt;Varmilo&lt;/td&gt; &lt;/tr&gt; &lt;tr height="20"&gt; &lt;td height="20"&gt; Тип переключателей: &lt;/td&gt; &lt;td&gt;Cherry MX Brown&lt;/td&gt; &lt;/tr&gt; &lt;tr height="20"&gt; &lt;td height="20"&gt; Модель: &lt;/td&gt; &lt;td&gt;VA108M Sea Melody &lt;/td&gt; &lt;/tr&gt; &lt;tr height="20"&gt; &lt;td height="20"&gt; Беспроводная: &lt;/td&gt; &lt;td&gt;Нет&lt;/td&gt; &lt;/tr&gt; &lt;tr height="20"&gt; &lt;td height="20"&gt; Формат: &lt;/td&gt; &lt;td align="right"&gt;110%&lt;/td&gt; &lt;/tr&gt; &lt;tr height="20"&gt; &lt;td height="20"&gt; Подсветка: &lt;/td&gt; &lt;td&gt;-&lt;/td&gt; &lt;/tr&gt; &lt;tr height="20"&gt; &lt;td height="20"&gt; Количество клавиш: &lt;/td&gt; &lt;td align="right"&gt;108&lt;/td&gt; &lt;/tr&gt; &lt;tr height="20"&gt; &lt;td height="20"&gt; Разъём: &lt;/td&gt; &lt;td&gt;USB 2.0&lt;/td&gt; &lt;/tr&gt; &lt;tr height="20"&gt; &lt;td height="20"&gt; Материал корпуса: &lt;/td&gt; &lt;td&gt;Пластик&lt;/td&gt; &lt;/tr&gt; &lt;tr height="20"&gt; &lt;td height="20"&gt; Размер: &lt;/td&gt; &lt;td&gt;442x137x33 мм, 442х137х53 с ношками&lt;/td&gt; &lt;/tr&gt; &lt;tr height="20"&gt; &lt;td height="20"&gt; Материал клавиш: &lt;/td&gt; &lt;td&gt;PBT-пластик&lt;/td&gt; &lt;/tr&gt; &lt;tr height="20"&gt; &lt;td height="20"&gt;Расскладка&lt;/td&gt; &lt;td&gt;Укр+Рус+Англ.&lt;/td&gt; &lt;/tr&gt; &lt;tr height="20"&gt; &lt;td height="20"&gt; Вес: &lt;/td&gt; &lt;td&gt;2.5 кг с упаковкой&lt;/td&gt; &lt;/tr&gt; &lt;tr height="20"&gt; &lt;td height="20"&gt; Раскладка: &lt;/td&gt; &lt;td&gt;ANSI&lt;/td&gt; &lt;/tr&gt; &lt;tr height="20"&gt; &lt;td height="20"&gt; Гарантия: &lt;/td&gt; &lt;td&gt;1 год&lt;/td&gt; &lt;/tr&gt; &lt;/tbody&gt; &lt;colgroup&gt; &lt;col width="153" /&gt; &lt;col width="254" /&gt; &lt;/colgroup&gt; &lt;/table&gt; </t>
  </si>
  <si>
    <t>Клавиатура Varmilo VA108M Sea Melody, Cherry MX Red</t>
  </si>
  <si>
    <t>VA108MR2W/WBPE7HR</t>
  </si>
  <si>
    <t>http://www.erc.ua/i/goods/VA108MR2W%5eWBPE7HR.jpg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</si>
  <si>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&lt;p&gt; &lt;/p&gt; &lt;h3&gt;Модель sea melody&lt;/h3&gt; &lt;p&gt;&amp;bull; Основной цвет белый и голубой&lt;/p&gt; &lt;p&gt;&amp;bull; Клавиша ESC, Enter, пробел, Windows с тематическим рисунком морских волн, кита и медузы&lt;/p&gt; &lt;p&gt;&amp;bull; Mini-USB порт спрятан в центре под корпусом, а на самой клавиатуре есть центральная и две боковые канавки под кабель.&lt;/p&gt; &lt;table border="1" cellspacing="0" width="407"&gt; &lt;tbody&gt; &lt;tr height="20"&gt; &lt;td height="20" width="153"&gt; Производитель: &lt;/td&gt; &lt;td width="254"&gt;Varmilo&lt;/td&gt; &lt;/tr&gt; &lt;tr height="20"&gt; &lt;td height="20"&gt; Тип переключателей: &lt;/td&gt; &lt;td&gt;Cherry MX Red&lt;/td&gt; &lt;/tr&gt; &lt;tr height="20"&gt; &lt;td height="20"&gt; Модель: &lt;/td&gt; &lt;td&gt;VA108M Sea Melody &lt;/td&gt; &lt;/tr&gt; &lt;tr height="20"&gt; &lt;td height="20"&gt; Беспроводная: &lt;/td&gt; &lt;td&gt;Нет&lt;/td&gt; &lt;/tr&gt; &lt;tr height="20"&gt; &lt;td height="20"&gt; Формат: &lt;/td&gt; &lt;td align="right"&gt;110%&lt;/td&gt; &lt;/tr&gt; &lt;tr height="20"&gt; &lt;td height="20"&gt; Подсветка: &lt;/td&gt; &lt;td&gt;-&lt;/td&gt; &lt;/tr&gt; &lt;tr height="20"&gt; &lt;td height="20"&gt; Количество клавиш: &lt;/td&gt; &lt;td align="right"&gt;108&lt;/td&gt; &lt;/tr&gt; &lt;tr height="20"&gt; &lt;td height="20"&gt; Разъём: &lt;/td&gt; &lt;td&gt;USB 2.0&lt;/td&gt; &lt;/tr&gt; &lt;tr height="20"&gt; &lt;td height="20"&gt; Материал корпуса: &lt;/td&gt; &lt;td&gt;Пластик&lt;/td&gt; &lt;/tr&gt; &lt;tr height="20"&gt; &lt;td height="20"&gt; Размер: &lt;/td&gt; &lt;td&gt;442x137x33 мм, 442х137х53 с ношками&lt;/td&gt; &lt;/tr&gt; &lt;tr height="20"&gt; &lt;td height="20"&gt; Материал клавиш: &lt;/td&gt; &lt;td&gt;PBT-пластик&lt;/td&gt; &lt;/tr&gt; &lt;tr height="20"&gt; &lt;td height="20"&gt;Расскладка&lt;/td&gt; &lt;td&gt;Укр+Рус+Англ.&lt;/td&gt; &lt;/tr&gt; &lt;tr height="20"&gt; &lt;td height="20"&gt; Вес: &lt;/td&gt; &lt;td&gt;2.5 кг с упаковкой&lt;/td&gt; &lt;/tr&gt; &lt;tr height="20"&gt; &lt;td height="20"&gt; Раскладка: &lt;/td&gt; &lt;td&gt;ANSI&lt;/td&gt; &lt;/tr&gt; &lt;tr height="20"&gt; &lt;td height="20"&gt; Гарантия: &lt;/td&gt; &lt;td&gt;1 год&lt;/td&gt; &lt;/tr&gt; &lt;/tbody&gt; &lt;colgroup&gt; &lt;col width="153" /&gt; &lt;col width="254" /&gt; &lt;/colgroup&gt; &lt;/table&gt; </t>
  </si>
  <si>
    <t>Клавиатура Varmilo VA108M Sea Melody, Cherry MX Silent Red</t>
  </si>
  <si>
    <t>VA108MP2W/WBPE7HR</t>
  </si>
  <si>
    <t>http://www.erc.ua/i/goods/VA108MP2W%5eWBPE7HR.jpg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</si>
  <si>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&lt;p&gt; &lt;/p&gt; &lt;h3&gt;Модель sea melody&lt;/h3&gt; &lt;p&gt;&amp;bull; Основной цвет белый и голубой&lt;/p&gt; &lt;p&gt;&amp;bull; Клавиша ESC, Enter, пробел, Windows с тематическим рисунком морских волн, кита и медузы&lt;/p&gt; &lt;p&gt;&amp;bull; Mini-USB порт спрятан в центре под корпусом, а на самой клавиатуре есть центральная и две боковые канавки под кабель.&lt;/p&gt; &lt;table border="1" cellspacing="0" width="407"&gt; &lt;tbody&gt; &lt;tr height="20"&gt; &lt;td height="20" width="153"&gt; Производитель: &lt;/td&gt; &lt;td width="254"&gt;Varmilo&lt;/td&gt; &lt;/tr&gt; &lt;tr height="20"&gt; &lt;td height="20"&gt; Тип переключателей: &lt;/td&gt; &lt;td&gt;Cherry MX Silent Red &lt;/td&gt; &lt;/tr&gt; &lt;tr height="20"&gt; &lt;td height="20"&gt; Модель: &lt;/td&gt; &lt;td&gt;VA108M Sea Melody &lt;/td&gt; &lt;/tr&gt; &lt;tr height="20"&gt; &lt;td height="20"&gt; Беспроводная: &lt;/td&gt; &lt;td&gt;Нет&lt;/td&gt; &lt;/tr&gt; &lt;tr height="20"&gt; &lt;td height="20"&gt; Формат: &lt;/td&gt; &lt;td align="right"&gt;110%&lt;/td&gt; &lt;/tr&gt; &lt;tr height="20"&gt; &lt;td height="20"&gt; Подсветка: &lt;/td&gt; &lt;td&gt;-&lt;/td&gt; &lt;/tr&gt; &lt;tr height="20"&gt; &lt;td height="20"&gt; Количество клавиш: &lt;/td&gt; &lt;td align="right"&gt;108&lt;/td&gt; &lt;/tr&gt; &lt;tr height="20"&gt; &lt;td height="20"&gt; Разъём: &lt;/td&gt; &lt;td&gt;USB 2.0&lt;/td&gt; &lt;/tr&gt; &lt;tr height="20"&gt; &lt;td height="20"&gt; Материал корпуса: &lt;/td&gt; &lt;td&gt;Пластик&lt;/td&gt; &lt;/tr&gt; &lt;tr height="20"&gt; &lt;td height="20"&gt; Размер: &lt;/td&gt; &lt;td&gt;442x137x33 мм, 442х137х53 с ношками&lt;/td&gt; &lt;/tr&gt; &lt;tr height="20"&gt; &lt;td height="20"&gt; Материал клавиш: &lt;/td&gt; &lt;td&gt;PBT-пластик&lt;/td&gt; &lt;/tr&gt; &lt;tr height="20"&gt; &lt;td height="20"&gt;Расскладка&lt;/td&gt; &lt;td&gt;Укр+Рус+Англ.&lt;/td&gt; &lt;/tr&gt; &lt;tr height="20"&gt; &lt;td height="20"&gt; Вес: &lt;/td&gt; &lt;td&gt;2.5 кг с упаковкой&lt;/td&gt; &lt;/tr&gt; &lt;tr height="20"&gt; &lt;td height="20"&gt; Раскладка: &lt;/td&gt; &lt;td&gt;ANSI&lt;/td&gt; &lt;/tr&gt; &lt;tr height="20"&gt; &lt;td height="20"&gt; Гарантия: &lt;/td&gt; &lt;td&gt;1 год&lt;/td&gt; &lt;/tr&gt; &lt;/tbody&gt; &lt;colgroup&gt; &lt;col width="153" /&gt; &lt;col width="254" /&gt; &lt;/colgroup&gt; &lt;/table&gt; </t>
  </si>
  <si>
    <t>08471002003004034</t>
  </si>
  <si>
    <t>Клавиатура Varmilo VA87M Summit R2 Cherry MX Blue,RU</t>
  </si>
  <si>
    <t>VA87MA022A1A2A06A007</t>
  </si>
  <si>
    <t>http://www.erc.ua/i/goods/VA87MA022A1A2A06A007.jpg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</si>
  <si>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&lt;td&gt;Cherry MX Blue&lt;/td&gt; &lt;/tr&gt; &lt;tr height="20"&gt; &lt;td height="20"&gt; &lt;p&gt;Модель: &lt;/p&gt; &lt;/td&gt; &lt;td&gt;VA87M Summit R2&lt;/td&gt;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</si>
  <si>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Клавиатура Varmilo VA87M Summit, Cherry MX Brown</t>
  </si>
  <si>
    <t>VA87MN2W/LL7MO2SW</t>
  </si>
  <si>
    <t>http://www.erc.ua/i/goods/VA87MN2W%5eLL7MO2SW.jpg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</si>
  <si>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&lt;p&gt; &lt;/p&gt; &lt;h3&gt;Модель sea melody&lt;/h3&gt; &lt;p&gt;&amp;bull; Основной цвет белый и голубой&lt;/p&gt; &lt;p&gt;&amp;bull; Клавиша ESC, Enter, пробел, Windows с тематическим рисунком морских волн, кита и медузы&lt;/p&gt; &lt;p&gt;&amp;bull; Mini-USB порт спрятан в центре под корпусом, а на самой клавиатуре есть центральная и две боковые канавки под кабель.&lt;/p&gt; &lt;table border="1" cellspacing="0" width="407"&gt; &lt;tbody&gt; &lt;tr height="20"&gt; &lt;td height="20" width="153"&gt; &lt;p&gt;Производитель: &lt;/p&gt; &lt;/td&gt; &lt;td width="254"&gt;Varmilo&lt;/td&gt; &lt;/tr&gt; &lt;tr height="20"&gt; &lt;td height="20"&gt; &lt;p&gt;Тип переключателей: &lt;/p&gt; &lt;/td&gt; &lt;td&gt;Cherry MX Brown&lt;/td&gt; &lt;/tr&gt; &lt;tr height="20"&gt; &lt;td height="20"&gt; &lt;p&gt;Модель: &lt;/p&gt; &lt;/td&gt; &lt;td&gt;VA87M Summit&lt;/td&gt;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</si>
  <si>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Клавиатура Varmilo VA87M Summit, Cherry MX Red</t>
  </si>
  <si>
    <t>VA87MR2W/LL7MO2SW</t>
  </si>
  <si>
    <t>http://www.erc.ua/i/goods/VA87MR2W%5eLL7MO2SW.jpg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</si>
  <si>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&lt;p&gt; &lt;/p&gt; &lt;h3&gt;Модель sea melody&lt;/h3&gt; &lt;p&gt;&amp;bull; Основной цвет белый и голубой&lt;/p&gt; &lt;p&gt;&amp;bull; Клавиша ESC, Enter, пробел, Windows с тематическим рисунком морских волн, кита и медузы&lt;/p&gt; &lt;p&gt;&amp;bull; Mini-USB порт спрятан в центре под корпусом, а на самой клавиатуре есть центральная и две боковые канавки под кабель.&lt;/p&gt; &lt;table border="1" cellspacing="0" width="407"&gt; &lt;tbody&gt; &lt;tr height="20"&gt; &lt;td height="20" width="153"&gt; &lt;p&gt;Производитель: &lt;/p&gt; &lt;/td&gt; &lt;td width="254"&gt;Varmilo&lt;/td&gt; &lt;/tr&gt; &lt;tr height="20"&gt; &lt;td height="20"&gt; &lt;p&gt;Тип переключателей: &lt;/p&gt; &lt;/td&gt; &lt;td&gt;Cherry MX Red&lt;/td&gt; &lt;/tr&gt; &lt;tr height="20"&gt; &lt;td height="20"&gt; &lt;p&gt;Модель: &lt;/p&gt; &lt;/td&gt; &lt;td&gt;VA87M Summit&lt;/td&gt;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</si>
  <si>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Клавиатура Varmilo VA87M Summit R2 Cherry MX Red,RU</t>
  </si>
  <si>
    <t>VA87MA022A3A2A06A007</t>
  </si>
  <si>
    <t>http://www.erc.ua/i/goods/VA87MA022A3A2A06A007.jpg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</si>
  <si>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&lt;td&gt;Cherry MX Red&lt;/td&gt; &lt;/tr&gt; &lt;tr height="20"&gt; &lt;td height="20"&gt; &lt;p&gt;Модель: &lt;/p&gt; &lt;/td&gt; &lt;td&gt;VA87M Summit R2&lt;/td&gt;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</si>
  <si>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Varmilo Keyboard MA87M V2 Summit R2, EC Ivy V2,RU</t>
  </si>
  <si>
    <t>A33A022B1A3A06A007</t>
  </si>
  <si>
    <t>http://www.erc.ua/i/goods/A33A022B1A3A06A007.jpg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</si>
  <si>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&lt;td&gt;Varmilo EC IVY V2&lt;/td&gt; &lt;/tr&gt; &lt;tr height="20"&gt; &lt;td height="20"&gt; &lt;p&gt;Модель: &lt;/p&gt; &lt;/td&gt; &lt;td&gt;MA87M Summit R2&lt;/td&gt;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</si>
  <si>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08471002003004005</t>
  </si>
  <si>
    <t>Varmilo Keyboard MA87M V2 Summit R2, EC Rose V2,RU</t>
  </si>
  <si>
    <t>A33A022B0A3A06A007</t>
  </si>
  <si>
    <t>http://www.erc.ua/i/goods/A33A022B0A3A06A007.jpg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</si>
  <si>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&lt;td&gt;Varmilo EC Rose V2&lt;/td&gt; &lt;/tr&gt; &lt;tr height="20"&gt; &lt;td height="20"&gt; &lt;p&gt;Модель: &lt;/p&gt; &lt;/td&gt; &lt;td&gt;MA87M Summit R2&lt;/td&gt;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</si>
  <si>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08471002003004004</t>
  </si>
  <si>
    <t>Varmilo Keyboard MA87M V2 Summit R2, EC Sakura V2,RU</t>
  </si>
  <si>
    <t>A33A022A9A3A06A007</t>
  </si>
  <si>
    <t>http://www.erc.ua/i/goods/A33A022A9A3A06A007.jpg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</si>
  <si>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&lt;td&gt;Varmilo EC Sakura V2&lt;/td&gt; &lt;/tr&gt; &lt;tr height="20"&gt; &lt;td height="20"&gt; &lt;p&gt;Модель: &lt;/p&gt; &lt;/td&gt; &lt;td&gt;MA87M Summit R2&lt;/td&gt;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</si>
  <si>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08471002003004003</t>
  </si>
  <si>
    <t>Клавиатура Varmilo VA108M Summit R2 Cherry MX Blue,RU</t>
  </si>
  <si>
    <t>VA108MA022A1A2A06A007</t>
  </si>
  <si>
    <t>http://www.erc.ua/i/goods/VA108MA022A1A2A06A007.jpg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</si>
  <si>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 &lt;p&gt;Cherry MX Blue&lt;/p&gt; &lt;/td&gt; &lt;/tr&gt; &lt;tr height="20"&gt; &lt;td height="20"&gt; &lt;p&gt;Модель: &lt;/p&gt; &lt;/td&gt; &lt;td&gt;VA108M Summit R2&lt;/td&gt;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</si>
  <si>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Клавиатура Varmilo VA108M Summit, Cherry MX Brown</t>
  </si>
  <si>
    <t>VA108MN2W/LL7MO2SW</t>
  </si>
  <si>
    <t>http://www.erc.ua/i/goods/VA108MN2W%5eLL7MO2SW.jpg</t>
  </si>
  <si>
    <t xml:space="preserve">&lt;p jquery19108537549619034879="225"&gt;Varmilo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jquery19108537549619034879="226"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 jquery19108537549619034879="227"&gt;&lt;strong jquery19108537549619034879="228"&gt;Оособенности&lt;/strong&gt;&lt;/h3&gt; &lt;p jquery19108537549619034879="229"&gt;Дополнительные мультимедийные клавиши и FN функции&lt;br jquery19108537549619034879="230"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jquery19108537549619034879="231" /&gt; Все модели VA87 идут в скелетон исполнении, простым языком, клавиши и верхняя часть переключателя - выступают над корпусом.&lt;/p&gt; &lt;p jquery19108537549619034879="232"&gt;Комфорт и отличное качество клавиш&lt;br jquery19108537549619034879="233"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jquery19108537549619034879="234" /&gt; Использование dye-sub позволяет символам никогда не стираться и никак не ощущаться при печати.&lt;/p&gt; &lt;p jquery19108537549619034879="235"&gt;Сочетание стабилизаторов и смазки&lt;br jquery19108537549619034879="236"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 jquery19108537549619034879="237"&gt; &lt;/p&gt; &lt;h3 jquery19108537549619034879="238"&gt;Модель Summit:&lt;/h3&gt; &lt;p jquery19108537549619034879="239"&gt;Позволяет почувствовать себя в роли альпениста, и покорить великолепные горы.Хотите узнать какую? Вбейте кардинаты в гугл карту!&lt;/p&gt; &lt;table border="1" cellspacing="0" jquery19108537549619034879="242" width="407"&gt; &lt;tbody jquery19108537549619034879="243"&gt; &lt;tr height="20" jquery19108537549619034879="244"&gt; &lt;td height="20" jquery19108537549619034879="245" width="153"&gt; &lt;p jquery19108537549619034879="246"&gt;Производитель: &lt;/p&gt; &lt;/td&gt; &lt;td jquery19108537549619034879="247" width="254"&gt;Varmilo&lt;/td&gt; &lt;/tr&gt; &lt;tr height="20" jquery19108537549619034879="248"&gt; &lt;td height="20" jquery19108537549619034879="249"&gt; &lt;p jquery19108537549619034879="250"&gt;Тип переключателей: &lt;/p&gt; &lt;/td&gt; &lt;td jquery19108537549619034879="251"&gt;Cherry MX Brown&lt;/td&gt; &lt;/tr&gt; &lt;tr height="20" jquery19108537549619034879="252"&gt; &lt;td height="20" jquery19108537549619034879="253"&gt; &lt;p jquery19108537549619034879="254"&gt;Модель: &lt;/p&gt; &lt;/td&gt; &lt;td jquery19108537549619034879="255"&gt;MA108M Summit &lt;/td&gt; &lt;/tr&gt; &lt;tr height="20" jquery19108537549619034879="256"&gt; &lt;td height="20" jquery19108537549619034879="257"&gt; &lt;p jquery19108537549619034879="258"&gt;Беспроводная: &lt;/p&gt; &lt;/td&gt; &lt;td jquery19108537549619034879="259"&gt;Нет&lt;/td&gt; &lt;/tr&gt; &lt;tr height="20" jquery19108537549619034879="260"&gt; &lt;td height="20" jquery19108537549619034879="261"&gt; &lt;p jquery19108537549619034879="262"&gt;Формат: &lt;/p&gt; &lt;/td&gt; &lt;td align="right" jquery19108537549619034879="263"&gt;110%&lt;/td&gt; &lt;/tr&gt; &lt;tr height="20" jquery19108537549619034879="264"&gt; &lt;td height="20" jquery19108537549619034879="265"&gt; &lt;p jquery19108537549619034879="266"&gt;Подсветка: &lt;/p&gt; &lt;/td&gt; &lt;td jquery19108537549619034879="267"&gt;White LED&lt;/td&gt; &lt;/tr&gt; &lt;tr height="20" jquery19108537549619034879="268"&gt; &lt;td height="20" jquery19108537549619034879="269"&gt; &lt;p jquery19108537549619034879="270"&gt;Количество клавиш: &lt;/p&gt; &lt;/td&gt; &lt;td align="right" jquery19108537549619034879="271"&gt;108&lt;/td&gt; &lt;/tr&gt; &lt;tr height="20" jquery19108537549619034879="272"&gt; &lt;td height="20" jquery19108537549619034879="273"&gt; &lt;p jquery19108537549619034879="274"&gt;Разъём: &lt;/p&gt; &lt;/td&gt; &lt;td jquery19108537549619034879="275"&gt;USB 2.0&lt;/td&gt; &lt;/tr&gt; &lt;tr height="20" jquery19108537549619034879="276"&gt; &lt;td height="20" jquery19108537549619034879="277"&gt; &lt;p jquery19108537549619034879="278"&gt;Материал корпуса: &lt;/p&gt; &lt;/td&gt; &lt;td jquery19108537549619034879="279"&gt;Пластик&lt;/td&gt; &lt;/tr&gt; &lt;tr height="20" jquery19108537549619034879="280"&gt; &lt;td height="20" jquery19108537549619034879="281"&gt; &lt;p jquery19108537549619034879="282"&gt;Размер: &lt;/p&gt; &lt;/td&gt; &lt;td jquery19108537549619034879="283"&gt;442x137x33 мм, 442х137х53 с ношками&lt;/td&gt; &lt;/tr&gt; &lt;tr height="20" jquery19108537549619034879="284"&gt; &lt;td height="20" jquery19108537549619034879="285"&gt; &lt;p jquery19108537549619034879="286"&gt;Материал клавиш: &lt;/p&gt; &lt;/td&gt; &lt;td jquery19108537549619034879="287"&gt;PBT-пластик&lt;/td&gt; &lt;/tr&gt; &lt;tr height="20" jquery19108537549619034879="288"&gt; &lt;td height="20" jquery19108537549619034879="289"&gt;Расскладка&lt;/td&gt; &lt;td jquery19108537549619034879="290"&gt;Укр+Рус+Англ.&lt;/td&gt; &lt;/tr&gt; &lt;tr height="20" jquery19108537549619034879="291"&gt; &lt;td height="20" jquery19108537549619034879="292"&gt; &lt;p jquery19108537549619034879="293"&gt;Вес: &lt;/p&gt; &lt;/td&gt; &lt;td jquery19108537549619034879="294"&gt;2.5 кг с упаковкой&lt;/td&gt; &lt;/tr&gt; &lt;tr height="20" jquery19108537549619034879="295"&gt; &lt;td height="20" jquery19108537549619034879="296"&gt; &lt;p jquery19108537549619034879="297"&gt;Раскладка: &lt;/p&gt; &lt;/td&gt; &lt;td jquery19108537549619034879="298"&gt;ANSI&lt;/td&gt; &lt;/tr&gt; &lt;/tbody&gt; &lt;/table&gt; </t>
  </si>
  <si>
    <t>Клавиатура Varmilo VA108M Summit, Cherry MX Red</t>
  </si>
  <si>
    <t>VA108MR2W/LL7MO2SW</t>
  </si>
  <si>
    <t>http://www.erc.ua/i/goods/VA108MR2W%5eLL7MO2SW.jpg</t>
  </si>
  <si>
    <t xml:space="preserve">&lt;p jquery19108537549619034879="225"&gt;Varmilo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jquery19108537549619034879="226"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 jquery19108537549619034879="227"&gt;&lt;strong jquery19108537549619034879="228"&gt;Оособенности&lt;/strong&gt;&lt;/h3&gt; &lt;p jquery19108537549619034879="229"&gt;Дополнительные мультимедийные клавиши и FN функции&lt;br jquery19108537549619034879="230"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jquery19108537549619034879="231" /&gt; Все модели VA87 идут в скелетон исполнении, простым языком, клавиши и верхняя часть переключателя - выступают над корпусом.&lt;/p&gt; &lt;p jquery19108537549619034879="232"&gt;Комфорт и отличное качество клавиш&lt;br jquery19108537549619034879="233"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jquery19108537549619034879="234" /&gt; Использование dye-sub позволяет символам никогда не стираться и никак не ощущаться при печати.&lt;/p&gt; &lt;p jquery19108537549619034879="235"&gt;Сочетание стабилизаторов и смазки&lt;br jquery19108537549619034879="236"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 jquery19108537549619034879="237"&gt; &lt;/p&gt; &lt;h3 jquery19108537549619034879="238"&gt;Модель Summit:&lt;/h3&gt; &lt;p jquery19108537549619034879="239"&gt;Позволяет почувствовать себя в роли альпениста, и покорить великолепные горы.Хотите узнать какую? Вбейте кардинаты в гугл карту!&lt;/p&gt; &lt;table border="1" cellspacing="0" jquery19108537549619034879="242" width="407"&gt; &lt;tbody jquery19108537549619034879="243"&gt; &lt;tr height="20" jquery19108537549619034879="244"&gt; &lt;td height="20" jquery19108537549619034879="245" width="153"&gt; &lt;p jquery19108537549619034879="246"&gt;Производитель: &lt;/p&gt; &lt;/td&gt; &lt;td jquery19108537549619034879="247" width="254"&gt;Varmilo&lt;/td&gt; &lt;/tr&gt; &lt;tr height="20" jquery19108537549619034879="248"&gt; &lt;td height="20" jquery19108537549619034879="249"&gt; &lt;p jquery19108537549619034879="250"&gt;Тип переключателей: &lt;/p&gt; &lt;/td&gt; &lt;td jquery19108537549619034879="251"&gt;Cherry MX Red&lt;/td&gt; &lt;/tr&gt; &lt;tr height="20" jquery19108537549619034879="252"&gt; &lt;td height="20" jquery19108537549619034879="253"&gt; &lt;p jquery19108537549619034879="254"&gt;Модель: &lt;/p&gt; &lt;/td&gt; &lt;td jquery19108537549619034879="255"&gt;MA108M Summit &lt;/td&gt; &lt;/tr&gt; &lt;tr height="20" jquery19108537549619034879="256"&gt; &lt;td height="20" jquery19108537549619034879="257"&gt; &lt;p jquery19108537549619034879="258"&gt;Беспроводная: &lt;/p&gt; &lt;/td&gt; &lt;td jquery19108537549619034879="259"&gt;Нет&lt;/td&gt; &lt;/tr&gt; &lt;tr height="20" jquery19108537549619034879="260"&gt; &lt;td height="20" jquery19108537549619034879="261"&gt; &lt;p jquery19108537549619034879="262"&gt;Формат: &lt;/p&gt; &lt;/td&gt; &lt;td align="right" jquery19108537549619034879="263"&gt;110%&lt;/td&gt; &lt;/tr&gt; &lt;tr height="20" jquery19108537549619034879="264"&gt; &lt;td height="20" jquery19108537549619034879="265"&gt; &lt;p jquery19108537549619034879="266"&gt;Подсветка: &lt;/p&gt; &lt;/td&gt; &lt;td jquery19108537549619034879="267"&gt;White LED&lt;/td&gt; &lt;/tr&gt; &lt;tr height="20" jquery19108537549619034879="268"&gt; &lt;td height="20" jquery19108537549619034879="269"&gt; &lt;p jquery19108537549619034879="270"&gt;Количество клавиш: &lt;/p&gt; &lt;/td&gt; &lt;td align="right" jquery19108537549619034879="271"&gt;108&lt;/td&gt; &lt;/tr&gt; &lt;tr height="20" jquery19108537549619034879="272"&gt; &lt;td height="20" jquery19108537549619034879="273"&gt; &lt;p jquery19108537549619034879="274"&gt;Разъём: &lt;/p&gt; &lt;/td&gt; &lt;td jquery19108537549619034879="275"&gt;USB 2.0&lt;/td&gt; &lt;/tr&gt; &lt;tr height="20" jquery19108537549619034879="276"&gt; &lt;td height="20" jquery19108537549619034879="277"&gt; &lt;p jquery19108537549619034879="278"&gt;Материал корпуса: &lt;/p&gt; &lt;/td&gt; &lt;td jquery19108537549619034879="279"&gt;Пластик&lt;/td&gt; &lt;/tr&gt; &lt;tr height="20" jquery19108537549619034879="280"&gt; &lt;td height="20" jquery19108537549619034879="281"&gt; &lt;p jquery19108537549619034879="282"&gt;Размер: &lt;/p&gt; &lt;/td&gt; &lt;td jquery19108537549619034879="283"&gt;442x137x33 мм, 442х137х53 с ношками&lt;/td&gt; &lt;/tr&gt; &lt;tr height="20" jquery19108537549619034879="284"&gt; &lt;td height="20" jquery19108537549619034879="285"&gt; &lt;p jquery19108537549619034879="286"&gt;Материал клавиш: &lt;/p&gt; &lt;/td&gt; &lt;td jquery19108537549619034879="287"&gt;PBT-пластик&lt;/td&gt; &lt;/tr&gt; &lt;tr height="20" jquery19108537549619034879="288"&gt; &lt;td height="20" jquery19108537549619034879="289"&gt;Расскладка&lt;/td&gt; &lt;td jquery19108537549619034879="290"&gt;Укр+Рус+Англ.&lt;/td&gt; &lt;/tr&gt; &lt;tr height="20" jquery19108537549619034879="291"&gt; &lt;td height="20" jquery19108537549619034879="292"&gt; &lt;p jquery19108537549619034879="293"&gt;Вес: &lt;/p&gt; &lt;/td&gt; &lt;td jquery19108537549619034879="294"&gt;2.5 кг с упаковкой&lt;/td&gt; &lt;/tr&gt; &lt;tr height="20" jquery19108537549619034879="295"&gt; &lt;td height="20" jquery19108537549619034879="296"&gt; &lt;p jquery19108537549619034879="297"&gt;Раскладка: &lt;/p&gt; &lt;/td&gt; &lt;td jquery19108537549619034879="298"&gt;ANSI&lt;/td&gt; &lt;/tr&gt; &lt;/tbody&gt; &lt;/table&gt; </t>
  </si>
  <si>
    <t>Клавиатура Varmilo VA108M Summit R2 Cherry MX Red,RU</t>
  </si>
  <si>
    <t>VA108MA022A3A2A06A007</t>
  </si>
  <si>
    <t>http://www.erc.ua/i/goods/VA108MA022A3A2A06A007.jpg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</si>
  <si>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&lt;td&gt;Cherry MX Red&lt;/td&gt; &lt;/tr&gt; &lt;tr height="20"&gt; &lt;td height="20"&gt; &lt;p&gt;Модель: &lt;/p&gt; &lt;/td&gt; &lt;td&gt;VA108M Summit R2&lt;/td&gt;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</si>
  <si>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08471002003004024</t>
  </si>
  <si>
    <t>Varmilo Keyboard MA108M V2 Summit R2, EC Sakura V2,RU</t>
  </si>
  <si>
    <t>A36A022A9A3A06A007</t>
  </si>
  <si>
    <t>http://www.erc.ua/i/goods/A36A022A9A3A06A007.jpg</t>
  </si>
  <si>
    <t>08471002003004013</t>
  </si>
  <si>
    <t>Клавиатура Varmilo VA87M CMYK, Cherry MX Brown</t>
  </si>
  <si>
    <t>VA87MN2W/LLK12RB</t>
  </si>
  <si>
    <t>http://www.erc.ua/i/goods/VA87MN2W%5eLLK12RB.jpg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</si>
  <si>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&lt;h3&gt;Модель Vintage days:&lt;/h3&gt; &lt;p&gt;&amp;bull; Основной цвет - холодный белый&lt;br /&gt; &amp;bull; Клавиши модификаторы в сером цвете&lt;br /&gt; &amp;bull; shift - желтый; ctrl - розово-красный; windows - фиолетовый; alt - голубой; fn - оранжевый. Данные клавиши также комплекте поставляются в сером цвете, также Caps Lock и Scroll Lock с прорезями под светодиоды&lt;br /&gt; &amp;bull; Mini-USB порт спрятан в центре под корпусом, а на самой клавиатуре есть центральная и две боковые канавки под кабель.&lt;/p&gt; &lt;h3&gt;Оособенности&lt;/h3&gt;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&lt;td&gt;Cherry MX Blue &lt;/td&gt; &lt;/tr&gt; &lt;tr height="20"&gt; &lt;td height="20"&gt; &lt;p&gt;Модель: &lt;/p&gt; &lt;/td&gt; &lt;td&gt;VA87M Vintage Days &lt;/td&gt;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</si>
  <si>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Клавиатура Varmilo VA87M CMYK, Cherry MX Blue</t>
  </si>
  <si>
    <t>VA87MC2W/LLK12RB</t>
  </si>
  <si>
    <t>http://www.erc.ua/i/goods/VA87MC2W%5eLLK12RB.jpg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</si>
  <si>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&lt;h3&gt;Модель Vintage days:&lt;/h3&gt; &lt;p&gt;&amp;bull; Основной цвет - холодный белый&lt;br /&gt; &amp;bull; Клавиши модификаторы в сером цвете&lt;br /&gt; &amp;bull; shift - желтый; ctrl - розово-красный; windows - фиолетовый; alt - голубой; fn - оранжевый. Данные клавиши также комплекте поставляются в сером цвете, также Caps Lock и Scroll Lock с прорезями под светодиоды&lt;br /&gt; &amp;bull; Mini-USB порт спрятан в центре под корпусом, а на самой клавиатуре есть центральная и две боковые канавки под кабель.&lt;/p&gt; &lt;h3&gt;Оособенности&lt;/h3&gt;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Производитель: &lt;/td&gt; &lt;td width="254"&gt;Varmilo&lt;/td&gt; &lt;/tr&gt; &lt;tr height="20"&gt; &lt;td height="20"&gt; Тип переключателей: &lt;/td&gt; &lt;td&gt;Cherry MX Blue &lt;/td&gt; &lt;/tr&gt; &lt;tr height="20"&gt; &lt;td height="20"&gt; Модель: &lt;/td&gt; &lt;td&gt;VA87M Vintage Days &lt;/td&gt; &lt;/tr&gt; &lt;tr height="20"&gt; &lt;td height="20"&gt; Беспроводная: &lt;/td&gt; &lt;td&gt;Нет&lt;/td&gt; &lt;/tr&gt; &lt;tr height="20"&gt; &lt;td height="20"&gt; Формат: &lt;/td&gt; &lt;td align="right"&gt;80%&lt;/td&gt; &lt;/tr&gt; &lt;tr height="20"&gt; &lt;td height="20"&gt; Подсветка: &lt;/td&gt; &lt;td&gt;White LED&lt;/td&gt; &lt;/tr&gt; &lt;tr height="20"&gt; &lt;td height="20"&gt; Количество клавиш: &lt;/td&gt; &lt;td align="right"&gt;87&lt;/td&gt; &lt;/tr&gt; &lt;tr height="20"&gt; &lt;td height="20"&gt; Разъём: &lt;/td&gt; &lt;td&gt;USB 2.0&lt;/td&gt; &lt;/tr&gt; &lt;tr height="20"&gt; &lt;td height="20"&gt; Материал корпуса: &lt;/td&gt; &lt;td&gt;Пластик&lt;/td&gt; &lt;/tr&gt; &lt;tr height="20"&gt; &lt;td height="20"&gt; Размер: &lt;/td&gt; &lt;td&gt;356x134x33 мм, 356х134х53 с ношками&lt;/td&gt; &lt;/tr&gt; &lt;tr height="20"&gt; &lt;td height="20"&gt; Материал клавиш: &lt;/td&gt; &lt;td&gt;PBT-пластик&lt;/td&gt; &lt;/tr&gt; &lt;tr height="20"&gt; &lt;td height="20"&gt;Расскладка&lt;/td&gt; &lt;td&gt;Укр+Рус+Англ.&lt;/td&gt; &lt;/tr&gt; &lt;tr height="20"&gt; &lt;td height="20"&gt; Вес: &lt;/td&gt; &lt;td&gt;2 кг с упаковкой&lt;/td&gt; &lt;/tr&gt; &lt;tr height="20"&gt; &lt;td height="20"&gt; Раскладка: &lt;/td&gt; &lt;td&gt;ANSI&lt;/td&gt; &lt;/tr&gt; &lt;tr height="20"&gt; &lt;td height="20"&gt; Гарантия: &lt;/td&gt; &lt;td&gt;1 год&lt;/td&gt; &lt;/tr&gt; &lt;/tbody&gt; &lt;colgroup&gt; &lt;col width="153" /&gt; &lt;col width="254" /&gt; &lt;/colgroup&gt; &lt;/table&gt; </t>
  </si>
  <si>
    <t>08471002003004039</t>
  </si>
  <si>
    <t>Клавиатура Varmilo VA87M CMYK, Cherry MX Red</t>
  </si>
  <si>
    <t>VA87MR2W/LLK12RB</t>
  </si>
  <si>
    <t>http://www.erc.ua/i/goods/VA87MR2W%5eLLK12RB.jpg</t>
  </si>
  <si>
    <t>08471002003004043</t>
  </si>
  <si>
    <t>Клавиатура Varmilo VA87M CMYK, Cherry MX Silent Red</t>
  </si>
  <si>
    <t>VA87MP2W/LLK12RB</t>
  </si>
  <si>
    <t>http://www.erc.ua/i/goods/VA87MP2W%5eLLK12RB.jpg</t>
  </si>
  <si>
    <t>Varmilo Keyboard MA87M V2 CMYK, EC Rose V2,RU</t>
  </si>
  <si>
    <t>A33A024B0A3A06A007</t>
  </si>
  <si>
    <t>http://www.erc.ua/i/goods/A33A024B0A3A06A007.jpg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</si>
  <si>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&lt;td&gt;Varmilo EC ROSE V2&lt;/td&gt; &lt;/tr&gt; &lt;tr height="20"&gt; &lt;td height="20"&gt; &lt;p&gt;Модель: &lt;/p&gt; &lt;/td&gt; &lt;td&gt;MA87M CMYK&lt;/td&gt;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</si>
  <si>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08471002003004009</t>
  </si>
  <si>
    <t>Varmilo Keyboard MA87M V2 CMYK, EC Sakura V2,RU</t>
  </si>
  <si>
    <t>A33A024A9A3A06A007</t>
  </si>
  <si>
    <t>http://www.erc.ua/i/goods/A33A024A9A3A06A007.jpg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</si>
  <si>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&lt;td&gt;Varmilo EC SAKURA V2&lt;/td&gt; &lt;/tr&gt; &lt;tr height="20"&gt; &lt;td height="20"&gt; &lt;p&gt;Модель: &lt;/p&gt; &lt;/td&gt; &lt;td&gt;MA87M CMYK&lt;/td&gt;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</si>
  <si>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08471002003004008</t>
  </si>
  <si>
    <t>Клавиатура Varmilo VA108M CMYK, Cherry MX Black</t>
  </si>
  <si>
    <t>VA108ML2W/LLK12RB</t>
  </si>
  <si>
    <t>http://www.erc.ua/i/goods/VA108ML2W%5eLLK12RB.jpg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</si>
  <si>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&lt;h3&gt;Модель Vintage days:&lt;/h3&gt; &lt;p&gt;&amp;bull; Основной цвет - холодный белый&lt;br /&gt; &amp;bull; Клавиши модификаторы в сером цвете&lt;br /&gt; &amp;bull; shift - желтый; ctrl - розово-красный; windows - фиолетовый; alt - голубой; fn - оранжевый. Данные клавиши также комплекте поставляются в сером цвете, также Caps Lock и Scroll Lock с прорезями под светодиоды&lt;br /&gt; &amp;bull; Mini-USB порт спрятан в центре под корпусом, а на самой клавиатуре есть центральная и две боковые канавки под кабель.&lt;/p&gt; &lt;h3&gt;Оособенности&lt;/h3&gt;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&lt;td&gt;Cherry MX Black&lt;/td&gt; &lt;/tr&gt; &lt;tr height="20"&gt; &lt;td height="20"&gt; &lt;p&gt;Модель: &lt;/p&gt; &lt;/td&gt; &lt;td&gt;VA108M Vintage Days CMYK&lt;/td&gt; &lt;/tr&gt; &lt;tr height="20"&gt; &lt;td height="20"&gt; &lt;p&gt;Беспроводная: &lt;/p&gt; &lt;/td&gt; &lt;td&gt;Нет&lt;/td&gt; &lt;/tr&gt; &lt;tr height="20"&gt; &lt;td height="20"&gt; &lt;p&gt;Формат: &lt;/p&gt; &lt;/td&gt; &lt;td align="right"&gt;110%&lt;/td&gt; &lt;/tr&gt; &lt;tr height="20"&gt; &lt;td height="20"&gt; &lt;p&gt;Подсветка: &lt;/p&gt; &lt;/td&gt; &lt;td&gt;White LED&lt;/td&gt; &lt;/tr&gt; &lt;tr height="20"&gt; &lt;td height="20"&gt; &lt;p&gt;Количество клавиш: &lt;/p&gt; &lt;/td&gt; &lt;td align="right"&gt;108&lt;/td&gt;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&lt;td&gt;442x137x33 мм, 442х137х53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&lt;td&gt;2.5 кг с упаковкой&lt;/td&gt; &lt;/tr&gt; &lt;tr height="20"&gt; &lt;td height="20"&gt; &lt;p&gt;Раскладка: &lt;/p&gt; &lt;/td&gt; &lt;td&gt;ANSI&lt;/td&gt; &lt;/tr&gt; &lt;tr height="20"&gt; &lt;td height="20"&gt; &lt;p&gt;Гарантия: &lt;/p&gt; &lt;/td&gt; &lt;td&gt;1 год&lt;/td&gt; &lt;/tr&gt; &lt;/tbody&gt; &lt;/table&gt; </t>
  </si>
  <si>
    <t>Клавиатура Varmilo VA108M CMYK, Cherry MX Brown</t>
  </si>
  <si>
    <t>VA108MN2W/LLK12RB</t>
  </si>
  <si>
    <t>http://www.erc.ua/i/goods/VA108MN2W%5eLLK12RB.jpg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</si>
  <si>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&lt;h3&gt;Модель Vintage days:&lt;/h3&gt; &lt;p&gt;&amp;bull; Основной цвет - холодный белый&lt;br /&gt; &amp;bull; Клавиши модификаторы в сером цвете&lt;br /&gt; &amp;bull; shift - желтый; ctrl - розово-красный; windows - фиолетовый; alt - голубой; fn - оранжевый. Данные клавиши также комплекте поставляются в сером цвете, также Caps Lock и Scroll Lock с прорезями под светодиоды&lt;br /&gt; &amp;bull; Mini-USB порт спрятан в центре под корпусом, а на самой клавиатуре есть центральная и две боковые канавки под кабель.&lt;/p&gt; &lt;h3&gt;Оособенности&lt;/h3&gt;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&lt;td&gt;Cherry MX Blue &lt;/td&gt; &lt;/tr&gt; &lt;tr height="20"&gt; &lt;td height="20"&gt; &lt;p&gt;Модель: &lt;/p&gt; &lt;/td&gt; &lt;td&gt;VA108M Vintage Days CMYK&lt;/td&gt; &lt;/tr&gt; &lt;tr height="20"&gt; &lt;td height="20"&gt; &lt;p&gt;Беспроводная: &lt;/p&gt; &lt;/td&gt; &lt;td&gt;Нет&lt;/td&gt; &lt;/tr&gt; &lt;tr height="20"&gt; &lt;td height="20"&gt; &lt;p&gt;Формат: &lt;/p&gt; &lt;/td&gt; &lt;td align="right"&gt;110%&lt;/td&gt; &lt;/tr&gt; &lt;tr height="20"&gt; &lt;td height="20"&gt; &lt;p&gt;Подсветка: &lt;/p&gt; &lt;/td&gt; &lt;td&gt;White LED&lt;/td&gt; &lt;/tr&gt; &lt;tr height="20"&gt; &lt;td height="20"&gt; &lt;p&gt;Количество клавиш: &lt;/p&gt; &lt;/td&gt; &lt;td align="right"&gt;108&lt;/td&gt;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&lt;td&gt;442x137x33 мм, 442х137х53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&lt;td&gt;2.5 кг с упаковкой&lt;/td&gt; &lt;/tr&gt; &lt;tr height="20"&gt; &lt;td height="20"&gt; &lt;p&gt;Раскладка: &lt;/p&gt; &lt;/td&gt; &lt;td&gt;ANSI&lt;/td&gt; &lt;/tr&gt; &lt;tr height="20"&gt; &lt;td height="20"&gt; &lt;p&gt;Гарантия: &lt;/p&gt; &lt;/td&gt; &lt;td&gt;1 год&lt;/td&gt; &lt;/tr&gt; &lt;/tbody&gt; &lt;/table&gt; </t>
  </si>
  <si>
    <t>08471002003004032</t>
  </si>
  <si>
    <t>Клавиатура Varmilo VA108M CMYK, Cherry MX Blue</t>
  </si>
  <si>
    <t>VA108MC2W/LLK12RB</t>
  </si>
  <si>
    <t>http://www.erc.ua/i/goods/VA108MC2W%5eLLK12RB.jpg</t>
  </si>
  <si>
    <t>08471002003004028</t>
  </si>
  <si>
    <t>Клавиатура Varmilo VA108M CMYK, Cherry MX Red</t>
  </si>
  <si>
    <t>VA108MR2W/LLK12RB</t>
  </si>
  <si>
    <t>http://www.erc.ua/i/goods/VA108MR2W%5eLLK12RB.jpg</t>
  </si>
  <si>
    <t>08471002003004036</t>
  </si>
  <si>
    <t>Клавиатура Varmilo VA108M CMYK, Cherry MX Silent Red</t>
  </si>
  <si>
    <t>VA108MP2W/LLK12RB</t>
  </si>
  <si>
    <t>http://www.erc.ua/i/goods/VA108MP2W%5eLLK12RB.jpg</t>
  </si>
  <si>
    <t>Varmilo Keyboard MA108M V2 CMYK, EC Ivy V2,RU</t>
  </si>
  <si>
    <t>A36A024B1A3A06A007</t>
  </si>
  <si>
    <t>http://www.erc.ua/i/goods/A36A024B1A3A06A007.jpg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</si>
  <si>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&lt;h3&gt;Модель Vintage days:&lt;/h3&gt; &lt;p&gt;&amp;bull; Основной цвет - холодный белый&lt;br /&gt; &amp;bull; Клавиши модификаторы в сером цвете&lt;br /&gt; &amp;bull; shift - желтый; ctrl - розово-красный; windows - фиолетовый; alt - голубой; fn - оранжевый. Данные клавиши также комплекте поставляются в сером цвете, также Caps Lock и Scroll Lock с прорезями под светодиоды&lt;br /&gt; &amp;bull; Mini-USB порт спрятан в центре под корпусом, а на самой клавиатуре есть центральная и две боковые канавки под кабель.&lt;/p&gt; &lt;h3&gt;Оособенности&lt;/h3&gt;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 &lt;p&gt;&lt;u&gt;Varmilo EC IVY V2&lt;/u&gt;&lt;/p&gt; &lt;/td&gt; &lt;/tr&gt; &lt;tr height="20"&gt; &lt;td height="20"&gt; &lt;p&gt;Модель: &lt;/p&gt; &lt;/td&gt; &lt;td&gt;VA108M Vintage Days CMYK&lt;/td&gt; &lt;/tr&gt; &lt;tr height="20"&gt; &lt;td height="20"&gt; &lt;p&gt;Беспроводная: &lt;/p&gt; &lt;/td&gt; &lt;td&gt;Нет&lt;/td&gt; &lt;/tr&gt; &lt;tr height="20"&gt; &lt;td height="20"&gt; &lt;p&gt;Формат: &lt;/p&gt; &lt;/td&gt; &lt;td align="right"&gt;110%&lt;/td&gt; &lt;/tr&gt; &lt;tr height="20"&gt; &lt;td height="20"&gt; &lt;p&gt;Подсветка: &lt;/p&gt; &lt;/td&gt; &lt;td&gt;White LED&lt;/td&gt; &lt;/tr&gt; &lt;tr height="20"&gt; &lt;td height="20"&gt; &lt;p&gt;Количество клавиш: &lt;/p&gt; &lt;/td&gt; &lt;td align="right"&gt;108&lt;/td&gt;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&lt;td&gt;442x137x33 мм, 442х137х53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&lt;td&gt;2.5 кг с упаковкой&lt;/td&gt; &lt;/tr&gt; &lt;tr height="20"&gt; &lt;td height="20"&gt; &lt;p&gt;Раскладка: &lt;/p&gt; &lt;/td&gt; &lt;td&gt;ANSI&lt;/td&gt; &lt;/tr&gt; &lt;tr height="20"&gt; &lt;td height="20"&gt; &lt;p&gt;Гарантия: &lt;/p&gt; &lt;/td&gt; &lt;td&gt;1 год&lt;/td&gt; &lt;/tr&gt; &lt;/tbody&gt; &lt;/table&gt; </t>
  </si>
  <si>
    <t>08471002003004020</t>
  </si>
  <si>
    <t>Varmilo Keyboard MA108M V2 CMYK, EC Rose V2,RU</t>
  </si>
  <si>
    <t>A36A024B0A3A06A007</t>
  </si>
  <si>
    <t>http://www.erc.ua/i/goods/A36A024B0A3A06A007.jpg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</si>
  <si>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&lt;h3&gt;Модель Vintage days:&lt;/h3&gt; &lt;p&gt;&amp;bull; Основной цвет - холодный белый&lt;br /&gt; &amp;bull; Клавиши модификаторы в сером цвете&lt;br /&gt; &amp;bull; shift - желтый; ctrl - розово-красный; windows - фиолетовый; alt - голубой; fn - оранжевый. Данные клавиши также комплекте поставляются в сером цвете, также Caps Lock и Scroll Lock с прорезями под светодиоды&lt;br /&gt; &amp;bull; Mini-USB порт спрятан в центре под корпусом, а на самой клавиатуре есть центральная и две боковые канавки под кабель.&lt;/p&gt; &lt;h3&gt;Оособенности&lt;/h3&gt;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 &lt;p&gt;&lt;u&gt;Varmilo EC Rose V2&lt;/u&gt;&lt;/p&gt; &lt;/td&gt; &lt;/tr&gt; &lt;tr height="20"&gt; &lt;td height="20"&gt; &lt;p&gt;Модель: &lt;/p&gt; &lt;/td&gt; &lt;td&gt;VA108M Vintage Days CMYK&lt;/td&gt; &lt;/tr&gt; &lt;tr height="20"&gt; &lt;td height="20"&gt; &lt;p&gt;Беспроводная: &lt;/p&gt; &lt;/td&gt; &lt;td&gt;Нет&lt;/td&gt; &lt;/tr&gt; &lt;tr height="20"&gt; &lt;td height="20"&gt; &lt;p&gt;Формат: &lt;/p&gt; &lt;/td&gt; &lt;td align="right"&gt;110%&lt;/td&gt; &lt;/tr&gt; &lt;tr height="20"&gt; &lt;td height="20"&gt; &lt;p&gt;Подсветка: &lt;/p&gt; &lt;/td&gt; &lt;td&gt;White LED&lt;/td&gt; &lt;/tr&gt; &lt;tr height="20"&gt; &lt;td height="20"&gt; &lt;p&gt;Количество клавиш: &lt;/p&gt; &lt;/td&gt; &lt;td align="right"&gt;108&lt;/td&gt;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&lt;td&gt;442x137x33 мм, 442х137х53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&lt;td&gt;2.5 кг с упаковкой&lt;/td&gt; &lt;/tr&gt; &lt;tr height="20"&gt; &lt;td height="20"&gt; &lt;p&gt;Раскладка: &lt;/p&gt; &lt;/td&gt; &lt;td&gt;ANSI&lt;/td&gt; &lt;/tr&gt; &lt;tr height="20"&gt; &lt;td height="20"&gt; &lt;p&gt;Гарантия: &lt;/p&gt; &lt;/td&gt; &lt;td&gt;1 год&lt;/td&gt; &lt;/tr&gt; &lt;/tbody&gt; &lt;/table&gt; </t>
  </si>
  <si>
    <t>08471002003004019</t>
  </si>
  <si>
    <t>Varmilo Keyboard MA108M V2 CMYK, EC Sakura V2,RU</t>
  </si>
  <si>
    <t>A36A024A9A3A06A007</t>
  </si>
  <si>
    <t>http://www.erc.ua/i/goods/A36A024A9A3A06A007.jpg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</si>
  <si>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&lt;h3&gt;Модель Vintage days:&lt;/h3&gt; &lt;p&gt;&amp;bull; Основной цвет - холодный белый&lt;br /&gt; &amp;bull; Клавиши модификаторы в сером цвете&lt;br /&gt; &amp;bull; shift - желтый; ctrl - розово-красный; windows - фиолетовый; alt - голубой; fn - оранжевый. Данные клавиши также комплекте поставляются в сером цвете, также Caps Lock и Scroll Lock с прорезями под светодиоды&lt;br /&gt; &amp;bull; Mini-USB порт спрятан в центре под корпусом, а на самой клавиатуре есть центральная и две боковые канавки под кабель.&lt;/p&gt; &lt;h3&gt;Оособенности&lt;/h3&gt;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 &lt;p&gt;&lt;u&gt;Varmilo EC Sakura V2&lt;/u&gt;&lt;/p&gt; &lt;/td&gt; &lt;/tr&gt; &lt;tr height="20"&gt; &lt;td height="20"&gt; &lt;p&gt;Модель: &lt;/p&gt; &lt;/td&gt; &lt;td&gt;VA108M Vintage Days CMYK&lt;/td&gt; &lt;/tr&gt; &lt;tr height="20"&gt; &lt;td height="20"&gt; &lt;p&gt;Беспроводная: &lt;/p&gt; &lt;/td&gt; &lt;td&gt;Нет&lt;/td&gt; &lt;/tr&gt; &lt;tr height="20"&gt; &lt;td height="20"&gt; &lt;p&gt;Формат: &lt;/p&gt; &lt;/td&gt; &lt;td align="right"&gt;110%&lt;/td&gt; &lt;/tr&gt; &lt;tr height="20"&gt; &lt;td height="20"&gt; &lt;p&gt;Подсветка: &lt;/p&gt; &lt;/td&gt; &lt;td&gt;White LED&lt;/td&gt; &lt;/tr&gt; &lt;tr height="20"&gt; &lt;td height="20"&gt; &lt;p&gt;Количество клавиш: &lt;/p&gt; &lt;/td&gt; &lt;td align="right"&gt;108&lt;/td&gt;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&lt;td&gt;442x137x33 мм, 442х137х53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&lt;td&gt;2.5 кг с упаковкой&lt;/td&gt; &lt;/tr&gt; &lt;tr height="20"&gt; &lt;td height="20"&gt; &lt;p&gt;Раскладка: &lt;/p&gt; &lt;/td&gt; &lt;td&gt;ANSI&lt;/td&gt; &lt;/tr&gt; &lt;tr height="20"&gt; &lt;td height="20"&gt; &lt;p&gt;Гарантия: &lt;/p&gt; &lt;/td&gt; &lt;td&gt;1 год&lt;/td&gt; &lt;/tr&gt; &lt;/tbody&gt; &lt;/table&gt; </t>
  </si>
  <si>
    <t>08471002003004018</t>
  </si>
  <si>
    <t>Varmilo Keyboard VA87M Lovebirds-I, Cherry MX Silent Red,EU</t>
  </si>
  <si>
    <t>VA87MA002A6A0A01A003</t>
  </si>
  <si>
    <t>http://www.erc.ua/i/goods/VA87MA002A6A0A01A003.jpg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</si>
  <si>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&lt;p&gt; &lt;/p&gt; &lt;table border="1" cellspacing="0" width="407"&gt; &lt;tbody&gt; &lt;tr height="20"&gt; &lt;td height="20" width="153"&gt; &lt;p&gt;Производитель: &lt;/p&gt; &lt;/td&gt; &lt;td width="254"&gt;Varmilo&lt;/td&gt; &lt;/tr&gt; &lt;tr height="20"&gt; &lt;td height="20"&gt; &lt;p&gt;Тип переключателей: &lt;/p&gt; &lt;/td&gt; &lt;td&gt;Cherry MX Silent Red&lt;/td&gt; &lt;/tr&gt; &lt;tr height="20"&gt; &lt;td height="20"&gt; &lt;p&gt;Модель: &lt;/p&gt; &lt;/td&gt; &lt;td&gt;VA87M Lovebirds&lt;/td&gt;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</si>
  <si>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Клавиатура Varmilo VA87M Beijing Opera, Cherry MX Red, EU</t>
  </si>
  <si>
    <t>VA87MR2W/LL3DJ2PV</t>
  </si>
  <si>
    <t>http://www.erc.ua/i/goods/VA87MR2W%5eLL3DJ2PV.jpg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</si>
  <si>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&lt;p&gt; &lt;/p&gt; &lt;table border="1" cellspacing="0" width="407"&gt; &lt;tbody&gt; &lt;tr height="20"&gt; &lt;td height="20" width="153"&gt; &lt;p&gt;Производитель: &lt;/p&gt; &lt;/td&gt; &lt;td width="254"&gt;Varmilo&lt;/td&gt; &lt;/tr&gt; &lt;tr height="20"&gt; &lt;td height="20"&gt; &lt;p&gt;Тип переключателей: &lt;/p&gt; &lt;/td&gt; &lt;td&gt;Cherry MX Red&lt;/td&gt; &lt;/tr&gt; &lt;tr height="20"&gt; &lt;td height="20"&gt; &lt;p&gt;Модель: &lt;/p&gt; &lt;/td&gt; &lt;td&gt;VA87M Beijing Opera&lt;/td&gt;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</si>
  <si>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Varmilo Keyboard MA87M V2 Beijing Opera, EC Rose V2,EU</t>
  </si>
  <si>
    <t>A33A028B0A3A01A025</t>
  </si>
  <si>
    <t>http://www.erc.ua/i/goods/A33A028B0A3A01A025.jpg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</si>
  <si>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&lt;td&gt;Varmilo EC Rose V2&lt;/td&gt; &lt;/tr&gt; &lt;tr height="20"&gt; &lt;td height="20"&gt; &lt;p&gt;Модель: &lt;/p&gt; &lt;/td&gt; &lt;td&gt;MA87M Peking Opera&lt;/td&gt;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</si>
  <si>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Varmilo Keyboard MA87M V2 Beijing Opera, EC Sakura V2,EU</t>
  </si>
  <si>
    <t>A33A028A9A3A01A025</t>
  </si>
  <si>
    <t>http://www.erc.ua/i/goods/A33A028A9A3A01A025.jpg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</si>
  <si>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&lt;td&gt;Varmilo EC Sakura V2&lt;/td&gt; &lt;/tr&gt; &lt;tr height="20"&gt; &lt;td height="20"&gt; &lt;p&gt;Модель: &lt;/p&gt; &lt;/td&gt; &lt;td&gt;MA87M Peking Opera&lt;/td&gt;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</si>
  <si>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Varmilo Keyboard MA108M V2 Beijing Opera, EC Rose V2,EU</t>
  </si>
  <si>
    <t>A36A028B0A3A01A025</t>
  </si>
  <si>
    <t>http://www.erc.ua/i/goods/A36A028B0A3A01A025.jpg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</si>
  <si>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 &lt;p&gt;&lt;u&gt;Varmilo EC Rose V2&lt;/u&gt;&lt;/p&gt; &lt;/td&gt; &lt;/tr&gt; &lt;tr height="20"&gt; &lt;td height="20"&gt; &lt;p&gt;Модель: &lt;/p&gt; &lt;/td&gt; &lt;td&gt;MA108M&lt;/td&gt; &lt;/tr&gt; &lt;tr height="20"&gt; &lt;td height="20"&gt; &lt;p&gt;Беспроводная: &lt;/p&gt; &lt;/td&gt; &lt;td&gt;Нет&lt;/td&gt; &lt;/tr&gt; &lt;tr height="20"&gt; &lt;td height="20"&gt; &lt;p&gt;Формат: &lt;/p&gt; &lt;/td&gt; &lt;td align="right"&gt;110%&lt;/td&gt; &lt;/tr&gt; &lt;tr height="20"&gt; &lt;td height="20"&gt; &lt;p&gt;Подсветка: &lt;/p&gt; &lt;/td&gt; &lt;td&gt;White LED&lt;/td&gt; &lt;/tr&gt; &lt;tr height="20"&gt; &lt;td height="20"&gt; &lt;p&gt;Количество клавиш: &lt;/p&gt; &lt;/td&gt; &lt;td align="right"&gt;108&lt;/td&gt;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&lt;td&gt;442x137x33 мм, 442х137х53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&lt;td&gt;2.5 кг с упаковкой&lt;/td&gt; &lt;/tr&gt; &lt;tr height="20"&gt; &lt;td height="20"&gt; &lt;p&gt;Раскладка: &lt;/p&gt; &lt;/td&gt; &lt;td&gt;ANSI&lt;/td&gt; &lt;/tr&gt; &lt;tr height="20"&gt; &lt;td height="20"&gt; &lt;p&gt;Гарантия: &lt;/p&gt; &lt;/td&gt; &lt;td&gt;1 год&lt;/td&gt; &lt;/tr&gt; &lt;/tbody&gt; &lt;/table&gt; </t>
  </si>
  <si>
    <t>08471002003004021</t>
  </si>
  <si>
    <t>Клавиатура Varmilo VA87M Panda, Cherry MX Brown</t>
  </si>
  <si>
    <t>VA87MN2W/LLPANDR</t>
  </si>
  <si>
    <t>http://www.erc.ua/i/goods/VA87MN2W%5eLLPANDR.jpg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</si>
  <si>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&lt;h3&gt; &lt;/h3&gt; &lt;h3&gt;Модель Panda:&lt;/h3&gt; &lt;p&gt;&amp;bull; Нестандартный цветовой микс: серый, зеленый и белый.&lt;/p&gt; &lt;p&gt;&amp;bull; В комлпект на клавишах B, A, R, I, ESC и пробел является тематические рисунки&lt;/p&gt; &lt;p&gt;&amp;bull; Верхняя панель имеет ярко выраженную текстуру&lt;/p&gt; &lt;p&gt; &lt;/p&gt; &lt;table border="1" cellspacing="0" width="407"&gt; &lt;tbody&gt; &lt;tr height="20"&gt; &lt;td height="20" width="153"&gt; &lt;p&gt;Производитель: &lt;/p&gt; &lt;/td&gt; &lt;td width="254"&gt;Varmilo&lt;/td&gt; &lt;/tr&gt; &lt;tr height="20"&gt; &lt;td height="20"&gt; &lt;p&gt;Тип переключателей: &lt;/p&gt; &lt;/td&gt; &lt;td&gt;Cherry MX Blue &lt;/td&gt; &lt;/tr&gt; &lt;tr height="20"&gt; &lt;td height="20"&gt; &lt;p&gt;Модель: &lt;/p&gt; &lt;/td&gt; &lt;td&gt;VA87M Panda &lt;/td&gt;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 &lt;p&gt;356x134x33 мм, 356х134х53 с ношками&lt;/p&gt; &lt;/td&gt;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</si>
  <si>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Клавиатура Varmilo VA87M Panda, Cherry MX Speed Silver</t>
  </si>
  <si>
    <t>VA87MS2W/LLPANDR</t>
  </si>
  <si>
    <t>http://www.erc.ua/i/goods/VA87MS2W%5eLLPANDR.jpg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</si>
  <si>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&lt;h3&gt; &lt;/h3&gt; &lt;h3&gt;Модель Panda:&lt;/h3&gt; &lt;p&gt;&amp;bull; Нестандартный цветовой микс: серый, зеленый и белый.&lt;/p&gt; &lt;p&gt;&amp;bull; В комлпект на клавишах B, A, R, I, ESC и пробел является тематические рисунки&lt;/p&gt; &lt;p&gt;&amp;bull; Верхняя панель имеет ярко выраженную текстуру&lt;/p&gt; &lt;table border="1" cellspacing="0" width="407"&gt; &lt;tbody&gt; &lt;tr height="20"&gt; &lt;td height="20" width="153"&gt; Производитель: &lt;/td&gt; &lt;td width="254"&gt;Varmilo&lt;/td&gt; &lt;/tr&gt; &lt;tr height="20"&gt; &lt;td height="20"&gt; Тип переключателей: &lt;/td&gt; &lt;td&gt;Cherry MX Speed Silver&lt;/td&gt; &lt;/tr&gt; &lt;tr height="20"&gt; &lt;td height="20"&gt; Модель: &lt;/td&gt; &lt;td&gt;VA87M Panda &lt;/td&gt; &lt;/tr&gt; &lt;tr height="20"&gt; &lt;td height="20"&gt; Беспроводная: &lt;/td&gt; &lt;td&gt;Нет&lt;/td&gt; &lt;/tr&gt; &lt;tr height="20"&gt; &lt;td height="20"&gt; Формат: &lt;/td&gt; &lt;td align="right"&gt;80%&lt;/td&gt; &lt;/tr&gt; &lt;tr height="20"&gt; &lt;td height="20"&gt; Подсветка: &lt;/td&gt; &lt;td&gt;White LED&lt;/td&gt; &lt;/tr&gt; &lt;tr height="20"&gt; &lt;td height="20"&gt; Количество клавиш: &lt;/td&gt; &lt;td align="right"&gt;87&lt;/td&gt; &lt;/tr&gt; &lt;tr height="20"&gt; &lt;td height="20"&gt; Разъём: &lt;/td&gt; &lt;td&gt;USB 2.0&lt;/td&gt; &lt;/tr&gt; &lt;tr height="20"&gt; &lt;td height="20"&gt; Материал корпуса: &lt;/td&gt; &lt;td&gt;Пластик&lt;/td&gt; &lt;/tr&gt; &lt;tr height="20"&gt; &lt;td height="20"&gt; Размер: &lt;/td&gt; &lt;td&gt;356x134x33 мм, 356х134х53 с ношками&lt;/td&gt; &lt;/tr&gt; &lt;tr height="20"&gt; &lt;td height="20"&gt; Материал клавиш: &lt;/td&gt; &lt;td&gt;PBT-пластик&lt;/td&gt; &lt;/tr&gt; &lt;tr height="20"&gt; &lt;td height="20"&gt;Расскладка&lt;/td&gt; &lt;td&gt;Укр+Рус+Англ.&lt;/td&gt; &lt;/tr&gt; &lt;tr height="20"&gt; &lt;td height="20"&gt; Вес: &lt;/td&gt; &lt;td&gt;2 кг с упаковкой&lt;/td&gt; &lt;/tr&gt; &lt;tr height="20"&gt; &lt;td height="20"&gt; Раскладка: &lt;/td&gt; &lt;td&gt;ANSI&lt;/td&gt; &lt;/tr&gt; &lt;tr height="20"&gt; &lt;td height="20"&gt; Гарантия: &lt;/td&gt; &lt;td&gt;1 год&lt;/td&gt; &lt;/tr&gt; &lt;/tbody&gt; &lt;colgroup&gt; &lt;col width="153" /&gt; &lt;col width="254" /&gt; &lt;/colgroup&gt; &lt;/table&gt; </t>
  </si>
  <si>
    <t>Клавиатура Varmilo MA87M Panda, Varmilo EC Daisy V2</t>
  </si>
  <si>
    <t>MA87MCU2W/LLPANDR</t>
  </si>
  <si>
    <t>http://www.erc.ua/i/goods/MA87MCU2W%5eLLPANDR.jpg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</si>
  <si>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&lt;h3&gt; &lt;/h3&gt; &lt;h3&gt;Модель Panda:&lt;/h3&gt; &lt;p&gt;&amp;bull; Нестандартный цветовой микс: серый, зеленый и белый.&lt;/p&gt; &lt;p&gt;&amp;bull; В комлпект на клавишах B, A, R, I, ESC и пробел является тематические рисунки&lt;/p&gt; &lt;p&gt;&amp;bull; Верхняя панель имеет ярко выраженную текстуру&lt;/p&gt; &lt;table border="1" cellspacing="0" width="407"&gt; &lt;tbody&gt; &lt;tr height="20"&gt; &lt;td height="20" width="153"&gt; &lt;p&gt;Производитель: &lt;/p&gt; &lt;/td&gt; &lt;td width="254"&gt;Varmilo&lt;/td&gt; &lt;/tr&gt; &lt;tr height="20"&gt; &lt;td height="20"&gt; &lt;p&gt;Тип переключателей: &lt;/p&gt; &lt;/td&gt; &lt;td&gt;Varmilo EC Daisy V2&lt;/td&gt; &lt;/tr&gt; &lt;tr height="20"&gt; &lt;td height="20"&gt; &lt;p&gt;Модель: &lt;/p&gt; &lt;/td&gt; &lt;td&gt;VA87M Panda &lt;/td&gt;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</si>
  <si>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Клавиатура Varmilo MA87M Panda, Varmilo EC Rose V2</t>
  </si>
  <si>
    <t>MA87MG2W/LLPANDR</t>
  </si>
  <si>
    <t>http://www.erc.ua/i/goods/MA87MG2W%5eLLPANDR.jpg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</si>
  <si>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&lt;h3&gt; &lt;/h3&gt; &lt;h3&gt;Модель Panda:&lt;/h3&gt; &lt;p&gt;&amp;bull; Нестандартный цветовой микс: серый, зеленый и белый.&lt;/p&gt; &lt;p&gt;&amp;bull; В комлпект на клавишах B, A, R, I, ESC и пробел является тематические рисунки&lt;/p&gt; &lt;p&gt;&amp;bull; Верхняя панель имеет ярко выраженную текстуру&lt;/p&gt; &lt;table border="1" cellspacing="0" width="407"&gt; &lt;tbody&gt; &lt;tr height="20"&gt; &lt;td height="20" width="153"&gt; &lt;p&gt;Производитель: &lt;/p&gt; &lt;/td&gt; &lt;td width="254"&gt;Varmilo&lt;/td&gt; &lt;/tr&gt; &lt;tr height="20"&gt; &lt;td height="20"&gt; &lt;p&gt;Тип переключателей: &lt;/p&gt; &lt;/td&gt; &lt;td&gt;Varmilo EC Roze V2&lt;/td&gt; &lt;/tr&gt; &lt;tr height="20"&gt; &lt;td height="20"&gt; &lt;p&gt;Модель: &lt;/p&gt; &lt;/td&gt; &lt;td&gt;VA87M Panda &lt;/td&gt;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</si>
  <si>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Клавиатура Varmilo MA87M Panda, Varmilo EC Sakura V2</t>
  </si>
  <si>
    <t>MA87MO2W/LLPANDR</t>
  </si>
  <si>
    <t>http://www.erc.ua/i/goods/MA87MO2W%5eLLPANDR.jpg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</si>
  <si>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&lt;h3&gt; &lt;/h3&gt; &lt;h3&gt;Модель Panda:&lt;/h3&gt; &lt;p&gt;&amp;bull; Нестандартный цветовой микс: серый, зеленый и белый.&lt;/p&gt; &lt;p&gt;&amp;bull; В комлпект на клавишах B, A, R, I, ESC и пробел является тематические рисунки&lt;/p&gt; &lt;p&gt;&amp;bull; Верхняя панель имеет ярко выраженную текстуру&lt;/p&gt; &lt;table border="1" cellspacing="0" width="407"&gt; &lt;tbody&gt; &lt;tr height="20"&gt; &lt;td height="20" width="153"&gt; &lt;p&gt;Производитель: &lt;/p&gt; &lt;/td&gt; &lt;td width="254"&gt;Varmilo&lt;/td&gt; &lt;/tr&gt; &lt;tr height="20"&gt; &lt;td height="20"&gt; &lt;p&gt;Тип переключателей: &lt;/p&gt; &lt;/td&gt; &lt;td&gt;Varmilo EC Sakura V2&lt;/td&gt; &lt;/tr&gt; &lt;tr height="20"&gt; &lt;td height="20"&gt; &lt;p&gt;Модель: &lt;/p&gt; &lt;/td&gt; &lt;td&gt;VA87M Panda &lt;/td&gt;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</si>
  <si>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Клавиатура Varmilo VA87M Panda, Cherry MX Silent Red</t>
  </si>
  <si>
    <t>VA87MP2W/LLPANDR</t>
  </si>
  <si>
    <t>http://www.erc.ua/i/goods/VA87MP2W%5eLLPANDR.jpg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</si>
  <si>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&lt;h3&gt; &lt;/h3&gt; &lt;h3&gt;Модель Panda:&lt;/h3&gt; &lt;p&gt;&amp;bull; Нестандартный цветовой микс: серый, зеленый и белый.&lt;/p&gt; &lt;p&gt;&amp;bull; В комлпект на клавишах B, A, R, I, ESC и пробел является тематические рисунки&lt;/p&gt; &lt;p&gt;&amp;bull; Верхняя панель имеет ярко выраженную текстуру&lt;/p&gt; &lt;table border="1" cellspacing="0" width="407"&gt; &lt;tbody&gt; &lt;tr height="20"&gt; &lt;td height="20" width="153"&gt; Производитель: &lt;/td&gt; &lt;td width="254"&gt;Varmilo&lt;/td&gt; &lt;/tr&gt; &lt;tr height="20"&gt; &lt;td height="20"&gt; Тип переключателей: &lt;/td&gt; &lt;td&gt;Cherry MX Silent Red&lt;/td&gt; &lt;/tr&gt; &lt;tr height="20"&gt; &lt;td height="20"&gt; Модель: &lt;/td&gt; &lt;td&gt;VA87M Panda &lt;/td&gt; &lt;/tr&gt; &lt;tr height="20"&gt; &lt;td height="20"&gt; Беспроводная: &lt;/td&gt; &lt;td&gt;Нет&lt;/td&gt; &lt;/tr&gt; &lt;tr height="20"&gt; &lt;td height="20"&gt; Формат: &lt;/td&gt; &lt;td align="right"&gt;80%&lt;/td&gt; &lt;/tr&gt; &lt;tr height="20"&gt; &lt;td height="20"&gt; Подсветка: &lt;/td&gt; &lt;td&gt;White LED&lt;/td&gt; &lt;/tr&gt; &lt;tr height="20"&gt; &lt;td height="20"&gt; Количество клавиш: &lt;/td&gt; &lt;td align="right"&gt;87&lt;/td&gt; &lt;/tr&gt; &lt;tr height="20"&gt; &lt;td height="20"&gt; Разъём: &lt;/td&gt; &lt;td&gt;USB 2.0&lt;/td&gt; &lt;/tr&gt; &lt;tr height="20"&gt; &lt;td height="20"&gt; Материал корпуса: &lt;/td&gt; &lt;td&gt;Пластик&lt;/td&gt; &lt;/tr&gt; &lt;tr height="20"&gt; &lt;td height="20"&gt; Размер: &lt;/td&gt; &lt;td&gt;356x134x33 мм, 356х134х53 с ношками&lt;/td&gt; &lt;/tr&gt; &lt;tr height="20"&gt; &lt;td height="20"&gt; Материал клавиш: &lt;/td&gt; &lt;td&gt;PBT-пластик&lt;/td&gt; &lt;/tr&gt; &lt;tr height="20"&gt; &lt;td height="20"&gt;Расскладка&lt;/td&gt; &lt;td&gt;Укр+Рус+Англ.&lt;/td&gt; &lt;/tr&gt; &lt;tr height="20"&gt; &lt;td height="20"&gt; Вес: &lt;/td&gt; &lt;td&gt;2 кг с упаковкой&lt;/td&gt; &lt;/tr&gt; &lt;tr height="20"&gt; &lt;td height="20"&gt; Раскладка: &lt;/td&gt; &lt;td&gt;ANSI&lt;/td&gt; &lt;/tr&gt; &lt;tr height="20"&gt; &lt;td height="20"&gt; Гарантия: &lt;/td&gt; &lt;td&gt;1 год&lt;/td&gt; &lt;/tr&gt; &lt;/tbody&gt; &lt;colgroup&gt; &lt;col width="153" /&gt; &lt;col width="254" /&gt; &lt;/colgroup&gt; &lt;/table&gt; </t>
  </si>
  <si>
    <t>Varmilo Keyboard MA87M V2 Panda R2, EC Rose V2,RU</t>
  </si>
  <si>
    <t>A33A029B0A3A06A026</t>
  </si>
  <si>
    <t>http://www.erc.ua/i/goods/A33A029B0A3A06A026.jpg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</si>
  <si>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&lt;td&gt;Varmilo EC ROSE V2&lt;/td&gt; &lt;/tr&gt; &lt;tr height="20"&gt; &lt;td height="20"&gt; &lt;p&gt;Модель: &lt;/p&gt; &lt;/td&gt; &lt;td&gt;MA87M PANDA&lt;/td&gt;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</si>
  <si>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08471002003004011</t>
  </si>
  <si>
    <t>Varmilo Keyboard MA87M V2 Panda R2, EC Sakura V2,RU</t>
  </si>
  <si>
    <t>A33A029A9A3A06A026</t>
  </si>
  <si>
    <t>http://www.erc.ua/i/goods/A33A029A9A3A06A026.jpg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</si>
  <si>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&lt;table border="1" cellspacing="0" width="407"&gt; &lt;tbody&gt; &lt;tr height="20"&gt; &lt;td height="20" width="153"&gt; &lt;p&gt;Производитель: &lt;/p&gt; &lt;/td&gt; &lt;td width="254"&gt;Varmilo&lt;/td&gt; &lt;/tr&gt; &lt;tr height="20"&gt; &lt;td height="20"&gt; &lt;p&gt;Тип переключателей: &lt;/p&gt; &lt;/td&gt; &lt;td&gt;Varmilo EC SAKURA V2&lt;/td&gt; &lt;/tr&gt; &lt;tr height="20"&gt; &lt;td height="20"&gt; &lt;p&gt;Модель: &lt;/p&gt; &lt;/td&gt; &lt;td&gt;MA87M PANDA&lt;/td&gt; &lt;/tr&gt; &lt;tr height="20"&gt; &lt;td height="20"&gt; &lt;p&gt;Беспроводная: &lt;/p&gt; &lt;/td&gt; &lt;td&gt;Нет&lt;/td&gt; &lt;/tr&gt; &lt;tr height="20"&gt; &lt;td height="20"&gt; &lt;p&gt;Формат: &lt;/p&gt; &lt;/td&gt; &lt;td align="right"&gt;80%&lt;/td&gt; &lt;/tr&gt; &lt;tr height="20"&gt; &lt;td height="20"&gt; &lt;p&gt;Подсветка: &lt;/p&gt; &lt;/td&gt; &lt;td&gt;White LED&lt;/td&gt; &lt;/tr&gt; &lt;tr height="20"&gt; &lt;td height="20"&gt; &lt;p&gt;Количество клавиш: &lt;/p&gt; &lt;/td&gt; &lt;td align="right"&gt;87&lt;/td&gt;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&lt;td&gt;356x134x33 мм, 356х134х53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 кг с упаковкой&lt;/td&gt; &lt;/tr&gt; &lt;tr height="20"&gt; &lt;td height="20"&gt; &lt;p&gt;Раскладка: &lt;/p&gt; &lt;/td&gt; &lt;td&gt;ANSI&lt;/td&gt; &lt;/tr&gt; &lt;tr height="20"&gt; &lt;td height="20"&gt; &lt;p&gt;Гарантия: &lt;/p&gt; &lt;/td&gt; &lt;td&gt;1 год&lt;/td&gt; &lt;/tr&gt; &lt;/tbody&gt; &lt;/table&gt; </t>
  </si>
  <si>
    <t>Клавиатура Varmilo VA108M Panda, Cherry MX Blue</t>
  </si>
  <si>
    <t>VA108MC2W/LLPANDR</t>
  </si>
  <si>
    <t>http://www.erc.ua/i/goods/VA108MC2W%5eLLPANDR.jpg</t>
  </si>
  <si>
    <t xml:space="preserve">&lt;p &gt;Varmilo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 &gt;Сочетание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&lt;h3 &gt; &lt;/h3&gt; &lt;h3 &gt;Модель Panda:&lt;/h3&gt; &lt;p &gt;&amp;bull; Нестандартный цветовой микс: серый, зеленый и белый.&lt;/p&gt; &lt;p &gt;&amp;bull; В комлпект на клавишах B, A, R, I, ESC и пробел является тематические рисунки&lt;/p&gt; &lt;p &gt;&amp;bull; Верхняя панель имеет ярко выраженную текстуру&lt;/p&gt; &lt;p&gt; &lt;/p&gt; &lt;table border="1" cellspacing="0" width="407"&gt; &lt;tbody&gt; &lt;tr height="20"&gt; &lt;td height="20" width="153"&gt; Производитель: &lt;/td&gt; &lt;td width="254"&gt;Varmilo&lt;/td&gt; &lt;/tr&gt; &lt;tr height="20"&gt; &lt;td height="20"&gt; Тип переключателей: &lt;/td&gt; &lt;td&gt;Cherry MX Blue &lt;/td&gt; &lt;/tr&gt; &lt;tr height="20"&gt; &lt;td height="20"&gt; Модель: &lt;/td&gt; &lt;td&gt;VA108M Panda &lt;/td&gt; &lt;/tr&gt; &lt;tr height="20"&gt; &lt;td height="20"&gt; Беспроводная: &lt;/td&gt; &lt;td&gt;Нет&lt;/td&gt; &lt;/tr&gt; &lt;tr height="20"&gt; &lt;td height="20"&gt; Формат: &lt;/td&gt; &lt;td align="right"&gt;110%&lt;/td&gt; &lt;/tr&gt; &lt;tr height="20"&gt; &lt;td height="20"&gt; Подсветка: &lt;/td&gt; &lt;td&gt;White LED&lt;/td&gt; &lt;/tr&gt; &lt;tr height="20"&gt; &lt;td height="20"&gt; Количество клавиш: &lt;/td&gt; &lt;td align="right"&gt;108&lt;/td&gt; &lt;/tr&gt; &lt;tr height="20"&gt; &lt;td height="20"&gt; Разъём: &lt;/td&gt; &lt;td&gt;USB 2.0&lt;/td&gt; &lt;/tr&gt; &lt;tr height="20"&gt; &lt;td height="20"&gt; Материал корпуса: &lt;/td&gt; &lt;td&gt;Пластик&lt;/td&gt; &lt;/tr&gt; &lt;tr height="20"&gt; &lt;td height="20"&gt; Размер: &lt;/td&gt; &lt;td&gt;442x137x33 мм, 442х137х53 с ношками&lt;/td&gt; &lt;/tr&gt; &lt;tr height="20"&gt; &lt;td height="20"&gt; Материал клавиш: &lt;/td&gt; &lt;td&gt;PBT-пластик&lt;/td&gt; &lt;/tr&gt; &lt;tr height="20"&gt; &lt;td height="20"&gt;Расскладка&lt;/td&gt; &lt;td&gt;Укр+Рус+Англ.&lt;/td&gt; &lt;/tr&gt; &lt;tr height="20"&gt; &lt;td height="20"&gt; Вес: &lt;/td&gt; &lt;td&gt;2.5 кг с упаковкой&lt;/td&gt; &lt;/tr&gt; &lt;tr height="20"&gt; &lt;td height="20"&gt; Раскладка: &lt;/td&gt; &lt;td&gt;ANSI&lt;/td&gt; &lt;/tr&gt; &lt;tr height="20"&gt; &lt;td height="20"&gt; Гарантия: &lt;/td&gt; &lt;td&gt;1 год&lt;/td&gt; &lt;/tr&gt; &lt;/tbody&gt; &lt;colgroup&gt; &lt;col width="153" /&gt; &lt;col width="254" /&gt; &lt;/colgroup&gt; &lt;/table&gt; </t>
  </si>
  <si>
    <t>08471002003004029</t>
  </si>
  <si>
    <t>Клавиатура Varmilo VA108M Panda, Cherry MX Brown</t>
  </si>
  <si>
    <t>VA108MN2W/LLPANDR</t>
  </si>
  <si>
    <t>http://www.erc.ua/i/goods/VA108MN2W%5eLLPANDR.jpg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</si>
  <si>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&lt;h3&gt; &lt;/h3&gt; &lt;h3&gt;Модель Panda:&lt;/h3&gt; &lt;p&gt;&amp;bull; Нестандартный цветовой микс: серый, зеленый и белый.&lt;/p&gt; &lt;p&gt;&amp;bull; В комлпект на клавишах B, A, R, I, ESC и пробел является тематические рисунки&lt;/p&gt; &lt;p&gt;&amp;bull; Верхняя панель имеет ярко выраженную текстуру&lt;/p&gt; &lt;p&gt; &lt;/p&gt; &lt;table border="1" cellspacing="0" width="407"&gt; &lt;tbody&gt; &lt;tr height="20"&gt; &lt;td height="20" width="153"&gt; &lt;p&gt;Производитель: &lt;/p&gt; &lt;/td&gt; &lt;td width="254"&gt;Varmilo&lt;/td&gt; &lt;/tr&gt; &lt;tr height="20"&gt; &lt;td height="20"&gt; &lt;p&gt;Тип переключателей: &lt;/p&gt; &lt;/td&gt; &lt;td&gt;Cherry MX Blue &lt;/td&gt; &lt;/tr&gt; &lt;tr height="20"&gt; &lt;td height="20"&gt; &lt;p&gt;Модель: &lt;/p&gt; &lt;/td&gt; &lt;td&gt;VA108M Panda &lt;/td&gt; &lt;/tr&gt; &lt;tr height="20"&gt; &lt;td height="20"&gt; &lt;p&gt;Беспроводная: &lt;/p&gt; &lt;/td&gt; &lt;td&gt;Нет&lt;/td&gt; &lt;/tr&gt; &lt;tr height="20"&gt; &lt;td height="20"&gt; &lt;p&gt;Формат: &lt;/p&gt; &lt;/td&gt; &lt;td align="right"&gt;110%&lt;/td&gt; &lt;/tr&gt; &lt;tr height="20"&gt; &lt;td height="20"&gt; &lt;p&gt;Подсветка: &lt;/p&gt; &lt;/td&gt; &lt;td&gt;White LED&lt;/td&gt; &lt;/tr&gt; &lt;tr height="20"&gt; &lt;td height="20"&gt; &lt;p&gt;Количество клавиш: &lt;/p&gt; &lt;/td&gt; &lt;td align="right"&gt;108&lt;/td&gt;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&lt;td&gt;442x137x33 мм, 442х137х53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&lt;td&gt;2.5 кг с упаковкой&lt;/td&gt; &lt;/tr&gt; &lt;tr height="20"&gt; &lt;td height="20"&gt; &lt;p&gt;Раскладка: &lt;/p&gt; &lt;/td&gt; &lt;td&gt;ANSI&lt;/td&gt; &lt;/tr&gt; &lt;tr height="20"&gt; &lt;td height="20"&gt; &lt;p&gt;Гарантия: &lt;/p&gt; &lt;/td&gt; &lt;td&gt;1 год&lt;/td&gt; &lt;/tr&gt; &lt;/tbody&gt; &lt;/table&gt; </t>
  </si>
  <si>
    <t>Keyboard Varmilo VA108M Panda R2, Cherry MX Brown</t>
  </si>
  <si>
    <t>VA108MA029A2A2A06A026</t>
  </si>
  <si>
    <t>http://www.erc.ua/i/goods/VA108MA029A2A2A06A026.jpg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</si>
  <si>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&lt;h3&gt; &lt;/h3&gt; &lt;h3&gt;Модель Panda:&lt;/h3&gt; &lt;p&gt;&amp;bull; Нестандартный цветовой микс: серый, зеленый и белый.&lt;/p&gt; &lt;p&gt;&amp;bull; В комлпект на клавишах B, A, R, I, ESC и пробел является тематические рисунки&lt;/p&gt; &lt;p&gt;&amp;bull; Верхняя панель имеет ярко выраженную текстуру&lt;/p&gt; &lt;p&gt; &lt;/p&gt; &lt;table border="1" cellspacing="0" width="407"&gt; &lt;tbody&gt; &lt;tr height="20"&gt; &lt;td height="20" width="153"&gt; &lt;p&gt;Производитель: &lt;/p&gt; &lt;/td&gt; &lt;td width="254"&gt;Varmilo&lt;/td&gt; &lt;/tr&gt; &lt;tr height="20"&gt; &lt;td height="20"&gt; &lt;p&gt;Тип переключателей: &lt;/p&gt; &lt;/td&gt; &lt;td&gt;Cherry MX Brown &lt;/td&gt; &lt;/tr&gt; &lt;tr height="20"&gt; &lt;td height="20"&gt; &lt;p&gt;Модель: &lt;/p&gt; &lt;/td&gt; &lt;td&gt;VA108M Panda &lt;/td&gt; &lt;/tr&gt; &lt;tr height="20"&gt; &lt;td height="20"&gt; &lt;p&gt;Беспроводная: &lt;/p&gt; &lt;/td&gt; &lt;td&gt;Нет&lt;/td&gt; &lt;/tr&gt; &lt;tr height="20"&gt; &lt;td height="20"&gt; &lt;p&gt;Формат: &lt;/p&gt; &lt;/td&gt; &lt;td align="right"&gt;110%&lt;/td&gt; &lt;/tr&gt; &lt;tr height="20"&gt; &lt;td height="20"&gt; &lt;p&gt;Подсветка: &lt;/p&gt; &lt;/td&gt; &lt;td&gt;White LED&lt;/td&gt; &lt;/tr&gt; &lt;tr height="20"&gt; &lt;td height="20"&gt; &lt;p&gt;Количество клавиш: &lt;/p&gt; &lt;/td&gt; &lt;td align="right"&gt;108&lt;/td&gt;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&lt;td&gt;442x137x33 мм, 442х137х53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&lt;td&gt;2.5 кг с упаковкой&lt;/td&gt; &lt;/tr&gt; &lt;tr height="20"&gt; &lt;td height="20"&gt; &lt;p&gt;Раскладка: &lt;/p&gt; &lt;/td&gt; &lt;td&gt;ANSI&lt;/td&gt; &lt;/tr&gt; &lt;tr height="20"&gt; &lt;td height="20"&gt; &lt;p&gt;Гарантия: &lt;/p&gt; &lt;/td&gt; &lt;td&gt;1 год&lt;/td&gt; &lt;/tr&gt; &lt;/tbody&gt; &lt;/table&gt; </t>
  </si>
  <si>
    <t>08471002003004025</t>
  </si>
  <si>
    <t>Клавиатура Varmilo VA108M Panda, Cherry MX Red</t>
  </si>
  <si>
    <t>VA108MR2W/LLPANDR</t>
  </si>
  <si>
    <t>http://www.erc.ua/i/goods/VA108MR2W%5eLLPANDR.jpg</t>
  </si>
  <si>
    <t>Keyboard Varmilo VA108M Panda R2, Cherry MX Red</t>
  </si>
  <si>
    <t>VA108MA029A3A2A06A026</t>
  </si>
  <si>
    <t>http://www.erc.ua/i/goods/VA108MA029A3A2A06A026.jpg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</si>
  <si>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&lt;h3&gt; &lt;/h3&gt; &lt;h3&gt;Модель Panda:&lt;/h3&gt; &lt;p&gt;&amp;bull; Нестандартный цветовой микс: серый, зеленый и белый.&lt;/p&gt; &lt;p&gt;&amp;bull; В комлпект на клавишах B, A, R, I, ESC и пробел является тематические рисунки&lt;/p&gt; &lt;p&gt;&amp;bull; Верхняя панель имеет ярко выраженную текстуру&lt;/p&gt; &lt;p&gt; &lt;/p&gt; &lt;table border="1" cellspacing="0" width="407"&gt; &lt;tbody&gt; &lt;tr height="20"&gt; &lt;td height="20" width="153"&gt; &lt;p&gt;Производитель: &lt;/p&gt; &lt;/td&gt; &lt;td width="254"&gt;Varmilo&lt;/td&gt; &lt;/tr&gt; &lt;tr height="20"&gt; &lt;td height="20"&gt; &lt;p&gt;Тип переключателей: &lt;/p&gt; &lt;/td&gt; &lt;td&gt;Cherry MX Red&lt;/td&gt; &lt;/tr&gt; &lt;tr height="20"&gt; &lt;td height="20"&gt; &lt;p&gt;Модель: &lt;/p&gt; &lt;/td&gt; &lt;td&gt;VA108M Panda &lt;/td&gt; &lt;/tr&gt; &lt;tr height="20"&gt; &lt;td height="20"&gt; &lt;p&gt;Беспроводная: &lt;/p&gt; &lt;/td&gt; &lt;td&gt;Нет&lt;/td&gt; &lt;/tr&gt; &lt;tr height="20"&gt; &lt;td height="20"&gt; &lt;p&gt;Формат: &lt;/p&gt; &lt;/td&gt; &lt;td align="right"&gt;110%&lt;/td&gt; &lt;/tr&gt; &lt;tr height="20"&gt; &lt;td height="20"&gt; &lt;p&gt;Подсветка: &lt;/p&gt; &lt;/td&gt; &lt;td&gt;White LED&lt;/td&gt; &lt;/tr&gt; &lt;tr height="20"&gt; &lt;td height="20"&gt; &lt;p&gt;Количество клавиш: &lt;/p&gt; &lt;/td&gt; &lt;td align="right"&gt;108&lt;/td&gt;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&lt;td&gt;442x137x33 мм, 442х137х53 с ношками&lt;/td&gt; &lt;/tr&gt; &lt;tr height="20"&gt; &lt;td height="20"&gt; &lt;p&gt;Материал клавиш: &lt;/p&gt; &lt;/td&gt; &lt;td&gt;PBT-пластик&lt;/td&gt; &lt;/tr&gt; &lt;tr height="20"&gt; &lt;td height="20"&gt;Расскладка&lt;/td&gt; &lt;td&gt;Рус+Англ.&lt;/td&gt; &lt;/tr&gt; &lt;tr height="20"&gt; &lt;td height="20"&gt; &lt;p&gt;Вес: &lt;/p&gt; &lt;/td&gt; &lt;td&gt;2.5 кг с упаковкой&lt;/td&gt; &lt;/tr&gt; &lt;tr height="20"&gt; &lt;td height="20"&gt; &lt;p&gt;Раскладка: &lt;/p&gt; &lt;/td&gt; &lt;td&gt;ANSI&lt;/td&gt; &lt;/tr&gt; &lt;tr height="20"&gt; &lt;td height="20"&gt; &lt;p&gt;Гарантия: &lt;/p&gt; &lt;/td&gt; &lt;td&gt;1 год&lt;/td&gt; &lt;/tr&gt; &lt;/tbody&gt; &lt;/table&gt; </t>
  </si>
  <si>
    <t>08471002003004026</t>
  </si>
  <si>
    <t>Клавиатура Varmilo MA108M Panda, Varmilo EC Daisy V2</t>
  </si>
  <si>
    <t>MA108MCU2W/LLPANDR</t>
  </si>
  <si>
    <t>http://www.erc.ua/i/goods/MA108MCU2W%5eLLPANDR.jpg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</si>
  <si>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&lt;h3&gt; &lt;/h3&gt; &lt;h3&gt;Модель Panda:&lt;/h3&gt; &lt;p&gt;&amp;bull; Нестандартный цветовой микс: серый, зеленый и белый.&lt;/p&gt; &lt;p&gt;&amp;bull; В комлпект на клавишах B, A, R, I, ESC и пробел является тематические рисунки&lt;/p&gt; &lt;p&gt;&amp;bull; Верхняя панель имеет ярко выраженную текстуру&lt;/p&gt; &lt;p&gt; &lt;/p&gt; &lt;table border="1" cellspacing="0" width="407"&gt; &lt;tbody&gt; &lt;tr height="20"&gt; &lt;td height="20" width="153"&gt; &lt;p&gt;Производитель: &lt;/p&gt; &lt;/td&gt; &lt;td width="254"&gt;Varmilo&lt;/td&gt; &lt;/tr&gt; &lt;tr height="20"&gt; &lt;td height="20"&gt; &lt;p&gt;Тип переключателей: &lt;/p&gt; &lt;/td&gt; &lt;td&gt;Varmilo EC V2 - Daisy&lt;/td&gt; &lt;/tr&gt; &lt;tr height="20"&gt; &lt;td height="20"&gt; &lt;p&gt;Модель: &lt;/p&gt; &lt;/td&gt; &lt;td&gt;MA108M Panda &lt;/td&gt; &lt;/tr&gt; &lt;tr height="20"&gt; &lt;td height="20"&gt; &lt;p&gt;Беспроводная: &lt;/p&gt; &lt;/td&gt; &lt;td&gt;Нет&lt;/td&gt; &lt;/tr&gt; &lt;tr height="20"&gt; &lt;td height="20"&gt; &lt;p&gt;Формат: &lt;/p&gt; &lt;/td&gt; &lt;td align="right"&gt;110%&lt;/td&gt; &lt;/tr&gt; &lt;tr height="20"&gt; &lt;td height="20"&gt; &lt;p&gt;Подсветка: &lt;/p&gt; &lt;/td&gt; &lt;td&gt;White LED&lt;/td&gt; &lt;/tr&gt; &lt;tr height="20"&gt; &lt;td height="20"&gt; &lt;p&gt;Количество клавиш: &lt;/p&gt; &lt;/td&gt; &lt;td align="right"&gt;108&lt;/td&gt;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&lt;td&gt;442x137x33 мм, 442х137х53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&lt;td&gt;2.5 кг с упаковкой&lt;/td&gt; &lt;/tr&gt; &lt;tr height="20"&gt; &lt;td height="20"&gt; &lt;p&gt;Раскладка: &lt;/p&gt; &lt;/td&gt; &lt;td&gt;ANSI&lt;/td&gt; &lt;/tr&gt; &lt;tr height="20"&gt; &lt;td height="20"&gt; &lt;p&gt;Гарантия: &lt;/p&gt; &lt;/td&gt; &lt;td&gt;1 год&lt;/td&gt; &lt;/tr&gt; &lt;/tbody&gt; &lt;/table&gt; </t>
  </si>
  <si>
    <t>Клавиатура Varmilo MA108M Panda, Varmilo EC Rose V2</t>
  </si>
  <si>
    <t>MA108MG2W/LLPANDR</t>
  </si>
  <si>
    <t>http://www.erc.ua/i/goods/MA108MG2W%5eLLPANDR.jpg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</si>
  <si>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&lt;h3&gt; &lt;/h3&gt; &lt;h3&gt;Модель Panda:&lt;/h3&gt; &lt;p&gt;&amp;bull; Нестандартный цветовой микс: серый, зеленый и белый.&lt;/p&gt; &lt;p&gt;&amp;bull; В комлпект на клавишах B, A, R, I, ESC и пробел является тематические рисунки&lt;/p&gt; &lt;p&gt;&amp;bull; Верхняя панель имеет ярко выраженную текстуру&lt;/p&gt; &lt;p&gt; &lt;/p&gt; &lt;table border="1" cellspacing="0" width="407"&gt; &lt;tbody&gt; &lt;tr height="20"&gt; &lt;td height="20" width="153"&gt; &lt;p&gt;Производитель: &lt;/p&gt; &lt;/td&gt; &lt;td width="254"&gt;Varmilo&lt;/td&gt; &lt;/tr&gt; &lt;tr height="20"&gt; &lt;td height="20"&gt; &lt;p&gt;Тип переключателей: &lt;/p&gt; &lt;/td&gt; &lt;td&gt;Varmilo EC V2 - Rose&lt;/td&gt; &lt;/tr&gt; &lt;tr height="20"&gt; &lt;td height="20"&gt; &lt;p&gt;Модель: &lt;/p&gt; &lt;/td&gt; &lt;td&gt;MA108M Panda &lt;/td&gt; &lt;/tr&gt; &lt;tr height="20"&gt; &lt;td height="20"&gt; &lt;p&gt;Беспроводная: &lt;/p&gt; &lt;/td&gt; &lt;td&gt;Нет&lt;/td&gt; &lt;/tr&gt; &lt;tr height="20"&gt; &lt;td height="20"&gt; &lt;p&gt;Формат: &lt;/p&gt; &lt;/td&gt; &lt;td align="right"&gt;110%&lt;/td&gt; &lt;/tr&gt; &lt;tr height="20"&gt; &lt;td height="20"&gt; &lt;p&gt;Подсветка: &lt;/p&gt; &lt;/td&gt; &lt;td&gt;White LED&lt;/td&gt; &lt;/tr&gt; &lt;tr height="20"&gt; &lt;td height="20"&gt; &lt;p&gt;Количество клавиш: &lt;/p&gt; &lt;/td&gt; &lt;td align="right"&gt;108&lt;/td&gt;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&lt;td&gt;442x137x33 мм, 442х137х53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&lt;td&gt;2.5 кг с упаковкой&lt;/td&gt; &lt;/tr&gt; &lt;tr height="20"&gt; &lt;td height="20"&gt; &lt;p&gt;Раскладка: &lt;/p&gt; &lt;/td&gt; &lt;td&gt;ANSI&lt;/td&gt; &lt;/tr&gt; &lt;tr height="20"&gt; &lt;td height="20"&gt; &lt;p&gt;Гарантия: &lt;/p&gt; &lt;/td&gt; &lt;td&gt;1 год&lt;/td&gt; &lt;/tr&gt; &lt;/tbody&gt; &lt;/table&gt; </t>
  </si>
  <si>
    <t>Клавиатура Varmilo MA108M Panda, Varmilo EC Sakura V2</t>
  </si>
  <si>
    <t>MA108MO2W/LLPANDR</t>
  </si>
  <si>
    <t>http://www.erc.ua/i/goods/MA108MO2W%5eLLPANDR.jpg</t>
  </si>
  <si>
    <t xml:space="preserve">&lt;p&gt;Varmilo выпускает игровые клавиатуры, которые рассчитаны на требовательных геймеров. Компания серьезно относится к качеству своей продукции, используют только премиальные материалы и тратят минимальные бюджеты на маркетинг.&lt;br /&gt; На рынке игровых клавиатур Varmilo отличается нестандартными цветовыми решениями: клавиатуры представлены как в классических цветах, так и в ризньокольорових. Например: в розовом цвете с сакурой, в голубом с мотивами моря и зеленый с атмосферой джунглей.&lt;/p&gt; &lt;h3&gt;&lt;strong&gt;Оособенности&lt;/strong&gt;&lt;/h3&gt; &lt;p&gt;Дополнительные мультимедийные клавиши и FN функции&lt;br /&gt; Клавиатура поддерживает сочетание клавиш для регулировки громкости и управления музыкой. Также можно отключить клавиши Windows или для удобства поменять клавиши Fn и Win / Ctrl и Caps Lock местами.&lt;br /&gt; Все модели VA87 идут в скелетон исполнении, простым языком, клавиши и верхняя часть переключателя - выступают над корпусом.&lt;/p&gt; &lt;p&gt;Комфорт и отличное качество клавиш&lt;br /&gt; Колпачки изготавливаются из прочного пластика PBT, что гарантирует надежность и долговечность. Для гравировки символов на боках применяют технологию компьютерного печати dye-sublimation. Печатать на клавиатуре возможна благодаря текстурированнонго верха клавиш.&lt;br /&gt; Использование dye-sub позволяет символам никогда не стираться и никак не ощущаться при печати.&lt;/p&gt; &lt;p&gt;Сочетание стабилизаторов и смазки&lt;br /&gt; Для максимального удобства стабилизаторы смазывают на заводе. Ход клавиш enter / space / shift / backspace равномерное и плавное. Если нужно - колпачки легко снимаются с клавиатуры.&lt;/p&gt; &lt;h3&gt; &lt;/h3&gt; &lt;h3&gt;Модель Panda:&lt;/h3&gt; &lt;p&gt;&amp;bull; Нестандартный цветовой микс: серый, зеленый и белый.&lt;/p&gt; &lt;p&gt;&amp;bull; В комлпект на клавишах B, A, R, I, ESC и пробел является тематические рисунки&lt;/p&gt; &lt;p&gt;&amp;bull; Верхняя панель имеет ярко выраженную текстуру&lt;/p&gt; &lt;p&gt; &lt;/p&gt; &lt;table border="1" cellspacing="0" width="407"&gt; &lt;tbody&gt; &lt;tr height="20"&gt; &lt;td height="20" width="153"&gt; &lt;p&gt;Производитель: &lt;/p&gt; &lt;/td&gt; &lt;td width="254"&gt;Varmilo&lt;/td&gt; &lt;/tr&gt; &lt;tr height="20"&gt; &lt;td height="20"&gt; &lt;p&gt;Тип переключателей: &lt;/p&gt; &lt;/td&gt; &lt;td&gt;Varmilo EC V2 - Sakura&lt;/td&gt; &lt;/tr&gt; &lt;tr height="20"&gt; &lt;td height="20"&gt; &lt;p&gt;Модель: &lt;/p&gt; &lt;/td&gt; &lt;td&gt;MA108M Panda &lt;/td&gt; &lt;/tr&gt; &lt;tr height="20"&gt; &lt;td height="20"&gt; &lt;p&gt;Беспроводная: &lt;/p&gt; &lt;/td&gt; &lt;td&gt;Нет&lt;/td&gt; &lt;/tr&gt; &lt;tr height="20"&gt; &lt;td height="20"&gt; &lt;p&gt;Формат: &lt;/p&gt; &lt;/td&gt; &lt;td align="right"&gt;110%&lt;/td&gt; &lt;/tr&gt; &lt;tr height="20"&gt; &lt;td height="20"&gt; &lt;p&gt;Подсветка: &lt;/p&gt; &lt;/td&gt; &lt;td&gt;White LED&lt;/td&gt; &lt;/tr&gt; &lt;tr height="20"&gt; &lt;td height="20"&gt; &lt;p&gt;Количество клавиш: &lt;/p&gt; &lt;/td&gt; &lt;td align="right"&gt;108&lt;/td&gt; &lt;/tr&gt; &lt;tr height="20"&gt; &lt;td height="20"&gt; &lt;p&gt;Разъём: &lt;/p&gt; &lt;/td&gt; &lt;td&gt;USB 2.0&lt;/td&gt; &lt;/tr&gt; &lt;tr height="20"&gt; &lt;td height="20"&gt; &lt;p&gt;Материал корпуса: &lt;/p&gt; &lt;/td&gt; &lt;td&gt;Пластик&lt;/td&gt; &lt;/tr&gt; &lt;tr height="20"&gt; &lt;td height="20"&gt; &lt;p&gt;Размер: &lt;/p&gt; &lt;/td&gt; &lt;td&gt;442x137x33 мм, 442х137х53 с ношками&lt;/td&gt; &lt;/tr&gt; &lt;tr height="20"&gt; &lt;td height="20"&gt; &lt;p&gt;Материал клавиш: &lt;/p&gt; &lt;/td&gt; &lt;td&gt;PBT-пластик&lt;/td&gt; &lt;/tr&gt; &lt;tr height="20"&gt; &lt;td height="20"&gt;Расскладка&lt;/td&gt; &lt;td&gt;Укр+Рус+Англ.&lt;/td&gt; &lt;/tr&gt; &lt;tr height="20"&gt; &lt;td height="20"&gt; &lt;p&gt;Вес: &lt;/p&gt; &lt;/td&gt; &lt;td&gt;2.5 кг с упаковкой&lt;/td&gt; &lt;/tr&gt; &lt;tr height="20"&gt; &lt;td height="20"&gt; &lt;p&gt;Раскладка: &lt;/p&gt; &lt;/td&gt; &lt;td&gt;ANSI&lt;/td&gt; &lt;/tr&gt; &lt;tr height="20"&gt; &lt;td height="20"&gt; &lt;p&gt;Гарантия: &lt;/p&gt; &lt;/td&gt; &lt;td&gt;1 год&lt;/td&gt; &lt;/tr&gt; &lt;/tbody&gt; &lt;/table&gt; </t>
  </si>
  <si>
    <t>Игровая поверхность Varmilo EC Mechanical Switch Desk Mat XL (900х400х3мм)</t>
  </si>
  <si>
    <t>ZDB005-01</t>
  </si>
  <si>
    <t>http://www.erc.ua/i/goods/ZDB005-01.jpg</t>
  </si>
  <si>
    <t xml:space="preserve">&lt;h3&gt;Гладкий и комфортный.&lt;/h3&gt; &lt;p&gt;Твердая резиновая тексутура, и прошытые края позволяют плавнее скользить мыше, и дают приятные ощущения.&lt;/p&gt; &lt;h3&gt;Качественный&lt;/h3&gt; &lt;p&gt;Коврики Varmilo производят из высококачественных материалов, которые прослужат долгое время.&lt;/p&gt; &lt;h3&gt;Натуральная резиновая основа.&lt;/h3&gt; &lt;p&gt;Нижняя часть ковриков Varmilo, произведены с тонкой натуральной резины, которая обеспечивает надежную устойчивость. Как бы быстро мышка не двигалась, ковер будет стабильно стоять на месте.&lt;/p&gt; &lt;p&gt;Размер - 900х400х3мм&lt;/p&gt; </t>
  </si>
  <si>
    <t>Игровая поверхность Varmilo Black Desk Mat XL (900х400х3мм)</t>
  </si>
  <si>
    <t>ZDB020-01</t>
  </si>
  <si>
    <t>http://www.erc.ua/i/goods/ZDB020-01.jpg</t>
  </si>
  <si>
    <t>04016001002005004</t>
  </si>
  <si>
    <t>Игровая поверхность Varmilo Summit Desk Mat XL (900х400х3мм)</t>
  </si>
  <si>
    <t>ZDB029-01</t>
  </si>
  <si>
    <t>http://www.erc.ua/i/goods/ZDB029-01.jpg</t>
  </si>
  <si>
    <t>Игровая поверхность Varmilo Forest Fairy Desk Mat XL (900х400х3мм)</t>
  </si>
  <si>
    <t>ZDB002-01</t>
  </si>
  <si>
    <t>http://www.erc.ua/i/goods/ZDB002-01.jpg</t>
  </si>
  <si>
    <t xml:space="preserve">&lt;h3&gt;Гладкий и комфортный.&lt;/h3&gt; &lt;p&gt;Твердая резиновая тексутура, и прошытые края позволяют плавнее скользить мыше, и дают приятные ощущения.&lt;/p&gt; &lt;h3&gt;Качественный&lt;/h3&gt; &lt;p&gt;Коврики Varmilo производят из высококачественных материалов, которые прослужат долгое время.&lt;/p&gt; &lt;h3&gt;Натуральная резиновая основа.&lt;/h3&gt; &lt;p&gt;Нижняя часть ковриков Varmilo, произведены с тонкой натуральной резины, которая обеспечивает надежную устойчивость. Как бы быстро мышка не двигалась, ковер будет стабильно стоять на месте.&lt;/p&gt; &lt;p&gt;Размер - 900х400х3мм&lt;/p&gt; &lt;p&gt; &lt;/p&gt; </t>
  </si>
  <si>
    <t>04016001002005001</t>
  </si>
  <si>
    <t>Игровая поверхность Varmilo Panda Desk Mat XL (900х400х3мм)</t>
  </si>
  <si>
    <t>ZDB004-01</t>
  </si>
  <si>
    <t>http://www.erc.ua/i/goods/ZDB004-01.jpg</t>
  </si>
  <si>
    <t>Игровая поверхность Varmilo Sakura Desk Mat XL (900х400х3мм)</t>
  </si>
  <si>
    <t>ZDB003-01</t>
  </si>
  <si>
    <t>http://www.erc.ua/i/goods/ZDB003-01.jpg</t>
  </si>
  <si>
    <t>Игровая поверхность Varmilo Sea Melody Desk Mat XL (900х400х3мм)</t>
  </si>
  <si>
    <t>ZDB001-01</t>
  </si>
  <si>
    <t>http://www.erc.ua/i/goods/ZDB001-01.jpg</t>
  </si>
  <si>
    <t>Игровая поверхность Phoenix Desk Mat XL (900х400х3mm)</t>
  </si>
  <si>
    <t>ZDB037-01</t>
  </si>
  <si>
    <t>http://www.erc.ua/i/goods/ZDB037-01.jpg</t>
  </si>
  <si>
    <t>04016001002005005</t>
  </si>
  <si>
    <t>Varmilo EC Sakura Keychain</t>
  </si>
  <si>
    <t>MAOC-001</t>
  </si>
  <si>
    <t>http://www.erc.ua/i/goods/MAOC-001.jpg</t>
  </si>
  <si>
    <t xml:space="preserve">&lt;p&gt;Оригинальный брелок-антистресс от компании Varmilo. Позволит вам ярко выделяться из толпы.&lt;/p&gt; &lt;p&gt;4 типа переключателей, 8 разных кейкапов.&lt;/p&gt; &lt;p&gt;Выбери свой:&lt;/p&gt; &lt;p&gt;Daisy - cамый легкий переключатель, сила срабатывания 35 грамм. Линейный.&lt;/p&gt; &lt;p&gt;Sakura - переключатель, с силой срабатывания 45 грамм. (Аналог Cherry Red). Линейный.&lt;/p&gt; &lt;p&gt;Rose - тяжелый переключатель, с силой срабатывания 55 грамм. (Аналог Cherry Black). Линейный.&lt;/p&gt; &lt;p&gt;Ivy - &amp;quot;Клацующий&amp;quot; переключатель с силой срабатывания 50 грамм. (Аналог Cherry Blue). Тактильный&lt;/p&gt; </t>
  </si>
  <si>
    <t>Varmilo EC Rose Keychain</t>
  </si>
  <si>
    <t>MAGC-002</t>
  </si>
  <si>
    <t>http://www.erc.ua/i/goods/MAGC-002.jpg</t>
  </si>
  <si>
    <t>Varmilo EC Ivy Keychain</t>
  </si>
  <si>
    <t>MAMC-003</t>
  </si>
  <si>
    <t>http://www.erc.ua/i/goods/MAMC-003.jpg</t>
  </si>
  <si>
    <t>Кейкап Varmilo Kitty Paw ABS прорезиненные 1шт, Black</t>
  </si>
  <si>
    <t>SL003-01</t>
  </si>
  <si>
    <t>http://www.erc.ua/i/goods/SL003-01.jpg</t>
  </si>
  <si>
    <t xml:space="preserve">&lt;p&gt;Кейкап Varmilo Kitty Paw изготовлен с ABS пластика, сверху покрыт резиной для более приятных нажатий.&lt;/p&gt; &lt;p&gt;С данным кейкапом вы сможете лучше выделить свою клавиатуру. Высота кейкапа 12 мм, и имеет стандартный вариант установки.&lt;/p&gt; &lt;p&gt;Совместим с Cherry, Kalih, Gateron, Varmilo ES swithes.&lt;/p&gt; </t>
  </si>
  <si>
    <t>Кейкап Varmilo Kitty Paw ABS прорезиненные 1шт, White</t>
  </si>
  <si>
    <t>SL001-01</t>
  </si>
  <si>
    <t>http://www.erc.ua/i/goods/SL001-01.jpg</t>
  </si>
  <si>
    <t>Кейкап Varmilo Panda Paw ABS прорезиненные 1шт, Grey</t>
  </si>
  <si>
    <t>SL002-01</t>
  </si>
  <si>
    <t>http://www.erc.ua/i/goods/SL002-01.jpg</t>
  </si>
  <si>
    <t>Кейкапы Varmilo Gamer Keycap set, 108 шт</t>
  </si>
  <si>
    <t>108K-110GA-2-YO</t>
  </si>
  <si>
    <t>http://www.erc.ua/i/goods/108K-110GA-2-YO.jpg</t>
  </si>
  <si>
    <t xml:space="preserve">&lt;p&gt;Кейкапы подойдут для всех переключателей &amp;quot;Cherry&amp;quot; типа.&lt;/p&gt; &lt;p&gt;1.3 мм PBT кейкапы, с надежной и долговечной двойной сублимацией обеспечивают гарантию службы на многие годы.&lt;/p&gt; &lt;p&gt;В комплекте - 108 шт.&lt;/p&gt; </t>
  </si>
  <si>
    <t xml:space="preserve">Akko </t>
  </si>
  <si>
    <t>Swithes set     CS Lavender Purple(45pcs/pack)</t>
  </si>
  <si>
    <t>ASWITCHES_ALP</t>
  </si>
  <si>
    <t>http://www.erc.ua/i/goods/ASWITCHES_ALP.jpg</t>
  </si>
  <si>
    <t xml:space="preserve">&lt;p&gt;&lt;img alt="" data-src="" height="550" sizes="(max-width: 840px) 100vw, 840px" src="https://en.akkogear.com/wp-content/uploads/2021/06/Akko-Specs3.jpg" width="840" /&gt;&lt;/p&gt; </t>
  </si>
  <si>
    <t>Swithes set     CS Matcha Green(45pcs/pack)</t>
  </si>
  <si>
    <t>ASWITCHES_AMG</t>
  </si>
  <si>
    <t>http://www.erc.ua/i/goods/ASWITCHES_AMG.jpg</t>
  </si>
  <si>
    <t>Swithes set     CS Ocean Blue(45pcs/pack)</t>
  </si>
  <si>
    <t>ASWITCHES_AOB</t>
  </si>
  <si>
    <t>http://www.erc.ua/i/goods/ASWITCHES_AOB.jpg</t>
  </si>
  <si>
    <t>Swithes set     CS Radiant Red(45pcs/pack)</t>
  </si>
  <si>
    <t>ASWITCHES_ARR</t>
  </si>
  <si>
    <t>http://www.erc.ua/i/goods/ASWITCHES_ARR.jpg</t>
  </si>
  <si>
    <t>Swithes set     CS Rose Red(45pcs/pack)</t>
  </si>
  <si>
    <t>ASWITCHES_ARO</t>
  </si>
  <si>
    <t>http://www.erc.ua/i/goods/ASWITCHES_ARO.jpg</t>
  </si>
  <si>
    <t>Swithes set     CS Vintage White(45pcs/pack)</t>
  </si>
  <si>
    <t>ASWITCHES_AVW</t>
  </si>
  <si>
    <t>http://www.erc.ua/i/goods/ASWITCHES_AVW.jpg</t>
  </si>
  <si>
    <t>3087 Horizon DS Cherry MX Blue, RU, Blue/Black</t>
  </si>
  <si>
    <t>A3087_H_CBL</t>
  </si>
  <si>
    <t>http://www.erc.ua/i/goods/A3087_H_CBL.jpg</t>
  </si>
  <si>
    <t xml:space="preserve">&lt;p&gt;Akko Horizon 3087, не теряя ни миллиметра пространства, отлично использует свой средний форм-фактор. Он содержит 87 клавиш, включая стрелки, цифры и полный набор функциональных клавиш в верхнем ряду.&lt;/p&gt; &lt;h2&gt;Восходящий горизонт&lt;/h2&gt; &lt;p&gt;Дизайн Akko 3087 Horizon вдохновлен восходом солнца на море. Общий цвет в основном темно-синий, а различные оттенки синего символизируют сочетание неба и океана. Желтые колпачки подобны восходящему солнцу и отражению золотого солнечного света в море. Эта уникальная красота восхода солнца ярка и полна надежд, что всегда доставляет удовольствие, когда вы ее используете.&lt;/p&gt; &lt;p&gt;&lt;img alt="" data-srcset-hash="aHR0cHM6Ly9pbWcubW95by51YS9pbWcvcHJvZHVjdHNfZGVzYy81MDgyLzUwODIyNV8xNjUwNjk5NzgyXzAuanBn" src="https://img.moyo.ua/img/products_desc/5082/508225_1650699782_0.jpg" srcset="https://img.moyo.ua/img/products_desc/5082/508225_1650699782_0.jpg" /&gt;&lt;/p&gt; </t>
  </si>
  <si>
    <t>3087 Horizon DS Cherry MX Red, RU, Blue/Black</t>
  </si>
  <si>
    <t>A3087_H_CR</t>
  </si>
  <si>
    <t>http://www.erc.ua/i/goods/A3087_H_CR.jpg</t>
  </si>
  <si>
    <t>3087 Horizon DS Cherry MX Silent Red, RU, Blue/Black</t>
  </si>
  <si>
    <t>A3087_H_CSR</t>
  </si>
  <si>
    <t>http://www.erc.ua/i/goods/A3087_H_CSR.jpg</t>
  </si>
  <si>
    <t>3087 Mirror of the Sky   CS Lavender Purple, RU, Blue</t>
  </si>
  <si>
    <t>A3087_MI_ALP</t>
  </si>
  <si>
    <t>http://www.erc.ua/i/goods/A3087_MI_ALP.jpg</t>
  </si>
  <si>
    <t xml:space="preserve">&lt;h2&gt;87 функциональных клавиш&lt;/h2&gt; &lt;p&gt;Клавиатура с раскладкой в 87 клавиш, вероятно, является идеальным размером как для игр, так и для офиса. Будучи компактной и легкой, идеальная клавиатура без клавиш, которая сохраняет сочетания клавиш и клавиши со стрелками. Она удобна в использовании и подходит для широкого круга задач.&lt;/p&gt; &lt;p&gt;&lt;img alt="" data-srcset-hash="aHR0cHM6Ly9pbWcubW95by51YS9pbWcvcHJvZHVjdHNfZGVzYy81MDgyLzUwODIzN18xNjUwODA4MjAyXzAuanBn" src="https://img.moyo.ua/img/products_desc/5082/508237_1650808202_0.jpg" srcset="https://img.moyo.ua/img/products_desc/5082/508237_1650808202_0.jpg" /&gt;&lt;/p&gt; &lt;h2&gt;Небесный цвет&lt;/h2&gt; &lt;p&gt;AKKO стремится к своей уникальной эстетике и совершенству, поэтому после нескольких версий клавиатур мы представляем вам механическую клавиатуру AKKO 3087DS Mirror of the Sky. С цветом светло-голубого и темно-синего цвета весь внешний вид представляет собой незабываемую цветовую схему для клавиатуры.&lt;/p&gt; &lt;h2&gt;Кабель Type-C и регулируемые ножки&lt;/h2&gt; &lt;p&gt;Как обычно, эта клавиатура оснащена отдельным кабелем типа C для широкой совместимости и удобства использования. Кабель и клавиатуру можно разделить, а кабель имеет три разных способа прокладки для удовлетворения различных потребностей. Двухступенчатые ножки имеют три разных уровня высоты. Вы можете настроить его по своему усмотрению. Эргономичный дизайн удобен в использовании даже при длительном использовании.&lt;/p&gt; &lt;h2&gt;Колпачки клавиш PBT и N-Key Rollover&lt;/h2&gt; &lt;p&gt;Для этой модели мы используем материал PBT, изготовленный в процессе сублимации красителя, что обеспечивает длительный срок службы без выцветания. Со сменными колпачками вы сможете в полной мере насладиться творчеством команды АККО. С N-key Rollover клавиатура поддерживает полные клавиши без конфликтов, что важно для геймеров. Не стесняйтесь заказывать у AKKO, профессионального создателя и производителя механических клавиатур, и сразу же начинайте свое игровое путешествие.&lt;/p&gt; &lt;p&gt;&lt;img alt="" data-srcset-hash="aHR0cHM6Ly9pbWcubW95by51YS9pbWcvcHJvZHVjdHNfZGVzYy81MDgyLzUwODIzN18xNjUwODA4MjAyXzEuanBn" src="https://img.moyo.ua/img/products_desc/5082/508237_1650808202_1.jpg" srcset="https://img.moyo.ua/img/products_desc/5082/508237_1650808202_1.jpg" /&gt;&lt;/p&gt; </t>
  </si>
  <si>
    <t>3087 Mirror of the Sky   CS Radiant Red, RU, Blue</t>
  </si>
  <si>
    <t>A3087_MI_ARR</t>
  </si>
  <si>
    <t>http://www.erc.ua/i/goods/A3087_MI_ARR.jpg</t>
  </si>
  <si>
    <t xml:space="preserve">ссылка </t>
  </si>
  <si>
    <t>3087 Mirror of the Sky Cherry MX Red, RU, Blue</t>
  </si>
  <si>
    <t>A3087_MI_CR</t>
  </si>
  <si>
    <t>http://www.erc.ua/i/goods/A3087_MI_CR.jpg</t>
  </si>
  <si>
    <t>3087 Mirror of the Sky Cherry MX Silent Red, RU, Blue</t>
  </si>
  <si>
    <t>A3087_MI_CSR</t>
  </si>
  <si>
    <t>http://www.erc.ua/i/goods/A3087_MI_CSR.jpg</t>
  </si>
  <si>
    <t>3087 Matcha Red Bean DS Gateron Pink, RU, Green</t>
  </si>
  <si>
    <t>A3087_MA_GP</t>
  </si>
  <si>
    <t>http://www.erc.ua/i/goods/A3087_MA_GP.jpg</t>
  </si>
  <si>
    <t xml:space="preserve">&lt;h2&gt;СЕРИЯ MATCHA RED BEAN SERIES&lt;/h2&gt; &lt;p&gt;Контраст цветовой гаммы создает большое визуальное удовольствие в качестве декоративного цвета поверх освежающего и естественного зеленого цвета маття.&lt;/p&gt; &lt;p&gt;&lt;img alt="" data-srcset-hash="aHR0cHM6Ly9pbWcubW95by51YS9pbWcvcHJvZHVjdHNfZGVzYy81MDgyLzUwODIzMl8xNjUwNzM0MTAyXzAuanBn" src="https://img.moyo.ua/img/products_desc/5082/508232_1650734102_0.jpg" srcset="https://img.moyo.ua/img/products_desc/5082/508232_1650734102_0.jpg" /&gt;&lt;/p&gt; &lt;h2&gt;ANTI-GHOSTING KEYS&lt;/h2&gt; &lt;p&gt;Благодаря функции N-key rollover (NKRO) клавиатура поддерживает одновременные нажатия клавиш без конфликтов, что особенно важно для оптимизации игрового процесса.&lt;/p&gt; &lt;h2&gt;PBT DOUBLE-SHOT&lt;/h2&gt; &lt;p&gt;Двойные колпачки клавиш чрезвычайно прочны и устойчивы к износу даже в течение десятилетий, а надписи особенно яркие, четкие и контрастные.&lt;/p&gt; &lt;p&gt;&lt;img alt="" data-srcset-hash="aHR0cHM6Ly9pbWcubW95by51YS9pbWcvcHJvZHVjdHNfZGVzYy81MDgyLzUwODIzMl8xNjUwNzM0MTAyXzEuanBn" src="https://img.moyo.ua/img/products_desc/5082/508232_1650734102_1.jpg" srcset="https://img.moyo.ua/img/products_desc/5082/508232_1650734102_1.jpg" /&gt;&lt;/p&gt; </t>
  </si>
  <si>
    <t>3087 Matcha Red Bean DS Cherry MX Red, RU, Green</t>
  </si>
  <si>
    <t>A3087_MA_CR</t>
  </si>
  <si>
    <t>http://www.erc.ua/i/goods/A3087_MA_CR.jpg</t>
  </si>
  <si>
    <t>3087 Matcha Red Bean DS Cherry MX Silent Red, RU, Green</t>
  </si>
  <si>
    <t>A3087_MA_CSR</t>
  </si>
  <si>
    <t>http://www.erc.ua/i/goods/A3087_MA_CSR.jpg</t>
  </si>
  <si>
    <t>3098S Macaw   CS Lavender Purple, RU, Black/Blue</t>
  </si>
  <si>
    <t>A3098N_MA_ALP</t>
  </si>
  <si>
    <t>http://www.erc.ua/i/goods/A3098N_MA_ALP.jpg</t>
  </si>
  <si>
    <t xml:space="preserve">&lt;h2&gt;Клавиатура с возможностью горячей замены&lt;/h2&gt; &lt;p&gt;Клавиатура с раскладкой 90%, вероятно, идеально подходит как для игр, так и для работы. Несмотря на экономию места для мыши, эта компактная клавиатура сохраняет цифровые клавиши и клавиши со стрелками. Кроме того, клавиатура имеет 5-контактный разъем с возможностью горячей замены. Его можно изменить с помощью других механических переключателей для целей DIY.&lt;/p&gt; &lt;h2&gt;Три режима подключения: Bluetooth 5.0 и 2,4 ГГц и кабель Type-C&lt;/h2&gt; &lt;p&gt;Эта клавиатура, оснащенная аккумулятором емкостью 3000 мАч и многорежимным чипом Nordic, поддерживает беспроводное и проводное подключение. В качестве опции беспроводной связи можно выбрать Bluetooth или 2,4 ГГц, а частота опроса может достигать 1000 Гц с частотой 2,4 ГГц. В проводном режиме макрос можно запрограммировать так, чтобы он лучше соответствовал вашим привычкам набора текста. Режимы можно легко переключать с помощью Fn+E/R/T (Bluetooth) / Y (2,4 ГГц) / U (проводной USB).&lt;/p&gt; &lt;h2&gt;Колпачки клавиш PBT в профиле ASA и N-Key Rollover&lt;/h2&gt; &lt;p&gt;Для этой модели мы используем материал PBT, изготовленный с помощью технологии двойного выстрела, сложного производственного процесса, при котором два отдельных пластика отливаются под давлением для изготовления колпачков клавиш. Детали и методы делают этот набор идеальным и лучшим выбором, когда вы ищете замену. Профиль ASA построен в виде высокого профиля, скульптурного. Благодаря этому эргономичному духу вы даже можете свободно класть пальцы на колпачки клавиш.&lt;/p&gt; </t>
  </si>
  <si>
    <t>3098S Macaw   CS Radiant Red, RU, Black/Blue</t>
  </si>
  <si>
    <t>A3098N_MA_ARR</t>
  </si>
  <si>
    <t>http://www.erc.ua/i/goods/A3098N_MA_ARR.jpg</t>
  </si>
  <si>
    <t>5108 Macaw   CS Radiant Red, RU, Black/Blue</t>
  </si>
  <si>
    <t>A5108_MA_ARR</t>
  </si>
  <si>
    <t>http://www.erc.ua/i/goods/A5108_MA_ARR.jpg</t>
  </si>
  <si>
    <t xml:space="preserve">&lt;h2&gt;Полноразмерная профессиональная клавиатура&lt;/h2&gt; &lt;p&gt;Продолжая легендарную серию AKKO 3068/3084, AKKO добавила в свое семейство новую проводную полноразмерную клавиатуру 5108. Будучи профессиональным производителем механических клавиатур и опираясь на многолетний опыт, AKKO 5108 превосходно использует свой эстетический вид.&lt;/p&gt; &lt;h2&gt;Переключатель AKKO CS&lt;/h2&gt; &lt;p&gt;Благодаря успеху бюджетных переключателей AKKO CS мы получили переключатели AKKO CS Lavender Purple и Radiant Red, обеспечивающие высочайшую производительность. Независимо от того, предпочитаете ли вы щелкающий или тихий набор текста, мы покрываем все это. Получите один тип переключателя, который вам нравится, и начните тур по механической клавиатуре прямо сейчас.&lt;/p&gt; &lt;h2&gt;Высококачественные колпачки PBT&lt;/h2&gt; &lt;p&gt;Для этой модели мы используем материал PBT, изготовленный в процессе сублимации красителя, что обеспечивает длительный срок службы без выцветания. Текстура детализирована и чувствует себя превосходно, поверхность сухая и не легко становится жирной. Плюс сменные колпачки для ключей, вы можете в полной мере насладиться творчеством команды AKKO.&lt;/p&gt; </t>
  </si>
  <si>
    <t>Материнские платы</t>
  </si>
  <si>
    <t>ASRock</t>
  </si>
  <si>
    <t>Материнская плата ASRock A520M-HVS sAM4 A520 2xDDR4 HDMI-VGA USB 3.2 mATX</t>
  </si>
  <si>
    <t>A520M-HVS</t>
  </si>
  <si>
    <t>http://www.erc.ua/i/goods/A520M-HVS.jpg</t>
  </si>
  <si>
    <t>6 месяцев</t>
  </si>
  <si>
    <t xml:space="preserve">&lt;ul&gt; &lt;li&gt; &lt;p&gt;Unique Feature&lt;/p&gt; &lt;p&gt;&lt;strong&gt;ASRock Super Alloy&lt;/strong&gt;&lt;br /&gt; - Premium 50A Power Choke&lt;br /&gt; - Sapphire Black PCB&lt;br /&gt; - High Density Glass Fabric PCB&lt;br /&gt; &lt;strong&gt;ASRock Ultra M.2&lt;/strong&gt; (PCIe Gen3 x4 &amp;amp; SATA3)&lt;br /&gt; &lt;strong&gt;ASRock Full Spike Protection&lt;/strong&gt; (for all USB, Audio, LAN Ports)&lt;br /&gt; &lt;strong&gt;ASRock Live Update &amp;amp; APP Shop&lt;/strong&gt;&lt;/p&gt; &lt;/li&gt; &lt;li&gt; &lt;p&gt;CPU&lt;/p&gt; - Supports 3&lt;sup&gt;rd&lt;/sup&gt; Gen AMD AM4 Ryzen&amp;trade; / future AMD Ryzen&amp;trade; Processors (3000 and 4000 Series Processors)*&lt;br /&gt; - 6 Power Phase design&lt;br /&gt; &lt;p&gt;*Not compatible with AMD Ryzen&amp;trade; 5 3400G and Ryzen&amp;trade; 3 3200G.&lt;/p&gt; &lt;/li&gt; &lt;li&gt; &lt;p&gt;Chipset&lt;/p&gt; &lt;p&gt;- AMD A520&lt;/p&gt; &lt;/li&gt; &lt;li&gt; &lt;p&gt;Memory&lt;/p&gt; - Dual Channel DDR4 Memory Technology&lt;br /&gt; - 2 x DDR4 DIMM Slots&lt;br /&gt; - AMD Ryzen series CPUs (Matisse) support DDR4 4600+(OC) / 4533(OC) / 4466(OC) / 4400(OC) / 4333(OC) / 4333(OC) / 4266(OC) / 4200(OC) / 4133(OC) / 4000(OC) / 3866(OC) / 3800(OC) / 3733(OC) / 3600(OC) / 3466(OC) / 3200 / 2933 / 2667 / 2400 / 2133 ECC &amp;amp; non-ECC, un-buffered memory*&lt;br /&gt; - AMD Ryzen series APUs (Renoir) support DDR4 4733+(OC) / 4666(OC) / 4600(OC) / 4533(OC) / 4466(OC) / 4400(OC) / 4333(OC) / 4266(OC) / 4200(OC) / 4133(OC) / 4000(OC) / 3866(OC) / 3800(OC) / 3733(OC) / 3600(OC) / 3466(OC) / 3200 / 2933 / 2667 / 2400 / 2133 ECC &amp;amp; non-ECC, un-buffered memory*&lt;br /&gt; - Max. capacity of system memory: 64GB**&lt;br /&gt; - Supports Extreme Memory Profile (XMP) memory modules&lt;br /&gt; - 15&amp;mu; Gold Contact in DIMM Slots&lt;br /&gt; &lt;p&gt;*Please refer to below table for AMD non-XMP memory frequency support. For more details, please refer to the QVL on ASRock&amp;#39;s website.Ryzen Series CPUs (Matisse):&lt;br /&gt; &lt;img src="https://www.asrock.com/mb/Memory/2xMatisse-3200.png" /&gt;&lt;br /&gt; &lt;br /&gt; Ryzen Series CPUs:&lt;br /&gt; &lt;img src="https://www.asrock.com/mb/Memory/2xMatisse-3200.png" /&gt;&lt;br /&gt; &lt;br /&gt; SR: Single rank DIMM, 1Rx4 or 1Rx8 on DIMM module label&lt;br /&gt; DR: Dual rank DIMM, 2Rx4 or 2Rx8 on DIMM module label&lt;br /&gt; &lt;br /&gt; **Due to the operating system limitation, the actual memory size may be less than 4GB for the reservation for system usage under Windows&lt;sup&gt;&amp;reg;&lt;/sup&gt; 32-bit OS. For Windows&lt;sup&gt;&amp;reg;&lt;/sup&gt; 64-bit OS with 64-bit CPU, there is no such limitation.&lt;/p&gt; &lt;/li&gt; &lt;li&gt; &lt;p&gt;BIOS&lt;/p&gt; &lt;p&gt;- 128Mb AMI UEFI Legal BIOS with GUI support&lt;br /&gt; - Supports &amp;quot;Plug and Play&amp;quot;&lt;br /&gt; - ACPI 5.1 compliance wake up events&lt;br /&gt; - Supports jumperfree&lt;br /&gt; - SMBIOS 2.3 support&lt;br /&gt; - CPU, CPU VDDCR_SOC, DRAM, VDDP Voltage Multi-adjustment&lt;/p&gt; &lt;/li&gt; &lt;li&gt; &lt;p&gt;Graphics&lt;/p&gt; - Integrated AMD Radeon&amp;trade; Vega Series Graphics in Ryzen Series APU*&lt;br /&gt; - DirectX 12, Pixel Shader 5.0&lt;br /&gt; - Shared memory default 2GB. Max Shared memory supports up to 16GB.**&lt;br /&gt; - Dual graphics output: support D-Sub and HDMI ports by independent display controllers&lt;br /&gt; - Supports HDMI 2.1 with max. resolution up to 4K x 2K (4096x2160) @ 60Hz&lt;br /&gt; - Supports D-Sub with max. resolution up to 1920x1200 @ 60Hz&lt;br /&gt; - Supports Auto Lip Sync, Deep Color (12bpc), xvYCC and HBR (High Bit Rate Audio) with HDMI 2.1 Port (Compliant HDMI monitor is required)&lt;br /&gt; - Supports HDR (High Dynamic Range) with HDMI 2.1&lt;br /&gt; - Supports HDCP 2.3 with HDMI 2.1 Port&lt;br /&gt; - Supports 4K Ultra HD (UHD) playback with HDMI 2.1 Port&lt;br /&gt; - Supports Microsoft&lt;sup&gt;&amp;reg;&lt;/sup&gt; PlayReady&lt;br /&gt; &lt;p&gt;*Actual support may vary by CPU&lt;br /&gt; &lt;br /&gt; **The Max shared memory 16GB requires 32GB system memory installed.&lt;/p&gt; &lt;/li&gt; &lt;li&gt; &lt;p&gt;Audio&lt;/p&gt; &lt;p&gt;- 7.1 CH HD Audio (Realtek ALC887 Audio Codec)&lt;br /&gt; - Supports Surge Protection&lt;/p&gt; &lt;/li&gt; &lt;li&gt; &lt;p&gt;LAN&lt;/p&gt; &lt;p&gt;- PCIE x1 Gigabit LAN 10/100/1000 Mb/s&lt;br /&gt; - Realtek RTL8111H&lt;br /&gt; - Supports Wake-On-LAN&lt;br /&gt; - Supports Lightning/ESD Protection&lt;br /&gt; - Supports Energy Efficient Ethernet 802.3az&lt;br /&gt; - Supports PXE&lt;/p&gt; &lt;/li&gt; &lt;li&gt; &lt;p&gt;Slots&lt;/p&gt; - 1 x PCI Express 3.0 x16 Slot (PCIE2: x16 mode)*&lt;br /&gt; - 1 x PCI Express 3.0 x1 Slot&lt;br /&gt; &lt;p&gt;*Supports NVMe SSD as boot disks&lt;/p&gt; &lt;/li&gt; &lt;li&gt; &lt;p&gt;Storage&lt;/p&gt; - 4 x SATA3 6.0 Gb/s Connectors, support RAID (RAID 0, RAID 1 and RAID 10), NCQ, AHCI and Hot Plug&lt;br /&gt; - 1 x Ultra M.2 Socket, supports M Key type 2242/2260/2280 M.2 SATA3 6.0 Gb/s module and M.2 PCI Express module up to Gen3 x4 (32 Gb/s)*&lt;br /&gt; &lt;p&gt;*Supports NVMe SSD as boot disks&lt;br /&gt; Supports ASRock U.2 Kit&lt;/p&gt; &lt;/li&gt; &lt;li&gt; &lt;p&gt;Connector&lt;/p&gt; - 1 x SPI TPM Header&lt;br /&gt; - 1 x COM Port Header&lt;br /&gt; - 1 x Chassis Intrusion and Speaker Header&lt;br /&gt; - 1 x CPU Fan Connector (4-pin)*&lt;br /&gt; - 2 x Chassis Fan Connectors (4-pin) (Smart Fan Speed Control)**&lt;br /&gt; - 1 x 24 pin ATX Power Connector&lt;br /&gt; - 1 x 4 pin 12V Power Connector&lt;br /&gt; - 1 x Front Panel Audio Connector&lt;br /&gt; - 2 x USB 2.0 Headers (Support 4 USB 2.0 ports) (Supports ESD Protection)&lt;br /&gt; - 1 x USB 3.2 Gen1 Header (Supports 2 USB 3.2 Gen1 ports) (Supports ESD Protection)&lt;br /&gt; &lt;p&gt;*The CPU Fan Connector supports the CPU fan of maximum 1A (12W) fan power.&lt;br /&gt; &lt;br /&gt; **The Chassis Fan supports the water cooler fan of maximum 1A (12W) fan power.&lt;br /&gt; CHA_FAN2 can auto detect if 3-pin or 4-pin fan is in use.&lt;/p&gt; &lt;/li&gt; &lt;li&gt; &lt;p&gt;Rear Panel I/O&lt;/p&gt; &lt;p&gt;- 1 x PS/2 Mouse/Keyboard Port&lt;br /&gt; - 1 x D-Sub Port&lt;br /&gt; - 1 x HDMI Port&lt;br /&gt; - 2 x USB 2.0 Ports (Supports ESD Protection)&lt;br /&gt; - 4 x USB 3.2 Gen1 Ports (Supports ESD Protection)&lt;br /&gt; - 1 x RJ-45 LAN Port with LED (ACT/LINK LED and SPEED LED)&lt;br /&gt; - HD Audio Jacks: Line in / Front Speaker / Microphone&lt;/p&gt; &lt;/li&gt; &lt;li&gt; &lt;p&gt;Software and UEFI&lt;/p&gt; &lt;strong&gt;Software&lt;/strong&gt;&lt;br /&gt; - ASRock Motherboard Utility (A-Tuning)&lt;br /&gt; - ASRock XFast LAN&lt;br /&gt; &lt;strong&gt;UEFI&lt;/strong&gt;&lt;br /&gt; - ASRock Full HD UEFI&lt;br /&gt; - ASRock Instant Flash&lt;br /&gt; &lt;p&gt;*These utilities can be downloaded from ASRock Live Update &amp;amp; APP Shop.&lt;/p&gt; &lt;/li&gt; &lt;li&gt; &lt;p&gt;Support CD&lt;/p&gt; &lt;p&gt;- Drivers, Utilities, AntiVirus Software (Trial Version), Google Chrome Browser and Toolbar&lt;/p&gt; &lt;/li&gt; &lt;li&gt; &lt;p&gt;Accessories&lt;/p&gt; &lt;p&gt;- Quick Installation Guide, Support CD, I/O Shield&lt;br /&gt; - 2 x SATA Data Cables&lt;br /&gt; - 1 x Screw for M.2 Socket&lt;/p&gt; &lt;/li&gt; &lt;li&gt; &lt;p&gt;Hardware Monitor&lt;/p&gt; &lt;p&gt;- Temperature Sensing: CPU, Chassis Fans&lt;br /&gt; - Fan Tachometer: CPU, Chassis Fans&lt;br /&gt; - Quiet Fan (Auto adjust chassis fan speed by CPU temperature): CPU, Chassis Fans&lt;br /&gt; - Fan Multi-Speed Control: CPU, Chassis Fans&lt;br /&gt; - CASE OPEN detection&lt;br /&gt; - Voltage monitoring: +12V, +5V, +3.3V, CPU Vcore&lt;/p&gt; &lt;/li&gt; &lt;li&gt; &lt;p&gt;Form Factor&lt;/p&gt; &lt;p&gt;- Micro ATX Form Factor: 9.0-in x 7.9-in, 23.0 cm x 20.1 cm&lt;br /&gt; - Solid Capacitor design&lt;/p&gt; &lt;/li&gt; &lt;li&gt; &lt;p&gt;OS&lt;/p&gt; &lt;p&gt;- Microsoft&lt;sup&gt;&amp;reg;&lt;/sup&gt; Windows&lt;sup&gt;&amp;reg;&lt;/sup&gt; 10 64-bit&lt;/p&gt; &lt;/li&gt; &lt;li&gt; &lt;p&gt;Certifications&lt;/p&gt; &lt;p&gt;- FCC, CE&lt;br /&gt; - ErP/EuP ready (ErP/EuP ready power supply is required)&lt;/p&gt; &lt;/li&gt; &lt;/ul&gt; </t>
  </si>
  <si>
    <t>08473003002000000</t>
  </si>
  <si>
    <t>Материнcкая плата ASRock B450 GAMING K4 sAM4 B450 4xDDR4, M.2, HDMI-DP, ATX</t>
  </si>
  <si>
    <t>B450_GAMING_K4</t>
  </si>
  <si>
    <t>http://www.erc.ua/i/goods/B450_GAMING_K4.jpg</t>
  </si>
  <si>
    <t xml:space="preserve">Gaming Armor &lt;strong&gt;Memory&lt;/strong&gt;&lt;br /&gt; - 15&amp;mu; Gold Contact in DIMM Slots&lt;br /&gt; &lt;strong&gt;Audio&lt;/strong&gt;&lt;br /&gt; - Creative Sound Blaster&amp;trade; Cinema 5 &lt;ul&gt; &lt;li&gt; Unique Feature &lt;strong&gt;ASRock USB 3.1 Gen2&lt;/strong&gt;&lt;br /&gt; - ASRock USB 3.1 Gen2 Type-A Port (10 Gb/s)&lt;br /&gt; - ASRock USB 3.1 Gen2 Type-C Port (10 Gb/s)&lt;br /&gt; &lt;strong&gt;ASRock Super Alloy&lt;/strong&gt;&lt;br /&gt; - Premium Power Choke&lt;br /&gt; - Matte Black PCB&lt;br /&gt; - High Density Glass Fabric PCB&lt;br /&gt; - 2oz Copper PCB&lt;br /&gt; &lt;strong&gt;ASRock Steel Slots&lt;/strong&gt;&lt;br /&gt; &lt;strong&gt;ASRock Ultra M.2&lt;/strong&gt; (PCIe Gen3 x4)&lt;br /&gt; &lt;strong&gt;ASRock Full Spike Protection&lt;/strong&gt; (for all USB, Audio, LAN Ports)&lt;br /&gt; &lt;strong&gt;ASRock Live Update &amp;amp; APP Shop&lt;/strong&gt; &lt;/li&gt; &lt;li&gt; CPU - AMD AM4 Socket&lt;br /&gt; - Digi Power design&lt;br /&gt; - 9 Power Phase design&lt;br /&gt; - Supports 105W Water Cooling (Pinnacle Ridge); Supports 95W Water Cooling (Summit Ridge); Supports 65W Water Cooling (Raven Ridge) &lt;/li&gt; &lt;li&gt; Chipset - AMD Promontory B450 &lt;/li&gt; &lt;li&gt; Memory - Dual Channel DDR4 Memory Technology&lt;br /&gt; - 4 x DDR4 DIMM Slots&lt;br /&gt; - AMD Ryzen series CPUs (Pinnacle Ridge) support DDR4 3200+(OC) / 2933/2667/2400/2133 ECC &amp;amp; non-ECC, un-buffered memory*&lt;br /&gt; - AMD Ryzen series CPUs (Summit Ridge) support DDR4 3200+(OC) / 2933(OC) / 2667/2400/2133 ECC &amp;amp; non-ECC, un-buffered memory*&lt;br /&gt; - AMD Ryzen series CPUs (Raven Ridge) support DDR4 3200+(OC) / 2933/2667/2400/2133 non-ECC, un-buffered memory*&lt;br /&gt; - Max. capacity of system memory: 64GB**&lt;br /&gt; - 15&amp;mu; Gold Contact in DIMM Slots&lt;br /&gt; *For Ryzen Series CPUs (Raven Ridge), ECC is only supported with PRO CPUs.&lt;br /&gt; Please refer to below table for DDR4 UDIMM maximum frequency support.&lt;br /&gt; Ryzen Series CPUs (Pinnacle Ridge): &lt;table &gt; &lt;tbody&gt; &lt;tr&gt; &lt;th colspan="4"&gt;UDIMM Memory Slot&lt;/th&gt; &lt;th rowspan="2"&gt;Frequency(MHZ)&lt;/th&gt; &lt;/tr&gt; &lt;tr&gt; &lt;th width="20%"&gt;A1&lt;/th&gt; &lt;th width="20%"&gt;A2&lt;/th&gt; &lt;th width="20%"&gt;B1&lt;/th&gt; &lt;th width="20%"&gt;B2&lt;/th&gt; &lt;/tr&gt; &lt;tr&gt; &lt;td&gt;-&lt;/td&gt; &lt;td&gt;SR&lt;/td&gt; &lt;td&gt;-&lt;/td&gt; &lt;td&gt;-&lt;/td&gt; &lt;td&gt;2667&lt;/td&gt; &lt;/tr&gt; &lt;tr&gt; &lt;td&gt;-&lt;/td&gt; &lt;td&gt;DR&lt;/td&gt; &lt;td&gt;-&lt;/td&gt; &lt;td&gt;-&lt;/td&gt; &lt;td&gt;2400&lt;/td&gt; &lt;/tr&gt; &lt;tr&gt; &lt;td&gt;-&lt;/td&gt; &lt;td&gt;SR&lt;/td&gt; &lt;td&gt;-&lt;/td&gt; &lt;td&gt;SR&lt;/td&gt; &lt;td&gt;2667&lt;/td&gt; &lt;/tr&gt; &lt;tr&gt; &lt;td&gt;-&lt;/td&gt; &lt;td&gt;DR&lt;/td&gt; &lt;td&gt;-&lt;/td&gt; &lt;td&gt;DR&lt;/td&gt; &lt;td&gt;2400&lt;/td&gt; &lt;/tr&gt; &lt;tr&gt; &lt;td&gt;SR&lt;/td&gt; &lt;td&gt;SR&lt;/td&gt; &lt;td&gt;SR&lt;/td&gt; &lt;td&gt;SR&lt;/td&gt; &lt;td&gt;2133&lt;/td&gt; &lt;/tr&gt; &lt;tr&gt; &lt;td&gt;SR/DR&lt;/td&gt; &lt;td&gt;DR&lt;/td&gt; &lt;td&gt;SR/DR&lt;/td&gt; &lt;td&gt;DR&lt;/td&gt; &lt;td&gt;1866&lt;/td&gt; &lt;/tr&gt; &lt;/tbody&gt; &lt;/table&gt; &lt;br /&gt; Ryzen Series CPUs (Summit Ridge): &lt;table &gt; &lt;tbody&gt; &lt;tr&gt; &lt;th colspan="4"&gt;UDIMM Memory Slot&lt;/th&gt; &lt;th rowspan="2"&gt;Frequency(MHZ)&lt;/th&gt; &lt;/tr&gt; &lt;tr&gt; &lt;th width="20%"&gt;A1&lt;/th&gt; &lt;th width="20%"&gt;A2&lt;/th&gt; &lt;th width="20%"&gt;B1&lt;/th&gt; &lt;th width="20%"&gt;B2&lt;/th&gt; &lt;/tr&gt; &lt;tr&gt; &lt;td&gt;-&lt;/td&gt; &lt;td&gt;SR&lt;/td&gt; &lt;td&gt;-&lt;/td&gt; &lt;td&gt;-&lt;/td&gt; &lt;td&gt;2667&lt;/td&gt; &lt;/tr&gt; &lt;tr&gt; &lt;td&gt;-&lt;/td&gt; &lt;td&gt;DR&lt;/td&gt; &lt;td&gt;-&lt;/td&gt; &lt;td&gt;-&lt;/td&gt; &lt;td&gt;2667&lt;/td&gt; &lt;/tr&gt; &lt;tr&gt; &lt;td&gt;-&lt;/td&gt; &lt;td&gt;SR&lt;/td&gt; &lt;td&gt;-&lt;/td&gt; &lt;td&gt;SR&lt;/td&gt; &lt;td&gt;2667&lt;/td&gt; &lt;/tr&gt; &lt;tr&gt; &lt;td&gt;-&lt;/td&gt; &lt;td&gt;DR&lt;/td&gt; &lt;td&gt;-&lt;/td&gt; &lt;td&gt;DR&lt;/td&gt; &lt;td&gt;2400-2667&lt;/td&gt; &lt;/tr&gt; &lt;tr&gt; &lt;td&gt;SR&lt;/td&gt; &lt;td&gt;SR&lt;/td&gt; &lt;td&gt;SR&lt;/td&gt; &lt;td&gt;SR&lt;/td&gt; &lt;td&gt;2133-2400&lt;/td&gt; &lt;/tr&gt; &lt;tr&gt; &lt;td&gt;SR/DR&lt;/td&gt; &lt;td&gt;DR&lt;/td&gt; &lt;td&gt;SR/DR&lt;/td&gt; &lt;td&gt;DR&lt;/td&gt; &lt;td&gt;1866-2133&lt;/td&gt; &lt;/tr&gt; &lt;/tbody&gt; &lt;/table&gt; &lt;br /&gt; Ryzen Series CPUs (Raven Ridge): &lt;table &gt; &lt;tbody&gt; &lt;tr&gt; &lt;th colspan="4"&gt;UDIMM Memory Slot&lt;/th&gt; &lt;th rowspan="2"&gt;Frequency(MHZ)&lt;/th&gt; &lt;/tr&gt; &lt;tr&gt; &lt;th width="20%"&gt;A1&lt;/th&gt; &lt;th width="20%"&gt;A2&lt;/th&gt; &lt;th width="20%"&gt;B1&lt;/th&gt; &lt;th width="20%"&gt;B2&lt;/th&gt; &lt;/tr&gt; &lt;tr&gt; &lt;td&gt;-&lt;/td&gt; &lt;td&gt;SR&lt;/td&gt; &lt;td&gt;-&lt;/td&gt; &lt;td&gt;-&lt;/td&gt; &lt;td&gt;2933&lt;/td&gt; &lt;/tr&gt; &lt;tr&gt; &lt;td&gt;-&lt;/td&gt; &lt;td&gt;DR&lt;/td&gt; &lt;td&gt;-&lt;/td&gt; &lt;td&gt;-&lt;/td&gt; &lt;td&gt;2667&lt;/td&gt; &lt;/tr&gt; &lt;tr&gt; &lt;td&gt;-&lt;/td&gt; &lt;td&gt;SR&lt;/td&gt; &lt;td&gt;-&lt;/td&gt; &lt;td&gt;SR&lt;/td&gt; &lt;td&gt;2667&lt;/td&gt; &lt;/tr&gt; &lt;tr&gt; &lt;td&gt;-&lt;/td&gt; &lt;td&gt;DR&lt;/td&gt; &lt;td&gt;-&lt;/td&gt; &lt;td&gt;DR&lt;/td&gt; &lt;td&gt;2400&lt;/td&gt; &lt;/tr&gt; &lt;tr&gt; &lt;td&gt;SR&lt;/td&gt; &lt;td&gt;SR&lt;/td&gt; &lt;td&gt;SR&lt;/td&gt; &lt;td&gt;SR&lt;/td&gt; &lt;td&gt;2133&lt;/td&gt; &lt;/tr&gt; &lt;tr&gt; &lt;td&gt;SR/DR&lt;/td&gt; &lt;td&gt;DR&lt;/td&gt; &lt;td&gt;SR/DR&lt;/td&gt; &lt;td&gt;DR&lt;/td&gt; &lt;td&gt;1866&lt;/td&gt; &lt;/tr&gt; &lt;/tbody&gt; &lt;/table&gt; &lt;br /&gt; &lt;br /&gt; SR: Single rank DIMM, 1Rx4 or 1Rx8 on DIMM module label&lt;br /&gt; DR: Dual rank DIMM, 2Rx4 or 2Rx8 on DIMM module label&lt;br /&gt; &lt;br /&gt; **Due to the operating system limitation, the actual memory size may be less than 4GB for the reservation for system usage under Windows&lt;sup&gt;&amp;reg;&lt;/sup&gt; 32-bit OS. For Windows&lt;sup&gt;&amp;reg;&lt;/sup&gt; 64-bit OS with 64-bit CPU, there is no such limitation. &lt;/li&gt; &lt;li&gt; BIOS - 128Mb AMI UEFI Legal BIOS with multilingual GUI support&lt;br /&gt; - Supports &amp;quot;Plug and Play&amp;quot;&lt;br /&gt; - ACPI 5.1 compliance wake up events&lt;br /&gt; - Supports jumperfree&lt;br /&gt; - SMBIOS 2.3 support&lt;br /&gt; - DRAM Voltage multi-adjustment &lt;/li&gt; &lt;li&gt; Graphics - Integrated AMD Radeon&amp;trade; Vega Series Graphics in Ryzen Series APU*&lt;br /&gt; - DirectX 12, Pixel Shader 5.0&lt;br /&gt; - Shared memory default 2GB. Max Shared memory supports up to 16GB.**&lt;br /&gt; - Three graphics output options: D-Sub, HDMI and DisplayPort 1.2&lt;br /&gt; - Supports Triple Monitor&lt;br /&gt; - Supports HDMI with max. resolution up to 4K x 2K (4096x2160) @ 24Hz / (3840x2160) @ 30Hz&lt;br /&gt; - Supports DisplayPort 1.2 with max. resolution up to 4K x 2K (4096x2160) @ 60Hz&lt;br /&gt; - Supports D-Sub with max. resolution up to 1920x1200 @ 60Hz&lt;br /&gt; - Supports Auto Lip Sync, Deep Color (12bpc), xvYCC and HBR (High Bit Rate Audio) with HDMI Port (Compliant HDMI monitor is required)&lt;br /&gt; - Supports HDCP with HDMI and DisplayPort 1.2 Ports&lt;br /&gt; - Supports 4K Ultra HD (UHD) playback with HDMI and DisplayPort 1.2 Ports&lt;br /&gt; *Actual support may vary by CPU&lt;br /&gt; &lt;br /&gt; **The Max shared memory 16GB requires 32GB system memory installed. &lt;/li&gt; &lt;li&gt; Audio - 7.1 CH HD Audio with Content Protection (Realtek ALC892 Audio Codec)*&lt;br /&gt; - Premium Blu-ray Audio support&lt;br /&gt; - Supports Surge Protection&lt;br /&gt; - ELNA Audio Caps&lt;br /&gt; - PCB Isolate Shielding&lt;br /&gt; - Individual PCB Layers for R/L Audio Channel&lt;br /&gt; - Supports Creative Sound Blaster&amp;trade; Cinema 5&lt;br /&gt; *To configure 7.1 CH HD Audio, it is required to use an HD front panel audio module and enable the multi-channel audio feature through the audio driver. &lt;/li&gt; &lt;li&gt; LAN - PCIE x1 Gigabit LAN 10/100/1000 Mb/s&lt;br /&gt; - Realtek RTL8111H&lt;br /&gt; - Supports Wake-On-LAN&lt;br /&gt; - Supports Lightning/ESD Protection&lt;br /&gt; - Supports Energy Efficient Ethernet 802.3az&lt;br /&gt; - Supports PXE &lt;/li&gt; &lt;li&gt; Slots AMD Ryzen series CPUs (Summit Ridge and Pinnacle Ridge)&lt;br /&gt; - 2 x PCI Express 3.0 x16 Slots (PCIE2: x16 mode; PCIE4: x4 mode)*&lt;br /&gt; AMD 7&lt;sup&gt;th&lt;/sup&gt; A-Series APUs&lt;br /&gt; - 2 x PCI Express 3.0 x16 Slots (PCIE2: x8 mode; PCIE4: x2 mode)*&lt;br /&gt; AMD Ryzen series CPUs (Raven Ridge)&lt;br /&gt; - 2 x PCI Express 3.0 x16 Slots (PCIE2: x8 mode; PCIE4: x4 mode) (If you use Athlon 200GE APU, PCIE2 slot will run at x4 mode.)*&lt;br /&gt; &lt;br /&gt; - 4 x PCI Express 2.0 x1 Slots&lt;br /&gt; - Supports AMD Quad CrossFireX&amp;trade; and CrossFireX&amp;trade;**&lt;br /&gt; *Supports NVMe SSD as boot disks&lt;br /&gt; If M2_1 is occupied, PCIE4 will be disabled.&lt;br /&gt; &lt;br /&gt; **This feature is only supported with Ryzen Series CPUs (Summit Ridge, Pinnacle Ridge and Raven Ridge). &lt;/li&gt; &lt;li&gt; Storage - 4 x SATA3 6.0 Gb/s Connectors, support RAID (RAID 0, RAID 1 and RAID 10), NCQ, AHCI and Hot Plug*&lt;br /&gt; - 2 x SATA3 6.0 Gb/s Connectors by ASMedia ASM1061, support NCQ, AHCI and Hot Plug*&lt;br /&gt; - 1 x Ultra M.2 Socket (M2_1), supports M Key type 2242/2260/2280 M.2 PCI Express module up to Gen3 x4 (32 Gb/s) (with Summit Ridge, Raven Ridge and Pinnacle Ridge)**&lt;br /&gt; - 1 x M.2 Socket (M2_2), supports M Key type 2230/2242/2260/2280/22110 M.2 SATA3 6.0 Gb/s module and M.2 PCI Express module up to Gen3 x2 (16 Gb/s)**&lt;br /&gt; *M2_2, SATA3_3 and SATA3_4 share lanes. If either one of them is in use, the others will be disabled.&lt;br /&gt; &lt;br /&gt; **If M2_1 is occupied, PCIE4 will be disabled.&lt;br /&gt; Supports NVMe SSD as boot disks&lt;br /&gt; Supports ASRock U.2 Kit &lt;/li&gt; &lt;li&gt; Connector - 1 x COM Port Header&lt;br /&gt; - 1 x TPM Header&lt;br /&gt; - 1 x Power LED and Speaker Header&lt;br /&gt; - 1 x RGB LED Header*&lt;br /&gt; - 1 x Addressable LED Header**&lt;br /&gt; - 1 x AMD Fan LED Header***&lt;br /&gt; - 1 x CPU Fan Connector (4-pin)****&lt;br /&gt; - 1 x CPU/Water Pump Fan Connector (4-pin) (Smart Fan Speed Control)*****&lt;br /&gt; - 3 x Chassis/Water Pump Fan Connectors (4-pin) (Smart Fan Speed Control)******&lt;br /&gt; - 1 x 24 pin ATX Power Connector&lt;br /&gt; - 1 x 8 pin 12V Power Connector&lt;br /&gt; - 1 x Front Panel Audio Connector&lt;br /&gt; - 2 x USB 2.0 Headers (Support 4 USB 2.0 ports) (Supports ESD Protection)&lt;br /&gt; - 1 x USB 3.1 Gen1 Header (Supports 2 USB 3.1 Gen1 ports) (Supports ESD Protection)&lt;br /&gt; *Supports in total up to 12V/3A, 36W LED Strip&lt;br /&gt; &lt;br /&gt; **Supports in total up to 5V/3A, 15W LED Strip&lt;br /&gt; &lt;br /&gt; ***The AMD Fan LED Header supports LED strips of maximum load of 3A (36W) and length up to 2.5M.&lt;br /&gt; &lt;br /&gt; ****The CPU Fan Connector supports the CPU fan of maximum 1A (12W) fan power.&lt;br /&gt; &lt;br /&gt; *****The CPU/Water Pump Fan supports the water cooler fan of maximum 2A (24W) fan power.&lt;br /&gt; &lt;br /&gt; ******The Chassis/Water Pump Fan supports the water cooler fan of maximum 2A (24W) fan power.&lt;br /&gt; CPU_FAN2/WP, CHA_FAN1/WP, CHA_FAN2/WP and CHA_FAN3/WP can auto detect if 3-pin or 4-pin fan is in use. &lt;/li&gt; &lt;li&gt; Rear Panel I/O - 1 x PS/2 Mouse/Keyboard Port&lt;br /&gt; - 1 x D-Sub Port&lt;br /&gt; - 1 x HDMI Port&lt;br /&gt; - 1 x DisplayPort 1.2&lt;br /&gt; - 2 x USB 2.0 Ports (Supports ESD Protection)*&lt;br /&gt; - 1 x USB 3.1 Gen2 Type-A Port (10 Gb/s) (Supports ESD Protection)&lt;br /&gt; - 1 x USB 3.1 Gen2 Type-C Port (10 Gb/s) (Supports ESD Protection)&lt;br /&gt; - 4 x USB 3.1 Gen1 Ports (Supports ESD Protection)&lt;br /&gt; - 1 x RJ-45 LAN Port with LED (ACT/LINK LED and SPEED LED)&lt;br /&gt; - HD Audio Jacks: Line in / Front Speaker / Microphone&lt;br /&gt; *1 x Fatal1ty Mouse Port (USB 2.0) is included &lt;/li&gt; &lt;li&gt; Software and UEFI &lt;strong&gt;Software&lt;/strong&gt;&lt;br /&gt; - ASRock F-Stream&lt;br /&gt; - ASRock Polychrome RGB&lt;br /&gt; - ASRock Key Master&lt;br /&gt; - ASRock XFast LAN&lt;br /&gt; &lt;strong&gt;UEFI&lt;/strong&gt;&lt;br /&gt; - ASRock Full HD UEFI&lt;br /&gt; - ASRock Instant Flash&lt;br /&gt; - ASRock Easy RAID Installer&lt;br /&gt; *These utilities can be downloaded from ASRock Live Update &amp;amp; APP Shop. &lt;/li&gt; &lt;li&gt; Support CD - Drivers, Utilities, AntiVirus Software (Trial Version), Google Chrome Browser and Toolbar &lt;/li&gt; &lt;li&gt; Accessories - Quick Installation Guide, Support CD, I/O Shield&lt;br /&gt; - 2 x SATA Data Cables&lt;br /&gt; - 2 x Screws for M.2 Sockets &lt;/li&gt; &lt;li&gt; Hardware Monitor - Temperature Sensing: CPU, MB&lt;br /&gt; - Fan Tachometer: CPU, CPU/Water Pump, Chassis/Water Pump Fans&lt;br /&gt; - Quiet Fan (Auto adjust chassis fan speed by CPU temperature): CPU, CPU/Water Pump, Chassis/Water Pump Fans&lt;br /&gt; - Fan Multi-Speed Control: CPU, CPU/Water Pump, Chassis/Water Pump Fans&lt;br /&gt; - Voltage monitoring: +12V, +5V, +3.3V, Vcore &lt;/li&gt; &lt;li&gt; Form Factor - ATX Form Factor: 12.0-in x 8.8-in, 30.5 cm x 22.4 cm&lt;br /&gt; - Solid Capacitor design &lt;/li&gt; &lt;li&gt; OS - Microsoft&lt;sup&gt;&amp;reg;&lt;/sup&gt; Windows&lt;sup&gt;&amp;reg;&lt;/sup&gt; 10 64-bit &lt;/li&gt; &lt;li&gt; Certifications - FCC, CE&lt;br /&gt; - ErP/EuP ready (ErP/EuP ready power supply is required) &lt;/li&gt; &lt;/ul&gt; </t>
  </si>
  <si>
    <t>Материнская плата ASRock B550 PHANTOM GAMING 4 sAM4 B550 4xDDR4 HDMI M.2 ATX</t>
  </si>
  <si>
    <t>B550_PHANTOM_GAMING_4</t>
  </si>
  <si>
    <t>http://www.erc.ua/i/goods/B550_PHANTOM_GAMING_4.jpg</t>
  </si>
  <si>
    <t xml:space="preserve">Gaming Armor &lt;strong&gt;Memory&lt;/strong&gt;&lt;br /&gt; - 15&amp;mu; Gold Contact in DIMM Slots&lt;br /&gt; &lt;strong&gt;Cooling&lt;/strong&gt;&lt;br /&gt; - XXL Aluminum Alloy Heatsink&lt;br /&gt; &lt;strong&gt;Audio&lt;/strong&gt;&lt;br /&gt; - Nahimic Audio &lt;ul&gt; &lt;li&gt; Unique Feature &lt;strong&gt;ASRock Super Alloy&lt;/strong&gt;&lt;br /&gt; - XXL Aluminum Alloy Heatsink&lt;br /&gt; - Premium 50A Power Choke&lt;br /&gt; - Sapphire Black PCB&lt;br /&gt; - High Density Glass Fabric PCB&lt;br /&gt; - 2oz Copper PCB&lt;br /&gt; &lt;strong&gt;ASRock Steel Slot Gen4&lt;/strong&gt;&lt;br /&gt; &lt;strong&gt;ASRock Hyper M.2&lt;/strong&gt; (PCIe Gen4x4)&lt;br /&gt; &lt;strong&gt;ASRock POST Status Checker&lt;/strong&gt; (PSC)&lt;br /&gt; &lt;strong&gt;ASRock Full Spike Protection&lt;/strong&gt; (for all USB, Audio, LAN Ports)&lt;br /&gt; &lt;strong&gt;ASRock Live Update &amp;amp; APP Shop&lt;/strong&gt; &lt;/li&gt; &lt;li&gt; CPU - Supports 3&lt;sup&gt;rd&lt;/sup&gt; Gen AMD AM4 Ryzen&amp;trade; / future AMD Ryzen&amp;trade; Processors*&lt;br /&gt; - Digi Power design&lt;br /&gt; - 8 Power Phase design&lt;br /&gt; *Not compatible with AMD Ryzen&amp;trade; 5 3400G and Ryzen&amp;trade; 3 3200G. &lt;/li&gt; &lt;li&gt; Chipset - AMD B550 &lt;/li&gt; &lt;li&gt; Memory - Dual Channel DDR4 Memory Technology&lt;br /&gt; - 4 x DDR4 DIMM Slots&lt;br /&gt; - AMD Ryzen series CPUs (Matisse) support DDR4 4533+(OC) / 4466(OC) / 4400(OC) / 4333(OC) / 4266(OC) / 4200(OC) / 4133(OC) / 4000(OC) / 3866(OC) / 3800(OC) / 3733(OC) / 3600(OC) / 3466(OC) / 3200 / 2933 / 2667 / 2400 / 2133 ECC &amp;amp; non-ECC, un-buffered memory*&lt;br /&gt; - AMD Ryzen series APUs support DDR4 4733+(OC) / 4666(OC) / 4600(OC) / 4533(OC) / 4466(OC) / 4400(OC) / 4333(OC) / 4266(OC) / 4200(OC) / 4133(OC) / 4000(OC) / 3866(OC) / 3800(OC) / 3733(OC) / 3600(OC) / 3466(OC) / 3200 / 2933 / 2667 / 2400 / 2133 ECC &amp;amp; non-ECC, un-buffered memory*&lt;br /&gt; - Max. capacity of system memory: 128GB**&lt;br /&gt; - Supports Extreme Memory Profile (XMP) memory modules&lt;br /&gt; - 15&amp;mu; Gold Contact in DIMM Slots&lt;br /&gt; *For Ryzen Series CPUs (Picasso), ECC is only supported with PRO CPUs.&lt;br /&gt; &lt;br /&gt; Ryzen Series CPUs (Matisse):&lt;br /&gt; &lt;img src="https://sale.common.erc/mb/Memory/4xMatisse-3200-2667.png" /&gt;&lt;br /&gt; &lt;br /&gt; Ryzen Series APUs:&lt;br /&gt; &lt;img src="https://sale.common.erc/mb/Memory/4xMatisse-3200-2667.png" /&gt;&lt;br /&gt; &lt;br /&gt; SR: Single rank DIMM, 1Rx4 or 1Rx8 on DIMM module label x=1 or 2&lt;br /&gt; DR: Dual rank DIMM, 2Rx4 or 2Rx8 on DIMM module label&lt;br /&gt; &lt;br /&gt; **Due to the operating system limitation, the actual memory size may be less than 4GB for the reservation for system usage under Windows&lt;sup&gt;&amp;reg;&lt;/sup&gt; 32-bit OS. For Windows&lt;sup&gt;&amp;reg;&lt;/sup&gt; 64-bit OS with 64-bit CPU, there is no such limitation. &lt;/li&gt; &lt;li&gt; BIOS - 256Mb AMI UEFI Legal BIOS with GUI support&lt;br /&gt; - Supports &amp;quot;Plug and Play&amp;quot;&lt;br /&gt; - ACPI 5.1 compliance wake up events&lt;br /&gt; - Supports jumperfree&lt;br /&gt; - SMBIOS 2.3 support&lt;br /&gt; - CPU, CPU VDDCR_SOC, DRAM, VPPM, 1.05V_PROM_S5, 2.5V_PROM, +1.8VSB, VDDP Voltage Multi-adjustment &lt;/li&gt; &lt;li&gt; Graphics - Integrated AMD Radeon Vega Series Graphics in Ryzen Series APU*&lt;br /&gt; - DirectX 12, Pixel Shader 5.0&lt;br /&gt; - Shared memory default 2GB. Max Shared memory supports up to 16GB.**&lt;br /&gt; - Supports HDMI 2.1 with max. resolution up to 4K x 2K (4096x2160) @ 60Hz&lt;br /&gt; - Supports Auto Lip Sync, Deep Color (12bpc), xvYCC and HBR (High Bit Rate Audio) with HDMI 2.1 Port (Compliant HDMI monitor is required)&lt;br /&gt; - Supports HDR (High Dynamic Range) with HDMI 2.1&lt;br /&gt; - Supports HDCP 2.3 with HDMI 2.1 Port&lt;br /&gt; - Supports 4K Ultra HD (UHD) playback with HDMI 2.1 Port&lt;br /&gt; - Supports Microsoft&lt;sup&gt;&amp;reg;&lt;/sup&gt; PlayReady&lt;br /&gt; *Actual support may vary by CPU&lt;br /&gt; &lt;br /&gt; **The Max shared memory 16GB requires 32GB system memory installed. &lt;/li&gt; &lt;li&gt; Audio - 7.1 CH HD Audio with Content Protection (Realtek ALC1200 Audio Codec)&lt;br /&gt; - Premium Blu-ray Audio support&lt;br /&gt; - Supports Surge Protection&lt;br /&gt; - PCB Isolate Shielding&lt;br /&gt; - Individual PCB Layers for R/L Audio Channel&lt;br /&gt; - Nahimic Audio &lt;/li&gt; &lt;li&gt; LAN - PCIE x1 Gigabit LAN 10/100/1000 Mb/s&lt;br /&gt; - Realtek RTL8111H&lt;br /&gt; - Supports Wake-On-LAN&lt;br /&gt; - Supports Lightning/ESD Protection&lt;br /&gt; - Supports Energy Efficient Ethernet 802.3az&lt;br /&gt; - Supports PXE &lt;/li&gt; &lt;li&gt; Slots AMD Ryzen series CPUs (Matisse)&lt;br /&gt; - 2 x PCI Express x16 Slots (PCIE1: Gen4x16 mode; PCIE3: Gen3 x4 mode)*&lt;br /&gt; AMD Ryzen series APUs&lt;br /&gt; - 2 x PCI Express x16 Slots (PCIE1: Gen3x16 mode; PCIE3: Gen3 x4 mode)*&lt;br /&gt; &lt;br /&gt; - 2 x PCI Express 3.0 x1 Slots&lt;br /&gt; - Supports AMD Quad CrossFireX&amp;trade; and CrossFireX&amp;trade;&lt;br /&gt; - 1 x M.2 Socket (Key E) with the bundled WiFi-802.11ac module&lt;br /&gt; *Supports NVMe SSD as boot disks &lt;/li&gt; &lt;li&gt; Storage - 6 x SATA3 6.0 Gb/s Connectors, support RAID (RAID 0, RAID 1 and RAID 10), NCQ, AHCI and Hot Plug*&lt;br /&gt; &lt;br /&gt; - 1 x Hyper M.2 Socket (M2_1), supports M Key type 2260/2280/22110 M.2 PCI Express module up to Gen4x4 (64 Gb/s) (with Matisse) or Gen3x4 (32 Gb/s)**&lt;br /&gt; - 1 x M.2 Socket (M2_3), supports M Key type 2242/2260/2280 M.2 SATA3 6.0 Gb/s module and M.2 PCI Express module up to Gen3 x2 (16 Gb/s)**&lt;br /&gt; &lt;br /&gt; * M2_3 and SATA3_5_6 share lanes. If either one of them is in use, the other one will be disabled.&lt;br /&gt; &lt;br /&gt; ** Supports NVMe SSD as boot disks&lt;br /&gt; Supports ASRock U.2 Kit &lt;/li&gt; &lt;li&gt; Connector - 1 x COM Port Header&lt;br /&gt; - 1 x SPI TPM Header&lt;br /&gt; - 1 x Power LED and Speaker Header&lt;br /&gt; - 2 x RGB LED Headers*&lt;br /&gt; - 2 x Addressable LED Headers**&lt;br /&gt; - 1 x CPU Fan Connector (4-pin)***&lt;br /&gt; - 1 x CPU/Water Pump Fan Connector (4-pin) (Smart Fan Speed Control)&lt;br /&gt; - 4 x Chassis/Water Pump Fan Connectors (4-pin) (Smart Fan Speed Control)****&lt;br /&gt; - 1 x 24 pin ATX Power Connector&lt;br /&gt; - 1 x 8 pin 12V Power Connector&lt;br /&gt; - 1 x 4 pin 12V Power Connector&lt;br /&gt; - 1 x Front Panel Audio Connector&lt;br /&gt; - 2 x USB 2.0 Headers (Support 4 USB 2.0 ports) (Supports ESD Protection)&lt;br /&gt; - 1 x USB 3.2 Gen1 Header (Supports 2 USB 3.2 Gen1 ports) (Supports ESD Protection)&lt;br /&gt; *Support in total up to 12V/3A, 36W LED Strip&lt;br /&gt; &lt;br /&gt; **Support in total up to 5V/3A, 15W LED Strip&lt;br /&gt; &lt;br /&gt; ***The CPU Fan Connector supports the CPU fan of maximum 1A (12W) fan power.&lt;br /&gt; &lt;br /&gt; ****The Chassis/Water Pump Fan supports the water cooler fan of maximum 2A (24W) fan power.&lt;br /&gt; CPU_FAN2/WP, CHA_FAN1/WP, CHA_FAN2/WP, CHA_FAN3/WP and CHA_FAN4/WP can auto detect if 3-pin or 4-pin fan is in use. &lt;/li&gt; &lt;li&gt; Rear Panel I/O - 2 x Antenna Ports&lt;br /&gt; - 1 x PS/2 Mouse/Keyboard Port&lt;br /&gt; - 1 x HDMI Port&lt;br /&gt; - 6 x USB 3.2 Gen1 Ports (Supports ESD Protection)&lt;br /&gt; - 1 x RJ-45 LAN Port with LED (ACT/LINK LED and SPEED LED)&lt;br /&gt; - HD Audio Jacks: Line in / Front Speaker / Microphone &lt;/li&gt; &lt;li&gt; Software and UEFI &lt;strong&gt;Software&lt;/strong&gt;&lt;br /&gt; - ASRock Motherboard Utility (Phantom Gaming Tuning)&lt;br /&gt; - ASRock Polychrome SYNC&lt;br /&gt; - ASRock Key Master&lt;br /&gt; - ASRock XFast LAN&lt;br /&gt; &lt;strong&gt;UEFI&lt;/strong&gt;&lt;br /&gt; - ASRock Full HD UEFI&lt;br /&gt; - ASRock Instant Flash&lt;br /&gt; *These utilities can be downloaded from ASRock Live Update &amp;amp; APP Shop. &lt;/li&gt; &lt;li&gt; Support CD - Drivers, Utilities, AntiVirus Software (Trial Version), Google Chrome Browser and Toolbar &lt;/li&gt; &lt;li&gt; Accessories - Quick Installation Guide, Support CD, I/O Shield&lt;br /&gt; - 2 x SATA Data Cables&lt;br /&gt; - 3 x Screw for M.2 Socket &lt;/li&gt; &lt;li&gt; Hardware Monitor - Temperature Sensing: CPU, CPU/Water Pump, Chassis/Water Pump Fans&lt;br /&gt; - Fan Tachometer: CPU, CPU/Water Pump, Chassis/Water Pump Fans&lt;br /&gt; - Quiet Fan (Auto adjust chassis fan speed by CPU temperature): CPU, CPU/Water Pump, Chassis/Water Pump Fans&lt;br /&gt; - Fan Multi-Speed Control: CPU, CPU/Water Pump, Chassis/Water Pump Fans&lt;br /&gt; - Voltage monitoring: +12V, +5V, +3.3V, CPU Vcore, CPU VDDCR_SOC, DRAM, VPPM, 1.05V_PROM_S5, +1.8V, VDDP &lt;/li&gt; &lt;li&gt; Form Factor - ATX Form Factor: 12.0-in x 9.6-in, 30.5 cm x 24.4 cm&lt;br /&gt; - Solid Capacitor design&lt;br /&gt; - 2oz Copper PCB &lt;/li&gt; &lt;li&gt; OS - Microsoft&lt;sup&gt;&amp;reg;&lt;/sup&gt; Windows&lt;sup&gt;&amp;reg;&lt;/sup&gt; 10 64-bit &lt;/li&gt; &lt;li&gt; Certifications - FCC, CE&lt;br /&gt; - ErP/EuP ready (ErP/EuP ready power supply is required) &lt;/li&gt; &lt;/ul&gt; &lt;section class="wrapper" id="sSupport" &gt; &lt;input type="button" value="Download" /&gt;&lt;input type="button" value="BIOS" /&gt;&lt;input type="button" value="Manual" /&gt;&lt;input type="button" value="FAQ" /&gt;&lt;input type="button" value="Memory QVL (Matisse)" /&gt;&lt;input type="button" value="Memory QVL (Renoir)" /&gt; &lt;img src="https://sale.common.erc/images/loading-black.gif" /&gt; &lt;img src="https://sale.common.erc/images/loading-black.gif" /&gt; &lt;img src="https://sale.common.erc/images/loading-black.gif" /&gt; &lt;h4&gt;Manual&lt;/h4&gt; &lt;a href="https://acrobat.adobe.com/us/en/acrobat/pdf-reader.html" target="_blank"&gt;&lt;img align="left" alt="Get Adobe Reader" src="https://sale.common.erc/images/getAdobeReader.gif" /&gt;&lt;/a&gt;The format of our documents are in PDF files. If you have not installed Adobe Acrobat Reader, please get it from &lt;a href="http://www.adobe.com/" target="_blank"&gt;Adobe&lt;/a&gt;. &lt;table&gt; &lt;thead&gt; &lt;tr&gt; &lt;th&gt;Description&lt;/th&gt; &lt;th&gt;Language&lt;/th&gt; &lt;th colspan="2"&gt;Download&lt;/th&gt; &lt;/tr&gt; &lt;/thead&gt; &lt;tbody&gt; &lt;tr align="center"&gt; &lt;td align="left"&gt;User Manual&lt;/td&gt; &lt;td&gt;English&lt;/td&gt; &lt;td width="68"&gt;&lt;a href="https://download.asrock.com/Manual/B550%20Phantom%20Gaming%204.pdf" target="_blank"&gt;&lt;img src="https://sale.common.erc/images/dl-blue.gif" /&gt; Global&lt;/a&gt;&lt;/td&gt; &lt;td width="68"&gt;&lt;a href="ftp://asrockchina.com.cn/Manual/B550%20Phantom%20Gaming%204.pdf" target="_blank"&gt;&lt;img src="https://sale.common.erc/images/dl-yellow.gif" /&gt; China&lt;/a&gt;&lt;/td&gt; &lt;/tr&gt; &lt;tr align="center"&gt; &lt;td align="left"&gt;User Manual&lt;/td&gt; &lt;td&gt;??? (Japanese)&lt;/td&gt; &lt;td width="68"&gt;&lt;a href="https://download.asrock.com/Manual/B550%20Phantom%20Gaming%204_jp.pdf" target="_blank"&gt;&lt;img src="https://sale.common.erc/images/dl-blue.gif" /&gt; Global&lt;/a&gt;&lt;/td&gt; &lt;td width="68"&gt;&lt;a href="ftp://asrockchina.com.cn/Manual/B550%20Phantom%20Gaming%204_jp.pdf" target="_blank"&gt;&lt;img src="https://sale.common.erc/images/dl-yellow.gif" /&gt; China&lt;/a&gt;&lt;/td&gt; &lt;/tr&gt; &lt;tr align="center"&gt; &lt;td align="left"&gt;Quick Installation Guide&lt;/td&gt; &lt;td&gt;Multi-Language&lt;/td&gt; &lt;td width="68"&gt;&lt;a href="https://download.asrock.com/Manual/QIG/B550%20Phantom%20Gaming%204_multiQIG.pdf" target="_blank"&gt;&lt;img src="https://sale.common.erc/images/dl-blue.gif" /&gt; Global&lt;/a&gt;&lt;/td&gt; &lt;td width="68"&gt;&lt;a href="ftp://asrockchina.com.cn/Manual/QIG/B550%20Phantom%20Gaming%204_multiQIG.pdf" target="_blank"&gt;&lt;img src="https://sale.common.erc/images/dl-yellow.gif" /&gt; China&lt;/a&gt;&lt;/td&gt; &lt;/tr&gt; &lt;tr align="center"&gt; &lt;td align="left"&gt;RAID Installation Guide&lt;/td&gt; &lt;td&gt;English&lt;/td&gt; &lt;td width="68"&gt;&lt;a href="https://download.asrock.com/Manual/RAID/B550%20Phantom%20Gaming%204/English.pdf" target="_blank"&gt;&lt;img src="https://sale.common.erc/images/dl-blue.gif" /&gt; Global&lt;/a&gt;&lt;/td&gt; &lt;td width="68"&gt;&lt;a href="ftp://asrockchina.com.cn/Manual/RAID/B550%20Phantom%20Gaming%204/English.pdf" target="_blank"&gt;&lt;img src="https://sale.common.erc/images/dl-yellow.gif" /&gt; China&lt;/a&gt;&lt;/td&gt; &lt;/tr&gt; &lt;tr align="center"&gt; &lt;td align="left"&gt;RAID Installation Guide&lt;/td&gt; &lt;td&gt;???? (S.Chinese)&lt;/td&gt; &lt;td width="68"&gt;&lt;a href="https://download.asrock.com/Manual/RAID/B550%20Phantom%20Gaming%204/SChinese.pdf" target="_blank"&gt;&lt;img src="https://sale.common.erc/images/dl-blue.gif" /&gt; Global&lt;/a&gt;&lt;/td&gt; &lt;td width="68"&gt;&lt;a href="ftp://asrockchina.com.cn/Manual/RAID/B550%20Phantom%20Gaming%204/SChinese.pdf" target="_blank"&gt;&lt;img src="https://sale.common.erc/images/dl-yellow.gif" /&gt; China&lt;/a&gt;&lt;/td&gt; &lt;/tr&gt; &lt;tr align="center"&gt; &lt;td align="left"&gt;RAID Installation Guide&lt;/td&gt; &lt;td&gt;???? (T.Chinese)&lt;/td&gt; &lt;td width="68"&gt;&lt;a href="https://download.asrock.com/Manual/RAID/B550%20Phantom%20Gaming%204/TChinese.pdf" target="_blank"&gt;&lt;img src="https://sale.common.erc/images/dl-blue.gif" /&gt; Global&lt;/a&gt;&lt;/td&gt; &lt;td width="68"&gt;&lt;a href="ftp://asrockchina.com.cn/Manual/RAID/B550%20Phantom%20Gaming%204/TChinese.pdf" target="_blank"&gt;&lt;img src="https://sale.common.erc/images/dl-yellow.gif" /&gt; China&lt;/a&gt;&lt;/td&gt; &lt;/tr&gt; &lt;/tbody&gt; &lt;/table&gt; &lt;img src="https://sale.common.erc/images/loading-black.gif" /&gt; &lt;img src="https://sale.common.erc/images/loading-black.gif" /&gt; &lt;/section&gt; &lt;section class="wrapper" &gt; &lt;p &gt;The specification is subject to change without notice in advance. The brand and product names are trademarks of their respective companies. Any configuration other than original product specification is not guaranteed.&lt;/p&gt; &lt;p &gt;The above user interface picture is a sample for reference. The actual user interface may vary with the updated software version.&lt;/p&gt; &lt;/section&gt; </t>
  </si>
  <si>
    <t>Материнская плата ASRock B550 PHANTOM GAMING 4/AC sAM4 B550 4xDDR4 HDMI M.2 Wi-Fi!!!BT ATX</t>
  </si>
  <si>
    <t>B550_PHANTOM_GAMING_4/AC</t>
  </si>
  <si>
    <t>http://www.erc.ua/i/goods/B550_PHANTOM_GAMING_4%5eAC.jpg</t>
  </si>
  <si>
    <t xml:space="preserve">Gaming Armor &lt;strong&gt;Memory&lt;/strong&gt;&lt;br /&gt; - 15&amp;mu; Gold Contact in DIMM Slots&lt;br /&gt; &lt;strong&gt;Cooling&lt;/strong&gt;&lt;br /&gt; - XXL Aluminum Alloy Heatsink&lt;br /&gt; &lt;strong&gt;Audio&lt;/strong&gt;&lt;br /&gt; - Nahimic Audio &lt;ul&gt; &lt;li&gt; Unique Feature &lt;strong&gt;ASRock Super Alloy&lt;/strong&gt;&lt;br /&gt; - XXL Aluminum Alloy Heatsink&lt;br /&gt; - Premium 50A Power Choke&lt;br /&gt; - Sapphire Black PCB&lt;br /&gt; - High Density Glass Fabric PCB&lt;br /&gt; - 2oz Copper PCB&lt;br /&gt; &lt;strong&gt;Intel&lt;sup&gt;&amp;reg;&lt;/sup&gt; 802.11ac WiFi&lt;/strong&gt;&lt;br /&gt; &lt;strong&gt;ASRock Steel Slot Gen4&lt;/strong&gt;&lt;br /&gt; &lt;strong&gt;ASRock Hyper M.2&lt;/strong&gt; (PCIe Gen4x4)&lt;br /&gt; &lt;strong&gt;ASRock POST Status Checker&lt;/strong&gt; (PSC)&lt;br /&gt; &lt;strong&gt;ASRock Full Spike Protection&lt;/strong&gt; (for all USB, Audio, LAN Ports)&lt;br /&gt; &lt;strong&gt;ASRock Live Update &amp;amp; APP Shop&lt;/strong&gt; &lt;/li&gt; &lt;li&gt; CPU - Supports 3&lt;sup&gt;rd&lt;/sup&gt; Gen AMD AM4 Ryzen&amp;trade; / future AMD Ryzen&amp;trade; Processors*&lt;br /&gt; - Digi Power design&lt;br /&gt; - 8 Power Phase design&lt;br /&gt; *Not compatible with AMD Ryzen&amp;trade; 5 3400G and Ryzen&amp;trade; 3 3200G. &lt;/li&gt; &lt;li&gt; Chipset - AMD B550 &lt;/li&gt; &lt;li&gt; Memory - Dual Channel DDR4 Memory Technology&lt;br /&gt; - 4 x DDR4 DIMM Slots&lt;br /&gt; - AMD Ryzen series CPUs (Matisse) support DDR4 4533+(OC) / 4466(OC) / 4400(OC) / 4333(OC) / 4266(OC) / 4200(OC) / 4133(OC) / 4000(OC) / 3866(OC) / 3800(OC) / 3733(OC) / 3600(OC) / 3466(OC) / 3200 / 2933 / 2667 / 2400 / 2133 ECC &amp;amp; non-ECC, un-buffered memory*&lt;br /&gt; - AMD Ryzen series APUs support DDR4 4733+(OC) / 4666(OC) / 4600(OC) / 4533(OC) / 4466(OC) / 4400(OC) / 4333(OC) / 4266(OC) / 4200(OC) / 4133(OC) / 4000(OC) / 3866(OC) / 3800(OC) / 3733(OC) / 3600(OC) / 3466(OC) / 3200 / 2933 / 2667 / 2400 / 2133 ECC &amp;amp; non-ECC, un-buffered memory*&lt;br /&gt; - Max. capacity of system memory: 128GB**&lt;br /&gt; - Supports Extreme Memory Profile (XMP) memory modules&lt;br /&gt; - 15&amp;mu; Gold Contact in DIMM Slots&lt;br /&gt; *For Ryzen Series CPUs (Picasso), ECC is only supported with PRO CPUs.&lt;br /&gt; &lt;br /&gt; SR: Single rank DIMM, 1Rx4 or 1Rx8 on DIMM module label x=1 or 2&lt;br /&gt; DR: Dual rank DIMM, 2Rx4 or 2Rx8 on DIMM module label&lt;br /&gt; &lt;br /&gt; **Due to the operating system limitation, the actual memory size may be less than 4GB for the reservation for system usage under Windows&lt;sup&gt;&amp;reg;&lt;/sup&gt; 32-bit OS. For Windows&lt;sup&gt;&amp;reg;&lt;/sup&gt; 64-bit OS with 64-bit CPU, there is no such limitation. &lt;/li&gt; &lt;li&gt; BIOS - 256Mb AMI UEFI Legal BIOS with GUI support&lt;br /&gt; - Supports &amp;quot;Plug and Play&amp;quot;&lt;br /&gt; - ACPI 5.1 compliance wake up events&lt;br /&gt; - Supports jumperfree&lt;br /&gt; - SMBIOS 2.3 support&lt;br /&gt; - CPU, CPU VDDCR_SOC, DRAM, VPPM, 1.05V_PROM_S5, 2.5V_PROM, +1.8VSB, VDDP Voltage Multi-adjustment &lt;/li&gt; &lt;li&gt; Graphics - Integrated AMD Radeon Vega Series Graphics in Ryzen Series APU*&lt;br /&gt; - DirectX 12, Pixel Shader 5.0&lt;br /&gt; - Shared memory default 2GB. Max Shared memory supports up to 16GB.**&lt;br /&gt; - Supports HDMI 2.1 with max. resolution up to 4K x 2K (4096x2160) @ 60Hz&lt;br /&gt; - Supports Auto Lip Sync, Deep Color (12bpc), xvYCC and HBR (High Bit Rate Audio) with HDMI 2.1 Port (Compliant HDMI monitor is required)&lt;br /&gt; - Supports HDR (High Dynamic Range) with HDMI 2.1&lt;br /&gt; - Supports HDCP 2.3 with HDMI 2.1 Port&lt;br /&gt; - Supports 4K Ultra HD (UHD) playback with HDMI 2.1 Port&lt;br /&gt; - Supports Microsoft&lt;sup&gt;&amp;reg;&lt;/sup&gt; PlayReady&lt;br /&gt; *Actual support may vary by CPU&lt;br /&gt; &lt;br /&gt; **The Max shared memory 16GB requires 32GB system memory installed. &lt;/li&gt; &lt;li&gt; Audio - 7.1 CH HD Audio with Content Protection (Realtek ALC1200 Audio Codec)&lt;br /&gt; - Premium Blu-ray Audio support&lt;br /&gt; - Supports Surge Protection&lt;br /&gt; - PCB Isolate Shielding&lt;br /&gt; - Individual PCB Layers for R/L Audio Channel&lt;br /&gt; - Nahimic Audio &lt;/li&gt; &lt;li&gt; LAN - PCIE x1 Gigabit LAN 10/100/1000 Mb/s&lt;br /&gt; - Realtek RTL8111H&lt;br /&gt; - Supports Wake-On-LAN&lt;br /&gt; - Supports Lightning/ESD Protection&lt;br /&gt; - Supports Energy Efficient Ethernet 802.3az&lt;br /&gt; - Supports PXE &lt;/li&gt; &lt;li&gt; Wireless LAN - Intel&lt;sup&gt;&amp;reg;&lt;/sup&gt; 802.11ac WiFi Module&lt;br /&gt; - Supports IEEE 802.11a/b/g/n/ac&lt;br /&gt; - Supports Dual-Band (2.4/5 GHz)&lt;br /&gt; - Supports high speed wireless connections up to 433Mbps&lt;br /&gt; - Supports Bluetooth 4.2 + High speed class II &lt;/li&gt; &lt;li&gt; Slots AMD Ryzen series CPUs (Matisse)&lt;br /&gt; - 2 x PCI Express x16 Slots (PCIE1: Gen4x16 mode; PCIE3: Gen3 x4 mode)*&lt;br /&gt; AMD Ryzen series APUs&lt;br /&gt; - 2 x PCI Express x16 Slots (PCIE1: Gen3x16 mode; PCIE3: Gen3 x4 mode)*&lt;br /&gt; &lt;br /&gt; - 2 x PCI Express 3.0 x1 Slots&lt;br /&gt; - Supports AMD Quad CrossFireX&amp;trade; and CrossFireX&amp;trade;&lt;br /&gt; - 1 x M.2 Socket (Key E) with the bundled WiFi-802.11ac module&lt;br /&gt; *Supports NVMe SSD as boot disks &lt;/li&gt; &lt;li&gt; Storage - 4 x SATA3 6.0 Gb/s Connectors, support RAID (RAID 0, RAID 1 and RAID 10), NCQ, AHCI and Hot Plug&lt;br /&gt; - 1 x Hyper M.2 Socket (M2_1), supports M Key type 2260/2280/22110 M.2 PCI Express module up to Gen4x4 (64 Gb/s) (with Matisse) or Gen3x4 (32 Gb/s)*&lt;br /&gt; *Supports NVMe SSD as boot disks&lt;br /&gt; Supports ASRock U.2 Kit &lt;/li&gt; &lt;li&gt; Connector - 1 x COM Port Header&lt;br /&gt; - 1 x SPI TPM Header&lt;br /&gt; - 1 x Power LED and Speaker Header&lt;br /&gt; - 2 x RGB LED Headers*&lt;br /&gt; - 2 x Addressable LED Headers**&lt;br /&gt; - 1 x CPU Fan Connector (4-pin)***&lt;br /&gt; - 1 x CPU/Water Pump Fan Connector (4-pin) (Smart Fan Speed Control)&lt;br /&gt; - 4 x Chassis/Water Pump Fan Connectors (4-pin) (Smart Fan Speed Control)****&lt;br /&gt; - 1 x 24 pin ATX Power Connector&lt;br /&gt; - 1 x 8 pin 12V Power Connector&lt;br /&gt; - 1 x 4 pin 12V Power Connector&lt;br /&gt; - 1 x Front Panel Audio Connector&lt;br /&gt; - 2 x USB 2.0 Headers (Support 4 USB 2.0 ports) (Supports ESD Protection)&lt;br /&gt; - 1 x USB 3.2 Gen1 Header (Supports 2 USB 3.2 Gen1 ports) (Supports ESD Protection)&lt;br /&gt; *Support in total up to 12V/3A, 36W LED Strip&lt;br /&gt; &lt;br /&gt; **Support in total up to 5V/3A, 15W LED Strip&lt;br /&gt; &lt;br /&gt; ***The CPU Fan Connector supports the CPU fan of maximum 1A (12W) fan power.&lt;br /&gt; &lt;br /&gt; ****The Chassis/Water Pump Fan supports the water cooler fan of maximum 2A (24W) fan power.&lt;br /&gt; CPU_FAN2/WP, CHA_FAN1/WP, CHA_FAN2/WP, CHA_FAN3/WP and CHA_FAN4/WP can auto detect if 3-pin or 4-pin fan is in use. &lt;/li&gt; &lt;li&gt; Rear Panel I/O - 2 x Antenna Ports&lt;br /&gt; - 1 x PS/2 Mouse/Keyboard Port&lt;br /&gt; - 1 x HDMI Port&lt;br /&gt; - 6 x USB 3.2 Gen1 Ports (Supports ESD Protection)&lt;br /&gt; - 1 x RJ-45 LAN Port with LED (ACT/LINK LED and SPEED LED)&lt;br /&gt; - HD Audio Jacks: Line in / Front Speaker / Microphone &lt;/li&gt; &lt;li&gt; Software and UEFI &lt;strong&gt;Software&lt;/strong&gt;&lt;br /&gt; - ASRock Motherboard Utility (Phantom Gaming Tuning)&lt;br /&gt; - ASRock Polychrome SYNC&lt;br /&gt; - ASRock Key Master&lt;br /&gt; - ASRock XFast LAN&lt;br /&gt; &lt;strong&gt;UEFI&lt;/strong&gt;&lt;br /&gt; - ASRock Full HD UEFI&lt;br /&gt; - ASRock Instant Flash&lt;br /&gt; *These utilities can be downloaded from ASRock Live Update &amp;amp; APP Shop. &lt;/li&gt; &lt;li&gt; Support CD - Drivers, Utilities, AntiVirus Software (Trial Version), Google Chrome Browser and Toolbar &lt;/li&gt; &lt;li&gt; Accessories - Quick Installation Guide, Support CD, I/O Shield&lt;br /&gt; - 2 x SATA Data Cables&lt;br /&gt; - 2 x ASRock WiFi 2.4/5 GHz Antennas&lt;br /&gt; - 1 x Screw for M.2 Socket &lt;/li&gt; &lt;li&gt; Hardware Monitor - Temperature Sensing: CPU, CPU/Water Pump, Chassis/Water Pump Fans&lt;br /&gt; - Fan Tachometer: CPU, CPU/Water Pump, Chassis/Water Pump Fans&lt;br /&gt; - Quiet Fan (Auto adjust chassis fan speed by CPU temperature): CPU, CPU/Water Pump, Chassis/Water Pump Fans&lt;br /&gt; - Fan Multi-Speed Control: CPU, CPU/Water Pump, Chassis/Water Pump Fans&lt;br /&gt; - Voltage monitoring: +12V, +5V, +3.3V, CPU Vcore, CPU VDDCR_SOC, DRAM, VPPM, 1.05V_PROM_S5, +1.8V, VDDP &lt;/li&gt; &lt;li&gt; Form Factor - ATX Form Factor: 12.0-in x 9.6-in, 30.5 cm x 24.4 cm&lt;br /&gt; - Solid Capacitor design&lt;br /&gt; - 2oz Copper PCB &lt;/li&gt; &lt;li&gt; OS - Microsoft&lt;sup&gt;&amp;reg;&lt;/sup&gt; Windows&lt;sup&gt;&amp;reg;&lt;/sup&gt; 10 64-bit &lt;/li&gt; &lt;li&gt; Certifications - FCC, CE&lt;br /&gt; - ErP/EuP ready (ErP/EuP ready power supply is required) &lt;/li&gt; &lt;/ul&gt; &lt;section class="wrapper" id="sSupport" &gt; &lt;input type="button" value="Download" /&gt;&lt;input type="button" value="BIOS" /&gt;&lt;input type="button" value="Manual" /&gt;&lt;input type="button" value="FAQ" /&gt; &lt;img src="https://sale.common.erc/images/loading-black.gif" /&gt; &lt;img src="https://sale.common.erc/images/loading-black.gif" /&gt; &lt;img src="https://sale.common.erc/images/loading-black.gif" /&gt; &lt;h4&gt;Manual&lt;/h4&gt; &lt;a href="https://acrobat.adobe.com/us/en/acrobat/pdf-reader.html" target="_blank"&gt;&lt;img align="left" alt="Get Adobe Reader" src="https://sale.common.erc/images/getAdobeReader.gif" /&gt;&lt;/a&gt;The format of our documents are in PDF files. If you have not installed Adobe Acrobat Reader, please get it from &lt;a href="http://www.adobe.com/" target="_blank"&gt;Adobe&lt;/a&gt;. &lt;table&gt; &lt;thead&gt; &lt;tr&gt; &lt;th&gt;Description&lt;/th&gt; &lt;th&gt;Language&lt;/th&gt; &lt;th colspan="2"&gt;Download&lt;/th&gt; &lt;/tr&gt; &lt;/thead&gt; &lt;tbody&gt; &lt;/tbody&gt; &lt;/table&gt; &lt;img src="https://sale.common.erc/images/loading-black.gif" /&gt; &lt;/section&gt; &lt;section class="wrapper" &gt; &lt;p &gt;The specification is subject to change without notice in advance. The brand and product names are trademarks of their respective companies. Any configuration other than original product specification is not guaranteed.&lt;/p&gt; &lt;p &gt;The above user interface picture is a sample for reference. The actual user interface may vary with the updated software version.&lt;/p&gt; &lt;/section&gt; </t>
  </si>
  <si>
    <t>Материнская плата ASRock B550 PRO4 sAM4 B550 4xDDR4 HDMI-VGA M.2 Type-C ATX</t>
  </si>
  <si>
    <t>B550_PRO4</t>
  </si>
  <si>
    <t>http://www.erc.ua/i/goods/B550_PRO4.jpg</t>
  </si>
  <si>
    <t xml:space="preserve">Unique Feature ASRock USB 3.2 Gen2&lt;br /&gt; - ASRock USB 3.2 Gen2 Type-A Port (10 Gb/s)&lt;br /&gt; - ASRock USB 3.2 Gen2 Type-C Port (10 Gb/s)&lt;br /&gt; &lt;strong&gt;ASRock Super Alloy&lt;/strong&gt;&lt;br /&gt; - XXL Aluminum Alloy Heatsink&lt;br /&gt; - Premium 50A Power Choke&lt;br /&gt; - Sapphire Black PCB&lt;br /&gt; - High Density Glass Fabric PCB&lt;br /&gt; - 2oz Copper PCB&lt;br /&gt; &lt;strong&gt;ASRock Steel Slot Gen4&lt;/strong&gt;&lt;br /&gt; &lt;strong&gt;ASRock Full Coverage M.2 Heatsink&lt;/strong&gt;&lt;br /&gt; &lt;strong&gt;ASRock Hyper M.2&lt;/strong&gt; (PCIe Gen4x4)&lt;br /&gt; &lt;strong&gt;ASRock POST Status Checker&lt;/strong&gt; (PSC)&lt;br /&gt; &lt;strong&gt;ASRock Full Spike Protection&lt;/strong&gt; (for all USB, Audio, LAN Ports)&lt;br /&gt; &lt;strong&gt;ASRock Live Update &amp;amp; APP Shop&lt;/strong&gt; &lt;ul&gt; &lt;li&gt; CPU - Supports 3&lt;sup&gt;rd&lt;/sup&gt; Gen AMD AM4 Ryzen&amp;trade; / future AMD Ryzen&amp;trade; Processors*&lt;br /&gt; - Digi Power design&lt;br /&gt; - 8 Power Phase design&lt;br /&gt; *Not compatible with AMD Ryzen&amp;trade; 5 3400G and Ryzen&amp;trade; 3 3200G &lt;/li&gt; &lt;li&gt; Chipset - AMD B550 &lt;/li&gt; &lt;li&gt; Memory - Dual Channel DDR4 Memory Technology&lt;br /&gt; - 4 x DDR4 DIMM Slots&lt;br /&gt; - AMD Ryzen series CPUs (Matisse) support DDR4 4533+(OC) / 4466(OC) / 4400(OC) / 4333(OC) / 4266(OC) / 4200(OC) / 4133(OC) / 4000(OC) / 3866(OC) / 3800(OC) / 3733(OC) / 3600(OC) / 3466(OC) / 3200 / 2933 / 2667 / 2400 / 2133 ECC &amp;amp; non-ECC, un-buffered memory*&lt;br /&gt; - AMD Ryzen series APUs support DDR4 4733+(OC) / 4666(OC) / 4600(OC) / 4533(OC) / 4466(OC) / 4400(OC) / 4333(OC) / 4266(OC) / 4200(OC) / 4133(OC) / 4000(OC) / 3866(OC) / 3800(OC) / 3733(OC) / 3600(OC) / 3466(OC) / 3200 / 2933 / 2667 / 2400 / 2133 ECC &amp;amp; non-ECC, un-buffered memory*&lt;br /&gt; - Max. capacity of system memory: 128GB*&lt;br /&gt; - Supports Extreme Memory Profile (XMP) memory modules&lt;br /&gt; - 15&amp;mu; Gold Contact in DIMM Slots&lt;br /&gt; *For Ryzen Series CPUs (Picasso), ECC is only supported with PRO CPUs. &lt;br /&gt; SR: Single rank DIMM, 1Rx4 or 1Rx8 on DIMM module label x=1 or 2&lt;br /&gt; DR: Dual rank DIMM, 2Rx4 or 2Rx8 on DIMM module label&lt;br /&gt; &lt;br /&gt; **Due to the operating system limitation, the actual memory size may be less than 4GB for the reservation for system usage under Windows&lt;sup&gt;&amp;reg;&lt;/sup&gt; 32-bit OS. For Windows&lt;sup&gt;&amp;reg;&lt;/sup&gt; 64-bit OS with 64-bit CPU, there is no such limitation. &lt;/li&gt; &lt;li&gt; BIOS - 256Mb AMI UEFI Legal BIOS with GUI support&lt;br /&gt; - Supports &amp;quot;Plug and Play&amp;quot;&lt;br /&gt; - ACPI 5.1 compliance wake up events&lt;br /&gt; - Supports jumperfree&lt;br /&gt; - SMBIOS 2.3 support&lt;br /&gt; - CPU, CPU VDDCR_SOC, DRAM, VPPM, 1.05V_PROM_S5, 2.5V_PROM, +1.8VSB, VDDP Voltage Multi-adjustment &lt;/li&gt; &lt;li&gt; Graphics - Integrated AMD Radeon Vega Series Graphics in Ryzen Series APU*&lt;br /&gt; - DirectX 12, Pixel Shader 5.0&lt;br /&gt; - Shared memory default 2GB. Max Shared memory supports up to 16GB.**&lt;br /&gt; - Dual graphics output: support HDMI and D-Sub ports by independent display controllers&lt;br /&gt; - Supports HDMI 2.1 with max. resolution up to 4K x 2K (4096x2160) @ 60Hz&lt;br /&gt; - Supports D-Sub with max. resolution up to 1920x1200 @ 60Hz&lt;br /&gt; - Supports Auto Lip Sync, Deep Color (12bpc), xvYCC and HBR (High Bit Rate Audio) with HDMI 2.1 Port (Compliant HDMI monitor is required)&lt;br /&gt; - Supports HDR (High Dynamic Range) with HDMI 2.1&lt;br /&gt; - Supports HDCP 2.3 with HDMI 2.1 Port&lt;br /&gt; - Supports 4K Ultra HD (UHD) playback with HDMI 2.1 Port&lt;br /&gt; - Supports Microsoft&lt;sup&gt;&amp;reg;&lt;/sup&gt; PlayReady&lt;br /&gt; *Actual support may vary by CPU&lt;br /&gt; &lt;br /&gt; **The Max shared memory 16GB requires 32GB system memory installed. &lt;/li&gt; &lt;li&gt; Audio - 7.1 CH HD Audio with Content Protection (Realtek ALC1200 Audio Codec)&lt;br /&gt; - Premium Blu-ray Audio support&lt;br /&gt; - Supports Surge Protection&lt;br /&gt; - PCB Isolate Shielding&lt;br /&gt; - Individual PCB Layers for R/L Audio Channel&lt;br /&gt; - Nahimic Audio &lt;/li&gt; &lt;li&gt; LAN - PCIE x1 Gigabit LAN 10/100/1000 Mb/s&lt;br /&gt; - Realtek RTL8111H&lt;br /&gt; - Supports Wake-On-LAN&lt;br /&gt; - Supports Lightning/ESD Protection&lt;br /&gt; - Supports Energy Efficient Ethernet 802.3az&lt;br /&gt; - Supports PXE &lt;/li&gt; &lt;li&gt; Slots AMD Ryzen series CPUs (Matisse)&lt;br /&gt; - 2 x PCI Express x16 Slots (PCIE1: Gen4x16 mode; PCIE3: Gen3 x4 mode)*&lt;br /&gt; AMD Ryzen series APUs&lt;br /&gt; - 2 x PCI Express x16 Slots (PCIE1: Gen3x16 mode; PCIE3: Gen3 x4 mode)*&lt;br /&gt; &lt;br /&gt; - 2 x PCI Express 3.0 x1 Slots&lt;br /&gt; - Supports AMD Quad CrossFireX&amp;trade; and CrossFireX&amp;trade;&lt;br /&gt; - 1 x M.2 Socket (Key E), supports type 2230 WiFi/BT module&lt;br /&gt; *Supports NVMe SSD as boot disks &lt;/li&gt; &lt;li&gt; Storage - 6 x SATA3 6.0 Gb/s Connectors, support RAID (RAID 0, RAID 1 and RAID 10), NCQ, AHCI and Hot Plug*&lt;br /&gt; - 1 x Hyper M.2 Socket (M2_1), supports M Key type 2260/2280/22110 M.2 PCI Express module up to Gen4x4 (64 Gb/s) (with Matisse) or Gen3x4 (32 Gb/s)**&lt;br /&gt; - 1 x M.2 Socket (M2_3), supports M Key type 2242/2260/2280 M.2 SATA3 6.0 Gb/s module and M.2 PCI Express module up to Gen3 x2 (16 Gb/s)**&lt;br /&gt; *M2_3 and SATA3_5_6 share lanes. If either one of them is in use, the other one will be disabled.&lt;br /&gt; &lt;br /&gt; **Supports NVMe SSD as boot disks&lt;br /&gt; Supports ASRock U.2 Kit &lt;/li&gt; &lt;li&gt; Connector - 1 x COM Port Header&lt;br /&gt; - 1 x SPI TPM Header&lt;br /&gt; - 1 x Power LED and Speaker Header&lt;br /&gt; - 2 x RGB LED Headers*&lt;br /&gt; - 2 x Addressable LED Headers**&lt;br /&gt; - 1 x CPU Fan Connector (4-pin)***&lt;br /&gt; - 1 x CPU/Water Pump Fan Connector (4-pin) (Smart Fan Speed Control)&lt;br /&gt; - 4 x Chassis/Water Pump Fan Connectors (4-pin) (Smart Fan Speed Control)****&lt;br /&gt; - 1 x 24 pin ATX Power Connector&lt;br /&gt; - 1 x 8 pin 12V Power Connector&lt;br /&gt; - 1 x 4 pin 12V Power Connector&lt;br /&gt; - 1 x Front Panel Audio Connector&lt;br /&gt; - 2 x USB 2.0 Headers (Support 4 USB 2.0 ports) (Supports ESD Protection)&lt;br /&gt; - 1 x USB 3.2 Gen1 Header (Supports 2 USB 3.2 Gen1 ports) (Supports ESD Protection)&lt;br /&gt; *Support in total up to 12V/3A, 36W LED Strip&lt;br /&gt; &lt;br /&gt; **Support in total up to 5V/3A, 15W LED Strip&lt;br /&gt; &lt;br /&gt; ***The CPU Fan Connector supports the CPU fan of maximum 1A (12W) fan power.&lt;br /&gt; &lt;br /&gt; ****The Chassis/Water Pump Fan supports the water cooler fan of maximum 2A (24W) fan power.&lt;br /&gt; CPU_FAN2/WP, CHA_FAN1/WP, CHA_FAN2/WP, CHA_FAN3/WP and CHA_FAN4/WP can auto detect if 3-pin or 4-pin fan is in use. &lt;/li&gt; &lt;li&gt; Rear Panel I/O - Antenna Bracket&lt;br /&gt; - 1 x PS/2 Mouse/Keyboard Port&lt;br /&gt; - 1 x D-Sub Port&lt;br /&gt; - 1 x HDMI Port&lt;br /&gt; - 1 x USB 3.2 Gen2 Type-A Port (10 Gb/s) (Supports ESD Protection)&lt;br /&gt; - 1 x USB 3.2 Gen2 Type-C Port (10 Gb/s) (Supports ESD Protection)&lt;br /&gt; - 4 x USB 3.2 Gen1 Ports (Supports ESD Protection)&lt;br /&gt; - 1 x RJ-45 LAN Port with LED (ACT/LINK LED and SPEED LED)&lt;br /&gt; - HD Audio Jacks: Line in / Front Speaker / Microphone &lt;/li&gt; &lt;li&gt; Software and UEFI &lt;strong&gt;Software&lt;/strong&gt;&lt;br /&gt; - ASRock Motherboard Utility (A-Tuning)&lt;br /&gt; - ASRock Polychrome SYNC&lt;br /&gt; - ASRock XFast LAN&lt;br /&gt; &lt;strong&gt;UEFI&lt;/strong&gt;&lt;br /&gt; - ASRock Full HD UEFI&lt;br /&gt; - ASRock Instant Flash&lt;br /&gt; *These utilities can be downloaded from ASRock Live Update &amp;amp; APP Shop. &lt;/li&gt; &lt;li&gt; Support CD - Drivers, Utilities, AntiVirus Software (Trial Version), Google Chrome Browser and Toolbar &lt;/li&gt; &lt;li&gt; Accessories - Quick Installation Guide, Support CD, I/O Shield&lt;br /&gt; - 2 x SATA Data Cables&lt;br /&gt; - 3 x Screws for M.2 Sockets&lt;br /&gt; - 1 x Standoff for M.2 Socket &lt;/li&gt; &lt;li&gt; Hardware Monitor - Temperature Sensing: CPU, CPU/Water Pump, Chassis/Water Pump Fans&lt;br /&gt; - Fan Tachometer: CPU, CPU/Water Pump, Chassis/Water Pump Fans&lt;br /&gt; - Quiet Fan (Auto adjust chassis fan speed by CPU temperature): CPU, CPU/Water Pump, Chassis/Water Pump Fans&lt;br /&gt; - Fan Multi-Speed Control: CPU, CPU/Water Pump, Chassis/Water Pump Fans&lt;br /&gt; - Voltage monitoring: +12V, +5V, +3.3V, CPU Vcore, CPU VDDCR_SOC, DRAM, VPPM, 1.05V_PROM_S5, +1.8V, VDDP &lt;/li&gt; &lt;li&gt; Form Factor - ATX Form Factor: 12.0-in x 9.6-in, 30.5 cm x 24.4 cm&lt;br /&gt; - Solid Capacitor design&lt;br /&gt; - 2oz Copper PCB &lt;/li&gt; &lt;li&gt; OS - Microsoft&lt;sup&gt;&amp;reg;&lt;/sup&gt; Windows&lt;sup&gt;&amp;reg;&lt;/sup&gt; 10 64-bit &lt;/li&gt; &lt;li&gt; Certifications - FCC, CE&lt;br /&gt; - ErP/EuP ready (ErP/EuP ready power supply is required) &lt;/li&gt; &lt;/ul&gt; &lt;section class="wrapper" id="sSupport" &gt; &lt;input type="button" value="Download" /&gt;&lt;input type="button" value="BIOS" /&gt;&lt;input type="button" value="Manual" /&gt;&lt;input type="button" value="FAQ" /&gt;&lt;input type="button" value="Memory QVL (Matisse)" /&gt;&lt;input type="button" value="Memory QVL (Renoir)" /&gt; &lt;img src="https://sale.common.erc/images/loading-black.gif" /&gt; &lt;img src="https://sale.common.erc/images/loading-black.gif" /&gt; &lt;img src="https://sale.common.erc/images/loading-black.gif" /&gt; &lt;h4&gt;Manual&lt;/h4&gt; &lt;a href="https://acrobat.adobe.com/us/en/acrobat/pdf-reader.html" target="_blank"&gt;&lt;img align="left" alt="Get Adobe Reader" src="https://sale.common.erc/images/getAdobeReader.gif" /&gt;&lt;/a&gt;The format of our documents are in PDF files. If you have not installed Adobe Acrobat Reader, please get it from &lt;a href="http://www.adobe.com/" target="_blank"&gt;Adobe&lt;/a&gt;. &lt;table&gt; &lt;thead&gt; &lt;tr&gt; &lt;th&gt;Description&lt;/th&gt; &lt;th&gt;Language&lt;/th&gt; &lt;th colspan="2"&gt;Download&lt;/th&gt; &lt;/tr&gt; &lt;/thead&gt; &lt;tbody&gt; &lt;tr align="center"&gt; &lt;td align="left"&gt;User Manual&lt;/td&gt; &lt;td&gt;English&lt;/td&gt; &lt;td width="68"&gt;&lt;a href="https://download.asrock.com/Manual/B550%20Pro4.pdf" target="_blank"&gt;&lt;img src="https://sale.common.erc/images/dl-blue.gif" /&gt; Global&lt;/a&gt;&lt;/td&gt; &lt;td width="68"&gt;&lt;a href="ftp://asrockchina.com.cn/Manual/B550%20Pro4.pdf" target="_blank"&gt;&lt;img src="https://sale.common.erc/images/dl-yellow.gif" /&gt; China&lt;/a&gt;&lt;/td&gt; &lt;/tr&gt; &lt;tr align="center"&gt; &lt;td align="left"&gt;User Manual&lt;/td&gt; &lt;td&gt;??? (Japanese)&lt;/td&gt; &lt;td width="68"&gt;&lt;a href="https://download.asrock.com/Manual/B550%20Pro4_jp.pdf" target="_blank"&gt;&lt;img src="https://sale.common.erc/images/dl-blue.gif" /&gt; Global&lt;/a&gt;&lt;/td&gt; &lt;td width="68"&gt;&lt;a href="ftp://asrockchina.com.cn/Manual/B550%20Pro4_jp.pdf" target="_blank"&gt;&lt;img src="https://sale.common.erc/images/dl-yellow.gif" /&gt; China&lt;/a&gt;&lt;/td&gt; &lt;/tr&gt; &lt;tr align="center"&gt; &lt;td align="left"&gt;Quick Installation Guide&lt;/td&gt; &lt;td&gt;Multi-Language&lt;/td&gt; &lt;td width="68"&gt;&lt;a href="https://download.asrock.com/Manual/QIG/B550%20Pro4_multiQIG.pdf" target="_blank"&gt;&lt;img src="https://sale.common.erc/images/dl-blue.gif" /&gt; Global&lt;/a&gt;&lt;/td&gt; &lt;td width="68"&gt;&lt;a href="ftp://asrockchina.com.cn/Manual/QIG/B550%20Pro4_multiQIG.pdf" target="_blank"&gt;&lt;img src="https://sale.common.erc/images/dl-yellow.gif" /&gt; China&lt;/a&gt;&lt;/td&gt; &lt;/tr&gt; &lt;tr align="center"&gt; &lt;td align="left"&gt;RAID Installation Guide&lt;/td&gt; &lt;td&gt;English&lt;/td&gt; &lt;td width="68"&gt;&lt;a href="https://download.asrock.com/Manual/RAID/B550%20Pro4/English.pdf" target="_blank"&gt;&lt;img src="https://sale.common.erc/images/dl-blue.gif" /&gt; Global&lt;/a&gt;&lt;/td&gt; &lt;td width="68"&gt;&lt;a href="ftp://asrockchina.com.cn/Manual/RAID/B550%20Pro4/English.pdf" target="_blank"&gt;&lt;img src="https://sale.common.erc/images/dl-yellow.gif" /&gt; China&lt;/a&gt;&lt;/td&gt; &lt;/tr&gt; &lt;tr align="center"&gt; &lt;td align="left"&gt;RAID Installation Guide&lt;/td&gt; &lt;td&gt;???? (S.Chinese)&lt;/td&gt; &lt;td width="68"&gt;&lt;a href="https://download.asrock.com/Manual/RAID/B550%20Pro4/SChinese.pdf" target="_blank"&gt;&lt;img src="https://sale.common.erc/images/dl-blue.gif" /&gt; Global&lt;/a&gt;&lt;/td&gt; &lt;td width="68"&gt;&lt;a href="ftp://asrockchina.com.cn/Manual/RAID/B550%20Pro4/SChinese.pdf" target="_blank"&gt;&lt;img src="https://sale.common.erc/images/dl-yellow.gif" /&gt; China&lt;/a&gt;&lt;/td&gt; &lt;/tr&gt; &lt;tr align="center"&gt; &lt;td align="left"&gt;RAID Installation Guide&lt;/td&gt; &lt;td&gt;???? (T.Chinese)&lt;/td&gt; &lt;td width="68"&gt;&lt;a href="https://download.asrock.com/Manual/RAID/B550%20Pro4/TChinese.pdf" target="_blank"&gt;&lt;img src="https://sale.common.erc/images/dl-blue.gif" /&gt; Global&lt;/a&gt;&lt;/td&gt; &lt;td width="68"&gt;&lt;a href="ftp://asrockchina.com.cn/Manual/RAID/B550%20Pro4/TChinese.pdf" target="_blank"&gt;&lt;img src="https://sale.common.erc/images/dl-yellow.gif" /&gt; China&lt;/a&gt;&lt;/td&gt; &lt;/tr&gt; &lt;/tbody&gt; &lt;/table&gt; &lt;img src="https://sale.common.erc/images/loading-black.gif" /&gt; &lt;img src="https://sale.common.erc/images/loading-black.gif" /&gt; &lt;/section&gt; &lt;section class="wrapper" &gt; &lt;p &gt;The specification is subject to change without notice in advance. The brand and product names are trademarks of their respective companies. Any configuration other than original product specification is not guaranteed.&lt;/p&gt; &lt;p &gt;The above user interface picture is a sample for reference. The actual user interface may vary with the updated software version.&lt;/p&gt; &lt;/section&gt; </t>
  </si>
  <si>
    <t>Материнская плата ASRock B550M STEEL LEGEND sAM4 B550 4xDDR4 HDMI-DP M.2 Type-C SPDIF mATX</t>
  </si>
  <si>
    <t>B550M_STEEL_LEGEND</t>
  </si>
  <si>
    <t>http://www.erc.ua/i/goods/B550M_STEEL_LEGEND.jpg</t>
  </si>
  <si>
    <t xml:space="preserve">Unique Feature &lt;strong&gt;ASRock USB 3.2 Gen2&lt;/strong&gt;&lt;br /&gt; - ASRock USB 3.2 Gen2 Type-A Port (10 Gb/s)&lt;br /&gt; - ASRock USB 3.2 Gen2 Type-C Port (10 Gb/s)&lt;br /&gt; &lt;strong&gt;ASRock Super Alloy&lt;/strong&gt;&lt;br /&gt; - XXL Aluminum Alloy Heatsink&lt;br /&gt; - Premium 60A Power Choke&lt;br /&gt; - 50A Dr.MOS&lt;br /&gt; - Nichicon 12K Black Caps (100% Japan made high quality conductive polymer capacitors)&lt;br /&gt; - I/O Armor&lt;br /&gt; - Matte Black PCB&lt;br /&gt; - High Density Glass Fabric PCB&lt;br /&gt; - 2oz Copper PCB&lt;br /&gt; &lt;strong&gt;2.5G LAN&lt;/strong&gt;&lt;br /&gt; &lt;strong&gt;ASRock Steel Slot Gen4&lt;/strong&gt;&lt;br /&gt; &lt;strong&gt;ASRock Full Coverage M.2 Heatsink&lt;/strong&gt;&lt;br /&gt; &lt;strong&gt;ASRock Hyper M.2&lt;/strong&gt; (PCIe Gen4x4)&lt;br /&gt; &lt;strong&gt;ASRock POST Status Checker&lt;/strong&gt; (PSC)&lt;br /&gt; &lt;strong&gt;ASRock Full Spike Protection&lt;/strong&gt; (for all USB, Audio, LAN Ports)&lt;br /&gt; &lt;strong&gt;ASRock Live Update &amp;amp; APP Shop&lt;/strong&gt; &lt;ul&gt; &lt;li&gt; CPU - Supports 3&lt;sup&gt;rd&lt;/sup&gt; Gen AMD AM4 Ryzen&amp;trade; / future AMD Ryzen&amp;trade; Processors*&lt;br /&gt; - Digi Power design&lt;br /&gt; - 10 Power Phase design&lt;br /&gt; *Not compatible with AMD Ryzen&amp;trade; 5 3400G and Ryzen&amp;trade; 3 3200G. &lt;/li&gt; &lt;li&gt; Chipset - AMD B550 &lt;/li&gt; &lt;li&gt; Memory - Dual Channel DDR4 Memory Technology&lt;br /&gt; - 4 x DDR4 DIMM Slots&lt;br /&gt; - AMD Ryzen series CPUs (Matisse) support DDR4 4533+(OC) / 4466(OC) / 4400(OC) / 4333(OC) / 4266(OC) / 4200(OC) / 4133(OC) / 4000(OC) / 3866(OC) / 3800(OC) / 3733(OC) / 3600(OC) / 3466(OC) / 3200 / 2933 / 2667 / 2400 / 2133 ECC &amp;amp; non-ECC, un-buffered memory*&lt;br /&gt; - AMD Ryzen series APUs support DDR4 4733+(OC) / 4666(OC) / 4600(OC) / 4533(OC) / 4466(OC) / 4400(OC) / 4333(OC) / 4266(OC) / 4200(OC) / 4133(OC) / 4000(OC) / 3866(OC) / 3800(OC) / 3733(OC) / 3600(OC) / 3466(OC) / 3200 / 2933 / 2667 / 2400 / 2133 ECC &amp;amp; non-ECC, un-buffered memory*&lt;br /&gt; - Max. capacity of system memory: 128GB**&lt;br /&gt; - Supports Extreme Memory Profile (XMP) memory modules&lt;br /&gt; - 15&amp;mu; Gold Contact in DIMM Slots&lt;br /&gt; *For Ryzen Series CPUs (Picasso), ECC is only supported with PRO CPUs.&lt;br /&gt; &lt;br /&gt; SR: Single rank DIMM, 1Rx4 or 1Rx8 on DIMM module label x=1 or 2&lt;br /&gt; DR: Dual rank DIMM, 2Rx4 or 2Rx8 on DIMM module label&lt;br /&gt; &lt;br /&gt; **Due to the operating system limitation, the actual memory size may be less than 4GB for the reservation for system usage under Windows&lt;sup&gt;&amp;reg;&lt;/sup&gt; 32-bit OS. For Windows&lt;sup&gt;&amp;reg;&lt;/sup&gt; 64-bit OS with 64-bit CPU, there is no such limitation. &lt;/li&gt; &lt;li&gt; BIOS - 256Mb AMI UEFI Legal BIOS with GUI support&lt;br /&gt; - Supports &amp;quot;Plug and Play&amp;quot;&lt;br /&gt; - ACPI 5.1 compliance wake up events&lt;br /&gt; - Supports jumperfree&lt;br /&gt; - SMBIOS 2.3 support&lt;br /&gt; - CPU, CPU VDDCR_SOC, DRAM, VPPM, 1.05V_PROM_S5, 2.5V_PROM, +1.8VSB, VDDP Voltage Multi-adjustment &lt;/li&gt; &lt;li&gt; Graphics - Integrated AMD Radeon Vega Series Graphics in Ryzen Series APU*&lt;br /&gt; - DirectX 12, Pixel Shader 5.0&lt;br /&gt; - Shared memory default 2GB. Max Shared memory supports up to 16GB.**&lt;br /&gt; - Dual graphics output: support HDMI and DisplayPort 1.4 ports by independent display controllers&lt;br /&gt; - Supports HDMI 2.1 with max. resolution up to 4K x 2K (4096x2160) @ 60Hz&lt;br /&gt; - Supports DisplayPort 1.4 with max. resolution up to 5K (5120x2880)@120Hz&lt;br /&gt; - Supports Auto Lip Sync, Deep Color (12bpc), xvYCC and HBR (High Bit Rate Audio) with HDMI 2.1 Port (Compliant HDMI monitor is required)&lt;br /&gt; - Supports HDR (High Dynamic Range) with HDMI 2.1&lt;br /&gt; - Supports HDCP 2.3 with HDMI 2.1 and DisplayPort 1.4 Ports&lt;br /&gt; - Supports 4K Ultra HD (UHD) playback with HDMI 2.1 and DisplayPort 1.4 Ports&lt;br /&gt; - Supports Microsoft&lt;sup&gt;&amp;reg;&lt;/sup&gt; PlayReady&lt;br /&gt; *Actual support may vary by CPU&lt;br /&gt; &lt;br /&gt; **The Max shared memory 16GB requires 32GB system memory installed. &lt;/li&gt; &lt;li&gt; Audio - 7.1 CH HD Audio with Content Protection (Realtek ALC1200 Audio Codec)&lt;br /&gt; - Premium Blu-ray Audio support&lt;br /&gt; - Supports Surge Protection&lt;br /&gt; - PCB Isolate Shielding&lt;br /&gt; - Individual PCB Layers for R/L Audio Channel&lt;br /&gt; - Gold Audio Jacks&lt;br /&gt; - Nahimic Audio &lt;/li&gt; &lt;li&gt; LAN - 2.5 Gigabit LAN 10/100/1000/2500 Mb/s&lt;br /&gt; - Dragon RTL8125BG&lt;br /&gt; - Supports Dragon 2.5G LAN Software&lt;br /&gt; - Smart Auto Adjust Bandwidth Control&lt;br /&gt; - Visual User Friendly UI&lt;br /&gt; - Visual Network Usage Statistics&lt;br /&gt; - Optimized Default Setting for Game, Browser, and Streaming Modes&lt;br /&gt; - User Customized Priority Control&lt;br /&gt; - Supports Wake-On-LAN&lt;br /&gt; - Supports Lightning/ESD Protection&lt;br /&gt; - Supports Energy Efficient Ethernet 802.3az&lt;br /&gt; - Supports PXE &lt;/li&gt; &lt;li&gt; Slots AMD Ryzen series CPUs (Matisse)&lt;br /&gt; - 2 x PCI Express x16 Slots (PCIE1: Gen4x16 mode; PCIE3: Gen3 x4 mode)*&lt;br /&gt; AMD Ryzen series APUs&lt;br /&gt; - 2 x PCI Express x16 Slots (PCIE1: Gen3x16 mode; PCIE3: Gen3 x4 mode)*&lt;br /&gt; &lt;br /&gt; - 1 x PCI Express 3.0 x1 Slot&lt;br /&gt; - Supports AMD Quad CrossFireX&amp;trade; and CrossFireX&amp;trade;&lt;br /&gt; - 15&amp;mu; Gold Contact in VGA PCIe Slot (PCIE1)&lt;br /&gt; - 1 x M.2 Socket (Key E), supports type 2230 WiFi/BT module&lt;br /&gt; *Supports NVMe SSD as boot disks &lt;/li&gt; &lt;li&gt; Storage - 6 x SATA3 6.0 Gb/s Connectors, support RAID (RAID 0, RAID 1 and RAID 10), NCQ, AHCI and Hot Plug*&lt;br /&gt; - 1 x Hyper M.2 Socket (M2_1), supports M Key type 2280 M.2 PCI Express module up to Gen4x4 (64 Gb/s) (with Matisse) or Gen3x4 (32 Gb/s)**&lt;br /&gt; - 1 x M.2 Socket (M2_2), supports M Key type 2280 M.2 SATA3 6.0 Gb/s module and M.2 PCI Express module up to Gen3 x2 (16 Gb/s)**&lt;br /&gt; *M2_2 and SATA3_5_6 share lanes. If either one of them is in use, the other one will be disabled.&lt;br /&gt; &lt;br /&gt; **Supports NVMe SSD as boot disks&lt;br /&gt; Supports ASRock U.2 Kit &lt;/li&gt; &lt;li&gt; Connector - 1 x SPI TPM Header&lt;br /&gt; - 1 x Power LED and Speaker Header&lt;br /&gt; - 2 x RGB LED Headers*&lt;br /&gt; - 2 x Addressable LED Headers**&lt;br /&gt; - 1 x CPU Fan Connector (4-pin)***&lt;br /&gt; - 1 x CPU/Water Pump Fan Connector (4-pin) (Smart Fan Speed Control)&lt;br /&gt; - 4 x Chassis/Water Pump Fan Connectors (4-pin) (Smart Fan Speed Control)****&lt;br /&gt; - 1 x 24 pin ATX Power Connector (Hi-Density Power Connector)&lt;br /&gt; - 1 x 8 pin 12V Power Connector (Hi-Density Power Connector)&lt;br /&gt; - 1 x 4 pin 12V Power Connector (Hi-Density Power Connector)&lt;br /&gt; - 1 x Front Panel Audio Connector&lt;br /&gt; - 2 x USB 2.0 Headers (Support 4 USB 2.0 ports) (Supports ESD Protection)&lt;br /&gt; - 2 x USB 3.2 Gen1 Headers (Support 4 USB 3.2 Gen1 ports) (Supports ESD Protection)&lt;br /&gt; *Support in total up to 12V/3A, 36W LED Strip&lt;br /&gt; &lt;br /&gt; **Support in total up to 5V/3A, 15W LED Strip&lt;br /&gt; &lt;br /&gt; ***The CPU Fan Connector supports the CPU fan of maximum 1A (12W) fan power.&lt;br /&gt; &lt;br /&gt; ****The Chassis/Water Pump Fan supports the water cooler fan of maximum 2A (24W) fan power.&lt;br /&gt; CPU_FAN2/WP, CHA_FAN1/WP, CHA_FAN2/WP, CHA_FAN3/WP and CHA_FAN4/WP can auto detect if 3-pin or 4-pin fan is in use. &lt;/li&gt; &lt;li&gt; Rear Panel I/O - 2 x Antenna Mounting Points&lt;br /&gt; - 1 x PS/2 Mouse/Keyboard Port&lt;br /&gt; - 1 x HDMI Port&lt;br /&gt; - 1 x DisplayPort 1.4&lt;br /&gt; - 1 x Optical SPDIF Out Port&lt;br /&gt; - 1 x USB 3.2 Gen2 Type-A Port (10 Gb/s) (Supports ESD Protection)&lt;br /&gt; - 1 x USB 3.2 Gen2 Type-C Port (10 Gb/s) (Supports ESD Protection)&lt;br /&gt; - 4 x USB 3.2 Gen1 Ports (ASMedia ASM1074 hub) (Supports ESD Protection)&lt;br /&gt; - 2 x USB 2.0 Ports (Supports ESD Protection)&lt;br /&gt; - 1 x RJ-45 LAN Port with LED (ACT/LINK LED and SPEED LED)&lt;br /&gt; - 1 x Clear CMOS Button&lt;br /&gt; - HD Audio Jacks: Rear Speaker / Central / Bass / Line in / Front Speaker / Microphone (Gold Audio Jacks) &lt;/li&gt; &lt;li&gt; Software and UEFI &lt;strong&gt;Software&lt;/strong&gt;&lt;br /&gt; - ASRock Motherboard Utility (A-Tuning)&lt;br /&gt; - ASRock Polychrome SYNC*&lt;br /&gt; &lt;strong&gt;UEFI&lt;/strong&gt;&lt;br /&gt; - ASRock Full HD UEFI&lt;br /&gt; - ASRock Instant Flash&lt;br /&gt; *These utilities can be downloaded from ASRock Live Update &amp;amp; APP Shop. &lt;/li&gt; &lt;li&gt; Support CD - Drivers, Utilities, AntiVirus Software (Trial Version), Google Chrome Browser and Toolbar &lt;/li&gt; &lt;li&gt; Accessories - Quick Installation Guide, Support CD&lt;br /&gt; - 2 x SATA Data Cables&lt;br /&gt; - 2 x Screws for M.2 Sockets &lt;/li&gt; &lt;li&gt; Hardware Monitor - Temperature Sensing: CPU, CPU/Water Pump, Chassis/Water Pump Fans&lt;br /&gt; - Fan Tachometer: CPU, CPU/Water Pump, Chassis/Water Pump Fans&lt;br /&gt; - Quiet Fan (Auto adjust chassis fan speed by CPU temperature): CPU, CPU/Water Pump, Chassis/Water Pump Fans&lt;br /&gt; - Fan Multi-Speed Control: CPU, CPU/Water Pump, Chassis/Water Pump Fans&lt;br /&gt; - Voltage monitoring: +12V, +5V, +3.3V, CPU Vcore, CPU VDDCR_SOC, DRAM, VPPM, 1.05V_PROM_S5, +1.8V, VDDP &lt;/li&gt; &lt;li&gt; Form Factor - Micro ATX Form Factor: 9.6-in x 9.6-in, 24.4 cm x 24.4 cm&lt;br /&gt; - 2oz Copper PCB &lt;/li&gt; &lt;li&gt; OS - Microsoft&lt;sup&gt;&amp;reg;&lt;/sup&gt; Windows&lt;sup&gt;&amp;reg;&lt;/sup&gt; 10 64-bit &lt;/li&gt; &lt;li&gt; Certifications - FCC, CE&lt;br /&gt; - ErP/EuP ready (ErP/EuP ready power supply is required) &lt;/li&gt; &lt;/ul&gt; &lt;section class="wrapper" id="sSupport" &gt; &lt;input type="button" value="Download" /&gt;&lt;input type="button" value="BIOS" /&gt;&lt;input type="button" value="Manual" /&gt;&lt;input type="button" value="FAQ" /&gt;&lt;input type="button" value="CPU Support List" /&gt; &lt;img src="https://sale.common.erc/images/loading-black.gif" /&gt; &lt;img src="https://sale.common.erc/images/loading-black.gif" /&gt; &lt;img src="https://sale.common.erc/images/loading-black.gif" /&gt; &lt;h4&gt;Manual&lt;/h4&gt; &lt;a href="https://acrobat.adobe.com/us/en/acrobat/pdf-reader.html" target="_blank"&gt;&lt;img align="left" alt="Get Adobe Reader" src="https://sale.common.erc/images/getAdobeReader.gif" /&gt;&lt;/a&gt;The format of our documents are in PDF files. If you have not installed Adobe Acrobat Reader, please get it from &lt;a href="http://www.adobe.com/" target="_blank"&gt;Adobe&lt;/a&gt;. &lt;table&gt; &lt;thead&gt; &lt;tr&gt; &lt;th&gt;Description&lt;/th&gt; &lt;th&gt;Language&lt;/th&gt; &lt;th colspan="2"&gt;Download&lt;/th&gt; &lt;/tr&gt; &lt;/thead&gt; &lt;tbody&gt; &lt;tr align="center"&gt; &lt;td align="left"&gt;User Manual&lt;/td&gt; &lt;td&gt;English&lt;/td&gt; &lt;td width="68"&gt;&lt;a href="https://download.asrock.com/Manual/B550M%20Steel%20Legend.pdf" target="_blank"&gt;&lt;img src="https://sale.common.erc/images/dl-blue.gif" /&gt; Global&lt;/a&gt;&lt;/td&gt; &lt;td width="68"&gt;&lt;a href="ftp://asrockchina.com.cn/Manual/B550M%20Steel%20Legend.pdf" target="_blank"&gt;&lt;img src="https://sale.common.erc/images/dl-yellow.gif" /&gt; China&lt;/a&gt;&lt;/td&gt; &lt;/tr&gt; &lt;tr align="center"&gt; &lt;td align="left"&gt;User Manual&lt;/td&gt; &lt;td&gt;??? (Japanese)&lt;/td&gt; &lt;td width="68"&gt;&lt;a href="https://download.asrock.com/Manual/B550M%20Steel%20Legend_jp.pdf" target="_blank"&gt;&lt;img src="https://sale.common.erc/images/dl-blue.gif" /&gt; Global&lt;/a&gt;&lt;/td&gt; &lt;td width="68"&gt;&lt;a href="ftp://asrockchina.com.cn/Manual/B550M%20Steel%20Legend_jp.pdf" target="_blank"&gt;&lt;img src="https://sale.common.erc/images/dl-yellow.gif" /&gt; China&lt;/a&gt;&lt;/td&gt; &lt;/tr&gt; &lt;tr align="center"&gt; &lt;td align="left"&gt;Quick Installation Guide&lt;/td&gt; &lt;td&gt;Multi-Language&lt;/td&gt; &lt;td width="68"&gt;&lt;a href="https://download.asrock.com/Manual/QIG/B550M%20Steel%20Legend_multiQIG.pdf" target="_blank"&gt;&lt;img src="https://sale.common.erc/images/dl-blue.gif" /&gt; Global&lt;/a&gt;&lt;/td&gt; &lt;td width="68"&gt;&lt;a href="ftp://asrockchina.com.cn/Manual/QIG/B550M%20Steel%20Legend_multiQIG.pdf" target="_blank"&gt;&lt;img src="https://sale.common.erc/images/dl-yellow.gif" /&gt; China&lt;/a&gt;&lt;/td&gt; &lt;/tr&gt; &lt;tr align="center"&gt; &lt;td align="left"&gt;RAID Installation Guide&lt;/td&gt; &lt;td&gt;English&lt;/td&gt; &lt;td width="68"&gt;&lt;a href="https://download.asrock.com/Manual/RAID/B550M%20Steel%20Legend/English.pdf" target="_blank"&gt;&lt;img src="https://sale.common.erc/images/dl-blue.gif" /&gt; Global&lt;/a&gt;&lt;/td&gt; &lt;td width="68"&gt;&lt;a href="ftp://asrockchina.com.cn/Manual/RAID/B550M%20Steel%20Legend/English.pdf" target="_blank"&gt;&lt;img src="https://sale.common.erc/images/dl-yellow.gif" /&gt; China&lt;/a&gt;&lt;/td&gt; &lt;/tr&gt; &lt;tr align="center"&gt; &lt;td align="left"&gt;RAID Installation Guide&lt;/td&gt; &lt;td&gt;???? (S.Chinese)&lt;/td&gt; &lt;td width="68"&gt;&lt;a href="https://download.asrock.com/Manual/RAID/B550M%20Steel%20Legend/SChinese.pdf" target="_blank"&gt;&lt;img src="https://sale.common.erc/images/dl-blue.gif" /&gt; Global&lt;/a&gt;&lt;/td&gt; &lt;td width="68"&gt;&lt;a href="ftp://asrockchina.com.cn/Manual/RAID/B550M%20Steel%20Legend/SChinese.pdf" target="_blank"&gt;&lt;img src="https://sale.common.erc/images/dl-yellow.gif" /&gt; China&lt;/a&gt;&lt;/td&gt; &lt;/tr&gt; &lt;tr align="center"&gt; &lt;td align="left"&gt;RAID Installation Guide&lt;/td&gt; &lt;td&gt;???? (T.Chinese)&lt;/td&gt; &lt;td width="68"&gt;&lt;a href="https://download.asrock.com/Manual/RAID/B550M%20Steel%20Legend/TChinese.pdf" target="_blank"&gt;&lt;img src="https://sale.common.erc/images/dl-blue.gif" /&gt; Global&lt;/a&gt;&lt;/td&gt; &lt;td width="68"&gt;&lt;a href="ftp://asrockchina.com.cn/Manual/RAID/B550M%20Steel%20Legend/TChinese.pdf" target="_blank"&gt;&lt;img src="https://sale.common.erc/images/dl-yellow.gif" /&gt; China&lt;/a&gt;&lt;/td&gt; &lt;/tr&gt; &lt;/tbody&gt; &lt;/table&gt; &lt;img src="https://sale.common.erc/images/loading-black.gif" /&gt; &lt;img src="https://sale.common.erc/images/loading-black.gif" /&gt; &lt;/section&gt; &lt;section class="wrapper" &gt; &lt;p &gt;The specification is subject to change without notice in advance. The brand and product names are trademarks of their respective companies. Any configuration other than original product specification is not guaranteed.&lt;/p&gt; &lt;p &gt;The above user interface picture is a sample for reference. The actual user interface may vary with the updated software version.&lt;/p&gt; &lt;/section&gt; </t>
  </si>
  <si>
    <t>Материнская плата ASRock H470M-HVS s1200 H470 2xDDR4 HDMI-VGA mATX</t>
  </si>
  <si>
    <t>H470M-HVS</t>
  </si>
  <si>
    <t>http://www.erc.ua/i/goods/H470M-HVS.jpg</t>
  </si>
  <si>
    <t xml:space="preserve">Unique Feature &lt;strong&gt;ASRock Super Alloy&lt;/strong&gt;&lt;br /&gt; - Premium 50A Power Choke&lt;br /&gt; - Sapphire Black PCB&lt;br /&gt; - High Density Glass Fabric PCB&lt;br /&gt; &lt;strong&gt;ASRock Full Spike Protection&lt;/strong&gt; (for all USB, Audio, LAN Ports)&lt;br /&gt; &lt;strong&gt;ASRock Live Update &amp;amp; APP Shop&lt;/strong&gt; &lt;ul&gt; &lt;li&gt; CPU - Supports 10th Gen Intel&lt;sup&gt;&amp;reg;&lt;/sup&gt; Core&amp;trade; Processors (Socket 1200)&lt;br /&gt; - Digi Power design&lt;br /&gt; - 5 Power Phase design&lt;br /&gt; - Supports Intel&lt;sup&gt;&amp;reg;&lt;/sup&gt; Turbo Boost Max 3.0 Technology &lt;/li&gt; &lt;li&gt; Chipset - Intel&lt;sup&gt;&amp;reg;&lt;/sup&gt; H470 &lt;/li&gt; &lt;li&gt; Memory - Dual Channel DDR4 Memory Technology&lt;br /&gt; - 2 x DDR4 DIMM Slots&lt;br /&gt; - Supports DDR4 2933 / 2800 / 2666 / 2400 / 2133 non-ECC, un-buffered memory*&lt;br /&gt; - Supports ECC UDIMM memory modules (operate in non-ECC mode)&lt;br /&gt; - Max. capacity of system memory: 64GB**&lt;br /&gt; - Supports Intel&lt;sup&gt;&amp;reg;&lt;/sup&gt; Extreme Memory Profile (XMP) 2.0&lt;br /&gt; - 15&amp;mu; Gold Contact in DIMM Slots&lt;br /&gt; *Core&amp;trade; (i9/i7) support DDR4 up to 2933; Core&amp;trade; (i5/i3), Pentium&lt;sup&gt;&amp;reg;&lt;/sup&gt; and Celeron&lt;sup&gt;&amp;reg;&lt;/sup&gt; support DDR4 up to 2666.&lt;br /&gt; &lt;br /&gt; **Due to the operating system limitation, the actual memory size may be less than 4GB for the reservation for system usage under Windows&lt;sup&gt;&amp;reg;&lt;/sup&gt; 32-bit OS. For Windows&lt;sup&gt;&amp;reg;&lt;/sup&gt; 64-bit OS with 64-bit CPU, there is no such limitation. &lt;/li&gt; &lt;li&gt; BIOS - 128Mb AMI UEFI Legal BIOS with multilingual GUI support&lt;br /&gt; - ACPI 6.0 Compliant wake up events&lt;br /&gt; - SMBIOS 2.7 Support&lt;br /&gt; - CPU Core/Cache, GT, DRAM, PCH +1.0V, VCCST Voltage Multi-adjustment &lt;/li&gt; &lt;li&gt; Graphics - Hardware Accelerated Codecs: AVC/H.264, HEVC/H.265 8bit, HEVC/H.265 10bit, VP8, VP9 8bit, VP9 10bit, MPEG 2, MJPEG, VC-1**&lt;br /&gt; - Graphics, Media &amp;amp; Compute: Microsoft&lt;sup&gt;&amp;reg;&lt;/sup&gt; DirectX 12, OpenGL 4.5, Intel&lt;sup&gt;&amp;reg;&lt;/sup&gt; Built In Visuals, Intel&lt;sup&gt;&amp;reg;&lt;/sup&gt; Quick Sync Video, Hybrid / Switchable Graphics, OpenCL 2.1&lt;br /&gt; - Display &amp;amp; Content Security: Rec. 2020 (Wide Color Gamut), Microsoft&lt;sup&gt;&amp;reg;&lt;/sup&gt; PlayReady 3.0, Intel&lt;sup&gt;&amp;reg;&lt;/sup&gt; SGX Content Protection, UHD Blu-ray Disc&lt;br /&gt; - Dual graphics output: support HDMI and D-Sub ports by independent display controllers&lt;br /&gt; - Supports HDMI 1.4 with max. resolution up to 4K x 2K (4096x2160) @ 30Hz&lt;br /&gt; - Supports D-Sub with max. resolution up to 1920x1200 @ 60Hz&lt;br /&gt; - Supports Auto Lip Sync, Deep Color (12bpc), xvYCC and HBR (High Bit Rate Audio) with HDMI 1.4 Port (Compliant HDMI monitor is required)&lt;br /&gt; - Supports HDCP 2.3 with HDMI 1.4 Port&lt;br /&gt; - Supports 4K Ultra HD (UHD) playback with HDMI 1.4 Port&lt;br /&gt; *Intel&lt;sup&gt;&amp;reg;&lt;/sup&gt; UHD Graphics Built-in Visuals and the VGA outputs can be supported only with processors which are GPU integrated.&lt;br /&gt; &lt;br /&gt; **VP9 10bit and VC-1 are for decode only.&lt;br /&gt; VP8 and VP9 encode are not supported by Windows&lt;sup&gt;&amp;reg;&lt;/sup&gt; OS. &lt;/li&gt; &lt;li&gt; Audio - 7.1 CH HD Audio (Realtek ALC897 Audio Codec)&lt;br /&gt; - Supports Surge Protection &lt;/li&gt; &lt;li&gt; LAN - PCIE x1 Gigabit LAN 10/100/1000 Mb/s&lt;br /&gt; - Realtek RTL8111H&lt;br /&gt; - Supports Wake-On-LAN&lt;br /&gt; - Supports Lightning/ESD Protection&lt;br /&gt; - Supports Energy Efficient Ethernet 802.3az&lt;br /&gt; - Supports PXE &lt;/li&gt; &lt;li&gt; Slots - 1 x PCI Express 3.0 x16 Slot*&lt;br /&gt; - 1 x PCI Express 3.0 x1 Slot&lt;br /&gt; *Supports NVMe SSD as boot disks &lt;/li&gt; &lt;li&gt; Storage - 4 x SATA3 6.0 Gb/s Connectors, support RAID (RAID 0, RAID 1, RAID 5, RAID 10, Intel&lt;sup&gt;&amp;reg;&lt;/sup&gt; Rapid Storage Technology 17), NCQ, AHCI and Hot Plug &lt;/li&gt; &lt;li&gt; Connector - 1 x SPI TPM Header&lt;br /&gt; - 1 x Chassis Intrusion and Speaker Header&lt;br /&gt; - 1 x CPU Fan Connector (4-pin)*&lt;br /&gt; - 1 x Chassis/Water Pump Fan Connector (4-pin) (Smart Fan Speed Control)**&lt;br /&gt; - 1 x 24 pin ATX Power Connector&lt;br /&gt; - 1 x 8 pin 12V Power Connector&lt;br /&gt; - 1 x Front Panel Audio Connector&lt;br /&gt; - 1 x USB 2.0 Header (Supports 2 USB 2.0 ports) (Supports ESD Protection)&lt;br /&gt; - 1 x USB 3.2 Gen1 Header (Supports 2 USB 3.2 Gen1 ports) (Supports ESD Protection)&lt;br /&gt; *The CPU Fan Connector supports the CPU fan of maximum 1A (12W) fan power.&lt;br /&gt; &lt;br /&gt; **The Chassis/Water Pump Fan supports the water cooler fan of maximum 2A (24W) fan power.&lt;br /&gt; CHA_FAN1/WP can auto detect if 3-pin or 4-pin fan is in use. &lt;/li&gt; &lt;li&gt; Rear Panel I/O - 1 x PS/2 Mouse/Keyboard Port&lt;br /&gt; - 1 x D-Sub Port&lt;br /&gt; - 1 x HDMI Port&lt;br /&gt; - 4 x USB 2.0 Ports (Supports ESD Protection)&lt;br /&gt; - 2 x USB 3.2 Gen1 Ports (Supports ESD Protection)&lt;br /&gt; - 1 x RJ-45 LAN Port with LED (ACT/LINK LED and SPEED LED)&lt;br /&gt; - HD Audio Jacks: Line in / Front Speaker / Microphone &lt;/li&gt; &lt;li&gt; Software and UEFI &lt;strong&gt;Software&lt;/strong&gt;&lt;br /&gt; - ASRock Motherboard Utility (A-Tuning)&lt;br /&gt; - ASRock XFast LAN&lt;br /&gt; &lt;strong&gt;UEFI&lt;/strong&gt;&lt;br /&gt; - ASRock EZ Mode&lt;br /&gt; - ASRock Full HD UEFI&lt;br /&gt; - ASRock My Favorites in UEFI&lt;br /&gt; - ASRock Instant Flash&lt;br /&gt; - ASRock Internet Flash&lt;br /&gt; - ASRock Easy RAID Installer&lt;br /&gt; *These utilities can be downloaded from ASRock Live Update &amp;amp; APP Shop. &lt;/li&gt; &lt;li&gt; Support CD - Drivers, Utilities, AntiVirus Software (Trial Version), Google Chrome Browser and Toolbar &lt;/li&gt; &lt;li&gt; Accessories - Quick Installation Guide, Support CD, I/O Shield&lt;br /&gt; - 2 x SATA Data Cables &lt;/li&gt; &lt;li&gt; Hardware Monitor - Temperature Sensing: CPU, Chassis/Water Pump Fans&lt;br /&gt; - Fan Tachometer: CPU, Chassis/Water Pump Fans&lt;br /&gt; - Quiet Fan (Auto adjust chassis fan speed by CPU temperature): CPU, Chassis/Water Pump Fans&lt;br /&gt; - Fan Multi-Speed Control: CPU, Chassis/Water Pump Fans&lt;br /&gt; - CASE OPEN detection&lt;br /&gt; - CPU Core/Cache, GT, DRAM, PCH +1.0V, VCCST Voltage Multi-adjustment &lt;/li&gt; &lt;li&gt; Form Factor - Micro ATX Form Factor: 7.76-in x 7.4-in, 19.7 cm x 18.8 cm&lt;br /&gt; - Solid Capacitor design &lt;/li&gt; &lt;li&gt; OS - Microsoft&lt;sup&gt;&amp;reg;&lt;/sup&gt; Windows&lt;sup&gt;&amp;reg;&lt;/sup&gt; 10 64-bit &lt;/li&gt; &lt;li&gt; Certifications - FCC, CE&lt;br /&gt; - ErP/EuP ready (ErP/EuP ready power supply is required) &lt;/li&gt; &lt;/ul&gt; &lt;section class="wrapper" id="sSupport" &gt; &lt;input type="button" value="Download" /&gt;&lt;input type="button" value="BIOS" /&gt;&lt;input type="button" value="Manual" /&gt;&lt;input type="button" value="FAQ" /&gt;&lt;input type="button" value="CPU Support List" /&gt;&lt;input type="button" value="Memory QVL" /&gt; &lt;img src="https://sale.common.erc/images/loading-black.gif" /&gt; &lt;img src="https://sale.common.erc/images/loading-black.gif" /&gt; &lt;img src="https://sale.common.erc/images/loading-black.gif" /&gt; &lt;h4&gt;Manual&lt;/h4&gt; &lt;a href="https://acrobat.adobe.com/us/en/acrobat/pdf-reader.html" target="_blank"&gt;&lt;img align="left" alt="Get Adobe Reader" src="https://sale.common.erc/images/getAdobeReader.gif" /&gt;&lt;/a&gt;The format of our documents are in PDF files. If you have not installed Adobe Acrobat Reader, please get it from &lt;a href="http://www.adobe.com/" target="_blank"&gt;Adobe&lt;/a&gt;. &lt;table&gt; &lt;thead&gt; &lt;tr&gt; &lt;th&gt;Description&lt;/th&gt; &lt;th&gt;Language&lt;/th&gt; &lt;th colspan="2"&gt;Download&lt;/th&gt; &lt;/tr&gt; &lt;/thead&gt; &lt;tbody&gt; &lt;tr align="center"&gt; &lt;td align="left"&gt;User Manual&lt;/td&gt; &lt;td&gt;English&lt;/td&gt; &lt;td width="68"&gt;&lt;a href="https://download.asrock.com/Manual/H470M-HVS.pdf" target="_blank"&gt;&lt;img src="https://sale.common.erc/images/dl-blue.gif" /&gt; Global&lt;/a&gt;&lt;/td&gt; &lt;td width="68"&gt;&lt;a href="ftp://asrockchina.com.cn/Manual/H470M-HVS.pdf" target="_blank"&gt;&lt;img src="https://sale.common.erc/images/dl-yellow.gif" /&gt; China&lt;/a&gt;&lt;/td&gt; &lt;/tr&gt; &lt;tr align="center"&gt; &lt;td align="left"&gt;Quick Installation Guide&lt;/td&gt; &lt;td&gt;Multi-Language&lt;/td&gt; &lt;td width="68"&gt;&lt;a href="https://download.asrock.com/Manual/QIG/H470M-HVS_multiQIG.pdf" target="_blank"&gt;&lt;img src="https://sale.common.erc/images/dl-blue.gif" /&gt; Global&lt;/a&gt;&lt;/td&gt; &lt;td width="68"&gt;&lt;a href="ftp://asrockchina.com.cn/Manual/QIG/H470M-HVS_multiQIG.pdf" target="_blank"&gt;&lt;img src="https://sale.common.erc/images/dl-yellow.gif" /&gt; China&lt;/a&gt;&lt;/td&gt; &lt;/tr&gt; &lt;tr align="center"&gt; &lt;td align="left"&gt;RAID Installation Guide&lt;/td&gt; &lt;td&gt;English&lt;/td&gt; &lt;td width="68"&gt;&lt;a href="https://download.asrock.com/Manual/RAID/H470M-HVS/English.pdf" target="_blank"&gt;&lt;img src="https://sale.common.erc/images/dl-blue.gif" /&gt; Global&lt;/a&gt;&lt;/td&gt; &lt;td width="68"&gt;&lt;a href="ftp://asrockchina.com.cn/Manual/RAID/H470M-HVS/English.pdf" target="_blank"&gt;&lt;img src="https://sale.common.erc/images/dl-yellow.gif" /&gt; China&lt;/a&gt;&lt;/td&gt; &lt;/tr&gt; &lt;tr align="center"&gt; &lt;td align="left"&gt;RAID Installation Guide&lt;/td&gt; &lt;td&gt;???? (S.Chinese)&lt;/td&gt; &lt;td width="68"&gt;&lt;a href="https://download.asrock.com/Manual/RAID/H470M-HVS/SChinese.pdf" target="_blank"&gt;&lt;img src="https://sale.common.erc/images/dl-blue.gif" /&gt; Global&lt;/a&gt;&lt;/td&gt; &lt;td width="68"&gt;&lt;a href="ftp://asrockchina.com.cn/Manual/RAID/H470M-HVS/SChinese.pdf" target="_blank"&gt;&lt;img src="https://sale.common.erc/images/dl-yellow.gif" /&gt; China&lt;/a&gt;&lt;/td&gt; &lt;/tr&gt; &lt;tr align="center"&gt; &lt;td align="left"&gt;RAID Installation Guide&lt;/td&gt; &lt;td&gt;???? (T.Chinese)&lt;/td&gt; &lt;td width="68"&gt;&lt;a href="https://download.asrock.com/Manual/RAID/H470M-HVS/TChinese.pdf" target="_blank"&gt;&lt;img src="https://sale.common.erc/images/dl-blue.gif" /&gt; Global&lt;/a&gt;&lt;/td&gt; &lt;td width="68"&gt;&lt;a href="ftp://asrockchina.com.cn/Manual/RAID/H470M-HVS/TChinese.pdf" target="_blank"&gt;&lt;img src="https://sale.common.erc/images/dl-yellow.gif" /&gt; China&lt;/a&gt;&lt;/td&gt; &lt;/tr&gt; &lt;tr align="center"&gt; &lt;td align="left"&gt;Intel Rapid Storage Guide&lt;/td&gt; &lt;td&gt;English&lt;/td&gt; &lt;td width="68"&gt;&lt;a href="https://download.asrock.com/Manual/RAID/H470M-HVS/IntelRapidStorage/English.pdf" target="_blank"&gt;&lt;img src="https://sale.common.erc/images/dl-blue.gif" /&gt; Global&lt;/a&gt;&lt;/td&gt; &lt;td width="68"&gt;&lt;a href="ftp://asrockchina.com.cn/Manual/RAID/H470M-HVS/IntelRapidStorage/English.pdf" target="_blank"&gt;&lt;img src="https://sale.common.erc/images/dl-yellow.gif" /&gt; China&lt;/a&gt;&lt;/td&gt; &lt;/tr&gt; &lt;tr align="center"&gt; &lt;td align="left"&gt;Intel Rapid Storage Guide&lt;/td&gt; &lt;td&gt;???? (T.Chinese)&lt;/td&gt; &lt;td width="68"&gt;&lt;a href="https://download.asrock.com/Manual/RAID/H470M-HVS/IntelRapidStorage/TChinese.pdf" target="_blank"&gt;&lt;img src="https://sale.common.erc/images/dl-blue.gif" /&gt; Global&lt;/a&gt;&lt;/td&gt; &lt;td width="68"&gt;&lt;a href="ftp://asrockchina.com.cn/Manual/RAID/H470M-HVS/IntelRapidStorage/TChinese.pdf" target="_blank"&gt;&lt;img src="https://sale.common.erc/images/dl-yellow.gif" /&gt; China&lt;/a&gt;&lt;/td&gt; &lt;/tr&gt; &lt;/tbody&gt; &lt;/table&gt; &lt;img src="https://sale.common.erc/images/loading-black.gif" /&gt; &lt;img src="https://sale.common.erc/images/loading-black.gif" /&gt; &lt;img src="https://sale.common.erc/images/loading-black.gif" /&gt; &lt;/section&gt; &lt;section class="wrapper" &gt; &lt;p &gt;The specification is subject to change without notice in advance. The brand and product names are trademarks of their respective companies. Any configuration other than original product specification is not guaranteed.&lt;/p&gt; &lt;p &gt;The above user interface picture is a sample for reference. The actual user interface may vary with the updated software version.&lt;/p&gt; &lt;/section&gt; </t>
  </si>
  <si>
    <t>Материнская плата ASRock H470M-HDV/M.2 s1200 H470 2xDDR4 HDMI-DVI-VGA M.2 mATX</t>
  </si>
  <si>
    <t>H470M-HDV/M.2</t>
  </si>
  <si>
    <t>http://www.erc.ua/i/goods/H470M-HDV%5eM.2.jpg</t>
  </si>
  <si>
    <t xml:space="preserve">&lt;ul&gt; &lt;li&gt; &lt;p&gt;Unique Feature&lt;/p&gt; &lt;p&gt;&lt;strong&gt;ASRock Super Alloy&lt;/strong&gt;&lt;br /&gt; - Premium 50A Power Choke&lt;br /&gt; - Sapphire Black PCB&lt;br /&gt; - High Density Glass Fabric PCB&lt;br /&gt; &lt;strong&gt;ASRock Ultra M.2&lt;/strong&gt; (PCIe Gen3 x4 &amp;amp; SATA3)&lt;br /&gt; &lt;strong&gt;ASRock Full Spike Protection&lt;/strong&gt; (for all USB, Audio, LAN Ports)&lt;br /&gt; &lt;strong&gt;ASRock Live Update &amp;amp; APP Shop&lt;/strong&gt;&lt;/p&gt; &lt;/li&gt; &lt;li&gt; &lt;p&gt;CPU&lt;/p&gt; &lt;p&gt;- Supports 10th Gen Intel&lt;sup&gt;&amp;reg;&lt;/sup&gt; Core&amp;trade; Processors (Socket 1200)&lt;br /&gt; - Digi Power design&lt;br /&gt; - 7 Power Phase design&lt;br /&gt; - Supports Intel&lt;sup&gt;&amp;reg;&lt;/sup&gt; Turbo Boost Max 3.0 Technology&lt;/p&gt; &lt;/li&gt; &lt;li&gt; &lt;p&gt;Chipset&lt;/p&gt; &lt;p&gt;- Intel&lt;sup&gt;&amp;reg;&lt;/sup&gt; H470&lt;/p&gt; &lt;/li&gt; &lt;li&gt; &lt;p&gt;Memory&lt;/p&gt; - Dual Channel DDR4 Memory Technology&lt;br /&gt; - 2 x DDR4 DIMM Slots&lt;br /&gt; - Supports DDR4 2933 / 2800 / 2666 / 2400 / 2133 non-ECC, un-buffered memory*&lt;br /&gt; - Supports ECC UDIMM memory modules (operate in non-ECC mode)&lt;br /&gt; - Max. capacity of system memory: 64GB**&lt;br /&gt; - Supports Intel&lt;sup&gt;&amp;reg;&lt;/sup&gt; Extreme Memory Profile (XMP) 2.0&lt;br /&gt; - 15&amp;mu; Gold Contact in DIMM Slots&lt;br /&gt; &lt;p&gt;*Core&amp;trade; (i9/i7) support DDR4 up to 2933; Core&amp;trade; (i5/i3), Pentium&lt;sup&gt;&amp;reg;&lt;/sup&gt; and Celeron&lt;sup&gt;&amp;reg;&lt;/sup&gt; support DDR4 up to 2666.&lt;br /&gt; &lt;br /&gt; **Due to the operating system limitation, the actual memory size may be less than 4GB for the reservation for system usage under Windows&lt;sup&gt;&amp;reg;&lt;/sup&gt; 32-bit OS. For Windows&lt;sup&gt;&amp;reg;&lt;/sup&gt; 64-bit OS with 64-bit CPU, there is no such limitation.&lt;/p&gt; &lt;/li&gt; &lt;li&gt; &lt;p&gt;BIOS&lt;/p&gt; &lt;p&gt;- 128Mb AMI UEFI Legal BIOS with multilingual GUI support&lt;br /&gt; - ACPI 6.0 Compliant wake up events&lt;br /&gt; - SMBIOS 2.7 Support&lt;br /&gt; - CPU Core/Cache, GT, DRAM, VPPM, PCH 1.05V, VCCST, VCCSA Voltage Multi-adjustment&lt;/p&gt; &lt;/li&gt; &lt;li&gt; &lt;p&gt;Graphics&lt;/p&gt; - Hardware Accelerated Codecs: AVC/H.264, HEVC/H.265 8bit, HEVC/H.265 10bit, VP8, VP9 8bit, VP9 10bit, MPEG 2, MJPEG, VC-1**&lt;br /&gt; - Graphics, Media &amp;amp; Compute: Microsoft&lt;sup&gt;&amp;reg;&lt;/sup&gt; DirectX 12, OpenGL 4.5, Intel&lt;sup&gt;&amp;reg;&lt;/sup&gt; Built In Visuals, Intel&lt;sup&gt;&amp;reg;&lt;/sup&gt; Quick Sync Video, Hybrid / Switchable Graphics, OpenCL 2.1&lt;br /&gt; - Display &amp;amp; Content Security: Rec. 2020 (Wide Color Gamut), Microsoft&lt;sup&gt;&amp;reg;&lt;/sup&gt; PlayReady 3.0, Intel&lt;sup&gt;&amp;reg;&lt;/sup&gt; SGX Content Protection, UHD Blu-ray Disc&lt;br /&gt; - Three graphics output options: D-Sub, DVI-D and HDMI&lt;br /&gt; - Supports Triple Monitor&lt;br /&gt; - Supports HDMI 1.4 with max. resolution up to 4K x 2K (4096x2160) @ 30Hz&lt;br /&gt; - Supports DVI-D with max. resolution up to 1920x1200 @ 60Hz&lt;br /&gt; - Supports D-Sub with max. resolution up to 1920x1200 @ 60Hz&lt;br /&gt; - Supports Auto Lip Sync, Deep Color (12bpc), xvYCC and HBR (High Bit Rate Audio) with HDMI 1.4 Port (Compliant HDMI monitor is required)&lt;br /&gt; - Supports HDCP 2.3 with DVI-D and HDMI 1.4 Ports&lt;br /&gt; - Supports 4K Ultra HD (UHD) playback with HDMI 1.4 Port&lt;br /&gt; &lt;p&gt;*Intel&lt;sup&gt;&amp;reg;&lt;/sup&gt; UHD Graphics Built-in Visuals and the VGA outputs can be supported only with processors which are GPU integrated.&lt;br /&gt; &lt;br /&gt; **VP9 10bit and VC-1 are for decode only.&lt;br /&gt; VP8 and VP9 encode are not supported by Windows&lt;sup&gt;&amp;reg;&lt;/sup&gt; OS.&lt;/p&gt; &lt;/li&gt; &lt;li&gt; &lt;p&gt;Audio&lt;/p&gt; &lt;p&gt;- 7.1 CH HD Audio (Realtek ALC897 Audio Codec)&lt;br /&gt; - Supports Surge Protection&lt;/p&gt; &lt;/li&gt; &lt;li&gt; &lt;p&gt;LAN&lt;/p&gt; &lt;p&gt;- Gigabit LAN 10/100/1000 Mb/s&lt;br /&gt; - Giga PHY Intel&lt;sup&gt;&amp;reg;&lt;/sup&gt; I219V&lt;br /&gt; - Supports Wake-On-LAN&lt;br /&gt; - Supports Lightning/ESD Protection&lt;br /&gt; - Supports Energy Efficient Ethernet 802.3az&lt;br /&gt; - Supports PXE&lt;/p&gt; &lt;/li&gt; &lt;li&gt; &lt;p&gt;Slots&lt;/p&gt; - 1 x PCI Express 3.0 x16 Slot*&lt;br /&gt; - 2 x PCI Express 3.0 x1 Slots&lt;br /&gt; - 1 x M.2 Socket (Key E), supports type 2230 WiFi/BT PCIe WiFi module&lt;br /&gt; &lt;p&gt;*Supports NVMe SSD as boot disks&lt;/p&gt; &lt;/li&gt; &lt;li&gt; &lt;p&gt;Storage&lt;/p&gt; - 4 x SATA3 6.0 Gb/s Connectors, support RAID (RAID 0, RAID 1, RAID 5, RAID 10, Intel&lt;sup&gt;&amp;reg;&lt;/sup&gt; Rapid Storage Technology 17), NCQ, AHCI and Hot Plug&lt;br /&gt; - 1 x Ultra M.2 Socket (M2_1), supports M Key type 2260/2280 M.2 SATA3 6.0 Gb/s module and M.2 PCI Express module up to Gen3 x4 (32 Gb/s)*&lt;br /&gt; &lt;p&gt;*Supports Intel&lt;sup&gt;&amp;reg;&lt;/sup&gt; Optane&amp;trade; Technology&lt;br /&gt; Supports NVMe SSD as boot disks&lt;br /&gt; Supports ASRock U.2 Kit&lt;/p&gt; &lt;/li&gt; &lt;li&gt; &lt;p&gt;Connector&lt;/p&gt; - 1 x Print Port Header&lt;br /&gt; - 1 x COM Port Header&lt;br /&gt; - 1 x SPI TPM Header&lt;br /&gt; - 1 x Chassis Intrusion and Speaker Header&lt;br /&gt; - 1 x CPU Fan Connector (4-pin)*&lt;br /&gt; - 1 x CPU/Water Pump Fan Connector (4-pin) (Smart Fan Speed Control)**&lt;br /&gt; - 2 x Chassis/Water Pump Fan Connectors (4-pin) (Smart Fan Speed Control)***&lt;br /&gt; - 1 x 24 pin ATX Power Connector&lt;br /&gt; - 1 x 8 pin 12V Power Connector&lt;br /&gt; - 1 x Front Panel Audio Connector&lt;br /&gt; - 2 x USB 2.0 Headers (Support 3 USB 2.0 ports) (Supports ESD Protection)&lt;br /&gt; - 2 x USB 3.2 Gen1 Headers (Support 4 USB 3.2 Gen1 ports) (Supports ESD Protection)&lt;br /&gt; &lt;p&gt;*The CPU Fan Connector supports the CPU fan of maximum 1A (12W) fan power.&lt;br /&gt; &lt;br /&gt; **The CPU/Water Pump Fan supports the water cooler fan of maximum 2A (24W) fan power.&lt;br /&gt; &lt;br /&gt; ***The Chassis/Water Pump Fan supports the water cooler fan of maximum 2A (24W) fan power.&lt;br /&gt; CPU_FAN2/WP, CHA_FAN1/WP and CHA_FAN2/WP can auto detect if 3-pin or 4-pin fan is in use.&lt;/p&gt; &lt;/li&gt; &lt;li&gt; &lt;p&gt;Rear Panel I/O&lt;/p&gt; &lt;p&gt;- 1 x Antenna Bracket&lt;br /&gt; - 1 x PS/2 Mouse/Keyboard Port&lt;br /&gt; - 1 x D-Sub Port&lt;br /&gt; - 1 x DVI-D Port&lt;br /&gt; - 1 x HDMI Port&lt;br /&gt; - 2 x USB 2.0 Ports (Supports ESD Protection)&lt;br /&gt; - 4 x USB 3.2 Gen1 Ports (Supports ESD Protection)&lt;br /&gt; - 1 x RJ-45 LAN Port with LED (ACT/LINK LED and SPEED LED)&lt;br /&gt; - HD Audio Jacks: Line in / Front Speaker / Microphone&lt;/p&gt; &lt;/li&gt; &lt;li&gt; &lt;p&gt;Software and UEFI&lt;/p&gt; &lt;strong&gt;Software&lt;/strong&gt;&lt;br /&gt; - ASRock Motherboard Utility (A-Tuning)&lt;br /&gt; - ASRock XFast LAN&lt;br /&gt; &lt;strong&gt;UEFI&lt;/strong&gt;&lt;br /&gt; - ASRock EZ Mode&lt;br /&gt; - ASRock Full HD UEFI&lt;br /&gt; - ASRock My Favorites in UEFI&lt;br /&gt; - ASRock Instant Flash&lt;br /&gt; - ASRock Internet Flash&lt;br /&gt; - ASRock Easy RAID Installer&lt;br /&gt; &lt;p&gt;*These utilities can be downloaded from ASRock Live Update &amp;amp; APP Shop.&lt;/p&gt; &lt;/li&gt; &lt;li&gt; &lt;p&gt;Support CD&lt;/p&gt; &lt;p&gt;- Drivers, Utilities, AntiVirus Software (Trial Version), Google Chrome Browser and Toolbar&lt;/p&gt; &lt;/li&gt; &lt;li&gt; &lt;p&gt;Accessories&lt;/p&gt; &lt;p&gt;- Quick Installation Guide, Support CD, I/O Shield&lt;br /&gt; - 2 x SATA Data Cables&lt;br /&gt; - 2 x Screws for M.2 Sockets&lt;/p&gt; &lt;/li&gt; &lt;li&gt; &lt;p&gt;Hardware Monitor&lt;/p&gt; &lt;p&gt;- Fan Tachometer: CPU, CPU/Water Pump, Chassis/Water Pump Fans&lt;br /&gt; - Quiet Fan (Auto adjust chassis fan speed by CPU temperature): CPU, CPU/Water Pump, Chassis/Water Pump Fans&lt;br /&gt; - Fan Multi-Speed Control: CPU, CPU/Water Pump, Chassis/Water Pump Fans&lt;br /&gt; - CASE OPEN detection&lt;br /&gt; - Voltage monitoring: +12V, +5V, +3.3V, CPU Vcore, DRAM, VPPM, PCH, VCCSA, VCCST&lt;/p&gt; &lt;/li&gt; &lt;li&gt; &lt;p&gt;Form Factor&lt;/p&gt; &lt;p&gt;- Micro ATX Form Factor: 8.9-in x 7.4-in, 22.6 cm x 18.8 cm&lt;br /&gt; - Solid Capacitor design&lt;/p&gt; &lt;/li&gt; &lt;li&gt; &lt;p&gt;OS&lt;/p&gt; &lt;p&gt;- Microsoft&lt;sup&gt;&amp;reg;&lt;/sup&gt; Windows&lt;sup&gt;&amp;reg;&lt;/sup&gt; 10 64-bit / 11 64-bit&lt;/p&gt; &lt;/li&gt; &lt;li&gt; &lt;p&gt;Certifications&lt;/p&gt; &lt;p&gt;- FCC, CE&lt;br /&gt; - ErP/EuP ready (ErP/EuP ready power supply is required)&lt;/p&gt; &lt;/li&gt; &lt;/ul&gt; </t>
  </si>
  <si>
    <t>Материнская плата ASRock H470M-ITX/AC s1200 H470 2xDDR4 M.2 HDMI-DP Type-C 802.11ac+BT 4.2 mITX</t>
  </si>
  <si>
    <t>H470M-ITX/AC</t>
  </si>
  <si>
    <t>http://www.erc.ua/i/goods/H470M-ITX%5eAC.jpg</t>
  </si>
  <si>
    <t xml:space="preserve">Unique Feature &lt;strong&gt;ASRock USB 3.2 Gen2&lt;/strong&gt;&lt;br /&gt; - ASRock USB 3.2 Gen2 Type-A Ports (10 Gb/s)&lt;br /&gt; &lt;strong&gt;ASRock Super Alloy&lt;/strong&gt;&lt;br /&gt; - Premium 60A Power Choke&lt;br /&gt; - 50A Dr.MOS&lt;br /&gt; - Nichicon 12K Black Caps (100% Japan made high quality conductive polymer capacitors)&lt;br /&gt; - Sapphire Black PCB&lt;br /&gt; - High Density Glass Fabric PCB 2.5G LAN Intel&lt;sup&gt;&amp;reg;&lt;/sup&gt; 802.11ac WiFi&lt;br /&gt; &lt;strong&gt;ASRock Steel Slots&lt;/strong&gt;&lt;br /&gt; &lt;strong&gt;ASRock Full Coverage M.2 Heatsink&lt;/strong&gt;&lt;br /&gt; &lt;strong&gt;ASRock Ultra M.2&lt;/strong&gt; (PCIe Gen3 x4 &amp;amp; SATA3)&lt;br /&gt; &lt;strong&gt;ASRock Full Spike Protection&lt;/strong&gt; (for all USB, Audio, LAN Ports)&lt;br /&gt; &lt;strong&gt;ASRock Live Update &amp;amp; APP Shop&lt;/strong&gt; &lt;ul&gt; &lt;li&gt; CPU - Supports 10th Gen Intel&lt;sup&gt;&amp;reg;&lt;/sup&gt; Core&amp;trade; Processors (Socket 1200)&lt;br /&gt; - Digi Power design&lt;br /&gt; - 8 Power Phase design&lt;br /&gt; - Supports Intel&lt;sup&gt;&amp;reg;&lt;/sup&gt; Turbo Boost Max 3.0 Technology &lt;/li&gt; &lt;li&gt; Chipset - Intel&lt;sup&gt;&amp;reg;&lt;/sup&gt; H470 &lt;/li&gt; &lt;li&gt; Memory - Dual Channel DDR4 Memory Technology&lt;br /&gt; - 2 x DDR4 DIMM Slots&lt;br /&gt; - Supports DDR4 2933 / 2800 / 2666 / 2400 / 2133 non-ECC, un-buffered memory *&lt;br /&gt; - Supports ECC UDIMM memory modules (operate in non-ECC mode)&lt;br /&gt; - Max. capacity of system memory: 64GB**&lt;br /&gt; - Supports Intel&lt;sup&gt;&amp;reg;&lt;/sup&gt; Extreme Memory Profile (XMP) 2.0&lt;br /&gt; - 15&amp;mu; Gold Contact in DIMM Slots&lt;br /&gt; *Please refer to Memory Support List on ASRock&amp;#39;s website for more information.&lt;br /&gt; Core&amp;trade; (i9/i7) support DDR4 up to 2933; Core&amp;trade; (i5/i3), Pentium&lt;sup&gt;&amp;reg;&lt;/sup&gt; and Celeron&lt;sup&gt;&amp;reg;&lt;/sup&gt; support DDR4 up to 2666.&lt;br /&gt; &lt;br /&gt; **Due to the operating system limitation, the actual memory size may be less than 4GB for the reservation for system usage under Windows&lt;sup&gt;&amp;reg;&lt;/sup&gt; 32-bit OS. For Windows&lt;sup&gt;&amp;reg;&lt;/sup&gt; 64-bit OS with 64-bit CPU, there is no such limitation. &lt;/li&gt; &lt;li&gt; BIOS - 128Mb AMI UEFI Legal BIOS with multilingual GUI support&lt;br /&gt; - ACPI 6.0 Compliant wake up events&lt;br /&gt; - SMBIOS 2.7 Support&lt;br /&gt; - CPU, DRAM, PCH 1.05V, VCCIO, VCCSA Voltage Multi-adjustment &lt;/li&gt; &lt;li&gt; Graphics - Hardware Accelerated Codecs: AVC/H.264, HEVC/H.265 8bit, HEVC/H.265 10bit, VP8, VP9 8bit, VP9 10bit, MPEG 2, MJPEG, VC-1**&lt;br /&gt; - Graphics, Media &amp;amp; Compute: Microsoft&lt;sup&gt;&amp;reg;&lt;/sup&gt; DirectX 12, OpenGL 4.5, Intel&lt;sup&gt;&amp;reg;&lt;/sup&gt; Built In Visuals, Intel&lt;sup&gt;&amp;reg;&lt;/sup&gt; Quick Sync Video, Hybrid / Switchable Graphics, OpenCL 2.1&lt;br /&gt; - Display &amp;amp; Content Security: Rec. 2020 (Wide Color Gamut), Microsoft&lt;sup&gt;&amp;reg;&lt;/sup&gt; PlayReady 3.0, Intel&lt;sup&gt;&amp;reg;&lt;/sup&gt; SGX Content Protection, UHD/HDR Blu-ray Disc&lt;br /&gt; - Dual graphics output: support HDMI and DisplayPort 1.4 ports by independent display controllers&lt;br /&gt; - Supports HDMI 1.4 with max. resolution up to 4K x 2K (4096x2160) @ 30Hz&lt;br /&gt; - Supports DisplayPort 1.4 with max. resolution up to 4K x 2K (4096x2304) @ 60Hz&lt;br /&gt; - Supports Auto Lip Sync, Deep Color (12bpc), xvYCC and HBR (High Bit Rate Audio) with HDMI 1.4 Port (Compliant HDMI monitor is required)&lt;br /&gt; - Supports HDCP 2.3 with HDMI 1.4 and DisplayPort 1.4 Ports&lt;br /&gt; - Supports 4K Ultra HD (UHD) playback with HDMI 1.4 and DisplayPort 1.4 Ports&lt;br /&gt; *Intel&lt;sup&gt;&amp;reg;&lt;/sup&gt; UHD Graphics Built-in Visuals and the VGA outputs can be supported only with processors which are GPU integrated.&lt;br /&gt; &lt;br /&gt; **VP9 10bit and VC-1 are for decode only.&lt;br /&gt; VP8 and VP9 encode are not supported by Windows&lt;sup&gt;&amp;reg;&lt;/sup&gt; OS. &lt;/li&gt; &lt;li&gt; Audio - 7.1 CH HD Audio with Content Protection (Realtek ALC1200 Audio Codec)&lt;br /&gt; - Premium Blu-ray Audio support&lt;br /&gt; - Supports Surge Protection&lt;br /&gt; - PCB Isolate Shielding&lt;br /&gt; - Individual PCB Layers for R/L Audio Channel&lt;br /&gt; - Nahimic Audio &lt;/li&gt; &lt;li&gt; LAN - 1 x 2.5 Gigabit LAN 10/100/1000/2500 Mb/s (Dragon RTL8125BG)&lt;br /&gt; - Supports Dragon 2.5G LAN Software&lt;br /&gt; - Smart Auto Adjust Bandwidth Control&lt;br /&gt; - Visual User Friendly UI&lt;br /&gt; - Visual Network Usage Statistics&lt;br /&gt; - Optimized Default Setting for Game, Browser, and Streaming Modes&lt;br /&gt; - User Customized Priority Control&lt;br /&gt; - Supports Wake-On-LAN&lt;br /&gt; - Supports Lightning/ESD Protection&lt;br /&gt; - Supports Energy Efficient Ethernet 802.3az&lt;br /&gt; - Supports PXE 1 x Gigabit LAN 10/100/1000 Mb/s (Intel&lt;sup&gt;&amp;reg;&lt;/sup&gt; I219V)&lt;br /&gt; - Supports Wake-On-LAN&lt;br /&gt; - Supports Lightning/ESD Protection&lt;br /&gt; - Supports Energy Efficient Ethernet 802.3az&lt;br /&gt; - Supports PXE &lt;/li&gt; &lt;li&gt; Wireless LAN - Intel&lt;sup&gt;&amp;reg;&lt;/sup&gt; 802.11ac WiFi Module&lt;br /&gt; - Supports IEEE 802.11a/b/g/n/ac&lt;br /&gt; - Supports Dual-Band (2.4/5 GHz)&lt;br /&gt; - Supports high speed wireless connections up to 433Mbps&lt;br /&gt; - Supports Bluetooth 4.2 / 3.0 + High speed class II &lt;/li&gt; &lt;li&gt; Slots - 1 x PCI Express 3.0 x16 Slot (PCIE1: x16 mode)*&lt;br /&gt; - 1 x Vertical M.2 Socket (Key E) with the bundled WiFi-802.11ac module (on the rear I/O)&lt;br /&gt; *Supports NVMe SSD as boot disks &lt;/li&gt; &lt;li&gt; Storage - 4 x SATA3 6.0 Gb/s Connectors, support RAID (RAID 0, RAID 1, RAID 5, RAID 10, Intel&lt;sup&gt;&amp;reg;&lt;/sup&gt; Rapid Storage Technology 17), NCQ, AHCI and Hot Plug&lt;br /&gt; - 1 x Ultra M.2 Socket (M2_1), supports M Key type 2280 M.2 SATA3 6.0 Gb/s module and M.2 PCI Express module up to Gen3 x4 (32 Gb/s)*&lt;br /&gt; - 1 x Ultra M.2 Socket (M2_2), supports M Key type 2280 M.2 PCI Express module up to Gen3 x4 (32 Gb/s)*&lt;br /&gt; *Supports Intel&lt;sup&gt;&amp;reg;&lt;/sup&gt; Optane&amp;trade; Technology&lt;br /&gt; Supports NVMe SSD as boot disks&lt;br /&gt; Supports ASRock U.2 Kit &lt;/li&gt; &lt;li&gt; Connector - 1 x RGB LED Header*&lt;br /&gt; - 1 x Addressable LED Header**&lt;br /&gt; - 1 x CPU Fan Connector (4-pin)***&lt;br /&gt; - 1 x Chassis Fan Connector (4-pin)****&lt;br /&gt; - 1 x Chassis/Water Pump Fan Connector (4-pin) (Smart Fan Speed Control)*****&lt;br /&gt; - 1 x 24 pin ATX Power Connector&lt;br /&gt; - 1 x 8 pin 12V Power Connector&lt;br /&gt; - 1 x Front Panel Audio Connector&lt;br /&gt; - 1 x USB 2.0 Header (Supports 2 USB 2.0 ports) (Supports ESD Protection)&lt;br /&gt; - 1 x USB 3.2 Gen1 Header (Supports 2 USB 3.2 Gen1 ports) (Supports ESD Protection)&lt;br /&gt; *Support in total up to 12V/3A, 36W LED Strip&lt;br /&gt; &lt;br /&gt; **Support in total up to 5V/3A, 15W LED Strip&lt;br /&gt; &lt;br /&gt; ***The CPU Fan Connector supports the CPU fan of maximum 1A (12W) fan power.&lt;br /&gt; &lt;br /&gt; ****The Chassis Fan Connector supports the chassis fan of maximum 1A (12W) fan power.&lt;br /&gt; &lt;br /&gt; *****The Chassis/Water Pump Fan supports the water cooler fan of maximum 2A (24W) fan power.&lt;br /&gt; CHA_FAN1/WP can auto detect if 3-pin or 4-pin fan is in use. &lt;/li&gt; &lt;li&gt; Rear Panel I/O - 2 x Antenna Ports&lt;br /&gt; - 1 x PS/2 Mouse/Keyboard Port&lt;br /&gt; - 1 x HDMI Port&lt;br /&gt; - 1 x DisplayPort 1.4&lt;br /&gt; - 2 x USB 2.0 Ports (Supports ESD Protection)&lt;br /&gt; - 4 x USB 3.2 Gen2 Type-A Ports (10 Gb/s) (Supports ESD Protection)&lt;br /&gt; - 1 x USB 3.2 Gen1 Type-A Port (Supports ESD Protection)&lt;br /&gt; - 1 x USB 3.2 Gen1 Type-C Port (Supports ESD Protection)&lt;br /&gt; - 2 x RJ-45 LAN Ports with LED (ACT/LINK LED and SPEED LED)&lt;br /&gt; - HD Audio Jacks: Line in / Front Speaker / Microphone &lt;/li&gt; &lt;li&gt; Software and UEFI &lt;strong&gt;Software&lt;/strong&gt;&lt;br /&gt; - ASRock Motherboard Utility (A-Tuning)&lt;br /&gt; - ASRock Dragon 2.5G LAN Software&lt;br /&gt; - ASRock Polychrome SYNC*&lt;br /&gt; &lt;strong&gt;UEFI&lt;/strong&gt;&lt;br /&gt; - ASRock EZ Mode&lt;br /&gt; - ASRock Full HD UEFI&lt;br /&gt; - ASRock My Favorites in UEFI&lt;br /&gt; - ASRock Instant Flash&lt;br /&gt; - ASRock Internet Flash&lt;br /&gt; - ASRock Easy RAID Installer&lt;br /&gt; *These utilities can be downloaded from ASRock Live Update &amp;amp; APP Shop. &lt;/li&gt; &lt;li&gt; Support CD - Drivers, Utilities, AntiVirus Software (Trial Version), Google Chrome Browser and Toolbar &lt;/li&gt; &lt;li&gt; Accessories - Quick Installation Guide, Support CD, I/O Shield&lt;br /&gt; - 2 x SATA Data Cables&lt;br /&gt; - 2 x ASRock WiFi 2.4/5 GHz Antennas&lt;br /&gt; - 2 x Screws for M.2 Sockets &lt;/li&gt; &lt;li&gt; Hardware Monitor - Temperature Sensing: CPU, Chassis, Chassis/Water Pump Fans&lt;br /&gt; - Fan Tachometer: CPU, Chassis, Chassis/Water Pump Fans&lt;br /&gt; - Quiet Fan (Auto adjust chassis fan speed by CPU temperature): CPU, Chassis, Chassis/Water Pump Fans&lt;br /&gt; - Fan Multi-Speed Control: CPU, Chassis, Chassis/Water Pump Fans&lt;br /&gt; - Voltage monitoring: +12V, +5V, +3.3V, CPU Vcore &lt;/li&gt; &lt;li&gt; Form Factor - Mini-ITX Form Factor: 6.7-in x 6.7-in, 17.0 cm x 17.0 cm &lt;/li&gt; &lt;li&gt; OS - Microsoft&lt;sup&gt;&amp;reg;&lt;/sup&gt; Windows&lt;sup&gt;&amp;reg;&lt;/sup&gt; 10 64-bit &lt;/li&gt; &lt;li&gt; Certifications - FCC, CE&lt;br /&gt; - ErP/EuP ready (ErP/EuP ready power supply is required) &lt;/li&gt; &lt;/ul&gt; &lt;section class="wrapper" id="sSupport" &gt; &lt;input type="button" value="Download" /&gt;&lt;input type="button" value="BIOS" /&gt;&lt;input type="button" value="Manual" /&gt;&lt;input type="button" value="FAQ" /&gt;&lt;input type="button" value="CPU Support List" /&gt; &lt;img src="https://sale.common.erc/images/loading-black.gif" /&gt; &lt;img src="https://sale.common.erc/images/loading-black.gif" /&gt; &lt;img src="https://sale.common.erc/images/loading-black.gif" /&gt; &lt;h4&gt;Manual&lt;/h4&gt; &lt;a href="https://acrobat.adobe.com/us/en/acrobat/pdf-reader.html" target="_blank"&gt;&lt;img align="left" alt="Get Adobe Reader" src="https://sale.common.erc/images/getAdobeReader.gif" /&gt;&lt;/a&gt;The format of our documents are in PDF files. If you have not installed Adobe Acrobat Reader, please get it from &lt;a href="http://www.adobe.com/" target="_blank"&gt;Adobe&lt;/a&gt;. &lt;table&gt; &lt;thead&gt; &lt;tr&gt; &lt;th&gt;Description&lt;/th&gt; &lt;th&gt;Language&lt;/th&gt; &lt;th colspan="2"&gt;Download&lt;/th&gt; &lt;/tr&gt; &lt;/thead&gt; &lt;tbody&gt; &lt;tr align="center"&gt; &lt;td align="left"&gt;User Manual&lt;/td&gt; &lt;td&gt;English&lt;/td&gt; &lt;td width="68"&gt;&lt;a href="https://download.asrock.com/Manual/H470M-ITXac.pdf" target="_blank"&gt;&lt;img src="https://sale.common.erc/images/dl-blue.gif" /&gt; Global&lt;/a&gt;&lt;/td&gt; &lt;td width="68"&gt;&lt;a href="ftp://asrockchina.com.cn/Manual/H470M-ITXac.pdf" target="_blank"&gt;&lt;img src="https://sale.common.erc/images/dl-yellow.gif" /&gt; China&lt;/a&gt;&lt;/td&gt; &lt;/tr&gt; &lt;tr align="center"&gt; &lt;td align="left"&gt;User Manual&lt;/td&gt; &lt;td&gt;??? (Japanese)&lt;/td&gt; &lt;td width="68"&gt;&lt;a href="https://download.asrock.com/Manual/H470M-ITXac_jp.pdf" target="_blank"&gt;&lt;img src="https://sale.common.erc/images/dl-blue.gif" /&gt; Global&lt;/a&gt;&lt;/td&gt; &lt;td width="68"&gt;&lt;a href="ftp://asrockchina.com.cn/Manual/H470M-ITXac_jp.pdf" target="_blank"&gt;&lt;img src="https://sale.common.erc/images/dl-yellow.gif" /&gt; China&lt;/a&gt;&lt;/td&gt; &lt;/tr&gt; &lt;tr align="center"&gt; &lt;td align="left"&gt;Quick Installation Guide&lt;/td&gt; &lt;td&gt;Multi-Language&lt;/td&gt; &lt;td width="68"&gt;&lt;a href="https://download.asrock.com/Manual/QIG/H470M-ITXac_multiQIG.pdf" target="_blank"&gt;&lt;img src="https://sale.common.erc/images/dl-blue.gif" /&gt; Global&lt;/a&gt;&lt;/td&gt; &lt;td width="68"&gt;&lt;a href="ftp://asrockchina.com.cn/Manual/QIG/H470M-ITXac_multiQIG.pdf" target="_blank"&gt;&lt;img src="https://sale.common.erc/images/dl-yellow.gif" /&gt; China&lt;/a&gt;&lt;/td&gt; &lt;/tr&gt; &lt;/tbody&gt; &lt;/table&gt; &lt;img src="https://sale.common.erc/images/loading-black.gif" /&gt; &lt;img src="https://sale.common.erc/images/loading-black.gif" /&gt; &lt;/section&gt; &lt;section class="wrapper" &gt; &lt;p &gt;The specification is subject to change without notice in advance. The brand and product names are trademarks of their respective companies. Any configuration other than original product specification is not guaranteed.&lt;/p&gt; &lt;p &gt;The above user interface picture is a sample for reference. The actual user interface may vary with the updated software version.&lt;/p&gt; &lt;/section&gt; </t>
  </si>
  <si>
    <t>Материнская плата ASRock B560M-HDV s1200 B560 HDMI-DVI-VGA 2xDDR4 M.2 mATX</t>
  </si>
  <si>
    <t>B560M-HDV</t>
  </si>
  <si>
    <t>http://www.erc.ua/i/goods/B560M-HDV.jpg</t>
  </si>
  <si>
    <t xml:space="preserve">&lt;ul&gt; &lt;li&gt; &lt;p&gt;Unique Feature&lt;/p&gt; &lt;p&gt;&lt;strong&gt;ASRock Super Alloy&lt;/strong&gt;&lt;br /&gt; - Premium 50A Power Choke&lt;br /&gt; - Sapphire Black PCB&lt;br /&gt; - High Density Glass Fabric PCB&lt;br /&gt; &lt;strong&gt;ASRock Hyper M.2&lt;/strong&gt; (PCIe Gen4x4)&lt;br /&gt; &lt;strong&gt;ASRock Full Spike Protection&lt;/strong&gt; (for all USB, Audio, LAN Ports)&lt;br /&gt; &lt;strong&gt;ASRock Live Update &amp;amp; APP Shop&lt;/strong&gt;&lt;/p&gt; &lt;/li&gt; &lt;li&gt; &lt;p&gt;CPU&lt;/p&gt; &lt;p&gt;- Supports 10th Gen Intel&lt;sup&gt;&amp;reg;&lt;/sup&gt; Core&amp;trade; Processors and 11th Gen Intel&lt;sup&gt;&amp;reg;&lt;/sup&gt; Core&amp;trade; Processors (LGA1200)&lt;br /&gt; - Digi Power design&lt;br /&gt; - 6 Power Phase design&lt;br /&gt; - Supports Intel&lt;sup&gt;&amp;reg;&lt;/sup&gt; Turbo Boost Max 3.0 Technology&lt;/p&gt; &lt;/li&gt; &lt;li&gt; &lt;p&gt;Chipset&lt;/p&gt; &lt;p&gt;- Intel&lt;sup&gt;&amp;reg;&lt;/sup&gt; B560&lt;/p&gt; &lt;/li&gt; &lt;li&gt; &lt;p&gt;Memory&lt;/p&gt; - Dual Channel DDR4 Memory Technology&lt;br /&gt; - 2 x DDR4 DIMM Slots&lt;br /&gt; - 11th Gen Intel&lt;sup&gt;&amp;reg;&lt;/sup&gt; Core&amp;trade; Processors support DDR4 non-ECC, un-buffered memory up to 5000+(OC)*&lt;br /&gt; - 10th Gen Intel&lt;sup&gt;&amp;reg;&lt;/sup&gt; Core&amp;trade; Processors support DDR4 non-ECC, un-buffered memory up to 4600+(OC)*&lt;br /&gt; &lt;br /&gt; - Supports ECC UDIMM memory modules (operate in non-ECC mode)&lt;br /&gt; - Max. capacity of system memory: 64GB**&lt;br /&gt; - Supports Intel&lt;sup&gt;&amp;reg;&lt;/sup&gt; Extreme Memory Profile (XMP) 2.0&lt;br /&gt; &lt;p&gt;*11th Gen Intel&lt;sup&gt;&amp;reg;&lt;/sup&gt; Core&amp;trade; (i9/i7/i5) support DDR4 up to 2933; Core&amp;trade; (i3), Pentium&lt;sup&gt;&amp;reg;&lt;/sup&gt; and Celeron&lt;sup&gt;&amp;reg;&lt;/sup&gt; support DDR4 up to 2666 natively.&lt;br /&gt; 10th Gen Intel&lt;sup&gt;&amp;reg;&lt;/sup&gt; Core&amp;trade; (i9/i7) support DDR4 up to 2933; Core&amp;trade; (i5/i3), Pentium&lt;sup&gt;&amp;reg;&lt;/sup&gt; and Celeron&lt;sup&gt;&amp;reg;&lt;/sup&gt; support DDR4 up to 2666 natively.&lt;br /&gt; &lt;br /&gt; **Due to the operating system limitation, the actual memory size may be less than 4GB for the reservation for system usage under Windows&lt;sup&gt;&amp;reg;&lt;/sup&gt; 32-bit OS. For Windows&lt;sup&gt;&amp;reg;&lt;/sup&gt; 64-bit OS with 64-bit CPU, there is no such limitation.&lt;/p&gt; &lt;/li&gt; &lt;li&gt; &lt;p&gt;BIOS&lt;/p&gt; &lt;p&gt;- 128Mb AMI UEFI Legal BIOS with multilingual GUI support&lt;br /&gt; - ACPI 6.0 Compliant wake up events&lt;br /&gt; - SMBIOS 2.7 Support&lt;br /&gt; - CPU Core/Cache, GT, DRAM, VPPM, VCCIN_AUX, VCCST, VCCSA Voltage Multi-adjustment&lt;/p&gt; &lt;/li&gt; &lt;li&gt; &lt;p&gt;Graphics&lt;/p&gt; - 11th Gen Intel&lt;sup&gt;&amp;reg;&lt;/sup&gt; Core&amp;trade; Processors support Intel&lt;sup&gt;&amp;reg;&lt;/sup&gt; Xe Graphics Architecture (Gen 12). 10th Gen Intel&lt;sup&gt;&amp;reg;&lt;/sup&gt; Core&amp;trade; Processors support Gen 9 Graphics&lt;br /&gt; - Three graphics output options: D-Sub, DVI-D and HDMI&lt;br /&gt; - Supports Triple Monitor&lt;br /&gt; - Supports HDMI 2.0 with max. resolution up to 4K x 2K (4096x2160) @ 60Hz&lt;br /&gt; - Supports DVI-D with max. resolution up to 1920x1200 @ 60Hz&lt;br /&gt; - Supports D-Sub with max. resolution up to 1920x1200 @ 60Hz&lt;br /&gt; - Supports Auto Lip Sync, Deep Color (12bpc), xvYCC and HBR (High Bit Rate Audio) with HDMI 2.0 Port (Compliant HDMI monitor is required)&lt;br /&gt; - Supports HDCP 2.3 with DVI-D and HDMI 2.0 Ports&lt;br /&gt; &lt;p&gt;*Intel&lt;sup&gt;&amp;reg;&lt;/sup&gt; UHD Graphics Built-in Visuals and the VGA outputs can be supported only with processors which are GPU integrated.&lt;br /&gt; 11th Gen Intel&lt;sup&gt;&amp;reg;&lt;/sup&gt; Core&amp;trade; Processors support HDMI 2.0. 10th Gen Intel&lt;sup&gt;&amp;reg;&lt;/sup&gt; Core&amp;trade; Processors support HDMI 1.4.&lt;/p&gt; &lt;/li&gt; &lt;li&gt; &lt;p&gt;Audio&lt;/p&gt; &lt;p&gt;- 7.1 CH HD Audio (Realtek ALC897 Audio Codec)&lt;br /&gt; - Supports Surge Protection&lt;/p&gt; &lt;/li&gt; &lt;li&gt; &lt;p&gt;LAN&lt;/p&gt; &lt;p&gt;- Gigabit LAN 10/100/1000 Mb/s&lt;br /&gt; - Giga PHY Intel&lt;sup&gt;&amp;reg;&lt;/sup&gt; I219V&lt;br /&gt; - Supports Wake-On-LAN&lt;br /&gt; - Supports Lightning/ESD Protection&lt;br /&gt; - Supports Energy Efficient Ethernet 802.3az&lt;br /&gt; - Supports PXE&lt;/p&gt; &lt;/li&gt; &lt;li&gt; &lt;p&gt;Slots&lt;/p&gt; 11th Gen Intel&lt;sup&gt;&amp;reg;&lt;/sup&gt; Core&amp;trade; Processors&lt;br /&gt; - 1 x PCI Express 4.0 x16 Slot*&lt;br /&gt; 10th Gen Intel&lt;sup&gt;&amp;reg;&lt;/sup&gt; Core&amp;trade; Processors&lt;br /&gt; - 1 x PCI Express 3.0 x16 Slot*&lt;br /&gt; &lt;br /&gt; - 2 x PCI Express 3.0 x1 Slots&lt;br /&gt; &lt;p&gt;*Supports NVMe SSD as boot disks&lt;/p&gt; &lt;/li&gt; &lt;li&gt; &lt;p&gt;Storage&lt;/p&gt; - 4 x SATA3 6.0 Gb/s Connectors, support Intel&lt;sup&gt;&amp;reg;&lt;/sup&gt; Rapid Storage Technology 18, NCQ, AHCI and Hot Plug&lt;br /&gt; - 1 x Hyper M.2 Socket (M2_1), supports M Key type 2260/2280 M.2 PCI Express module up to Gen4x4 (64 Gb/s) (Socket M2_1 works with 11th Gen Intel&lt;sup&gt;&amp;reg;&lt;/sup&gt; Core&amp;trade; processors only)*&lt;br /&gt; - 1 x Ultra M.2 Socket (M2_2), supports M Key type 2260/2280 M.2 SATA3 6.0 Gb/s module and M.2 PCI Express module up to Gen3 x4 (32 Gb/s)*&lt;br /&gt; &lt;p&gt;*Supports Intel&lt;sup&gt;&amp;reg;&lt;/sup&gt; Optane&amp;trade; Technology (M2_2)&lt;br /&gt; Supports NVMe SSD as boot disks&lt;br /&gt; Supports ASRock U.2 Kit&lt;/p&gt; &lt;/li&gt; &lt;li&gt; &lt;p&gt;Connector&lt;/p&gt; - 1 x COM Port Header&lt;br /&gt; - 1 x SPI TPM Header&lt;br /&gt; - 1 x Chassis Intrusion and Speaker Header&lt;br /&gt; - 1 x CPU Fan Connector (4-pin)*&lt;br /&gt; - 1 x CPU/Water Pump Fan Connector (4-pin) (Smart Fan Speed Control)**&lt;br /&gt; - 2 x Chassis/Water Pump Fan Connectors (4-pin) (Smart Fan Speed Control)***&lt;br /&gt; - 1 x 24 pin ATX Power Connector&lt;br /&gt; - 1 x 8 pin 12V Power Connector&lt;br /&gt; - 1 x Front Panel Audio Connector&lt;br /&gt; - 2 x USB 2.0 Headers (Support 4 USB 2.0 ports) (Supports ESD Protection)&lt;br /&gt; - 1 x USB 3.2 Gen1 Header (Supports 2 USB 3.2 Gen1 ports) (Supports ESD Protection)&lt;br /&gt; &lt;p&gt;*The CPU Fan Connector supports the CPU fan of maximum 1A (12W) fan power.&lt;br /&gt; &lt;br /&gt; **The CPU/Water Pump Fan supports the water cooler fan of maximum 2A (24W) fan power.&lt;br /&gt; &lt;br /&gt; ***The Chassis/Water Pump Fan supports the water cooler fan of maximum 2A (24W) fan power.&lt;br /&gt; CPU_FAN2/WP, CHA_FAN1/WP and CHA_FAN2/WP can auto detect if 3-pin or 4-pin fan is in use.&lt;/p&gt; &lt;/li&gt; &lt;li&gt; &lt;p&gt;Rear Panel I/O&lt;/p&gt; &lt;p&gt;- 1 x PS/2 Mouse/Keyboard Port&lt;br /&gt; - 1 x D-Sub Port&lt;br /&gt; - 1 x DVI-D Port&lt;br /&gt; - 1 x HDMI Port&lt;br /&gt; - 2 x USB 2.0 Ports (Supports ESD Protection)&lt;br /&gt; - 4 x USB 3.2 Gen1 Ports (Supports ESD Protection)&lt;br /&gt; - 1 x RJ-45 LAN Port with LED (ACT/LINK LED and SPEED LED)&lt;br /&gt; - HD Audio Jacks: Line in / Front Speaker / Microphone&lt;/p&gt; &lt;/li&gt; &lt;li&gt; &lt;p&gt;Software and UEFI&lt;/p&gt; &lt;strong&gt;Software&lt;/strong&gt;&lt;br /&gt; - ASRock Motherboard Utility (A-Tuning)&lt;br /&gt; - ASRock XFast LAN&lt;br /&gt; &lt;strong&gt;UEFI&lt;/strong&gt;&lt;br /&gt; - ASRock EZ Mode&lt;br /&gt; - ASRock Full HD UEFI&lt;br /&gt; - ASRock My Favorites in UEFI&lt;br /&gt; - ASRock Instant Flash&lt;br /&gt; - ASRock Internet Flash&lt;br /&gt; &lt;p&gt;*These utilities can be downloaded from ASRock Live Update &amp;amp; APP Shop.&lt;/p&gt; &lt;/li&gt; &lt;li&gt; &lt;p&gt;Support CD&lt;/p&gt; &lt;p&gt;- Drivers, Utilities, AntiVirus Software (Trial Version), Google Chrome Browser and Toolbar&lt;/p&gt; &lt;/li&gt; &lt;li&gt; &lt;p&gt;Accessories&lt;/p&gt; &lt;p&gt;- Quick Installation Guide, Support CD, I/O Shield&lt;br /&gt; - 2 x SATA Data Cables&lt;br /&gt; - 2 x Screws for M.2 Sockets&lt;/p&gt; &lt;/li&gt; &lt;li&gt; &lt;p&gt;Hardware Monitor&lt;/p&gt; &lt;p&gt;- Fan Tachometer: CPU, CPU/Water Pump, Chassis/Water Pump Fans&lt;br /&gt; - Quiet Fan (Auto adjust chassis fan speed by CPU temperature): CPU, CPU/Water Pump, Chassis/Water Pump Fans&lt;br /&gt; - Fan Multi-Speed Control: CPU, CPU/Water Pump, Chassis/Water Pump Fans&lt;br /&gt; - CASE OPEN detection&lt;br /&gt; - Voltage monitoring: +12V, +5V, +3.3V, CPU Vcore, DRAM, VPPM, VCCIN_AUX, VCCSA, VCCST, ATX_5VSB&lt;/p&gt; &lt;/li&gt; &lt;li&gt; &lt;p&gt;Form Factor&lt;/p&gt; &lt;p&gt;- Micro ATX Form Factor: 9.6-in x 7.8-in, 24.4 cm x 19.8 cm&lt;br /&gt; - Solid Capacitor design&lt;/p&gt; &lt;/li&gt; &lt;li&gt; &lt;p&gt;OS&lt;/p&gt; &lt;p&gt;- Microsoft&lt;sup&gt;&amp;reg;&lt;/sup&gt; Windows&lt;sup&gt;&amp;reg;&lt;/sup&gt; 10 64-bit&lt;/p&gt; &lt;/li&gt; &lt;li&gt; &lt;p&gt;Certifications&lt;/p&gt; &lt;p&gt;- FCC, CE&lt;br /&gt; - ErP/EuP ready (ErP/EuP ready power supply is required)&lt;/p&gt; &lt;/li&gt; &lt;/ul&gt; </t>
  </si>
  <si>
    <t>Материнская плата ASRock B560M-ITX/AC s1200 B560 HDMI-DP 2xDDR4 M.2 Wi-Fi!!!BT mITX</t>
  </si>
  <si>
    <t>B560M-ITX/AC</t>
  </si>
  <si>
    <t>http://www.erc.ua/i/goods/B560M-ITX%5eAC.jpg</t>
  </si>
  <si>
    <t xml:space="preserve">Unique Feature &lt;strong&gt;ASRock Super Alloy&lt;/strong&gt;&lt;br /&gt; - Premium 60A Power Choke&lt;br /&gt; - 50A Dr.MOS&lt;br /&gt; - Sapphire Black PCB&lt;br /&gt; - High Density Glass Fabric PCB&lt;br /&gt; &lt;strong&gt;Intel&lt;sup&gt;&amp;reg;&lt;/sup&gt; 802.11ac WiFi&lt;/strong&gt;&lt;br /&gt; &lt;strong&gt;ASRock Hyper M.2&lt;/strong&gt; (PCIe Gen4x4 &amp;amp; SATA3)&lt;br /&gt; &lt;strong&gt;ASRock Full Spike Protection&lt;/strong&gt; (for all USB, Audio, LAN Ports)&lt;br /&gt; &lt;strong&gt;ASRock Live Update &amp;amp; APP Shop&lt;/strong&gt; &lt;ul&gt; &lt;li&gt; CPU - Supports 10th Gen Intel&lt;sup&gt;&amp;reg;&lt;/sup&gt; Core&amp;trade; Processors and 11th Gen Intel&lt;sup&gt;&amp;reg;&lt;/sup&gt; Core&amp;trade; Processors (LGA1200)&lt;br /&gt; - Digi Power design&lt;br /&gt; - 6 Power Phase design&lt;br /&gt; - Supports Intel&lt;sup&gt;&amp;reg;&lt;/sup&gt; Turbo Boost Max 3.0 Technology &lt;/li&gt; &lt;li&gt; Chipset - Intel&lt;sup&gt;&amp;reg;&lt;/sup&gt; B560 &lt;/li&gt; &lt;li&gt; Memory - Dual Channel DDR4 Memory Technology&lt;br /&gt; - 2 x DDR4 DIMM Slots&lt;br /&gt; - 11th Gen Intel&lt;sup&gt;&amp;reg;&lt;/sup&gt; Core&amp;trade; Processors support DDR4 non-ECC, un-buffered memory up to 4600+(OC)*&lt;br /&gt; - 10th Gen Intel&lt;sup&gt;&amp;reg;&lt;/sup&gt; Core&amp;trade; Processors support DDR4 non-ECC, un-buffered memory up to 4400+(OC)*&lt;br /&gt; - Supports ECC UDIMM memory modules (operate in non-ECC mode)&lt;br /&gt; - Max. capacity of system memory: 64GB**&lt;br /&gt; - Supports Intel&lt;sup&gt;&amp;reg;&lt;/sup&gt; Extreme Memory Profile (XMP) 2.0&lt;br /&gt; *11th Gen Intel&lt;sup&gt;&amp;reg;&lt;/sup&gt; Core&amp;trade; (i9/i7/i5) support DDR4 up to 3200; Core&amp;trade; (i3), Pentium&lt;sup&gt;&amp;reg;&lt;/sup&gt; and Celeron&lt;sup&gt;&amp;reg;&lt;/sup&gt; support DDR4 up to 2666 natively.&lt;br /&gt; 10th Gen Intel&lt;sup&gt;&amp;reg;&lt;/sup&gt; Core&amp;trade; (i9/i7) support DDR4 up to 2933; Core&amp;trade; (i5/i3), Pentium&lt;sup&gt;&amp;reg;&lt;/sup&gt; and Celeron&lt;sup&gt;&amp;reg;&lt;/sup&gt; support DDR4 up to 2666 natively.&lt;br /&gt; &lt;br /&gt; **Due to the operating system limitation, the actual memory size may be less than 4GB for the reservation for system usage under Windows&lt;sup&gt;&amp;reg;&lt;/sup&gt; 32-bit OS. For Windows&lt;sup&gt;&amp;reg;&lt;/sup&gt; 64-bit OS with 64-bit CPU, there is no such limitation. &lt;/li&gt; &lt;li&gt; BIOS - 128Mb AMI UEFI Legal BIOS with multilingual GUI support&lt;br /&gt; - ACPI 6.0 Compliant wake up events&lt;br /&gt; - SMBIOS 2.7 Support&lt;br /&gt; - CPU, CPU GT, VCCSA, DRAM, VPPM, VCCIN AUX, VCCIO, VCCST Voltage Multi-adjustment &lt;/li&gt; &lt;li&gt; Graphics - 11th Gen Intel&lt;sup&gt;&amp;reg;&lt;/sup&gt; Core&amp;trade; Processors support Intel&lt;sup&gt;&amp;reg;&lt;/sup&gt; Xe Graphics Architecture (Gen 12). 10th Gen Intel&lt;sup&gt;&amp;reg;&lt;/sup&gt; Core&amp;trade; Processors support Gen 9 Graphics&lt;br /&gt; - Graphics, Media &amp;amp; Compute: Microsoft&lt;sup&gt;&amp;reg;&lt;/sup&gt; DirectX 12, OpenGL 4.5, Intel&lt;sup&gt;&amp;reg;&lt;/sup&gt; Built In Visuals, Intel&lt;sup&gt;&amp;reg;&lt;/sup&gt; Quick Sync Video, Hybrid / Switchable Graphics, OpenCL 2.1&lt;br /&gt; - Display &amp;amp; Content Security: Rec. 2020 (Wide Color Gamut), Microsoft&lt;sup&gt;&amp;reg;&lt;/sup&gt; PlayReady 3.0, UHD/HDR Blu-ray Disc&lt;br /&gt; - Dual graphics output: support HDMI and DisplayPort 1.4 ports by independent display controllers&lt;br /&gt; - Supports HDMI 2.0 with max. resolution up to 4K x 2K (4096x2160) @ 60Hz&lt;br /&gt; - Supports DisplayPort 1.4 with max. resolution up to 4K x 2K (4096x2304) @ 60Hz&lt;br /&gt; - Supports Auto Lip Sync, Deep Color (12bpc), xvYCC and HBR (High Bit Rate Audio) with HDMI 2.0 Port (Compliant HDMI monitor is required)&lt;br /&gt; - Supports HDCP 2.3 with HDMI 2.0 and DisplayPort 1.4 Ports&lt;br /&gt; *Intel&lt;sup&gt;&amp;reg;&lt;/sup&gt; UHD Graphics Built-in Visuals and the VGA outputs can be supported only with processors which are GPU integrated.&lt;br /&gt; 11th Gen Intel&lt;sup&gt;&amp;reg;&lt;/sup&gt; Core&amp;trade; Processors support HDMI 2.0. 10th Gen Intel&lt;sup&gt;&amp;reg;&lt;/sup&gt; Core&amp;trade; Processors support HDMI 1.4. &lt;/li&gt; &lt;li&gt; Audio - 7.1 CH HD Audio (Realtek ALC897 Audio Codec)&lt;br /&gt; - Supports Surge Protection &lt;/li&gt; &lt;li&gt; LAN - Gigabit LAN 10/100/1000 Mb/s&lt;br /&gt; - Giga PHY Intel&lt;sup&gt;&amp;reg;&lt;/sup&gt; I219V&lt;br /&gt; - Supports Wake-On-LAN&lt;br /&gt; - Supports Lightning/ESD Protection&lt;br /&gt; - Supports Energy Efficient Ethernet 802.3az&lt;br /&gt; - Supports PXE &lt;/li&gt; &lt;li&gt; Wireless LAN - Intel&lt;sup&gt;&amp;reg;&lt;/sup&gt; 802.11ac WiFi Module&lt;br /&gt; - Supports IEEE 802.11a/b/g/n/ac&lt;br /&gt; - Supports Dual-Band (2.4/5 GHz)&lt;br /&gt; - Supports high speed wireless connections up to 433Mbps&lt;br /&gt; - Supports Bluetooth 4.2 / 3.0 + High speed class II &lt;/li&gt; &lt;li&gt; Slots 11th Gen Intel&lt;sup&gt;&amp;reg;&lt;/sup&gt; Core&amp;trade; Processors&lt;br /&gt; - 1 x PCI Express 4.0 x16 Slot*&lt;br /&gt; 10th Gen Intel&lt;sup&gt;&amp;reg;&lt;/sup&gt; Core&amp;trade; Processors&lt;br /&gt; - 1 x PCI Express 3.0 x16 Slot*&lt;br /&gt; &lt;br /&gt; - 1 x Vertical M.2 Socket (Key E) with the bundled WiFi-802.11ac PCIe WiFi module (on the rear I/O)&lt;br /&gt; *Supports NVMe SSD as boot disks &lt;/li&gt; &lt;li&gt; Storage - 4 x SATA3 6.0 Gb/s Connectors, support Intel&lt;sup&gt;&amp;reg;&lt;/sup&gt; Rapid Storage Technology 18, NCQ, AHCI and Hot Plug*&lt;br /&gt; - 1 x Hyper M.2 Socket (M2_1), supports M Key type 2280 M.2 SATA3 6.0 Gb/s module and M.2 PCI Express module up to Gen4 x4 (64 Gb/s) (with 11th Gen Intel&lt;sup&gt;&amp;reg;&lt;/sup&gt; Core&amp;trade; Processors) or Gen3 x4 (32 Gb/s) (with 10th Gen Intel&lt;sup&gt;&amp;reg;&lt;/sup&gt; Core&amp;trade; Processors)**&lt;br /&gt; *If M2_1 is occupied by a SATA-type M.2 device, SATA3_0 will be disabled.&lt;br /&gt; &lt;br /&gt; **Supports NVMe SSD as boot disks&lt;br /&gt; Supports ASRock U.2 Kit &lt;/li&gt; &lt;li&gt; Connector - 1 x Chassis Intrusion Header&lt;br /&gt; - 1 x Addressable LED Header*&lt;br /&gt; - 1 x CPU Fan Connector (4-pin)**&lt;br /&gt; - 1 x Chassis Fan Connector (4-pin)***&lt;br /&gt; - 1 x Chassis/Water Pump Fan Connector (4-pin) (Smart Fan Speed Control)****&lt;br /&gt; - 1 x 24 pin ATX Power Connector&lt;br /&gt; - 1 x 8 pin 12V Power Connector&lt;br /&gt; - 1 x Front Panel Audio Connector&lt;br /&gt; - 1 x USB 2.0 Header (Supports 2 USB 2.0 ports) (Supports ESD Protection)&lt;br /&gt; - 1 x USB 3.2 Gen1 Header (Supports 2 USB 3.2 Gen1 ports) (Supports ESD Protection)&lt;br /&gt; - 1 x Front Panel Type C USB 3.2 Gen1 Header (Supports ESD Protection)&lt;br /&gt; *Support in total up to 5V/3A, 15W LED Strip&lt;br /&gt; &lt;br /&gt; **The CPU Fan Connector supports the CPU fan of maximum 1A (12W) fan power.&lt;br /&gt; &lt;br /&gt; ***The Chassis Fan Connector supports the chassis fan of maximum 1A (12W) fan power.&lt;br /&gt; &lt;br /&gt; ****The Chassis/Water Pump Fan supports the water cooler fan of maximum 2A (24W) fan power.&lt;br /&gt; CHA_FAN1/WP can auto detect if 3-pin or 4-pin fan is in use. &lt;/li&gt; &lt;li&gt; Rear Panel I/O - 2 x Antenna Ports&lt;br /&gt; - 1 x PS/2 Mouse/Keyboard Port&lt;br /&gt; - 1 x HDMI Port&lt;br /&gt; - 1 x DisplayPort 1.4&lt;br /&gt; - 2 x USB 3.2 Gen1 Ports (Supports ESD Protection)&lt;br /&gt; - 2 x USB 2.0 Ports (Supports ESD Protection)&lt;br /&gt; - 1 x RJ-45 LAN Port with LED (ACT/LINK LED and SPEED LED)&lt;br /&gt; - HD Audio Jacks: Line in / Front Speaker / Microphone &lt;/li&gt; &lt;li&gt; Software and UEFI &lt;strong&gt;Software&lt;/strong&gt;&lt;br /&gt; - ASRock Motherboard Utility (A-Tuning)&lt;br /&gt; - ASRock Polychrome SYNC&lt;br /&gt; - ASRock XFast LAN&lt;br /&gt; &lt;strong&gt;UEFI&lt;/strong&gt;&lt;br /&gt; - ASRock EZ Mode&lt;br /&gt; - ASRock Full HD UEFI&lt;br /&gt; - ASRock My Favorites in UEFI&lt;br /&gt; - ASRock Instant Flash&lt;br /&gt; - ASRock Internet Flash&lt;br /&gt; *These utilities can be downloaded from ASRock Live Update &amp;amp; APP Shop. &lt;/li&gt; &lt;li&gt; Support CD - Drivers, Utilities, AntiVirus Software (Trial Version), Google Chrome Browser and Toolbar &lt;/li&gt; &lt;li&gt; Accessories - Quick Installation Guide, Support CD, I/O Shield&lt;br /&gt; - 2 x SATA Data Cables&lt;br /&gt; - 2 x ASRock WiFi 2.4/5 GHz Antennas&lt;br /&gt; - 1 x Screw for M.2 Socket &lt;/li&gt; &lt;li&gt; Hardware Monitor - Fan Tachometer: CPU, Chassis, Chassis/Water Pump Fans&lt;br /&gt; - Quiet Fan (Auto adjust chassis fan speed by CPU temperature): CPU, Chassis, Chassis/Water Pump Fans&lt;br /&gt; - Fan Multi-Speed Control: CPU, Chassis, Chassis/Water Pump Fans&lt;br /&gt; - CASE OPEN detection&lt;br /&gt; - Voltage monitoring: +12V, +5V, +3.3V, CPU Vcore, VCCSA &lt;/li&gt; &lt;li&gt; Form Factor - Mini-ITX Form Factor: 6.7-in x 6.7-in, 17.0 cm x 17.0 cm&lt;br /&gt; - Solid Capacitor design &lt;/li&gt; &lt;li&gt; OS - Microsoft&lt;sup&gt;&amp;reg;&lt;/sup&gt; Windows&lt;sup&gt;&amp;reg;&lt;/sup&gt; 10 64-bit &lt;/li&gt; &lt;li&gt; Certifications - FCC, CE&lt;br /&gt; - ErP/EuP ready (ErP/EuP ready power supply is required) &lt;/li&gt; &lt;/ul&gt; &lt;section class="wrapper" id="sSupport" &gt; &lt;input type="button" value="Download" /&gt;&lt;input type="button" value="BIOS" /&gt;&lt;input type="button" value="Manual" /&gt;&lt;input type="button" value="FAQ" /&gt;&lt;input type="button" value="CPU Support List" /&gt;&lt;input type="button" value="Memory QVL (Comet Lake)" /&gt;&lt;input type="button" value="Memory QVL (Rocket Lake)" /&gt;&lt;input type="button" value="Storage QVL" /&gt; &lt;img alt="Loading for Download" src="https://sale.common.erc/images/loading-black.gif" /&gt; &lt;img alt="Loading for BIOS" src="https://sale.common.erc/images/loading-black.gif" /&gt; &lt;img alt="Loading for CPU Cooler List" src="https://sale.common.erc/images/loading-black.gif" /&gt; &lt;h3&gt;Manual&lt;/h3&gt; &lt;a href="https://acrobat.adobe.com/us/en/acrobat/pdf-reader.html" target="_blank"&gt;&lt;img align="left" alt="Get Adobe Reader" src="https://sale.common.erc/images/getAdobeReader.gif" /&gt;&lt;/a&gt;The format of our documents are in PDF files. If you have not installed Adobe Acrobat Reader, please get it from &lt;a href="http://www.adobe.com/" target="_blank"&gt;Adobe&lt;/a&gt;. &lt;table&gt; &lt;thead&gt; &lt;tr&gt; &lt;th&gt;Description&lt;/th&gt; &lt;th&gt;Language&lt;/th&gt; &lt;th colspan="2"&gt;Download&lt;/th&gt; &lt;/tr&gt; &lt;/thead&gt; &lt;tbody&gt; &lt;tr align="center"&gt; &lt;td align="left"&gt;User Manual&lt;/td&gt; &lt;td&gt;English&lt;/td&gt; &lt;td width="68"&gt;&lt;a href="https://download.asrock.com/Manual/B560M-ITXac.pdf" target="_blank"&gt;&lt;img alt="Global Download" src="https://sale.common.erc/images/dl-blue.gif" /&gt; Global&lt;/a&gt;&lt;/td&gt; &lt;td width="68"&gt;&lt;a href="ftp://asrockchina.com.cn/Manual/B560M-ITXac.pdf" target="_blank"&gt;&lt;img alt="China Download" src="https://sale.common.erc/images/dl-yellow.gif" /&gt; China&lt;/a&gt;&lt;/td&gt; &lt;/tr&gt; &lt;tr align="center"&gt; &lt;td align="left"&gt;User Manual&lt;/td&gt; &lt;td&gt;??? (Japanese)&lt;/td&gt; &lt;td width="68"&gt;&lt;a href="https://download.asrock.com/Manual/B560M-ITXac_jp.pdf" target="_blank"&gt;&lt;img alt="Global Download" src="https://sale.common.erc/images/dl-blue.gif" /&gt; Global&lt;/a&gt;&lt;/td&gt; &lt;td width="68"&gt;&lt;a href="ftp://asrockchina.com.cn/Manual/B560M-ITXac_jp.pdf" target="_blank"&gt;&lt;img alt="China Download" src="https://sale.common.erc/images/dl-yellow.gif" /&gt; China&lt;/a&gt;&lt;/td&gt; &lt;/tr&gt; &lt;tr align="center"&gt; &lt;td align="left"&gt;Quick Installation Guide&lt;/td&gt; &lt;td&gt;Multi-Language&lt;/td&gt; &lt;td width="68"&gt;&lt;a href="https://download.asrock.com/Manual/QIG/B560M-ITXac_multiQIG.pdf" target="_blank"&gt;&lt;img alt="Global Download" src="https://sale.common.erc/images/dl-blue.gif" /&gt; Global&lt;/a&gt;&lt;/td&gt; &lt;td width="68"&gt;&lt;a href="ftp://asrockchina.com.cn/Manual/QIG/B560M-ITXac_multiQIG.pdf" target="_blank"&gt;&lt;img alt="China Download" src="https://sale.common.erc/images/dl-yellow.gif" /&gt; China&lt;/a&gt;&lt;/td&gt; &lt;/tr&gt; &lt;/tbody&gt; &lt;/table&gt; &lt;img alt="Loading for FAQ" src="https://sale.common.erc/images/loading-black.gif" /&gt; &lt;img alt="Loading for CPU" src="https://sale.common.erc/images/loading-black.gif" /&gt; &lt;img alt="Loading for Memory" src="https://sale.common.erc/images/loading-black.gif" /&gt; &lt;img alt="Loading for Storage" src="https://sale.common.erc/images/loading-black.gif" /&gt; &lt;/section&gt; &lt;section class="wrapper" &gt; &lt;p &gt;The specification is subject to change without notice in advance. The brand and product names are trademarks of their respective companies. Any configuration other than original product specification is not guaranteed.&lt;/p&gt; &lt;p &gt;The above user interface picture is a sample for reference. The actual user interface may vary with the updated software version.&lt;/p&gt; &lt;/section&gt; </t>
  </si>
  <si>
    <t>Материнская плата ASRock B560M PRO4 s1200 B560 HDMI-DP 4xDDR4 M.2 mATX</t>
  </si>
  <si>
    <t>B560M_PRO4</t>
  </si>
  <si>
    <t>http://www.erc.ua/i/goods/B560M_PRO4.jpg</t>
  </si>
  <si>
    <t xml:space="preserve">Unique Feature &lt;strong&gt;ASRock Super Alloy&lt;/strong&gt;&lt;br /&gt; - Premium 50A Power Choke&lt;br /&gt; - Sapphire Black PCB&lt;br /&gt; - High Density Glass Fabric PCB&lt;br /&gt; &lt;strong&gt;ASRock Intel&lt;sup&gt;&amp;reg;&lt;/sup&gt; 4-Layer Memory POOL (Planes on Outer Layers) Technology&lt;/strong&gt;&lt;br /&gt; &lt;strong&gt;ASRock Steel Slot&lt;/strong&gt;&lt;br /&gt; &lt;strong&gt;ASRock Full Coverage M.2 Heatsink&lt;/strong&gt;&lt;br /&gt; &lt;strong&gt;ASRock Hyper M.2&lt;/strong&gt; (PCIe Gen4x4)&lt;br /&gt; &lt;strong&gt;ASRock POST Status Checker&lt;/strong&gt; (PSC)&lt;br /&gt; &lt;strong&gt;ASRock Full Spike Protection&lt;/strong&gt; (for all USB, Audio, LAN Ports)&lt;br /&gt; &lt;strong&gt;ASRock Live Update &amp;amp; APP Shop&lt;/strong&gt; &lt;ul&gt; &lt;li&gt; CPU - Supports 10th Gen Intel&lt;sup&gt;&amp;reg;&lt;/sup&gt; Core&amp;trade; Processors and 11th Gen Intel&lt;sup&gt;&amp;reg;&lt;/sup&gt; Core&amp;trade; Processors (LGA1200)&lt;br /&gt; - Digi Power design&lt;br /&gt; - 8 Power Phase design&lt;br /&gt; - Supports Intel&lt;sup&gt;&amp;reg;&lt;/sup&gt; Turbo Boost Max 3.0 Technology &lt;/li&gt; &lt;li&gt; Chipset - Intel&lt;sup&gt;&amp;reg;&lt;/sup&gt; B560 &lt;/li&gt; &lt;li&gt; Memory - Dual Channel DDR4 Memory Technology&lt;br /&gt; - 4 x DDR4 DIMM Slots&lt;br /&gt; - 11th Gen Intel&lt;sup&gt;&amp;reg;&lt;/sup&gt; Core&amp;trade; Processors support DDR4 non-ECC, un-buffered memory up to 4800+(OC)*&lt;br /&gt; - 10th Gen Intel&lt;sup&gt;&amp;reg;&lt;/sup&gt; Core&amp;trade; Processors support DDR4 non-ECC, un-buffered memory up to 4600+(OC)*&lt;br /&gt; - Supports ECC UDIMM memory modules (operate in non-ECC mode)&lt;br /&gt; - Max. capacity of system memory: 128GB**&lt;br /&gt; - Supports Intel&lt;sup&gt;&amp;reg;&lt;/sup&gt; Extreme Memory Profile (XMP) 2.0&lt;br /&gt; *11th Gen Intel&lt;sup&gt;&amp;reg;&lt;/sup&gt; Core&amp;trade; (i9/i7/i5) support DDR4 up to 2933; Core&amp;trade; (i3), Pentium&lt;sup&gt;&amp;reg;&lt;/sup&gt; and Celeron&lt;sup&gt;&amp;reg;&lt;/sup&gt; support DDR4 up to 2666 natively.&lt;br /&gt; 10th Gen Intel&lt;sup&gt;&amp;reg;&lt;/sup&gt; Core&amp;trade; (i9/i7) support DDR4 up to 2933; Core&amp;trade; (i5/i3), Pentium&lt;sup&gt;&amp;reg;&lt;/sup&gt; and Celeron&lt;sup&gt;&amp;reg;&lt;/sup&gt; support DDR4 up to 2666 natively.&lt;br /&gt; &lt;br /&gt; **Due to the operating system limitation, the actual memory size may be less than 4GB for the reservation for system usage under Windows&lt;sup&gt;&amp;reg;&lt;/sup&gt; 32-bit OS. For Windows&lt;sup&gt;&amp;reg;&lt;/sup&gt; 64-bit OS with 64-bit CPU, there is no such limitation. &lt;/li&gt; &lt;li&gt; BIOS - 128Mb AMI UEFI Legal BIOS with multilingual GUI support&lt;br /&gt; - ACPI 6.0 Compliant wake up events&lt;br /&gt; - SMBIOS 2.7 Support&lt;br /&gt; - CPU Core/Cache, GT, DRAM, VPPM, VCCIN AUX, VCCSA,VCCIO Multi-adjustment &lt;/li&gt; &lt;li&gt; Graphics - 11th Gen Intel&lt;sup&gt;&amp;reg;&lt;/sup&gt; Core&amp;trade; Processors support Intel&lt;sup&gt;&amp;reg;&lt;/sup&gt; Xe Graphics Architecture (Gen 12). 10th Gen Intel&lt;sup&gt;&amp;reg;&lt;/sup&gt; Core&amp;trade; Processors support Gen 9 Graphics&lt;br /&gt; - Dual graphics output: support HDMI and DisplayPort 1.4 ports by independent display controllers&lt;br /&gt; - Supports HDMI 2.0 with max. resolution up to 4K x 2K (4096x2160) @ 60Hz&lt;br /&gt; - Supports DisplayPort 1.4 with max. resolution up to 4K x 2K (4096x2304) @ 60Hz&lt;br /&gt; - Supports Auto Lip Sync, Deep Color (12bpc), xvYCC and HBR (High Bit Rate Audio) with HDMI 2.0 Port (Compliant HDMI monitor is required)&lt;br /&gt; - Supports HDCP 2.3 with HDMI 2.0 and DisplayPort 1.4 Ports&lt;br /&gt; - Supports 4K Ultra HD (UHD) playback with HDMI 2.0 and DisplayPort 1.4 Ports**&lt;br /&gt; *Intel&lt;sup&gt;&amp;reg;&lt;/sup&gt; UHD Graphics Built-in Visuals and the VGA outputs can be supported only with processors which are GPU integrated.&lt;br /&gt; &lt;br /&gt; **11th Gen Intel&lt;sup&gt;&amp;reg;&lt;/sup&gt; Core&amp;trade; Processors support HDMI 2.0. 10th Gen Intel&lt;sup&gt;&amp;reg;&lt;/sup&gt; Core&amp;trade; Processors support HDMI 1.4. &lt;/li&gt; &lt;li&gt; Audio - 7.1 CH HD Audio (Realtek ALC897 Audio Codec)&lt;br /&gt; - Supports Surge Protection&lt;br /&gt; - Nahimic Audio &lt;/li&gt; &lt;li&gt; LAN - Gigabit LAN 10/100/1000 Mb/s&lt;br /&gt; - Giga PHY Intel&lt;sup&gt;&amp;reg;&lt;/sup&gt; I219V&lt;br /&gt; - Supports Wake-On-LAN&lt;br /&gt; - Supports Lightning/ESD Protection&lt;br /&gt; - Supports Energy Efficient Ethernet 802.3az&lt;br /&gt; - Supports PXE &lt;/li&gt; &lt;li&gt; Slots 11th Gen Intel&lt;sup&gt;&amp;reg;&lt;/sup&gt; Core&amp;trade; Processors&lt;br /&gt; - 2 x PCI Express x16 Slots (PCIE1/PCIE3: single at Gen4x16 (PCIE1); dual at Gen4x16 (PCIE1) / Gen3x4 (PCIE3))*&lt;br /&gt; 10th Gen Intel&lt;sup&gt;&amp;reg;&lt;/sup&gt; Core&amp;trade; Processors&lt;br /&gt; - 2 x PCI Express x16 Slots (PCIE1/PCIE3: single at Gen3x16 (PCIE1); dual at Gen3x16 (PCIE1) / Gen3x4 (PCIE3))*&lt;br /&gt; &lt;br /&gt; - 1 x PCI Express 3.0 x1 Slot&lt;br /&gt; - Supports AMD Quad CrossFireX&amp;trade; and CrossFireX&amp;trade;&lt;br /&gt; - 1 x M.2 Socket (Key E), supports type 2230 WiFi/BT PCIe WiFi module and Intel&lt;sup&gt;&amp;reg;&lt;/sup&gt; CNVi (Integrated WiFi/BT)&lt;br /&gt; *Supports NVMe SSD as boot disks &lt;/li&gt; &lt;li&gt; Storage - 6 x SATA3 6.0 Gb/s Connectors, support Intel&lt;sup&gt;&amp;reg;&lt;/sup&gt; Rapid Storage Technology 18, NCQ, AHCI and Hot Plug*&lt;br /&gt; - 1 x Hyper M.2 Socket (M2_1), supports M Key type 2242/2260/2280 M.2 PCI Express module up to Gen4x4 (64 Gb/s) (Socket M2_1 works with 11th Gen Intel&lt;sup&gt;&amp;reg;&lt;/sup&gt; Core&amp;trade; processors only) **&lt;br /&gt; - 1 x Ultra M.2 Socket (M2_2), supports M Key type 2280 M.2 SATA3 6.0 Gb/s module and M.2 PCI Express module up to Gen3 x4 (32 Gb/s)**&lt;br /&gt; *If M2_2 is occupied by a SATA-type M.2 device, SATA3_1 will be disabled.&lt;br /&gt; &lt;br /&gt; **Supports NVMe SSD as boot disks&lt;br /&gt; Supports ASRock U.2 Kit &lt;/li&gt; &lt;li&gt; Connector - 1 x SPI TPM Header&lt;br /&gt; - 1 x Chassis Intrusion and Speaker Header&lt;br /&gt; - 2 x RGB LED Headers*&lt;br /&gt; - 2 x Addressable LED Headers**&lt;br /&gt; - 1 x CPU Fan Connector (4-pin)***&lt;br /&gt; - 1 x CPU/Water Pump Fan Connector (4-pin) (Smart Fan Speed Control)****&lt;br /&gt; - 3 x Chassis/Water Pump Fan Connectors (4-pin) (Smart Fan Speed Control)*****&lt;br /&gt; - 1 x 24 pin ATX Power Connector&lt;br /&gt; - 1 x 8 pin 12V Power Connector (Hi-Density Power Connector)&lt;br /&gt; - 1 x Front Panel Audio Connector&lt;br /&gt; - 1 x Thunderbolt&amp;trade; AIC Connector (5-pin) (Supports ASRock Thunderbolt&amp;trade; 4 AIC Card)&lt;br /&gt; - 2 x USB 2.0 Headers (Support 4 USB 2.0 ports) (Supports ESD Protection)&lt;br /&gt; - 1 x USB 3.2 Gen1 Header (Supports 2 USB 3.2 Gen1 ports) (Supports ESD Protection)&lt;br /&gt; - 1 x Front Panel Type C USB 3.2 Gen1 Header (Supports ESD Protection)&lt;br /&gt; *Support in total up to 12V/3A, 36W LED Strip&lt;br /&gt; &lt;br /&gt; **Support in total up to 5V/3A, 15W LED Strip&lt;br /&gt; &lt;br /&gt; ***The CPU Fan Connector supports the CPU fan of maximum 1A (12W) fan power.&lt;br /&gt; &lt;br /&gt; ****The CPU/Water Pump Fan supports the water cooler fan of maximum 2A (24W) fan power.&lt;br /&gt; &lt;br /&gt; *****The Chassis/Water Pump Fan supports the water cooler fan of maximum 2A (24W) fan power.&lt;br /&gt; CPU_FAN2/WP, CHA_FAN1/WP, CHA_FAN2/WP and CHA_FAN3/WP can auto detect if 3-pin or 4-pin fan is in use. &lt;/li&gt; &lt;li&gt; Rear Panel I/O - 3 x Antenna Mounting Points&lt;br /&gt; - 1 x PS/2 Mouse/Keyboard Port&lt;br /&gt; - 1 x HDMI Port&lt;br /&gt; - 1 x DisplayPort 1.4&lt;br /&gt; - 4 x USB 3.2 Gen1 Ports (Supports ESD Protection)&lt;br /&gt; - 2 x USB 2.0 Ports (Supports ESD Protection)&lt;br /&gt; - 1 x RJ-45 LAN Port with LED (ACT/LINK LED and SPEED LED)&lt;br /&gt; - HD Audio Jacks: Line in / Front Speaker / Microphone &lt;/li&gt; &lt;li&gt; Software and UEFI &lt;strong&gt;Software&lt;/strong&gt;&lt;br /&gt; - ASRock Motherboard Utility (A-Tuning)&lt;br /&gt; - ASRock Polychrome SYNC&lt;br /&gt; - ASRock XFast LAN&lt;br /&gt; &lt;strong&gt;UEFI&lt;/strong&gt;&lt;br /&gt; - ASRock EZ Mode&lt;br /&gt; - ASRock Full HD UEFI&lt;br /&gt; - ASRock My Favorites in UEFI&lt;br /&gt; - ASRock Instant Flash&lt;br /&gt; - ASRock Internet Flash&lt;br /&gt; *These utilities can be downloaded from ASRock Live Update &amp;amp; APP Shop. &lt;/li&gt; &lt;li&gt; Support CD - Drivers, Utilities, AntiVirus Software (Trial Version), Google Chrome Browser and Toolbar &lt;/li&gt; &lt;li&gt; Accessories - Quick Installation Guide, Support CD, I/O Shield&lt;br /&gt; - 2 x SATA Data Cables&lt;br /&gt; - 3 x Screws for M.2 Sockets&lt;br /&gt; - 1 x Standoff for M.2 Socket &lt;/li&gt; &lt;li&gt; Hardware Monitor - Fan Tachometer: CPU, CPU/Water Pump, Chassis/Water Pump Fans&lt;br /&gt; - Quiet Fan (Auto adjust chassis fan speed by CPU temperature): CPU, CPU/Water Pump, Chassis/Water Pump Fans&lt;br /&gt; - Fan Multi-Speed Control: CPU, CPU/Water Pump, Chassis/Water Pump Fans&lt;br /&gt; - CASE OPEN detection&lt;br /&gt; - Voltage monitoring: +12V, +5V, +3.3V, CPU Vcore, DRAM, VPPM, VCCIN AUX, VCCSA, VCCIO, CPU PLL Voltage &lt;/li&gt; &lt;li&gt; Form Factor - Micro ATX Form Factor: 9.6-in x 9.6-in, 24.4 cm x 24.4 cm&lt;br /&gt; - Solid Capacitor design &lt;/li&gt; &lt;li&gt; OS - Microsoft&lt;sup&gt;&amp;reg;&lt;/sup&gt; Windows&lt;sup&gt;&amp;reg;&lt;/sup&gt; 10 64-bit &lt;/li&gt; &lt;li&gt; Certifications - FCC, CE&lt;br /&gt; - ErP/EuP ready (ErP/EuP ready power supply is required) &lt;/li&gt; &lt;/ul&gt; </t>
  </si>
  <si>
    <t>Материнcкая плата ASRock H570 STEEL LEGEND s1200 H570 4xDDR4 M.2 HDMI-DP Type-C ATX</t>
  </si>
  <si>
    <t>H570_STEEL_LEGEND</t>
  </si>
  <si>
    <t>http://www.erc.ua/i/goods/H570_STEEL_LEGEND.jpg</t>
  </si>
  <si>
    <t xml:space="preserve">Unique Feature &lt;strong&gt;ASRock USB 3.2 Gen2&lt;/strong&gt;&lt;br /&gt; - ASRock Front Panel Type C USB 3.2 Gen2x2 Header (20 Gb/s)&lt;br /&gt; - ASRock USB 3.2 Gen2 Type-A Port (10 Gb/s)&lt;br /&gt; - ASRock USB 3.2 Gen2 Type-C Port (10 Gb/s)&lt;br /&gt; &lt;strong&gt;ASRock Super Alloy&lt;/strong&gt;&lt;br /&gt; - XXL Aluminum Alloy Heatsink&lt;br /&gt; - Premium 50A Power Choke&lt;br /&gt; - Nichicon 12K Black Caps (100% Japan made high quality conductive polymer capacitors)&lt;br /&gt; - Matte Black PCB&lt;br /&gt; - High Density Glass Fabric PCB&lt;br /&gt; &lt;strong&gt;2.5G LAN&lt;/strong&gt;&lt;br /&gt; &lt;strong&gt;ASRock Steel Slot&lt;/strong&gt;&lt;br /&gt; &lt;strong&gt;ASRock Full Coverage M.2 Heatsink&lt;/strong&gt;&lt;br /&gt; &lt;strong&gt;ASRock Hyper M.2&lt;/strong&gt; (PCIe Gen4x4)&lt;br /&gt; &lt;strong&gt;ASRock Full Spike Protection&lt;/strong&gt; (for all USB, Audio, LAN Ports)&lt;br /&gt; &lt;strong&gt;ASRock Live Update &amp;amp; APP Shop&lt;/strong&gt; &lt;ul&gt; &lt;li&gt; CPU - Supports 10th Gen Intel&lt;sup&gt;&amp;reg;&lt;/sup&gt; Core&amp;trade; Processors and 11th Gen Intel&lt;sup&gt;&amp;reg;&lt;/sup&gt; Core&amp;trade; Processors (LGA1200)&lt;br /&gt; - Digi Power design&lt;br /&gt; - 8 Power Phase design&lt;br /&gt; - Supports Intel&lt;sup&gt;&amp;reg;&lt;/sup&gt; Turbo Boost Max 3.0 Technology &lt;/li&gt; &lt;li&gt; Chipset - Intel&lt;sup&gt;&amp;reg;&lt;/sup&gt; H570 &lt;/li&gt; &lt;li&gt; Memory - Dual Channel DDR4 Memory Technology&lt;br /&gt; - 4 x DDR4 DIMM Slots&lt;br /&gt; - 11th Gen Intel&lt;sup&gt;&amp;reg;&lt;/sup&gt; Core&amp;trade; Processors support DDR4 non-ECC, un-buffered memory up to 4800+(OC)*&lt;br /&gt; - 10th Gen Intel&lt;sup&gt;&amp;reg;&lt;/sup&gt; Core&amp;trade; Processors support DDR4 non-ECC, un-buffered memory up to 4666+(OC)*&lt;br /&gt; - Supports ECC UDIMM memory modules (operate in non-ECC mode)&lt;br /&gt; - Max. capacity of system memory: 128GB**&lt;br /&gt; - Supports Intel&lt;sup&gt;&amp;reg;&lt;/sup&gt; Extreme Memory Profile (XMP) 2.0&lt;br /&gt; *11th Gen Intel&lt;sup&gt;&amp;reg;&lt;/sup&gt; Core&amp;trade; (i9/i7/i5) support DDR4 up to 3200; Core&amp;trade; (i3), Pentium&lt;sup&gt;&amp;reg;&lt;/sup&gt; and Celeron&lt;sup&gt;&amp;reg;&lt;/sup&gt; support DDR4 up to 2666 natively.&lt;br /&gt; 10th Gen Intel&lt;sup&gt;&amp;reg;&lt;/sup&gt; Core&amp;trade; (i9/i7) support DDR4 up to 2933; Core&amp;trade; (i5/i3), Pentium&lt;sup&gt;&amp;reg;&lt;/sup&gt; and Celeron&lt;sup&gt;&amp;reg;&lt;/sup&gt; support DDR4 up to 2666 natively.&lt;br /&gt; &lt;br /&gt; **Due to the operating system limitation, the actual memory size may be less than 4GB for the reservation for system usage under Windows&lt;sup&gt;&amp;reg;&lt;/sup&gt; 32-bit OS. For Windows&lt;sup&gt;&amp;reg;&lt;/sup&gt; 64-bit OS with 64-bit CPU, there is no such limitation. &lt;/li&gt; &lt;li&gt; BIOS - 128Mb AMI UEFI Legal BIOS with multilingual GUI support&lt;br /&gt; - ACPI 6.0 Compliant wake up events&lt;br /&gt; - SMBIOS 2.7 Support&lt;br /&gt; - CPU Core/Cache, CPU GT, DRAM, VCCIO, VCCSA, VCCST, VCCIN AUX, VPPM Voltage Multi-adjustment &lt;/li&gt; &lt;li&gt; Graphics - 11th Gen Intel&lt;sup&gt;&amp;reg;&lt;/sup&gt; Core&amp;trade; Processors support Intel&lt;sup&gt;&amp;reg;&lt;/sup&gt; Xe Graphics Architecture (Gen 12). 10th Gen Intel&lt;sup&gt;&amp;reg;&lt;/sup&gt; Core&amp;trade; Processors support Gen 9 Graphics&lt;br /&gt; - Graphics, Media &amp;amp; Compute: Microsoft&lt;sup&gt;&amp;reg;&lt;/sup&gt; DirectX 12, OpenGL 4.5, Intel&lt;sup&gt;&amp;reg;&lt;/sup&gt; Built In Visuals, Intel&lt;sup&gt;&amp;reg;&lt;/sup&gt; Quick Sync Video, Hybrid / Switchable Graphics, OpenCL 2.1&lt;br /&gt; - Display &amp;amp; Content Security: Rec. 2020 (Wide Color Gamut), Microsoft&lt;sup&gt;&amp;reg;&lt;/sup&gt; PlayReady 3.0, UHD/HDR Blu-ray Disc&lt;br /&gt; - Dual graphics output: support HDMI and DisplayPort 1.4 ports by independent display controllers&lt;br /&gt; - Supports HDMI 2.0 with max. resolution up to 4K x 2K (4096x2160) @ 60Hz&lt;br /&gt; - Supports DisplayPort 1.4 with max. resolution up to 4K x 2K (4096x2304) @ 60Hz&lt;br /&gt; - Supports Auto Lip Sync, Deep Color (12bpc), xvYCC and HBR (High Bit Rate Audio) with HDMI 2.0 Port (Compliant HDMI monitor is required)&lt;br /&gt; - Supports HDCP 2.3 with HDMI 2.0 and DisplayPort 1.4 Ports&lt;br /&gt; *Intel&lt;sup&gt;&amp;reg;&lt;/sup&gt; UHD Graphics Built-in Visuals and the VGA outputs can be supported only with processors which are GPU integrated.&lt;br /&gt; 11th Gen Intel&lt;sup&gt;&amp;reg;&lt;/sup&gt; Core&amp;trade; Processors support HDMI 2.0. 10th Gen Intel&lt;sup&gt;&amp;reg;&lt;/sup&gt; Core&amp;trade; Processors support HDMI 1.4. &lt;/li&gt; &lt;li&gt; Audio - 7.1 CH HD Audio (Realtek ALC897 Audio Codec)&lt;br /&gt; - Supports Surge Protection&lt;br /&gt; - Nahimic Audio &lt;/li&gt; &lt;li&gt; LAN - 2.5 Gigabit LAN 10/100/1000/2500 Mb/s&lt;br /&gt; - Dragon RTL8125BG&lt;br /&gt; - Supports Dragon 2.5G LAN Software&lt;br /&gt; - Smart Auto Adjust Bandwidth Control&lt;br /&gt; - Visual User Friendly UI&lt;br /&gt; - Visual Network Usage Statistics&lt;br /&gt; - Optimized Default Setting for Game, Browser, and Streaming Modes&lt;br /&gt; - User Customized Priority Control&lt;br /&gt; - Supports Wake-On-LAN&lt;br /&gt; - Supports Lightning/ESD Protection&lt;br /&gt; - Supports Energy Efficient Ethernet 802.3az&lt;br /&gt; - Supports PXE &lt;/li&gt; &lt;li&gt; Slots &lt;strong&gt;11th Gen Intel&lt;sup&gt;&amp;reg;&lt;/sup&gt; Core&amp;trade; Processors&lt;/strong&gt;&lt;br /&gt; - 2 x PCI Express x16 Slots (PCIE1/PCIE3: single at Gen4x16 (PCIE1); dual at Gen4x16 (PCIE1) / Gen3x4 (PCIE3))*&lt;br /&gt; &lt;strong&gt;10th Gen Intel&lt;sup&gt;&amp;reg;&lt;/sup&gt; Core&amp;trade; Processors&lt;/strong&gt;&lt;br /&gt; - 2 x PCI Express x16 Slots (PCIE1/PCIE3: single at Gen3x16 (PCIE1); dual at Gen3x16 (PCIE1) / Gen3x4 (PCIE3))*&lt;br /&gt; &lt;br /&gt; - 3 x PCI Express 3.0 x1 Slots&lt;br /&gt; - Supports AMD Quad CrossFireX&amp;trade; and CrossFireX&amp;trade;&lt;br /&gt; - 1 x M.2 Socket (Key E), supports type 2230 WiFi/BT PCIe WiFi module and Intel&lt;sup&gt;&amp;reg;&lt;/sup&gt; CNVi (Integrated WiFi/BT)&lt;br /&gt; *Supports NVMe SSD as boot disks &lt;/li&gt; &lt;li&gt; Storage - 6 x SATA3 6.0 Gb/s Connectors*&lt;br /&gt; - 1 x Hyper M.2 Socket (M2_1), supports M Key type 2260/2280 M.2 PCI Express module up to Gen4x4 (64 Gb/s) (Socket M2_1 works with 11th Gen Intel&lt;sup&gt;&amp;reg;&lt;/sup&gt; Core&amp;trade; processors only)**&lt;br /&gt; - 1 x Ultra M.2 Socket (M2_2), supports M Key type 2260/2280 M.2 SATA3 6.0 Gb/s module and M.2 PCI Express module up to Gen3 x4 (32 Gb/s)**&lt;br /&gt; - 1 x Ultra M.2 Socket (M2_3), supports M Key type 2260/2280/22110 M.2 SATA3 6.0 Gb/s module and M.2 PCI Express module up to Gen3 x4 (32 Gb/s)**&lt;br /&gt; *If M2_2 is occupied by a SATA-type M.2 device, SATA3_1 will be disabled.&lt;br /&gt; If M2_2 is occupied by a PCIe-type M.2 device, SATA3_0 will be disabled.&lt;br /&gt; If M2_3 is occupied by a SATA-type M.2 device, SATA3_2 will be disabled.&lt;br /&gt; &lt;br /&gt; ** Supports Intel&lt;sup&gt;&amp;reg;&lt;/sup&gt; Optane&amp;trade; Technology&lt;br /&gt; Supports NVMe SSD as boot disks&lt;br /&gt; Supports ASRock U.2 Kit &lt;/li&gt; &lt;li&gt; RAID - Supports RAID 0, RAID 1, RAID 5 and RAID 10 for SATA storage devices&lt;br /&gt; - Supports RAID 0 and RAID 1 for M.2 NVMe storage devices*&lt;br /&gt; *RAID function for PCIe mode SSD in M2_1 is only available with Intel&lt;sup&gt;&amp;reg;&lt;/sup&gt; SSD installed. &lt;/li&gt; &lt;li&gt; Connector - 1 x SPI TPM Header&lt;br /&gt; - 1 x Power LED and Speaker Header&lt;br /&gt; - 2 x RGB LED Headers*&lt;br /&gt; - 2 x Addressable LED Headers**&lt;br /&gt; - 1 x CPU Fan Connector (4-pin)***&lt;br /&gt; - 1 x CPU/Water Pump Fan Connector (4-pin) (Smart Fan Speed Control)****&lt;br /&gt; - 4 x Chassis/Water Pump Fan Connectors (4-pin) (Smart Fan Speed Control)*****&lt;br /&gt; - 1 x 24 pin ATX Power Connector&lt;br /&gt; - 1 x 8 pin 12V Power Connector (Hi-Density Power Connector)&lt;br /&gt; - 1 x 4 pin 12V Power Connector (Hi-Density Power Connector)&lt;br /&gt; - 1 x Front Panel Audio Connector&lt;br /&gt; - 1 x Thunderbolt&amp;trade; AIC Connector (5-pin) (Supports ASRock Thunderbolt&amp;trade; 4 AIC Card)&lt;br /&gt; - 2 x USB 2.0 Headers (Support 4 USB 2.0 ports) (Supports ESD Protection)&lt;br /&gt; - 2 x USB 3.2 Gen1 Headers (Support 4 USB 3.2 Gen1 ports) (ASMedia ASM1074 hub) (Supports ESD Protection)&lt;br /&gt; - 1 x Front Panel Type C USB 3.2 Gen2x2 Header (20 Gb/s) (Supports ESD Protection)&lt;br /&gt; *Support in total up to 12V/3A, 36W LED Strip&lt;br /&gt; &lt;br /&gt; **Support in total up to 5V/3A, 15W LED Strip&lt;br /&gt; &lt;br /&gt; ***The CPU Fan Connector supports the CPU fan of maximum 1A (12W) fan power.&lt;br /&gt; &lt;br /&gt; ****The CPU/Water Pump Fan supports the water cooler fan of maximum 2A (24W) fan power.&lt;br /&gt; &lt;br /&gt; *****The Chassis/Water Pump Fan supports the water cooler fan of maximum 2A (24W) fan power.&lt;br /&gt; CPU_FAN2/WP, CHA_FAN1/WP, CHA_FAN2/WP, CHA_FAN3/WP and CHA_FAN4/WP can auto detect if 3-pin or 4-pin fan is in use. &lt;/li&gt; &lt;li&gt; Rear Panel I/O - 1 x PS/2 Mouse/Keyboard Port&lt;br /&gt; - 1 x HDMI Port&lt;br /&gt; - 1 x DisplayPort 1.4&lt;br /&gt; - 1 x USB 3.2 Gen2 Type-A Port (10 Gb/s) (ReDriver) (Supports ESD Protection)&lt;br /&gt; - 1 x USB 3.2 Gen2 Type-C Port (10 Gb/s) (ReDriver) (Supports ESD Protection)&lt;br /&gt; - 2 x USB 3.2 Gen1 Ports (Supports ESD Protection)&lt;br /&gt; - 2 x USB 2.0 Ports (Supports ESD Protection)&lt;br /&gt; - 1 x RJ-45 LAN Port with LED (ACT/LINK LED and SPEED LED)&lt;br /&gt; - HD Audio Jacks: Line in / Front Speaker / Microphone &lt;/li&gt; &lt;li&gt; Software and UEFI &lt;strong&gt;Software&lt;/strong&gt;&lt;br /&gt; - ASRock Motherboard Utility (A-Tuning)&lt;br /&gt; - ASRock Dragon 2.5G LAN Software&lt;br /&gt; - ASRock Polychrome SYNC*&lt;br /&gt; &lt;strong&gt;UEFI&lt;/strong&gt;&lt;br /&gt; - ASRock EZ Mode&lt;br /&gt; - ASRock Full HD UEFI&lt;br /&gt; - ASRock My Favorites in UEFI&lt;br /&gt; - ASRock Instant Flash&lt;br /&gt; - ASRock Internet Flash&lt;br /&gt; - ASRock Easy RAID Installer&lt;br /&gt; *These utilities can be downloaded from ASRock Live Update &amp;amp; APP Shop. &lt;/li&gt; &lt;li&gt; Support CD - Drivers, Utilities, AntiVirus Software (Trial Version), Google Chrome Browser and Toolbar &lt;/li&gt; &lt;li&gt; Accessories - Quick Installation Guide, Support CD, I/O Shield&lt;br /&gt; - 2 x SATA Data Cables&lt;br /&gt; - 4 x Screws for M.2 Sockets&lt;br /&gt; - 1 x Standoff for M.2 Socket &lt;/li&gt; &lt;li&gt; Hardware Monitor - Fan Tachometer: CPU, CPU/Water Pump, Chassis/Water Pump Fans&lt;br /&gt; - Quiet Fan (Auto adjust chassis fan speed by CPU temperature): CPU, CPU/Water Pump, Chassis/Water Pump Fans&lt;br /&gt; - Fan Multi-Speed Control: CPU, CPU/Water Pump, Chassis/Water Pump Fans&lt;br /&gt; - Voltage monitoring: CPU Vcore, PCH, DRAM, VCCIO, VPPM, VCCSA, CPU PLL, +12V, +5V, +3.3V &lt;/li&gt; &lt;li&gt; Form Factor - ATX Form Factor: 12.0-in x 9.6-in, 30.5 cm x 24.4 cm &lt;/li&gt; &lt;li&gt; OS - Microsoft&lt;sup&gt;&amp;reg;&lt;/sup&gt; Windows&lt;sup&gt;&amp;reg;&lt;/sup&gt; 10 64-bit &lt;/li&gt; &lt;li&gt; Certifications - FCC, CE&lt;br /&gt; - ErP/EuP ready (ErP/EuP ready power supply is required) &lt;/li&gt; &lt;/ul&gt; &lt;section class="wrapper" id="sSupport" &gt; &lt;input type="button" value="Download" /&gt;&lt;input type="button" value="BIOS" /&gt;&lt;input type="button" value="Manual" /&gt;&lt;input type="button" value="FAQ" /&gt;&lt;input type="button" value="CPU Support List" /&gt;&lt;input type="button" value="Memory QVL (Comet Lake)" /&gt; &lt;img alt="Loading for Download" src="https://sale.common.erc/images/loading-black.gif" /&gt; &lt;img alt="Loading for BIOS" src="https://sale.common.erc/images/loading-black.gif" /&gt; &lt;img alt="Loading for CPU Cooler List" src="https://sale.common.erc/images/loading-black.gif" /&gt; &lt;h3&gt;Manual&lt;/h3&gt; &lt;a href="https://acrobat.adobe.com/us/en/acrobat/pdf-reader.html" target="_blank"&gt;&lt;img align="left" alt="Get Adobe Reader" src="https://sale.common.erc/images/getAdobeReader.gif" /&gt;&lt;/a&gt;The format of our documents are in PDF files. If you have not installed Adobe Acrobat Reader, please get it from &lt;a href="http://www.adobe.com/" target="_blank"&gt;Adobe&lt;/a&gt;. &lt;table&gt; &lt;thead&gt; &lt;tr&gt; &lt;th&gt;Description&lt;/th&gt; &lt;th&gt;Language&lt;/th&gt; &lt;th colspan="2"&gt;Download&lt;/th&gt; &lt;/tr&gt; &lt;/thead&gt; &lt;tbody&gt; &lt;tr align="center"&gt; &lt;td align="left"&gt;User Manual&lt;/td&gt; &lt;td&gt;English&lt;/td&gt; &lt;td width="68"&gt;&lt;a href="https://download.asrock.com/Manual/H570%20Steel%20Legend.pdf" target="_blank"&gt;&lt;img alt="Global Download" src="https://sale.common.erc/images/dl-blue.gif" /&gt; Global&lt;/a&gt;&lt;/td&gt; &lt;td width="68"&gt;&lt;a href="ftp://asrockchina.com.cn/Manual/H570%20Steel%20Legend.pdf" target="_blank"&gt;&lt;img alt="China Download" src="https://sale.common.erc/images/dl-yellow.gif" /&gt; China&lt;/a&gt;&lt;/td&gt; &lt;/tr&gt; &lt;tr align="center"&gt; &lt;td align="left"&gt;User Manual&lt;/td&gt; &lt;td&gt;??? (Japanese)&lt;/td&gt; &lt;td width="68"&gt;&lt;a href="https://download.asrock.com/Manual/H570%20Steel%20Legend_jp.pdf" target="_blank"&gt;&lt;img alt="Global Download" src="https://sale.common.erc/images/dl-blue.gif" /&gt; Global&lt;/a&gt;&lt;/td&gt; &lt;td width="68"&gt;&lt;a href="ftp://asrockchina.com.cn/Manual/H570%20Steel%20Legend_jp.pdf" target="_blank"&gt;&lt;img alt="China Download" src="https://sale.common.erc/images/dl-yellow.gif" /&gt; China&lt;/a&gt;&lt;/td&gt; &lt;/tr&gt; &lt;tr align="center"&gt; &lt;td align="left"&gt;Quick Installation Guide&lt;/td&gt; &lt;td&gt;Multi-Language&lt;/td&gt; &lt;td width="68"&gt;&lt;a href="https://download.asrock.com/Manual/QIG/H570%20Steel%20Legend_multiQIG.pdf" target="_blank"&gt;&lt;img alt="Global Download" src="https://sale.common.erc/images/dl-blue.gif" /&gt; Global&lt;/a&gt;&lt;/td&gt; &lt;td width="68"&gt;&lt;a href="ftp://asrockchina.com.cn/Manual/QIG/H570%20Steel%20Legend_multiQIG.pdf" target="_blank"&gt;&lt;img alt="China Download" src="https://sale.common.erc/images/dl-yellow.gif" /&gt; China&lt;/a&gt;&lt;/td&gt; &lt;/tr&gt; &lt;tr align="center"&gt; &lt;td align="left"&gt;RAID Installation Guide&lt;/td&gt; &lt;td&gt;English&lt;/td&gt; &lt;td width="68"&gt;&lt;a href="https://download.asrock.com/Manual/RAID/H570%20Steel%20Legend/English.pdf" target="_blank"&gt;&lt;img alt="Global Download" src="https://sale.common.erc/images/dl-blue.gif" /&gt; Global&lt;/a&gt;&lt;/td&gt; &lt;td width="68"&gt;&lt;a href="ftp://asrockchina.com.cn/Manual/RAID/H570%20Steel%20Legend/English.pdf" target="_blank"&gt;&lt;img alt="China Download" src="https://sale.common.erc/images/dl-yellow.gif" /&gt; China&lt;/a&gt;&lt;/td&gt; &lt;/tr&gt; &lt;tr align="center"&gt; &lt;td align="left"&gt;RAID Installation Guide&lt;/td&gt; &lt;td&gt;???? (S.Chinese)&lt;/td&gt; &lt;td width="68"&gt;&lt;a href="https://download.asrock.com/Manual/RAID/H570%20Steel%20Legend/SChinese.pdf" target="_blank"&gt;&lt;img alt="Global Download" src="https://sale.common.erc/images/dl-blue.gif" /&gt; Global&lt;/a&gt;&lt;/td&gt; &lt;td width="68"&gt;&lt;a href="ftp://asrockchina.com.cn/Manual/RAID/H570%20Steel%20Legend/SChinese.pdf" target="_blank"&gt;&lt;img alt="China Download" src="https://sale.common.erc/images/dl-yellow.gif" /&gt; China&lt;/a&gt;&lt;/td&gt; &lt;/tr&gt; &lt;tr align="center"&gt; &lt;td align="left"&gt;RAID Installation Guide&lt;/td&gt; &lt;td&gt;???? (T.Chinese)&lt;/td&gt; &lt;td width="68"&gt;&lt;a href="https://download.asrock.com/Manual/RAID/H570%20Steel%20Legend/TChinese.pdf" target="_blank"&gt;&lt;img alt="Global Download" src="https://sale.common.erc/images/dl-blue.gif" /&gt; Global&lt;/a&gt;&lt;/td&gt; &lt;td width="68"&gt;&lt;a href="ftp://asrockchina.com.cn/Manual/RAID/H570%20Steel%20Legend/TChinese.pdf" target="_blank"&gt;&lt;img alt="China Download" src="https://sale.common.erc/images/dl-yellow.gif" /&gt; China&lt;/a&gt;&lt;/td&gt; &lt;/tr&gt; &lt;tr align="center"&gt; &lt;td align="left"&gt;Intel Rapid Storage Guide&lt;/td&gt; &lt;td&gt;English&lt;/td&gt; &lt;td width="68"&gt;&lt;a href="https://download.asrock.com/Manual/RAID/H570%20Steel%20Legend/IntelRapidStorage/English.pdf" target="_blank"&gt;&lt;img alt="Global Download" src="https://sale.common.erc/images/dl-blue.gif" /&gt; Global&lt;/a&gt;&lt;/td&gt; &lt;td width="68"&gt;&lt;a href="ftp://asrockchina.com.cn/Manual/RAID/H570%20Steel%20Legend/IntelRapidStorage/English.pdf" target="_blank"&gt;&lt;img alt="China Download" src="https://sale.common.erc/images/dl-yellow.gif" /&gt; China&lt;/a&gt;&lt;/td&gt; &lt;/tr&gt; &lt;tr align="center"&gt; &lt;td align="left"&gt;Intel Rapid Storage Guide&lt;/td&gt; &lt;td&gt;???? (T.Chinese)&lt;/td&gt; &lt;td width="68"&gt;&lt;a href="https://download.asrock.com/Manual/RAID/H570%20Steel%20Legend/IntelRapidStorage/TChinese.pdf" target="_blank"&gt;&lt;img alt="Global Download" src="https://sale.common.erc/images/dl-blue.gif" /&gt; Global&lt;/a&gt;&lt;/td&gt; &lt;td width="68"&gt;&lt;a href="ftp://asrockchina.com.cn/Manual/RAID/H570%20Steel%20Legend/IntelRapidStorage/TChinese.pdf" target="_blank"&gt;&lt;img alt="China Download" src="https://sale.common.erc/images/dl-yellow.gif" /&gt; China&lt;/a&gt;&lt;/td&gt; &lt;/tr&gt; &lt;/tbody&gt; &lt;/table&gt; &lt;img alt="Loading for FAQ" src="https://sale.common.erc/images/loading-black.gif" /&gt; &lt;img alt="Loading for CPU" src="https://sale.common.erc/images/loading-black.gif" /&gt; &lt;img alt="Loading for Memory" src="https://sale.common.erc/images/loading-black.gif" /&gt; &lt;/section&gt; &lt;section class="wrapper" &gt; &lt;p &gt;The specification is subject to change without notice in advance. The brand and product names are trademarks of their respective companies. Any configuration other than original product specification is not guaranteed.&lt;/p&gt; &lt;p &gt;The above user interface picture is a sample for reference. The actual user interface may vary with the updated software version.&lt;/p&gt; &lt;/section&gt; </t>
  </si>
  <si>
    <t>Материнcкая плата ASRock H570M PRO4 s1200 H570 4xDDR4 M.2 HDMI-DP mATX</t>
  </si>
  <si>
    <t>H570M_PRO4</t>
  </si>
  <si>
    <t>http://www.erc.ua/i/goods/H570M_PRO4.jpg</t>
  </si>
  <si>
    <t xml:space="preserve">Unique Feature ASRock USB 3.2 Gen2&lt;br /&gt; - ASRock USB 3.2 Gen2 Type-A Port (10 Gb/s)&lt;br /&gt; &lt;strong&gt;ASRock Super Alloy&lt;/strong&gt;&lt;br /&gt; - Premium 50A Power Choke&lt;br /&gt; - Sapphire Black PCB&lt;br /&gt; - High Density Glass Fabric PCB&lt;br /&gt; &lt;strong&gt;ASRock Intel&lt;sup&gt;&amp;reg;&lt;/sup&gt; 4-Layer Memory POOL (Planes on Outer Layers) Technology&lt;/strong&gt;&lt;br /&gt; &lt;strong&gt;ASRock Steel Slot&lt;/strong&gt;&lt;br /&gt; &lt;strong&gt;ASRock Full Coverage M.2 Heatsink&lt;/strong&gt;&lt;br /&gt; &lt;strong&gt;ASRock Hyper M.2 (PCIe Gen4x4) ASRock POST Status Checker (PSC)&lt;br /&gt; &lt;strong&gt;ASRock Full Spike Protection&lt;/strong&gt; (for all USB, Audio, LAN Ports)&lt;br /&gt; &lt;strong&gt;ASRock Live Update &amp;amp; APP Shop&lt;/strong&gt;&lt;/strong&gt; &lt;ul&gt; &lt;li&gt; &lt;strong&gt;CPU&lt;/strong&gt; &lt;strong&gt;- Supports 10th Gen Intel&lt;sup&gt;&amp;reg;&lt;/sup&gt; Core&amp;trade; Processors and 11th Gen Intel&lt;sup&gt;&amp;reg;&lt;/sup&gt; Core&amp;trade; Processors (LGA1200)&lt;br /&gt; - Digi Power design&lt;br /&gt; - 8 Power Phase design&lt;br /&gt; - Supports Intel&lt;sup&gt;&amp;reg;&lt;/sup&gt; Turbo Boost Max 3.0 Technology&lt;/strong&gt; &lt;/li&gt; &lt;li&gt; &lt;strong&gt;Chipset&lt;/strong&gt; &lt;strong&gt;- Intel&lt;sup&gt;&amp;reg;&lt;/sup&gt; H570&lt;/strong&gt; &lt;/li&gt; &lt;li&gt; &lt;strong&gt;Memory&lt;/strong&gt; &lt;strong&gt;- Dual Channel DDR4 Memory Technology&lt;br /&gt; - 4 x DDR4 DIMM Slots&lt;br /&gt; - 11th Gen Intel&lt;sup&gt;&amp;reg;&lt;/sup&gt; Core&amp;trade; Processors support DDR4 non-ECC, un-buffered memory up to 4800+(OC)*&lt;br /&gt; - 10th Gen Intel&lt;sup&gt;&amp;reg;&lt;/sup&gt; Core&amp;trade; Processors support DDR4 non-ECC, un-buffered memory up to 4600+(OC)*&lt;br /&gt; - Supports ECC UDIMM memory modules (operate in non-ECC mode)&lt;br /&gt; - Max. capacity of system memory: 128GB**&lt;br /&gt; - Supports Intel&lt;sup&gt;&amp;reg;&lt;/sup&gt; Extreme Memory Profile (XMP) 2.0&lt;/strong&gt;&lt;br /&gt; &lt;strong&gt;*11th Gen Intel&lt;sup&gt;&amp;reg;&lt;/sup&gt; Core&amp;trade; (i9/i7/i5) support DDR4 up to 2933; Core&amp;trade; (i3), Pentium&lt;sup&gt;&amp;reg;&lt;/sup&gt; and Celeron&lt;sup&gt;&amp;reg;&lt;/sup&gt; support DDR4 up to 2666 natively.&lt;br /&gt; 10th Gen Intel&lt;sup&gt;&amp;reg;&lt;/sup&gt; Core&amp;trade; (i9/i7) support DDR4 up to 2933; Core&amp;trade; (i5/i3), Pentium&lt;sup&gt;&amp;reg;&lt;/sup&gt; and Celeron&lt;sup&gt;&amp;reg;&lt;/sup&gt; support DDR4 up to 2666 natively.&lt;br /&gt; &lt;br /&gt; **Due to the operating system limitation, the actual memory size may be less than 4GB for the reservation for system usage under Windows&lt;sup&gt;&amp;reg;&lt;/sup&gt; 32-bit OS. For Windows&lt;sup&gt;&amp;reg;&lt;/sup&gt; 64-bit OS with 64-bit CPU, there is no such limitation.&lt;/strong&gt; &lt;/li&gt; &lt;li&gt; &lt;strong&gt;BIOS&lt;/strong&gt; &lt;strong&gt;- 128Mb AMI UEFI Legal BIOS with multilingual GUI support&lt;br /&gt; - ACPI 6.0 Compliant wake up events&lt;br /&gt; - SMBIOS 2.7 Support&lt;br /&gt; - CPU Core/Cache, GT, DRAM, VPPM, VCCIN_AUX, VCCIO, VCCIO,VCCST, VCCSA Voltage Multi-adjustment&lt;/strong&gt; &lt;/li&gt; &lt;li&gt; &lt;strong&gt;Graphics&lt;/strong&gt; &lt;strong&gt;- 11th Gen Intel&lt;sup&gt;&amp;reg;&lt;/sup&gt; Core&amp;trade; Processors support Intel&lt;sup&gt;&amp;reg;&lt;/sup&gt; Xe Graphics Architecture (Gen 12). 10th Gen Intel&lt;sup&gt;&amp;reg;&lt;/sup&gt; Core&amp;trade; Processors support Gen 9 Graphics&lt;br /&gt; - Dual graphics output: support HDMI and DisplayPort 1.4 ports by independent display controllers&lt;br /&gt; - Supports HDMI 2.0 with max. resolution up to 4K x 2K (4096x2160) @ 60Hz&lt;br /&gt; - Supports DisplayPort 1.4 with max. resolution up to 4K x 2K (4096x2304) @ 60Hz&lt;br /&gt; - Supports Auto Lip Sync, Deep Color (12bpc), xvYCC and HBR (High Bit Rate Audio) with HDMI 1.4 Port (Compliant HDMI monitor is required)&lt;br /&gt; - Supports HDCP 2.3 with HDMI 2.0 and DisplayPort 1.4 Ports&lt;/strong&gt;&lt;br /&gt; &lt;strong&gt;*Intel&lt;sup&gt;&amp;reg;&lt;/sup&gt; UHD Graphics Built-in Visuals and the VGA outputs can be supported only with processors which are GPU integrated.&lt;br /&gt; 11th Gen Intel&lt;sup&gt;&amp;reg;&lt;/sup&gt; Core&amp;trade; Processors support HDMI 2.0. 10th Gen Intel&lt;sup&gt;&amp;reg;&lt;/sup&gt; Core&amp;trade; Processors support HDMI 1.4.&lt;/strong&gt; &lt;/li&gt; &lt;li&gt; &lt;strong&gt;Audio&lt;/strong&gt; &lt;strong&gt;- 7.1 CH HD Audio (Realtek ALC897 Audio Codec)&lt;br /&gt; - Supports Surge Protection&lt;br /&gt; - Nahimic Audio&lt;/strong&gt; &lt;/li&gt; &lt;li&gt; &lt;strong&gt;LAN&lt;/strong&gt; &lt;strong&gt;- Gigabit LAN 10/100/1000 Mb/s&lt;br /&gt; - Giga PHY Intel&lt;sup&gt;&amp;reg;&lt;/sup&gt; I219V&lt;br /&gt; - Supports Wake-On-LAN&lt;br /&gt; - Supports Lightning/ESD Protection&lt;br /&gt; - Supports Energy Efficient Ethernet 802.3az&lt;br /&gt; - Supports PXE&lt;/strong&gt; &lt;/li&gt; &lt;li&gt; &lt;strong&gt;Slots&lt;/strong&gt; &lt;strong&gt;11th Gen Intel&lt;sup&gt;&amp;reg;&lt;/sup&gt; Core&amp;trade; Processors&lt;br /&gt; - 1 x PCI Express 4.0 x16 Slot (PCIE1)*&lt;br /&gt; 10th Gen Intel&lt;sup&gt;&amp;reg;&lt;/sup&gt; Core&amp;trade; Processors&lt;br /&gt; - 1 x PCI Express 3.0 x16 Slot (PCIE1)*&lt;br /&gt; &lt;br /&gt; - 1 x PCI Express 3.0 x4 Slot&lt;br /&gt; - 1 x PCI Express 3.0 x1 Slot&lt;br /&gt; - Supports AMD Quad CrossFireX&amp;trade; and CrossFireX&amp;trade;&lt;br /&gt; - 1 x M.2 Socket (Key E), supports type 2230 WiFi/BT PCIe WiFi module and Intel&lt;sup&gt;&amp;reg;&lt;/sup&gt; CNVi (Integrated WiFi/BT)&lt;/strong&gt;&lt;br /&gt; &lt;strong&gt;*Supports NVMe SSD as boot disks&lt;/strong&gt; &lt;/li&gt; &lt;li&gt; &lt;strong&gt;Storage&lt;/strong&gt; &lt;strong&gt;- 4 x SATA3 6.0 Gb/s Connectors*&lt;br /&gt; - 1 x Hyper M.2 Socket (M2_1), supports M Key type 2280 M.2 PCI Express module up to Gen4x4 (64 Gb/s) (Socket M2_1 works with 11th Gen Intel&lt;sup&gt;&amp;reg;&lt;/sup&gt; Core&amp;trade; processors only) **&lt;br /&gt; - 1 x Ultra M.2 Socket (M2_2), supports M Key type 2280 M.2 SATA3 6.0 Gb/s module and M.2 PCI Express module up to Gen3 x4 (32 Gb/s)**&lt;/strong&gt;&lt;br /&gt; &lt;strong&gt;*If M2_2 is occupied by a SATA-type M.2 device, SATA3_1 will be disabled.&lt;br /&gt; &lt;br /&gt; **Supports Intel&lt;sup&gt;&amp;reg;&lt;/sup&gt; Optane&amp;trade; Technology&lt;br /&gt; Supports NVMe SSD as boot disks&lt;br /&gt; Supports ASRock U.2 Kit&lt;/strong&gt; &lt;/li&gt; &lt;li&gt; &lt;strong&gt;RAID&lt;/strong&gt; &lt;strong&gt;- Supports RAID 0, RAID 1, RAID 5 and RAID 10 for SATA storage devices&lt;br /&gt; - Supports RAID 0 and RAID 1 for M.2 NVMe storage devices*&lt;/strong&gt;&lt;br /&gt; &lt;strong&gt;*RAID function for PCIe mode SSD in M2_1 is only available with Intel&lt;sup&gt;&amp;reg;&lt;/sup&gt; SSD installed.&lt;/strong&gt; &lt;/li&gt; &lt;li&gt; &lt;strong&gt;Connector&lt;/strong&gt; &lt;strong&gt;- 1 x SPI TPM Header&lt;br /&gt; - 1 x Chassis Intrusion and Speaker Header&lt;br /&gt; - 2 x RGB LED Headers*&lt;br /&gt; - 2 x Addressable LED Headers**&lt;br /&gt; - 1 x CPU Fan Connector (4-pin)***&lt;br /&gt; - 1 x CPU/Water Pump Fan Connector (4-pin) (Smart Fan Speed Control)****&lt;br /&gt; - 4 x Chassis/Water Pump Fan Connectors (4-pin) (Smart Fan Speed Control)*****&lt;br /&gt; - 1 x 24 pin ATX Power Connector&lt;br /&gt; - 1 x 8 pin 12V Power Connector (Hi-Density Power Connector)&lt;br /&gt; - 1 x 4 pin 12V Power Connector (Hi-Density Power Connector)&lt;br /&gt; - 1 x Front Panel Audio Connector&lt;br /&gt; - 1 x Thunderbolt&amp;trade; AIC Connector (5-pin) (Supports ASRock Thunderbolt&amp;trade; 4 AIC Card)&lt;br /&gt; - 2 x USB 2.0 Headers (Support 4 USB 2.0 ports) (Supports ESD Protection)&lt;br /&gt; - 2 x USB 3.2 Gen1 Headers (Support 4 USB 3.2 Gen1 ports) (Supports ESD Protection)&lt;br /&gt; - 1 x Front Panel Type C USB 3.2 Gen1 Header (Supports ESD Protection)&lt;/strong&gt;&lt;br /&gt; &lt;strong&gt;*Support in total up to 12V/3A, 36W LED Strip&lt;br /&gt; &lt;br /&gt; **Support in total up to 5V/3A, 15W LED Strip&lt;br /&gt; &lt;br /&gt; ***The CPU Fan Connector supports the CPU fan of maximum 1A (12W) fan power.&lt;br /&gt; &lt;br /&gt; ****The CPU/Water Pump Fan supports the water cooler fan of maximum 2A (24W) fan power.&lt;br /&gt; &lt;br /&gt; *****The Chassis/Water Pump Fan supports the water cooler fan of maximum 2A (24W) fan power.&lt;br /&gt; CPU_FAN2/WP, CHA_FAN1/WP, CHA_FAN2/WP, CHA_FAN3/WP and CHA_FAN4/WP can auto detect if 3-pin or 4-pin fan is in use.&lt;/strong&gt; &lt;/li&gt; &lt;li&gt; &lt;strong&gt;Rear Panel I/O&lt;/strong&gt; &lt;strong&gt;- 3 x Antenna Mounting Points&lt;br /&gt; - 1 x HDMI Port&lt;br /&gt; - 1 x DisplayPort 1.4&lt;br /&gt; - 2 x USB 3.2 Gen2 Ports (10 Gb/s) (ReDriver) (Supports ESD Protection)&lt;br /&gt; - 4 x USB 3.2 Gen1 Ports (Supports ESD Protection)&lt;br /&gt; - 1 x RJ-45 LAN Port with LED (ACT/LINK LED and SPEED LED)&lt;br /&gt; - HD Audio Jacks: Line in / Front Speaker / Microphone&lt;/strong&gt; &lt;/li&gt; &lt;li&gt; &lt;strong&gt;Software and UEFI&lt;/strong&gt; &lt;strong&gt;&lt;strong&gt;Software&lt;/strong&gt;&lt;br /&gt; - ASRock Motherboard Utility (A-Tuning)&lt;br /&gt; - ASRock Polychrome SYNC&lt;br /&gt; - ASRock XFast LAN&lt;br /&gt; &lt;strong&gt;UEFI&lt;/strong&gt;&lt;br /&gt; - ASRock EZ Mode&lt;br /&gt; - ASRock Full HD UEFI&lt;br /&gt; - ASRock My Favorites in UEFI&lt;br /&gt; - ASRock Instant Flash&lt;br /&gt; - ASRock Internet Flash&lt;br /&gt; - ASRock Easy RAID Installer&lt;/strong&gt;&lt;br /&gt; &lt;strong&gt;*These utilities can be downloaded from ASRock Live Update &amp;amp; APP Shop.&lt;/strong&gt; &lt;/li&gt; &lt;li&gt; &lt;strong&gt;Support CD&lt;/strong&gt; &lt;strong&gt;- Drivers, Utilities, AntiVirus Software (Trial Version), Google Chrome Browser and Toolbar&lt;/strong&gt; &lt;/li&gt; &lt;li&gt; &lt;strong&gt;Accessories&lt;/strong&gt; &lt;strong&gt;- Quick Installation Guide, Support CD, I/O Shield&lt;br /&gt; - 2 x SATA Data Cables&lt;br /&gt; - 2 x Screws for M.2 Sockets&lt;/strong&gt; &lt;/li&gt; &lt;li&gt; &lt;strong&gt;Hardware Monitor&lt;/strong&gt; &lt;strong&gt;- Temperature Sensing: CPU, CPU/Water Pump, Chassis/Water Pump Fans&lt;br /&gt; - Fan Tachometer: CPU, CPU/Water Pump, Chassis/Water Pump Fans&lt;br /&gt; - Quiet Fan (Auto adjust chassis fan speed by CPU temperature): CPU, CPU/Water Pump, Chassis/Water Pump Fans&lt;br /&gt; - Fan Multi-Speed Control: CPU, CPU/Water Pump, Chassis/Water Pump Fans&lt;br /&gt; - CASE OPEN detection&lt;br /&gt; - Voltage monitoring: +12V, +5V, +3.3V, CPU Vcore, DRAM, VPPM, VCCIN_AUX, VCCSA, VCCIO, VCCPLL, ATX+5VSB&lt;/strong&gt; &lt;/li&gt; &lt;li&gt; &lt;strong&gt;Form Factor&lt;/strong&gt; &lt;strong&gt;- Micro ATX Form Factor: 9.6-in x 9.6-in, 24.4 cm x 24.4 cm&lt;br /&gt; - Solid Capacitor design&lt;/strong&gt; &lt;/li&gt; &lt;li&gt; &lt;strong&gt;OS&lt;/strong&gt; &lt;strong&gt;- Microsoft&lt;sup&gt;&amp;reg;&lt;/sup&gt; Windows&lt;sup&gt;&amp;reg;&lt;/sup&gt; 10 64-bit&lt;/strong&gt; &lt;/li&gt; &lt;li&gt; &lt;strong&gt;Certifications&lt;/strong&gt; &lt;strong&gt;- FCC, CE&lt;br /&gt; - ErP/EuP ready (ErP/EuP ready power supply is required)&lt;/strong&gt; &lt;/li&gt; &lt;/ul&gt; </t>
  </si>
  <si>
    <t>Материнская плата ASRock H570M-ITX/AC s1200 H570 HDMI-DP 2xDDR4 M.2 2.5G LAN Type-C Wi-Fi!!!BT mITX</t>
  </si>
  <si>
    <t>H570M-ITX/AC</t>
  </si>
  <si>
    <t>http://www.erc.ua/i/goods/H570M-ITX%5eAC.jpg</t>
  </si>
  <si>
    <t xml:space="preserve">Unique Feature ASRock USB 3.2 Gen2&lt;br /&gt; - ASRock USB 3.2 Gen2x2 Type-C Port (20 Gb/s)&lt;br /&gt; - ASRock USB 3.2 Gen2 Type-A Port (10 Gb/s)&lt;br /&gt; &lt;strong&gt;ASRock Super Alloy&lt;/strong&gt;&lt;br /&gt; - Premium 60A Power Choke&lt;br /&gt; - 50A Dr.MOS&lt;br /&gt; - Nichicon 12K Black Caps (100% Japan made high quality conductive polymer capacitors)&lt;br /&gt; - Sapphire Black PCB&lt;br /&gt; - High Density Glass Fabric PCB&lt;br /&gt; - 8 Layer PCB&lt;br /&gt; &lt;strong&gt;2.5G LAN&lt;/strong&gt;&lt;br /&gt; &lt;strong&gt;Intel&lt;sup&gt;&amp;reg;&lt;/sup&gt; 802.11ac WiFi&lt;/strong&gt;&lt;br /&gt; &lt;strong&gt;ASRock Steel Slot&lt;/strong&gt;&lt;br /&gt; &lt;strong&gt;ASRock Full Coverage M.2 Heatsink&lt;/strong&gt;&lt;br /&gt; &lt;strong&gt;ASRock Hyper M.2 (PCIe Gen4x4)&lt;br /&gt; &lt;strong&gt;ASRock Full Spike Protection&lt;/strong&gt; (for all USB, Audio, LAN Ports)&lt;br /&gt; &lt;strong&gt;ASRock Live Update &amp;amp; APP Shop&lt;/strong&gt;&lt;/strong&gt; &lt;ul&gt; &lt;li&gt; &lt;strong&gt;CPU&lt;/strong&gt; &lt;strong&gt;- Supports 10th Gen Intel&lt;sup&gt;&amp;reg;&lt;/sup&gt; Core&amp;trade; Processors and 11th Gen Intel&lt;sup&gt;&amp;reg;&lt;/sup&gt; Core&amp;trade; Processors (LGA1200)&lt;br /&gt; - Digi Power design&lt;br /&gt; - 8 Power Phase design&lt;br /&gt; - Supports Intel&lt;sup&gt;&amp;reg;&lt;/sup&gt; Turbo Boost Max 3.0 Technology&lt;/strong&gt; &lt;/li&gt; &lt;li&gt; &lt;strong&gt;Chipset&lt;/strong&gt; &lt;strong&gt;- Intel&lt;sup&gt;&amp;reg;&lt;/sup&gt; H570&lt;/strong&gt; &lt;/li&gt; &lt;li&gt; &lt;strong&gt;Memory&lt;/strong&gt; &lt;strong&gt;- Dual Channel DDR4 Memory Technology&lt;br /&gt; - 2 x DDR4 DIMM Slots&lt;br /&gt; - 11th Gen Intel&lt;sup&gt;&amp;reg;&lt;/sup&gt; Core&amp;trade; Processors support DDR4 non-ECC, un-buffered memory up to 5066+(OC)*&lt;br /&gt; - 10th Gen Intel&lt;sup&gt;&amp;reg;&lt;/sup&gt; Core&amp;trade; Processors support DDR4 non-ECC, un-buffered memory up to 4600+(OC)*&lt;br /&gt; &lt;br /&gt; - Supports ECC UDIMM memory modules (operate in non-ECC mode)&lt;br /&gt; - Max. capacity of system memory: 64GB**&lt;br /&gt; - Supports Intel&lt;sup&gt;&amp;reg;&lt;/sup&gt; Extreme Memory Profile (XMP) 2.0&lt;/strong&gt;&lt;br /&gt; &lt;strong&gt;*11th Gen Intel&lt;sup&gt;&amp;reg;&lt;/sup&gt; Core&amp;trade; (i9/i7/i5) support DDR4 up to 3200; Core&amp;trade; (i3), Pentium&lt;sup&gt;&amp;reg;&lt;/sup&gt; and Celeron&lt;sup&gt;&amp;reg;&lt;/sup&gt; support DDR4 up to 2666 natively.&lt;br /&gt; 10th Gen Intel&lt;sup&gt;&amp;reg;&lt;/sup&gt; Core&amp;trade; (i9/i7) support DDR4 up to 2933; Core&amp;trade; (i5/i3), Pentium&lt;sup&gt;&amp;reg;&lt;/sup&gt; and Celeron&lt;sup&gt;&amp;reg;&lt;/sup&gt; support DDR4 up to 2666 natively.&lt;br /&gt; &lt;br /&gt; **Due to the operating system limitation, the actual memory size may be less than 4GB for the reservation for system usage under Windows&lt;sup&gt;&amp;reg;&lt;/sup&gt; 32-bit OS. For Windows&lt;sup&gt;&amp;reg;&lt;/sup&gt; 64-bit OS with 64-bit CPU, there is no such limitation.&lt;/strong&gt; &lt;/li&gt; &lt;li&gt; &lt;strong&gt;BIOS&lt;/strong&gt; &lt;strong&gt;- 128Mb AMI UEFI Legal BIOS with multilingual GUI support&lt;br /&gt; - ACPI 6.0 Compliant wake up events&lt;br /&gt; - SMBIOS 2.7 Support&lt;br /&gt; - CPU, CPU GT, VCCSA, DRAM, VPPM, VCCIN AUX, VCCIO, VCCST Voltage Multi-adjustment&lt;/strong&gt; &lt;/li&gt; &lt;li&gt; &lt;strong&gt;Graphics&lt;/strong&gt; &lt;strong&gt;- 11th Gen Intel&lt;sup&gt;&amp;reg;&lt;/sup&gt; Core&amp;trade; Processors support Intel&lt;sup&gt;&amp;reg;&lt;/sup&gt; Xe Graphics Architecture (Gen 12). 10th Gen Intel&lt;sup&gt;&amp;reg;&lt;/sup&gt; Core&amp;trade; Processors support Gen 9 Graphics&lt;br /&gt; - Graphics, Media &amp;amp; Compute: Microsoft&lt;sup&gt;&amp;reg;&lt;/sup&gt; DirectX 12, OpenGL 4.5, Intel&lt;sup&gt;&amp;reg;&lt;/sup&gt; Built In Visuals, Intel&lt;sup&gt;&amp;reg;&lt;/sup&gt; Quick Sync Video, Hybrid / Switchable Graphics, OpenCL 2.1&lt;br /&gt; - Display &amp;amp; Content Security: Rec. 2020 (Wide Color Gamut), Microsoft&lt;sup&gt;&amp;reg;&lt;/sup&gt; PlayReady 3.0, UHD/HDR Blu-ray Disc&lt;br /&gt; - Dual graphics output: support HDMI and DisplayPort 1.4 ports by independent display controllers&lt;br /&gt; - Supports HDMI 2.0 with max. resolution up to 4K x 2K (4096x2160) @ 60Hz&lt;br /&gt; - Supports DisplayPort 1.4 with max. resolution up to 4K x 2K (4096x2304) @ 60Hz&lt;br /&gt; - Supports Auto Lip Sync, Deep Color (12bpc), xvYCC and HBR (High Bit Rate Audio) with HDMI 2.0 Port (Compliant HDMI monitor is required)&lt;br /&gt; - Supports HDCP 2.3 with HDMI 2.0 and DisplayPort 1.4 Ports&lt;br /&gt; - Supports 4K Ultra HD (UHD) playback with HDMI 2.0 and DisplayPort 1.4 Ports**&lt;/strong&gt;&lt;br /&gt; &lt;strong&gt;*Intel&lt;sup&gt;&amp;reg;&lt;/sup&gt; UHD Graphics Built-in Visuals and the VGA outputs can be supported only with processors which are GPU integrated.&lt;br /&gt; &lt;br /&gt; **11th Gen Intel&lt;sup&gt;&amp;reg;&lt;/sup&gt; Core&amp;trade; Processors support HDMI 2.0. 10th Gen Intel&lt;sup&gt;&amp;reg;&lt;/sup&gt; Core&amp;trade; Processors support HDMI 1.4.&lt;/strong&gt; &lt;/li&gt; &lt;li&gt; &lt;strong&gt;Audio&lt;/strong&gt; &lt;strong&gt;- 7.1 CH HD Audio (Realtek ALC897 Audio Codec)&lt;br /&gt; - Supports Surge Protection&lt;br /&gt; - Nahimic Audio&lt;/strong&gt; &lt;/li&gt; &lt;li&gt; &lt;strong&gt;LAN&lt;/strong&gt; &lt;strong&gt;1 x 2.5 Gigabit LAN 10/100/1000/2500 Mb/s (Dragon RTL8125BG)&lt;br /&gt; - Supports Dragon 2.5G LAN Software&lt;br /&gt; - Smart Auto Adjust Bandwidth Control&lt;br /&gt; - Visual User Friendly UI&lt;br /&gt; - Visual Network Usage Statistics&lt;br /&gt; - Optimized Default Setting for Game, Browser, and Streaming Modes&lt;br /&gt; - User Customized Priority Control&lt;br /&gt; - Supports Wake-On-LAN&lt;br /&gt; - Supports Lightning/ESD Protection&lt;br /&gt; - Supports Energy Efficient Ethernet 802.3az&lt;br /&gt; - Supports PXE 1 x Gigabit LAN 10/100/1000 Mb/s (Intel&lt;sup&gt;&amp;reg;&lt;/sup&gt; I219V)&lt;br /&gt; - Supports Wake-On-LAN&lt;br /&gt; - Supports Lightning/ESD Protection&lt;br /&gt; - Supports Energy Efficient Ethernet 802.3az&lt;br /&gt; - Supports PXE&lt;/strong&gt; &lt;/li&gt; &lt;li&gt; &lt;strong&gt;Wireless LAN&lt;/strong&gt; &lt;strong&gt;- Intel&lt;sup&gt;&amp;reg;&lt;/sup&gt; 802.11ac WiFi Module&lt;br /&gt; - Supports IEEE 802.11a/b/g/n/ac&lt;br /&gt; - Supports Dual-Band (2.4/5 GHz)&lt;br /&gt; - Supports high speed wireless connections up to 433Mbps&lt;br /&gt; - Supports Bluetooth 4.2 / 3.0 + High speed class II&lt;/strong&gt; &lt;/li&gt; &lt;li&gt; &lt;strong&gt;Slots&lt;/strong&gt; &lt;strong&gt;&lt;strong&gt;11th Gen Intel&lt;sup&gt;&amp;reg;&lt;/sup&gt; Core&amp;trade; Processors&lt;/strong&gt;&lt;br /&gt; - 1 x PCI Express 4.0 x16 Slot*&lt;br /&gt; &lt;strong&gt;10th Gen Intel&lt;sup&gt;&amp;reg;&lt;/sup&gt; Core&amp;trade; Processors&lt;/strong&gt;&lt;br /&gt; - 1 x PCI Express 3.0 x16 Slot*&lt;br /&gt; &lt;br /&gt; - 1 x Vertical M.2 Socket (Key E) with the bundled WiFi-802.11ac PCIe WiFi module (on the rear I/O)&lt;/strong&gt;&lt;br /&gt; &lt;strong&gt;*Supports NVMe SSD as boot disks&lt;/strong&gt; &lt;/li&gt; &lt;li&gt; &lt;strong&gt;Storage&lt;/strong&gt; &lt;strong&gt;- 4 x SATA3 6.0 Gb/s Connectors&lt;br /&gt; - 1 x Hyper M.2 Socket (M2_1), supports M Key type 2280 M.2 PCI Express module up to Gen4x4 (64 Gb/s) (Socket M2_1 works with 11th Gen Intel&lt;sup&gt;&amp;reg;&lt;/sup&gt; Core&amp;trade; processors only)*&lt;br /&gt; - 1 x Ultra M.2 Socket (M2_2), supports M Key type 2280 M.2 SATA3 6.0 Gb/s module and M.2 PCI Express module up to Gen3 x4 (32 Gb/s)*&lt;/strong&gt;&lt;br /&gt; &lt;strong&gt;*Supports Intel&lt;sup&gt;&amp;reg;&lt;/sup&gt; Optane&amp;trade; Technology&lt;br /&gt; Supports NVMe SSD as boot disks&lt;br /&gt; Supports ASRock U.2 Kit&lt;/strong&gt; &lt;/li&gt; &lt;li&gt; &lt;strong&gt;RAID&lt;/strong&gt; &lt;strong&gt;- Supports RAID 0, RAID 1, RAID 5 and RAID 10 for SATA storage devices&lt;br /&gt; - Supports RAID 0 and RAID 1 for M.2 NVMe storage devices*&lt;/strong&gt;&lt;br /&gt; &lt;strong&gt;*RAID function for PCIe mode SSD in M2_1 is only available with Intel&lt;sup&gt;&amp;reg;&lt;/sup&gt; SSD installed.&lt;/strong&gt; &lt;/li&gt; &lt;li&gt; &lt;strong&gt;Connector&lt;/strong&gt; &lt;strong&gt;- 1 x RGB LED Header*&lt;br /&gt; - 1 x Addressable LED Header**&lt;br /&gt; - 1 x CPU Fan Connector (4-pin)***&lt;br /&gt; - 1 x Chassis Fan Connector (4-pin)****&lt;br /&gt; - 1 x Chassis/Water Pump Fan Connector (4-pin) (Smart Fan Speed Control)*****&lt;br /&gt; - 1 x 24 pin ATX Power Connector&lt;br /&gt; - 1 x 8 pin 12V Power Connector (Hi-Density Power Connector)&lt;br /&gt; - 1 x Front Panel Audio Connector&lt;br /&gt; - 1 x USB 2.0 Header (Supports 2 USB 2.0 ports) (Supports ESD Protection)&lt;br /&gt; - 1 x USB 3.2 Gen1 Header (Supports 2 USB 3.2 Gen1 ports) (Supports ESD Protection)&lt;br /&gt; - 1 x Front Panel Type C USB 3.2 Gen1 Header (5Gb/s) (Supports ESD Protection)&lt;/strong&gt;&lt;br /&gt; &lt;strong&gt;*Support in total up to 12V/3A, 36W LED Strip&lt;br /&gt; &lt;br /&gt; **Support in total up to 5V/3A, 15W LED Strip&lt;br /&gt; &lt;br /&gt; ***The CPU Fan Connector supports the CPU fan of maximum 1A (12W) fan power.&lt;br /&gt; &lt;br /&gt; ****The Chassis Fan Connector supports the chassis fan of maximum 1A (12W) fan power.&lt;br /&gt; &lt;br /&gt; *****The Chassis/Water Pump Fan supports the water cooler fan of maximum 2A (24W) fan power.&lt;br /&gt; CHA_FAN1/WP can auto detect if 3-pin or 4-pin fan is in use.&lt;/strong&gt; &lt;/li&gt; &lt;li&gt; &lt;strong&gt;Rear Panel I/O&lt;/strong&gt; &lt;strong&gt;- 2 x Antenna Ports&lt;br /&gt; - 1 x HDMI Port&lt;br /&gt; - 1 x DisplayPort 1.4&lt;br /&gt; - 1 x USB 3.2 Gen2x2 Type-C Port (20 Gb/s) (Supports ESD Protection)&lt;br /&gt; - 2 x USB 3.2 Gen2 Type-A Ports (10 Gb/s) (Supports ESD Protection)&lt;br /&gt; - 3 x USB 2.0 Port (Supports ESD Protection)&lt;br /&gt; - 2 x RJ-45 LAN Ports with LED (ACT/LINK LED and SPEED LED)&lt;br /&gt; - HD Audio Jacks: Line in / Front Speaker / Microphone&lt;/strong&gt; &lt;/li&gt; &lt;li&gt; &lt;strong&gt;Software and UEFI&lt;/strong&gt; &lt;strong&gt;&lt;strong&gt;Software&lt;/strong&gt;&lt;br /&gt; - ASRock Motherboard Utility (A-Tuning)&lt;br /&gt; - ASRock Dragon 2.5G LAN Software&lt;br /&gt; - ASRock Polychrome SYNC*&lt;br /&gt; &lt;strong&gt;UEFI&lt;/strong&gt;&lt;br /&gt; - ASRock EZ Mode&lt;br /&gt; - ASRock Full HD UEFI&lt;br /&gt; - ASRock My Favorites in UEFI&lt;br /&gt; - ASRock Instant Flash&lt;br /&gt; - ASRock Internet Flash&lt;br /&gt; - ASRock Easy RAID Installer&lt;/strong&gt;&lt;br /&gt; &lt;strong&gt;*These utilities can be downloaded from ASRock Live Update &amp;amp; APP Shop.&lt;/strong&gt; &lt;/li&gt; &lt;li&gt; &lt;strong&gt;Support CD&lt;/strong&gt; &lt;strong&gt;- Drivers, Utilities, AntiVirus Software (Trial Version), Google Chrome Browser and Toolbar&lt;/strong&gt; &lt;/li&gt; &lt;li&gt; &lt;strong&gt;Accessories&lt;/strong&gt; &lt;strong&gt;- Quick Installation Guide, Support CD, I/O Shield&lt;br /&gt; - 2 x SATA Data Cables&lt;br /&gt; - 2 x ASRock WiFi 2.4/5 GHz Antennas&lt;br /&gt; - 2 x Screws for M.2 Sockets&lt;/strong&gt; &lt;/li&gt; &lt;li&gt; &lt;strong&gt;Hardware Monitor&lt;/strong&gt; &lt;strong&gt;- Fan Tachometer: CPU, Chassis, Chassis/Water Pump Fans&lt;br /&gt; - Quiet Fan (Auto adjust chassis fan speed by CPU temperature): CPU, Chassis, Chassis/Water Pump Fans&lt;br /&gt; - Fan Multi-Speed Control: CPU, Chassis, Chassis/Water Pump Fans&lt;br /&gt; - Voltage monitoring: +12V, +5V, +3.3V, CPU Vcore&lt;/strong&gt; &lt;/li&gt; &lt;li&gt; &lt;strong&gt;Form Factor&lt;/strong&gt; &lt;strong&gt;- Mini-ITX Form Factor: 6.7-in x 6.7-in, 17.0 cm x 17.0 cm&lt;br /&gt; - 8 Layer PCB&lt;/strong&gt; &lt;/li&gt; &lt;li&gt; &lt;strong&gt;OS&lt;/strong&gt; &lt;strong&gt;- Microsoft&lt;sup&gt;&amp;reg;&lt;/sup&gt; Windows&lt;sup&gt;&amp;reg;&lt;/sup&gt; 10 64-bit&lt;/strong&gt; &lt;/li&gt; &lt;li&gt; &lt;strong&gt;Certifications&lt;/strong&gt; &lt;strong&gt;- FCC, CE&lt;br /&gt; - ErP/EuP ready (ErP/EuP ready power supply is required)&lt;/strong&gt; &lt;/li&gt; &lt;/ul&gt; &lt;section class="wrapper" id="sSupport" &gt; &lt;strong&gt;&lt;input type="button" value="Download" /&gt;&lt;input type="button" value="BIOS" /&gt;&lt;input type="button" value="Manual" /&gt;&lt;input type="button" value="FAQ" /&gt;&lt;input type="button" value="CPU Support List" /&gt;&lt;input type="button" value="Memory QVL (Comet Lake)" /&gt;&lt;input type="button" value="Storage QVL" /&gt;&lt;/strong&gt; &lt;strong&gt;&lt;img alt="Loading for Download" src="https://sale.common.erc/images/loading-black.gif" /&gt;&lt;/strong&gt; &lt;strong&gt;&lt;img alt="Loading for BIOS" src="https://sale.common.erc/images/loading-black.gif" /&gt;&lt;/strong&gt; &lt;strong&gt;&lt;img alt="Loading for CPU Cooler List" src="https://sale.common.erc/images/loading-black.gif" /&gt;&lt;/strong&gt; &lt;h3&gt;&lt;strong&gt;Manual&lt;/strong&gt;&lt;/h3&gt; &lt;strong&gt;&lt;a href="https://acrobat.adobe.com/us/en/acrobat/pdf-reader.html" target="_blank"&gt;&lt;img align="left" alt="Get Adobe Reader" src="https://sale.common.erc/images/getAdobeReader.gif" /&gt;&lt;/a&gt;The format of our documents are in PDF files. If you have not installed Adobe Acrobat Reader, please get it from &lt;a href="http://www.adobe.com/" target="_blank"&gt;Adobe&lt;/a&gt;.&lt;/strong&gt; &lt;table&gt; &lt;thead&gt; &lt;tr&gt; &lt;th&gt;&lt;strong&gt;Description&lt;/strong&gt;&lt;/th&gt; &lt;th&gt;&lt;strong&gt;Language&lt;/strong&gt;&lt;/th&gt; &lt;th colspan="2"&gt;&lt;strong&gt;Download&lt;/strong&gt;&lt;/th&gt; &lt;/tr&gt; &lt;/thead&gt; &lt;tbody&gt; &lt;tr align="center"&gt; &lt;td align="left"&gt;&lt;strong&gt;User Manual&lt;/strong&gt;&lt;/td&gt; &lt;td&gt;&lt;strong&gt;English&lt;/strong&gt;&lt;/td&gt; &lt;td width="68"&gt;&lt;strong&gt;&lt;a href="https://download.asrock.com/Manual/H570M-ITXac.pdf" target="_blank"&gt;&lt;img alt="Global Download" src="https://sale.common.erc/images/dl-blue.gif" /&gt; Global&lt;/a&gt;&lt;/strong&gt;&lt;/td&gt; &lt;td width="68"&gt;&lt;strong&gt;&lt;a href="ftp://asrockchina.com.cn/Manual/H570M-ITXac.pdf" target="_blank"&gt;&lt;img alt="China Download" src="https://sale.common.erc/images/dl-yellow.gif" /&gt; China&lt;/a&gt;&lt;/strong&gt;&lt;/td&gt; &lt;/tr&gt; &lt;tr align="center"&gt; &lt;td align="left"&gt;&lt;strong&gt;User Manual&lt;/strong&gt;&lt;/td&gt; &lt;td&gt;&lt;strong&gt;??? (Japanese)&lt;/strong&gt;&lt;/td&gt; &lt;td width="68"&gt;&lt;strong&gt;&lt;a href="https://download.asrock.com/Manual/H570M-ITXac_jp.pdf" target="_blank"&gt;&lt;img alt="Global Download" src="https://sale.common.erc/images/dl-blue.gif" /&gt; Global&lt;/a&gt;&lt;/strong&gt;&lt;/td&gt; &lt;td width="68"&gt;&lt;strong&gt;&lt;a href="ftp://asrockchina.com.cn/Manual/H570M-ITXac_jp.pdf" target="_blank"&gt;&lt;img alt="China Download" src="https://sale.common.erc/images/dl-yellow.gif" /&gt; China&lt;/a&gt;&lt;/strong&gt;&lt;/td&gt; &lt;/tr&gt; &lt;tr align="center"&gt; &lt;td align="left"&gt;&lt;strong&gt;Quick Installation Guide&lt;/strong&gt;&lt;/td&gt; &lt;td&gt;&lt;strong&gt;Multi-Language&lt;/strong&gt;&lt;/td&gt; &lt;td width="68"&gt;&lt;strong&gt;&lt;a href="https://download.asrock.com/Manual/QIG/H570M-ITXac_multiQIG.pdf" target="_blank"&gt;&lt;img alt="Global Download" src="https://sale.common.erc/images/dl-blue.gif" /&gt; Global&lt;/a&gt;&lt;/strong&gt;&lt;/td&gt; &lt;td width="68"&gt;&lt;strong&gt;&lt;a href="ftp://asrockchina.com.cn/Manual/QIG/H570M-ITXac_multiQIG.pdf" target="_blank"&gt;&lt;img alt="China Download" src="https://sale.common.erc/images/dl-yellow.gif" /&gt; China&lt;/a&gt;&lt;/strong&gt;&lt;/td&gt; &lt;/tr&gt; &lt;tr align="center"&gt; &lt;td align="left"&gt;&lt;strong&gt;RAID Installation Guide&lt;/strong&gt;&lt;/td&gt; &lt;td&gt;&lt;strong&gt;English&lt;/strong&gt;&lt;/td&gt; &lt;td width="68"&gt;&lt;strong&gt;&lt;a href="https://download.asrock.com/Manual/RAID/H570M-ITXac/English.pdf" target="_blank"&gt;&lt;img alt="Global Download" src="https://sale.common.erc/images/dl-blue.gif" /&gt; Global&lt;/a&gt;&lt;/strong&gt;&lt;/td&gt; &lt;td width="68"&gt;&lt;strong&gt;&lt;a href="ftp://asrockchina.com.cn/Manual/RAID/H570M-ITXac/English.pdf" target="_blank"&gt;&lt;img alt="China Download" src="https://sale.common.erc/images/dl-yellow.gif" /&gt; China&lt;/a&gt;&lt;/strong&gt;&lt;/td&gt; &lt;/tr&gt; &lt;tr align="center"&gt; &lt;td align="left"&gt;&lt;strong&gt;RAID Installation Guide&lt;/strong&gt;&lt;/td&gt; &lt;td&gt;&lt;strong&gt;???? (S.Chinese)&lt;/strong&gt;&lt;/td&gt; &lt;td width="68"&gt;&lt;strong&gt;&lt;a href="https://download.asrock.com/Manual/RAID/H570M-ITXac/SChinese.pdf" target="_blank"&gt;&lt;img alt="Global Download" src="https://sale.common.erc/images/dl-blue.gif" /&gt; Global&lt;/a&gt;&lt;/strong&gt;&lt;/td&gt; &lt;td width="68"&gt;&lt;strong&gt;&lt;a href="ftp://asrockchina.com.cn/Manual/RAID/H570M-ITXac/SChinese.pdf" target="_blank"&gt;&lt;img alt="China Download" src="https://sale.common.erc/images/dl-yellow.gif" /&gt; China&lt;/a&gt;&lt;/strong&gt;&lt;/td&gt; &lt;/tr&gt; &lt;tr align="center"&gt; &lt;td align="left"&gt;&lt;strong&gt;RAID Installation Guide&lt;/strong&gt;&lt;/td&gt; &lt;td&gt;&lt;strong&gt;???? (T.Chinese)&lt;/strong&gt;&lt;/td&gt; &lt;td width="68"&gt;&lt;strong&gt;&lt;a href="https://download.asrock.com/Manual/RAID/H570M-ITXac/TChinese.pdf" target="_blank"&gt;&lt;img alt="Global Download" src="https://sale.common.erc/images/dl-blue.gif" /&gt; Global&lt;/a&gt;&lt;/strong&gt;&lt;/td&gt; &lt;td width="68"&gt;&lt;strong&gt;&lt;a href="ftp://asrockchina.com.cn/Manual/RAID/H570M-ITXac/TChinese.pdf" target="_blank"&gt;&lt;img alt="China Download" src="https://sale.common.erc/images/dl-yellow.gif" /&gt; China&lt;/a&gt;&lt;/strong&gt;&lt;/td&gt; &lt;/tr&gt; &lt;tr align="center"&gt; &lt;td align="left"&gt;&lt;strong&gt;Intel Rapid Storage Guide&lt;/strong&gt;&lt;/td&gt; &lt;td&gt;&lt;strong&gt;English&lt;/strong&gt;&lt;/td&gt; &lt;td width="68"&gt;&lt;strong&gt;&lt;a href="https://download.asrock.com/Manual/RAID/H570M-ITXac/IntelRapidStorage/English.pdf" target="_blank"&gt;&lt;img alt="Global Download" src="https://sale.common.erc/images/dl-blue.gif" /&gt; Global&lt;/a&gt;&lt;/strong&gt;&lt;/td&gt; &lt;td width="68"&gt;&lt;strong&gt;&lt;a href="ftp://asrockchina.com.cn/Manual/RAID/H570M-ITXac/IntelRapidStorage/English.pdf" target="_blank"&gt;&lt;img alt="China Download" src="https://sale.common.erc/images/dl-yellow.gif" /&gt; China&lt;/a&gt;&lt;/strong&gt;&lt;/td&gt; &lt;/tr&gt; &lt;tr align="center"&gt; &lt;td align="left"&gt;&lt;strong&gt;Intel Rapid Storage Guide&lt;/strong&gt;&lt;/td&gt; &lt;td&gt;&lt;strong&gt;???? (T.Chinese)&lt;/strong&gt;&lt;/td&gt; &lt;td width="68"&gt;&lt;strong&gt;&lt;a href="https://download.asrock.com/Manual/RAID/H570M-ITXac/IntelRapidStorage/TChinese.pdf" target="_blank"&gt;&lt;img alt="Global Download" src="https://sale.common.erc/images/dl-blue.gif" /&gt; Global&lt;/a&gt;&lt;/strong&gt;&lt;/td&gt; &lt;td width="68"&gt;&lt;strong&gt;&lt;a href="ftp://asrockchina.com.cn/Manual/RAID/H570M-ITXac/IntelRapidStorage/TChinese.pdf" target="_blank"&gt;&lt;img alt="China Download" src="https://sale.common.erc/images/dl-yellow.gif" /&gt; China&lt;/a&gt;&lt;/strong&gt;&lt;/td&gt; &lt;/tr&gt; &lt;/tbody&gt; &lt;/table&gt; &lt;strong&gt;&lt;img alt="Loading for FAQ" src="https://sale.common.erc/images/loading-black.gif" /&gt;&lt;/strong&gt; &lt;strong&gt;&lt;img alt="Loading for CPU" src="https://sale.common.erc/images/loading-black.gif" /&gt;&lt;/strong&gt; &lt;strong&gt;&lt;img alt="Loading for Memory" src="https://sale.common.erc/images/loading-black.gif" /&gt;&lt;/strong&gt; &lt;strong&gt;&lt;img alt="Loading for Storage" src="https://sale.common.erc/images/loading-black.gif" /&gt;&lt;/strong&gt; &lt;/section&gt; &lt;section class="wrapper" &gt; &lt;p &gt;&lt;strong&gt;The specification is subject to change without notice in advance. The brand and product names are trademarks of their respective companies. Any configuration other than original product specification is not guaranteed.&lt;/strong&gt;&lt;/p&gt; &lt;p &gt;&lt;strong&gt;The above user interface picture is a sample for reference. The actual user interface may vary with the updated software version.&lt;/strong&gt;&lt;/p&gt; &lt;/section&gt; </t>
  </si>
  <si>
    <t>Материнская плата ASRock Z590 PHANTOM GAMING 4 s1200 Z590 HDMI 4xDDR4 M.2 Type-C ATX</t>
  </si>
  <si>
    <t>Z590_PHANTOM_GAMING_4</t>
  </si>
  <si>
    <t>http://www.erc.ua/i/goods/Z590_PHANTOM_GAMING_4.jpg</t>
  </si>
  <si>
    <t xml:space="preserve">Unique Feature &lt;strong&gt;ASRock USB 3.2 Gen2&lt;/strong&gt;&lt;br /&gt; - ASRock Front Panel Type C USB 3.2 Gen2x2 Header (20 Gb/s)&lt;br /&gt; - ASRock USB 3.2 Gen2 Type-A Port (10 Gb/s)&lt;br /&gt; - ASRock USB 3.2 Gen2 Type-C Port (10 Gb/s)&lt;br /&gt; &lt;strong&gt;ASRock Super Alloy&lt;/strong&gt;&lt;br /&gt; - Premium 50A Power Choke&lt;br /&gt; - Sapphire Black PCB&lt;br /&gt; - High Density Glass Fabric PCB&lt;br /&gt; &lt;strong&gt;ASRock Steel Slot&lt;/strong&gt;&lt;br /&gt; &lt;strong&gt;ASRock Hyper M.2&lt;/strong&gt; (PCIe Gen4x4)&lt;br /&gt; &lt;strong&gt;ASRock Full Spike Protection&lt;/strong&gt; (for all USB, Audio, LAN Ports)&lt;br /&gt; &lt;strong&gt;ASRock Live Update &amp;amp; APP Shop&lt;/strong&gt; &lt;ul&gt; &lt;li&gt; CPU - Supports 10th Gen Intel&lt;sup&gt;&amp;reg;&lt;/sup&gt; Core&amp;trade; Processors and 11th Gen Intel&lt;sup&gt;&amp;reg;&lt;/sup&gt; Core&amp;trade; Processors (LGA1200)&lt;br /&gt; - Digi Power design&lt;br /&gt; - 8 Power Phase design&lt;br /&gt; - Supports Intel&lt;sup&gt;&amp;reg;&lt;/sup&gt; Turbo Boost Max 3.0 Technology&lt;br /&gt; - Supports Intel&lt;sup&gt;&amp;reg;&lt;/sup&gt; K-Series unlocked CPUs &lt;/li&gt; &lt;li&gt; Chipset - Intel&lt;sup&gt;&amp;reg;&lt;/sup&gt; Z590 &lt;/li&gt; &lt;li&gt; Memory - Dual Channel DDR4 Memory Technology&lt;br /&gt; - 4 x DDR4 DIMM Slots&lt;br /&gt; - 11th Gen Intel&lt;sup&gt;&amp;reg;&lt;/sup&gt; Core&amp;trade; Processors support DDR4 non-ECC, un-buffered memory up to 4800+(OC)*&lt;br /&gt; - 10th Gen Intel&lt;sup&gt;&amp;reg;&lt;/sup&gt; Core&amp;trade; Processors support DDR4 non-ECC, un-buffered memory up to 4666+(OC)*&lt;br /&gt; - Supports ECC UDIMM memory modules (operate in non-ECC mode)&lt;br /&gt; - Max. capacity of system memory: 128GB**&lt;br /&gt; - Supports Intel&lt;sup&gt;&amp;reg;&lt;/sup&gt; Extreme Memory Profile (XMP) 2.0&lt;br /&gt; *11th Gen Intel&lt;sup&gt;&amp;reg;&lt;/sup&gt; Core&amp;trade; (i9/i7/i5) support DDR4 up to 3200; Core&amp;trade; (i3), Pentium&lt;sup&gt;&amp;reg;&lt;/sup&gt; and Celeron&lt;sup&gt;&amp;reg;&lt;/sup&gt; support DDR4 up to 2666 natively.&lt;br /&gt; 10th Gen Intel&lt;sup&gt;&amp;reg;&lt;/sup&gt; Core&amp;trade; (i9/i7) support DDR4 up to 2933; Core&amp;trade; (i5/i3), Pentium&lt;sup&gt;&amp;reg;&lt;/sup&gt; and Celeron&lt;sup&gt;&amp;reg;&lt;/sup&gt; support DDR4 up to 2666 natively.&lt;br /&gt; &lt;br /&gt; **Due to the operating system limitation, the actual memory size may be less than 4GB for the reservation for system usage under Windows&lt;sup&gt;&amp;reg;&lt;/sup&gt; 32-bit OS. For Windows&lt;sup&gt;&amp;reg;&lt;/sup&gt; 64-bit OS with 64-bit CPU, there is no such limitation. &lt;/li&gt; &lt;li&gt; BIOS - 128Mb AMI UEFI Legal BIOS with multilingual GUI support&lt;br /&gt; - ACPI 6.0 Compliant wake up events&lt;br /&gt; - SMBIOS 2.7 Support&lt;br /&gt; - CPU Core/Cache, CPU GT, DRAM, VCCIO, VCCSA, VCCST, VCCIN AUX, VPPM Voltage Multi-adjustment &lt;/li&gt; &lt;li&gt; Graphics - 11th Gen Intel&lt;sup&gt;&amp;reg;&lt;/sup&gt; Core&amp;trade; Processors support Intel&lt;sup&gt;&amp;reg;&lt;/sup&gt; Xe Graphics Architecture (Gen 12). 10th Gen Intel&lt;sup&gt;&amp;reg;&lt;/sup&gt; Core&amp;trade; Processors support Gen 9 Graphics&lt;br /&gt; - Graphics, Media &amp;amp; Compute: Microsoft&lt;sup&gt;&amp;reg;&lt;/sup&gt; DirectX 12, OpenGL 4.5, Intel&lt;sup&gt;&amp;reg;&lt;/sup&gt; Built In Visuals, Intel&lt;sup&gt;&amp;reg;&lt;/sup&gt; Quick Sync Video, Hybrid / Switchable Graphics, OpenCL 2.1&lt;br /&gt; - Display &amp;amp; Content Security: Rec. 2020 (Wide Color Gamut), Microsoft&lt;sup&gt;&amp;reg;&lt;/sup&gt; PlayReady 3.0, UHD/HDR Blu-ray Disc&lt;br /&gt; - Supports HDMI 2.0 with max. resolution up to 4K x 2K (4096x2160) @ 60Hz&lt;br /&gt; - Supports Auto Lip Sync, Deep Color (12bpc), xvYCC and HBR (High Bit Rate Audio) with HDMI 2.0 Port (Compliant HDMI monitor is required)&lt;br /&gt; - Supports HDCP 2.3 with HDMI 2.0 Port&lt;br /&gt; *Intel&lt;sup&gt;&amp;reg;&lt;/sup&gt; UHD Graphics Built-in Visuals and the VGA outputs can be supported only with processors which are GPU integrated.&lt;br /&gt; 11th Gen Intel&lt;sup&gt;&amp;reg;&lt;/sup&gt; Core&amp;trade; Processors support HDMI 2.0. 10th Gen Intel&lt;sup&gt;&amp;reg;&lt;/sup&gt; Core&amp;trade; Processors support HDMI 1.4. &lt;/li&gt; &lt;li&gt; Audio - 7.1 CH HD Audio (Realtek ALC897 Audio Codec)&lt;br /&gt; - Supports Surge Protection&lt;br /&gt; - Nahimic Audio &lt;/li&gt; &lt;li&gt; LAN - Gigabit LAN 10/100/1000 Mb/s&lt;br /&gt; - Giga PHY Intel&lt;sup&gt;&amp;reg;&lt;/sup&gt; I219V&lt;br /&gt; - Supports Wake-On-LAN&lt;br /&gt; - Supports Lightning/ESD Protection&lt;br /&gt; - Supports Energy Efficient Ethernet 802.3az&lt;br /&gt; - Supports PXE &lt;/li&gt; &lt;li&gt; Slots 11th Gen Intel&lt;sup&gt;&amp;reg;&lt;/sup&gt; Core&amp;trade; Processors&lt;br /&gt; - 2 x PCI Express x16 Slots (PCIE1/PCIE3: single at Gen4x16 (PCIE1); dual at Gen4x16 (PCIE1) / Gen3x4 (PCIE3))*&lt;br /&gt; 10th Gen Intel&lt;sup&gt;&amp;reg;&lt;/sup&gt; Core&amp;trade; Processors&lt;br /&gt; - 2 x PCI Express x16 Slots (PCIE1/PCIE3: single at Gen3x16 (PCIE1); dual at Gen3x16 (PCIE1) / Gen3x4 (PCIE3))*&lt;br /&gt; &lt;br /&gt; - 3 x PCI Express 3.0 x1 Slots&lt;br /&gt; - Supports AMD Quad CrossFireX&amp;trade; and CrossFireX&amp;trade;&lt;br /&gt; - 1 x M.2 Socket (Key E), supports type 2230 WiFi/BT PCIe WiFi module and Intel&lt;sup&gt;&amp;reg;&lt;/sup&gt; CNVi (Integrated WiFi/BT)&lt;br /&gt; *Supports NVMe SSD as boot disks &lt;/li&gt; &lt;li&gt; Storage - 6 x SATA3 6.0 Gb/s Connectors*&lt;br /&gt; - 1 x Hyper M.2 Socket (M2_1), supports M Key type 2260/2280 M.2 PCI Express module up to Gen4x4 (64 Gb/s) (Socket M2_1 works with 11th Gen Intel&lt;sup&gt;&amp;reg;&lt;/sup&gt; Core&amp;trade; processors only)**&lt;br /&gt; - 1 x Ultra M.2 Socket (M2_2), supports M Key type 2260/2280 M.2 SATA3 6.0 Gb/s module and M.2 PCI Express module up to Gen3 x4 (32 Gb/s)**&lt;br /&gt; - 1 x Ultra M.2 Socket (M2_3), supports M Key type 2260/2280/22110 M.2 SATA3 6.0 Gb/s module and M.2 PCI Express module up to Gen3 x4 (32 Gb/s)**&lt;br /&gt; *If M2_2 is occupied by a SATA-type M.2 device, SATA3_1 will be disabled.&lt;br /&gt; If M2_2 is occupied by a PCIe-type M.2 device, SATA3_0 will be disabled.&lt;br /&gt; If M2_3 is occupied by a SATA-type M.2 device, SATA3_2 will be disabled.&lt;br /&gt; &lt;br /&gt; ***Supports Intel&lt;sup&gt;&amp;reg;&lt;/sup&gt; Optane&amp;trade; Technology&lt;br /&gt; Supports NVMe SSD as boot disks&lt;br /&gt; Supports ASRock U.2 Kit &lt;/li&gt; &lt;li&gt; RAID - Supports RAID 0, RAID 1, RAID 5 and RAID 10 for SATA storage devices&lt;br /&gt; - Supports RAID 0 and RAID 1 for M.2 NVMe storage devices*&lt;br /&gt; *RAID function for PCIe mode SSD in M2_1 is only available with Intel&lt;sup&gt;&amp;reg;&lt;/sup&gt; SSD installed. &lt;/li&gt; &lt;li&gt; Connector - 1 x SPI TPM Header&lt;br /&gt; - 1 x Power LED and Speaker Header&lt;br /&gt; - 2 x RGB LED Headers*&lt;br /&gt; - 2 x Addressable LED Headers**&lt;br /&gt; - 1 x CPU Fan Connector (4-pin)***&lt;br /&gt; - 1 x CPU/Water Pump Fan Connector (4-pin) (Smart Fan Speed Control)****&lt;br /&gt; - 4 x Chassis/Water Pump Fan Connectors (4-pin) (Smart Fan Speed Control)*****&lt;br /&gt; - 1 x 24 pin ATX Power Connector&lt;br /&gt; - 1 x 8 pin 12V Power Connector (Hi-Density Power Connector)&lt;br /&gt; - 1 x 4 pin 12V Power Connector (Hi-Density Power Connector)&lt;br /&gt; - 1 x Front Panel Audio Connector&lt;br /&gt; - 1 x Thunderbolt&amp;trade; AIC Connector (5-pin) (Supports ASRock Thunderbolt&amp;trade; 4 AIC Card)&lt;br /&gt; - 2 x USB 2.0 Headers (Support 4 USB 2.0 ports) (Supports ESD Protection)&lt;br /&gt; - 2 x USB 3.2 Gen1 Headers (Support 4 USB 3.2 Gen1 ports) (ASMedia ASM1074 hub) (Supports ESD Protection)&lt;br /&gt; - 1 x Front Panel Type C USB 3.2 Gen2x2 Header (20 Gb/s) (Supports ESD Protection)&lt;br /&gt; *Support in total up to 12V/3A, 36W LED Strip&lt;br /&gt; &lt;br /&gt; **Support in total up to 5V/3A, 15W LED Strip&lt;br /&gt; &lt;br /&gt; ***The CPU Fan Connector supports the CPU fan of maximum 1A (12W) fan power.&lt;br /&gt; &lt;br /&gt; ****The CPU/Water Pump Fan supports the water cooler fan of maximum 2A (24W) fan power.&lt;br /&gt; &lt;br /&gt; *****The Chassis/Water Pump Fan supports the water cooler fan of maximum 2A (24W) fan power.&lt;br /&gt; CPU_FAN2/WP, CHA_FAN1/WP, CHA_FAN2/WP, CHA_FAN3/WP and CHA_FAN4/WP can auto detect if 3-pin or 4-pin fan is in use. &lt;/li&gt; &lt;li&gt; Rear Panel I/O - 1 x PS/2 Mouse/Keyboard Port&lt;br /&gt; - 1 x HDMI Port&lt;br /&gt; - 1 x USB 3.2 Gen2 Type-A Port (10 Gb/s) (ReDriver) (Supports ESD Protection)&lt;br /&gt; - 1 x USB 3.2 Gen2 Type-C Port (10 Gb/s) (ReDriver) (Supports ESD Protection)&lt;br /&gt; - 2 x USB 3.2 Gen1 Ports (Supports ESD Protection)&lt;br /&gt; - 2 x USB 2.0 Ports (Supports ESD Protection)&lt;br /&gt; - 1 x RJ-45 LAN Port with LED (ACT/LINK LED and SPEED LED)&lt;br /&gt; - HD Audio Jacks: Line in / Front Speaker / Microphone &lt;/li&gt; &lt;li&gt; Software and UEFI &lt;strong&gt;Software&lt;/strong&gt;&lt;br /&gt; - ASRock Motherboard Utility (Phantom Gaming Tuning)&lt;br /&gt; - ASRock Polychrome SYNC&lt;br /&gt; - ASRock XFast LAN&lt;br /&gt; &lt;strong&gt;UEFI&lt;/strong&gt;&lt;br /&gt; - ASRock EZ Mode&lt;br /&gt; - ASRock Full HD UEFI&lt;br /&gt; - ASRock My Favorites in UEFI&lt;br /&gt; - ASRock Instant Flash&lt;br /&gt; - ASRock Internet Flash&lt;br /&gt; - ASRock Easy RAID Installer&lt;br /&gt; *These utilities can be downloaded from ASRock Live Update &amp;amp; APP Shop. &lt;/li&gt; &lt;li&gt; Support CD - Drivers, Utilities, AntiVirus Software (Trial Version), Google Chrome Browser and Toolbar &lt;/li&gt; &lt;li&gt; Accessories - Quick Installation Guide, Support CD, I/O Shield&lt;br /&gt; - 2 x SATA Data Cables&lt;br /&gt; - 4 x Screws for M.2 Sockets &lt;/li&gt; &lt;li&gt; Hardware Monitor - Fan Tachometer: CPU, CPU/Water Pump, Chassis/Water Pump Fans&lt;br /&gt; - Quiet Fan (Auto adjust chassis fan speed by CPU temperature): CPU, CPU/Water Pump, Chassis/Water Pump Fans&lt;br /&gt; - Fan Multi-Speed Control: CPU, CPU/Water Pump, Chassis/Water Pump Fans&lt;br /&gt; - Voltage monitoring: CPU Vcore, PCH, DRAM, VCCIO, VPPM, VCCSA, CPU PLL, +12V, +5V, +3.3V &lt;/li&gt; &lt;li&gt; Form Factor - ATX Form Factor: 12.0-in x 9.6-in, 30.5 cm x 24.4 cm&lt;br /&gt; - Solid Capacitor design &lt;/li&gt; &lt;li&gt; OS - Microsoft&lt;sup&gt;&amp;reg;&lt;/sup&gt; Windows&lt;sup&gt;&amp;reg;&lt;/sup&gt; 10 64-bit &lt;/li&gt; &lt;li&gt; Certifications - FCC, CE&lt;br /&gt; - ErP/EuP ready (ErP/EuP ready power supply is required) &lt;/li&gt; &lt;/ul&gt; &lt;section class="wrapper" id="sSupport" &gt; &lt;input type="button" value="Download" /&gt;&lt;input type="button" value="BIOS" /&gt;&lt;input type="button" value="Manual" /&gt;&lt;input type="button" value="FAQ" /&gt;&lt;input type="button" value="CPU Support List" /&gt;&lt;input type="button" value="Memory QVL (Comet Lake)" /&gt;&lt;input type="button" value="Memory QVL (Rocket Lake)" /&gt;&lt;input type="button" value="Storage QVL" /&gt; &lt;img alt="Loading for Download" src="https://sale.common.erc/images/loading-black.gif" /&gt; &lt;img alt="Loading for BIOS" src="https://sale.common.erc/images/loading-black.gif" /&gt; &lt;img alt="Loading for CPU Cooler List" src="https://sale.common.erc/images/loading-black.gif" /&gt; &lt;h3&gt;Manual&lt;/h3&gt; &lt;a href="https://acrobat.adobe.com/us/en/acrobat/pdf-reader.html" target="_blank"&gt;&lt;img align="left" alt="Get Adobe Reader" src="https://sale.common.erc/images/getAdobeReader.gif" /&gt;&lt;/a&gt;The format of our documents are in PDF files. If you have not installed Adobe Acrobat Reader, please get it from &lt;a href="http://www.adobe.com/" target="_blank"&gt;Adobe&lt;/a&gt;. &lt;table&gt; &lt;thead&gt; &lt;tr&gt; &lt;th&gt;Description&lt;/th&gt; &lt;th&gt;Language&lt;/th&gt; &lt;th colspan="2"&gt;Download&lt;/th&gt; &lt;/tr&gt; &lt;/thead&gt; &lt;tbody&gt; &lt;tr align="center"&gt; &lt;td align="left"&gt;User Manual&lt;/td&gt; &lt;td&gt;English&lt;/td&gt; &lt;td width="68"&gt;&lt;a href="https://download.asrock.com/Manual/Z590%20Phantom%20Gaming%204.pdf" target="_blank"&gt;&lt;img alt="Global Download" src="https://sale.common.erc/images/dl-blue.gif" /&gt; Global&lt;/a&gt;&lt;/td&gt; &lt;td width="68"&gt;&lt;a href="ftp://asrockchina.com.cn/Manual/Z590%20Phantom%20Gaming%204.pdf" target="_blank"&gt;&lt;img alt="China Download" src="https://sale.common.erc/images/dl-yellow.gif" /&gt; China&lt;/a&gt;&lt;/td&gt; &lt;/tr&gt; &lt;tr align="center"&gt; &lt;td align="left"&gt;User Manual&lt;/td&gt; &lt;td&gt;??? (Japanese)&lt;/td&gt; &lt;td width="68"&gt;&lt;a href="https://download.asrock.com/Manual/Z590%20Phantom%20Gaming%204_jp.pdf" target="_blank"&gt;&lt;img alt="Global Download" src="https://sale.common.erc/images/dl-blue.gif" /&gt; Global&lt;/a&gt;&lt;/td&gt; &lt;td width="68"&gt;&lt;a href="ftp://asrockchina.com.cn/Manual/Z590%20Phantom%20Gaming%204_jp.pdf" target="_blank"&gt;&lt;img alt="China Download" src="https://sale.common.erc/images/dl-yellow.gif" /&gt; China&lt;/a&gt;&lt;/td&gt; &lt;/tr&gt; &lt;tr align="center"&gt; &lt;td align="left"&gt;Quick Installation Guide&lt;/td&gt; &lt;td&gt;Multi-Language&lt;/td&gt; &lt;td width="68"&gt;&lt;a href="https://download.asrock.com/Manual/QIG/Z590%20Phantom%20Gaming%204_multiQIG.pdf" target="_blank"&gt;&lt;img alt="Global Download" src="https://sale.common.erc/images/dl-blue.gif" /&gt; Global&lt;/a&gt;&lt;/td&gt; &lt;td width="68"&gt;&lt;a href="ftp://asrockchina.com.cn/Manual/QIG/Z590%20Phantom%20Gaming%204_multiQIG.pdf" target="_blank"&gt;&lt;img alt="China Download" src="https://sale.common.erc/images/dl-yellow.gif" /&gt; China&lt;/a&gt;&lt;/td&gt; &lt;/tr&gt; &lt;tr align="center"&gt; &lt;td align="left"&gt;RAID Installation Guide&lt;/td&gt; &lt;td&gt;English&lt;/td&gt; &lt;td width="68"&gt;&lt;a href="https://download.asrock.com/Manual/RAID/Z590%20Phantom%20Gaming%204/English.pdf" target="_blank"&gt;&lt;img alt="Global Download" src="https://sale.common.erc/images/dl-blue.gif" /&gt; Global&lt;/a&gt;&lt;/td&gt; &lt;td width="68"&gt;&lt;a href="ftp://asrockchina.com.cn/Manual/RAID/Z590%20Phantom%20Gaming%204/English.pdf" target="_blank"&gt;&lt;img alt="China Download" src="https://sale.common.erc/images/dl-yellow.gif" /&gt; China&lt;/a&gt;&lt;/td&gt; &lt;/tr&gt; &lt;tr align="center"&gt; &lt;td align="left"&gt;RAID Installation Guide&lt;/td&gt; &lt;td&gt;???? (S.Chinese)&lt;/td&gt; &lt;td width="68"&gt;&lt;a href="https://download.asrock.com/Manual/RAID/Z590%20Phantom%20Gaming%204/SChinese.pdf" target="_blank"&gt;&lt;img alt="Global Download" src="https://sale.common.erc/images/dl-blue.gif" /&gt; Global&lt;/a&gt;&lt;/td&gt; &lt;td width="68"&gt;&lt;a href="ftp://asrockchina.com.cn/Manual/RAID/Z590%20Phantom%20Gaming%204/SChinese.pdf" target="_blank"&gt;&lt;img alt="China Download" src="https://sale.common.erc/images/dl-yellow.gif" /&gt; China&lt;/a&gt;&lt;/td&gt; &lt;/tr&gt; &lt;tr align="center"&gt; &lt;td align="left"&gt;RAID Installation Guide&lt;/td&gt; &lt;td&gt;???? (T.Chinese)&lt;/td&gt; &lt;td width="68"&gt;&lt;a href="https://download.asrock.com/Manual/RAID/Z590%20Phantom%20Gaming%204/TChinese.pdf" target="_blank"&gt;&lt;img alt="Global Download" src="https://sale.common.erc/images/dl-blue.gif" /&gt; Global&lt;/a&gt;&lt;/td&gt; &lt;td width="68"&gt;&lt;a href="ftp://asrockchina.com.cn/Manual/RAID/Z590%20Phantom%20Gaming%204/TChinese.pdf" target="_blank"&gt;&lt;img alt="China Download" src="https://sale.common.erc/images/dl-yellow.gif" /&gt; China&lt;/a&gt;&lt;/td&gt; &lt;/tr&gt; &lt;tr align="center"&gt; &lt;td align="left"&gt;Intel Rapid Storage Guide&lt;/td&gt; &lt;td&gt;English&lt;/td&gt; &lt;td width="68"&gt;&lt;a href="https://download.asrock.com/Manual/RAID/Z590%20Phantom%20Gaming%204/IntelRapidStorage/English.pdf" target="_blank"&gt;&lt;img alt="Global Download" src="https://sale.common.erc/images/dl-blue.gif" /&gt; Global&lt;/a&gt;&lt;/td&gt; &lt;td width="68"&gt;&lt;a href="ftp://asrockchina.com.cn/Manual/RAID/Z590%20Phantom%20Gaming%204/IntelRapidStorage/English.pdf" target="_blank"&gt;&lt;img alt="China Download" src="https://sale.common.erc/images/dl-yellow.gif" /&gt; China&lt;/a&gt;&lt;/td&gt; &lt;/tr&gt; &lt;tr align="center"&gt; &lt;td align="left"&gt;Intel Rapid Storage Guide&lt;/td&gt; &lt;td&gt;???? (T.Chinese)&lt;/td&gt; &lt;td width="68"&gt;&lt;a href="https://download.asrock.com/Manual/RAID/Z590%20Phantom%20Gaming%204/IntelRapidStorage/TChinese.pdf" target="_blank"&gt;&lt;img alt="Global Download" src="https://sale.common.erc/images/dl-blue.gif" /&gt; Global&lt;/a&gt;&lt;/td&gt; &lt;td width="68"&gt;&lt;a href="ftp://asrockchina.com.cn/Manual/RAID/Z590%20Phantom%20Gaming%204/IntelRapidStorage/TChinese.pdf" target="_blank"&gt;&lt;img alt="China Download" src="https://sale.common.erc/images/dl-yellow.gif" /&gt; China&lt;/a&gt;&lt;/td&gt; &lt;/tr&gt; &lt;/tbody&gt; &lt;/table&gt; &lt;img alt="Loading for FAQ" src="https://sale.common.erc/images/loading-black.gif" /&gt; &lt;img alt="Loading for CPU" src="https://sale.common.erc/images/loading-black.gif" /&gt; &lt;img alt="Loading for Memory" src="https://sale.common.erc/images/loading-black.gif" /&gt; &lt;img alt="Loading for Storage" src="https://sale.common.erc/images/loading-black.gif" /&gt; &lt;/section&gt; &lt;section class="wrapper" &gt; &lt;p &gt;The specification is subject to change without notice in advance. The brand and product names are trademarks of their respective companies. Any configuration other than original product specification is not guaranteed.&lt;/p&gt; &lt;p &gt;The above user interface picture is a sample for reference. The actual user interface may vary with the updated software version.&lt;/p&gt; &lt;/section&gt; </t>
  </si>
  <si>
    <t>Материнская плата ASRock Z590M PRO4 s1200 Z590 HDMI-DP 4xDDR4 M.2 mATX</t>
  </si>
  <si>
    <t>Z590M_PRO4</t>
  </si>
  <si>
    <t>http://www.erc.ua/i/goods/Z590M_PRO4.jpg</t>
  </si>
  <si>
    <t xml:space="preserve">Unique Feature ASRock USB 3.2 Gen2&lt;br /&gt; - ASRock USB 3.2 Gen2 Type-A Port (10 Gb/s)&lt;br /&gt; &lt;strong&gt;ASRock Super Alloy&lt;/strong&gt;&lt;br /&gt; - Premium Power Choke&lt;br /&gt; - 50A Dr.MOS&lt;br /&gt; - Sapphire Black PCB&lt;br /&gt; - High Density Glass Fabric PCB&lt;br /&gt; &lt;strong&gt;ASRock Steel Slot&lt;/strong&gt;&lt;br /&gt; &lt;strong&gt;ASRock Full Coverage M.2 Heatsink&lt;/strong&gt;&lt;br /&gt; &lt;strong&gt;ASRock Hyper M.2&lt;/strong&gt; (PCIe Gen4x4 &amp;amp; SATA3)&lt;br /&gt; &lt;strong&gt;ASRock POST Status Checker&lt;/strong&gt; (PSC)&lt;br /&gt; &lt;strong&gt;ASRock Full Spike Protection&lt;/strong&gt; (for all USB, Audio, LAN Ports)&lt;br /&gt; &lt;strong&gt;ASRock Live Update &amp;amp; APP Shop&lt;/strong&gt; &lt;ul&gt; &lt;li&gt; CPU - Supports 10th Gen Intel&lt;sup&gt;&amp;reg;&lt;/sup&gt; Core&amp;trade; Processors and 11th Gen Intel&lt;sup&gt;&amp;reg;&lt;/sup&gt; Core&amp;trade; Processors (LGA1200)&lt;br /&gt; - Digi Power design&lt;br /&gt; - 12 Power Phase design&lt;br /&gt; - Supports Intel&lt;sup&gt;&amp;reg;&lt;/sup&gt; Turbo Boost Max 3.0 Technology&lt;br /&gt; - Supports Intel&lt;sup&gt;&amp;reg;&lt;/sup&gt; K-Series unlocked CPUs &lt;/li&gt; &lt;li&gt; Chipset - Intel&lt;sup&gt;&amp;reg;&lt;/sup&gt; Z590 &lt;/li&gt; &lt;li&gt; Memory - Dual Channel DDR4 Memory Technology&lt;br /&gt; - 4 x DDR4 DIMM Slots&lt;br /&gt; - 11th Gen Intel&lt;sup&gt;&amp;reg;&lt;/sup&gt; Core&amp;trade; Processors support DDR4 non-ECC, un-buffered memory up to 4800+(OC)*&lt;br /&gt; - 10th Gen Intel&lt;sup&gt;&amp;reg;&lt;/sup&gt; Core&amp;trade; Processors support DDR4 non-ECC, un-buffered memory up to 4666+(OC)*&lt;br /&gt; - Supports ECC UDIMM memory modules (operate in non-ECC mode)&lt;br /&gt; - Max. capacity of system memory: 128GB**&lt;br /&gt; - Supports Intel&lt;sup&gt;&amp;reg;&lt;/sup&gt; Extreme Memory Profile (XMP) 2.0&lt;br /&gt; *11th Gen Intel&lt;sup&gt;&amp;reg;&lt;/sup&gt; Core&amp;trade; (i9/i7/i5) support DDR4 up to 3200; Core&amp;trade; (i3), Pentium&lt;sup&gt;&amp;reg;&lt;/sup&gt; and Celeron&lt;sup&gt;&amp;reg;&lt;/sup&gt; support DDR4 up to 2666 natively.&lt;br /&gt; 10th Gen Intel&lt;sup&gt;&amp;reg;&lt;/sup&gt; Core&amp;trade; (i9/i7) support DDR4 up to 2933; Core&amp;trade; (i5/i3), Pentium&lt;sup&gt;&amp;reg;&lt;/sup&gt; and Celeron&lt;sup&gt;&amp;reg;&lt;/sup&gt; support DDR4 up to 2666 natively.&lt;br /&gt; &lt;br /&gt; **Due to the operating system limitation, the actual memory size may be less than 4GB for the reservation for system usage under Windows&lt;sup&gt;&amp;reg;&lt;/sup&gt; 32-bit OS. For Windows&lt;sup&gt;&amp;reg;&lt;/sup&gt; 64-bit OS with 64-bit CPU, there is no such limitation. &lt;/li&gt; &lt;li&gt; BIOS - 128Mb AMI UEFI Legal BIOS with multilingual GUI support&lt;br /&gt; - ACPI 6.0 Compliant wake up events&lt;br /&gt; - SMBIOS 2.7 Support&lt;br /&gt; - CPU Core/Cache, GT, DRAM, VPPM, VCCIN_AUX, VCCIO, VCCIO1 2,VCCST, VCCSA Voltage Multi-adjustment &lt;/li&gt; &lt;li&gt; Graphics - 11th Gen Intel&lt;sup&gt;&amp;reg;&lt;/sup&gt; Core&amp;trade; Processors support Intel&lt;sup&gt;&amp;reg;&lt;/sup&gt; Xe Graphics Architecture (Gen 12). 10th Gen Intel&lt;sup&gt;&amp;reg;&lt;/sup&gt; Core&amp;trade; Processors support Gen 9 Graphics&lt;br /&gt; - Dual graphics output: support HDMI and DisplayPort 1.4 ports by independent display controllers&lt;br /&gt; - Supports HDMI 2.0 with max. resolution up to 4K x 2K (4096x2160) @ 60Hz&lt;br /&gt; - Supports DisplayPort 1.4 with max. resolution up to 4K x 2K (4096x2304) @ 60Hz&lt;br /&gt; - Supports Auto Lip Sync, Deep Color (12bpc), xvYCC and HBR (High Bit Rate Audio) with HDMI 2.0 Port (Compliant HDMI monitor is required)&lt;br /&gt; - Supports HDCP 2.3 with HDMI 2.0 and DisplayPort 1.4 Ports&lt;br /&gt; *Intel&lt;sup&gt;&amp;reg;&lt;/sup&gt; UHD Graphics Built-in Visuals and the VGA outputs can be supported only with processors which are GPU integrated.&lt;br /&gt; 11th Gen Intel&lt;sup&gt;&amp;reg;&lt;/sup&gt; Core&amp;trade; Processors support HDMI 2.0. 10th Gen Intel&lt;sup&gt;&amp;reg;&lt;/sup&gt; Core&amp;trade; Processors support HDMI 1.4. &lt;/li&gt; &lt;li&gt; Audio - 7.1 CH HD Audio (Realtek ALC897 Audio Codec)&lt;br /&gt; - Supports Surge Protection&lt;br /&gt; - Nahimic Audio &lt;/li&gt; &lt;li&gt; LAN - Gigabit LAN 10/100/1000 Mb/s&lt;br /&gt; - Giga PHY Intel&lt;sup&gt;&amp;reg;&lt;/sup&gt; I219V&lt;br /&gt; - Supports Wake-On-LAN&lt;br /&gt; - Supports Lightning/ESD Protection&lt;br /&gt; - Supports Energy Efficient Ethernet 802.3az&lt;br /&gt; - Supports PXE &lt;/li&gt; &lt;li&gt; Slots 11th Gen Intel&lt;sup&gt;&amp;reg;&lt;/sup&gt; Core&amp;trade; Processors&lt;br /&gt; - 2 x PCI Express x16 Slots (PCIE1/PCIE4: single at Gen4x16 (PCIE1); dual at Gen4x16 (PCIE1) / Gen3x4 (PCIE4))*&lt;br /&gt; 10th Gen Intel&lt;sup&gt;&amp;reg;&lt;/sup&gt; Core&amp;trade; Processors&lt;br /&gt; - 2 x PCI Express x16 Slots (PCIE1/PCIE4: single at Gen3x16 (PCIE1); dual at Gen3x16 (PCIE1) / Gen3x4 (PCIE4))*&lt;br /&gt; &lt;br /&gt; - 2 x PCI Express 3.0 x1 Slots&lt;br /&gt; - Supports AMD Quad CrossFireX&amp;trade; and CrossFireX&amp;trade;&lt;br /&gt; - 1 x M.2 Socket (Key E), supports type 2230 WiFi/BT PCIe WiFi module and Intel&lt;sup&gt;&amp;reg;&lt;/sup&gt; CNVi (Integrated WiFi/BT)&lt;br /&gt; *Supports NVMe SSD as boot disks &lt;/li&gt; &lt;li&gt; Storage - 4 x SATA3 6.0 Gb/s Connectors*&lt;br /&gt; - 1 x Hyper M.2 Socket (M2_1), supports M Key type 2260/2280 M.2 SATA3 6.0 Gb/s module and M.2 PCI Express module up to Gen4x4 (64 Gb/s) (with 11th Gen Intel&lt;sup&gt;&amp;reg;&lt;/sup&gt; Core&amp;trade; Processors) or Gen3x4 (32 Gb/s) (with 10th Gen Intel&lt;sup&gt;&amp;reg;&lt;/sup&gt; Core&amp;trade; Processors)**&lt;br /&gt; - 1 x Ultra M.2 Socket (M2_2), supports M Key type 2260/2280 M.2 SATA3 6.0 Gb/s module and M.2 PCI Express module up to Gen3 x4 (32 Gb/s)**&lt;br /&gt; *If M2_1 is occupied by a SATA-type M.2 device, SATA3_3 will be disabled.&lt;br /&gt; &lt;br /&gt; **Supports Intel&lt;sup&gt;&amp;reg;&lt;/sup&gt; Optane&amp;trade; Technology&lt;br /&gt; Supports NVMe SSD as boot disks&lt;br /&gt; Supports ASRock U.2 Kit &lt;/li&gt; &lt;li&gt; RAID - Supports RAID 0, RAID 1, RAID 5 and RAID 10 for SATA storage devices&lt;br /&gt; - Supports RAID 0 and RAID 1 for M.2 NVMe storage devices*&lt;br /&gt; *RAID function for PCIe mode SSD in M2_1 is only available with Intel&lt;sup&gt;&amp;reg;&lt;/sup&gt; SSD installed. &lt;/li&gt; &lt;li&gt; Connector - 1 x SPI TPM Header&lt;br /&gt; - 1 x Chassis Intrusion and Speaker Header&lt;br /&gt; - 2 x RGB LED Headers*&lt;br /&gt; - 2 x Addressable LED Headers**&lt;br /&gt; - 1 x CPU Fan Connector (4-pin)***&lt;br /&gt; - 1 x CPU/Water Pump Fan Connector (4-pin) (Smart Fan Speed Control)****&lt;br /&gt; - 4 x Chassis/Water Pump Fan Connectors (4-pin) (Smart Fan Speed Control)*****&lt;br /&gt; - 1 x 24 pin ATX Power Connector&lt;br /&gt; - 1 x 8 pin 12V Power Connector (Hi-Density Power Connector)&lt;br /&gt; - 1 x 4 pin 12V Power Connector (Hi-Density Power Connector)&lt;br /&gt; - 1 x Front Panel Audio Connector&lt;br /&gt; - 1 x Thunderbolt&amp;trade; AIC Connector (5-pin) (Supports ASRock Thunderbolt&amp;trade; 4 AIC Card)&lt;br /&gt; - 2 x USB 2.0 Headers (Support 4 USB 2.0 ports) (Supports ESD Protection)&lt;br /&gt; - 2 x USB 3.2 Gen1 Headers (Support 4 USB 3.2 Gen1 ports) (Supports ESD Protection)&lt;br /&gt; - 1 x Front Panel Type C USB 3.2 Gen1 Header (Supports ESD Protection)&lt;br /&gt; *Support in total up to 12V/3A, 36W LED Strip&lt;br /&gt; &lt;br /&gt; **Support in total up to 5V/3A, 15W LED Strip&lt;br /&gt; &lt;br /&gt; ***The CPU Fan Connector supports the CPU fan of maximum 1A (12W) fan power.&lt;br /&gt; &lt;br /&gt; ****The CPU/Water Pump Fan supports the water cooler fan of maximum 2A (24W) fan power.&lt;br /&gt; &lt;br /&gt; *****The Chassis/Water Pump Fan supports the water cooler fan of maximum 2A (24W) fan power.&lt;br /&gt; CPU_FAN2/WP, CHA_FAN1/WP, CHA_FAN2/WP, CHA_FAN3/WP and CHA_FAN4/WP can auto detect if 3-pin or 4-pin fan is in use. &lt;/li&gt; &lt;li&gt; Rear Panel I/O - 3 x Antenna Mounting Points&lt;br /&gt; - 1 x PS/2 Mouse/Keyboard Port&lt;br /&gt; - 1 x HDMI Port&lt;br /&gt; - 1 x DisplayPort 1.4&lt;br /&gt; - 2 x USB 3.2 Gen2 Ports (10 Gb/s) (ReDriver) (Supports ESD Protection)&lt;br /&gt; - 2 x USB 3.2 Gen1 Ports (Supports ESD Protection)&lt;br /&gt; - 2 x USB 2.0 Ports (Supports ESD Protection)&lt;br /&gt; - 1 x RJ-45 LAN Port with LED (ACT/LINK LED and SPEED LED)&lt;br /&gt; - HD Audio Jacks: Line in / Front Speaker / Microphone &lt;/li&gt; &lt;li&gt; Software and UEFI &lt;strong&gt;Software&lt;/strong&gt;&lt;br /&gt; - ASRock Motherboard Utility (A-Tuning)&lt;br /&gt; - ASRock Polychrome SYNC&lt;br /&gt; - ASRock XFast LAN&lt;br /&gt; &lt;strong&gt;UEFI&lt;/strong&gt;&lt;br /&gt; - ASRock EZ Mode&lt;br /&gt; - ASRock Full HD UEFI&lt;br /&gt; - ASRock My Favorites in UEFI&lt;br /&gt; - ASRock Instant Flash&lt;br /&gt; - ASRock Internet Flash&lt;br /&gt; - ASRock Easy RAID Installer&lt;br /&gt; *These utilities can be downloaded from ASRock Live Update &amp;amp; APP Shop. &lt;/li&gt; &lt;li&gt; Support CD - Drivers, Utilities, AntiVirus Software (Trial Version), Google Chrome Browser and Toolbar &lt;/li&gt; &lt;li&gt; Accessories - Quick Installation Guide, Support CD, I/O Shield&lt;br /&gt; - 2 x SATA Data Cables&lt;br /&gt; - 3 x Screws for M.2 Sockets&lt;br /&gt; - 1 x Standoff for M.2 Socket &lt;/li&gt; &lt;li&gt; Hardware Monitor - Fan Tachometer: CPU, CPU/Water Pump, Chassis/Water Pump Fans&lt;br /&gt; - Quiet Fan (Auto adjust chassis fan speed by CPU temperature): CPU, CPU/Water Pump, Chassis/Water Pump Fans&lt;br /&gt; - Fan Multi-Speed Control: CPU, CPU/Water Pump, Chassis/Water Pump Fans&lt;br /&gt; - CASE OPEN detection&lt;br /&gt; - Voltage monitoring: +12V, +5V, +3.3V, CPU Vcore, DRAM, VPPM, VCCIN_AUX, VCCSA, VCCIO, VCCPLL, ATX+5VSB &lt;/li&gt; &lt;li&gt; Form Factor - Micro ATX Form Factor: 9.6-in x 9.6-in, 24.4 cm x 24.4 cm&lt;br /&gt; - Solid Capacitor design &lt;/li&gt; &lt;li&gt; OS - Microsoft&lt;sup&gt;&amp;reg;&lt;/sup&gt; Windows&lt;sup&gt;&amp;reg;&lt;/sup&gt; 10 64-bit &lt;/li&gt; &lt;li&gt; Certifications - FCC, CE&lt;br /&gt; - ErP/EuP ready (ErP/EuP ready power supply is required) &lt;/li&gt; &lt;/ul&gt; </t>
  </si>
  <si>
    <t>Материнская плата ASRock Z590 PRO4 s1200 Z590 HDMI-DP 4xDDR4 M.2 ATX</t>
  </si>
  <si>
    <t>Z590_PRO4</t>
  </si>
  <si>
    <t>http://www.erc.ua/i/goods/Z590_PRO4.jpg</t>
  </si>
  <si>
    <t xml:space="preserve">Unique Feature ASRock USB 3.2 Gen2&lt;br /&gt; - ASRock Front Panel Type C USB 3.2 Gen2x2 Header (20 Gb/s)&lt;br /&gt; - ASRock USB 3.2 Gen2 Type-A Port (10 Gb/s)&lt;br /&gt; &lt;strong&gt;ASRock Super Alloy&lt;/strong&gt;&lt;br /&gt; - Premium 50A Power Choke&lt;br /&gt; - 50A Dr.MOS&lt;br /&gt; - Sapphire Black PCB&lt;br /&gt; - High Density Glass Fabric PCB&lt;br /&gt; &lt;strong&gt;2.5G LAN&lt;/strong&gt;&lt;br /&gt; &lt;strong&gt;ASRock Steel Slot&lt;/strong&gt;&lt;br /&gt; &lt;strong&gt;ASRock Full Coverage M.2 Heatsink&lt;/strong&gt;&lt;br /&gt; &lt;strong&gt;ASRock Hyper M.2&lt;/strong&gt; (PCIe Gen4x4)&lt;br /&gt; &lt;strong&gt;ASRock POST Status Checker&lt;/strong&gt; (PSC)&lt;br /&gt; &lt;strong&gt;ASRock Full Spike Protection&lt;/strong&gt; (for all USB, Audio, LAN Ports)&lt;br /&gt; &lt;strong&gt;ASRock Live Update &amp;amp; APP Shop&lt;/strong&gt; &lt;ul&gt; &lt;li&gt; CPU - Supports 10th Gen Intel&lt;sup&gt;&amp;reg;&lt;/sup&gt; Core&amp;trade; Processors and 11th Gen Intel&lt;sup&gt;&amp;reg;&lt;/sup&gt; Core&amp;trade; Processors (LGA1200)&lt;br /&gt; - Digi Power design&lt;br /&gt; - 14 Power Phase design&lt;br /&gt; - Supports Intel&lt;sup&gt;&amp;reg;&lt;/sup&gt; Turbo Boost Max 3.0 Technology&lt;br /&gt; - Supports Intel&lt;sup&gt;&amp;reg;&lt;/sup&gt; K-Series unlocked CPUs &lt;/li&gt; &lt;li&gt; Chipset - Intel&lt;sup&gt;&amp;reg;&lt;/sup&gt; Z590 &lt;/li&gt; &lt;li&gt; Memory - Dual Channel DDR4 Memory Technology&lt;br /&gt; - 4 x DDR4 DIMM Slots&lt;br /&gt; - 11th Gen Intel&lt;sup&gt;&amp;reg;&lt;/sup&gt; Core&amp;trade; Processors support DDR4 non-ECC, un-buffered memory up to 4800+(OC)*&lt;br /&gt; - 10th Gen Intel&lt;sup&gt;&amp;reg;&lt;/sup&gt; Core&amp;trade; Processors support DDR4 non-ECC, un-buffered memory up to 4666+(OC)*&lt;br /&gt; - Supports ECC UDIMM memory modules (operate in non-ECC mode)&lt;br /&gt; - Max. capacity of system memory: 128GB**&lt;br /&gt; - Supports Intel&lt;sup&gt;&amp;reg;&lt;/sup&gt; Extreme Memory Profile (XMP) 2.0&lt;br /&gt; *11th Gen Intel&lt;sup&gt;&amp;reg;&lt;/sup&gt; Core&amp;trade; (i9/i7/i5) support DDR4 up to 3200; Core&amp;trade; (i3), Pentium&lt;sup&gt;&amp;reg;&lt;/sup&gt; and Celeron&lt;sup&gt;&amp;reg;&lt;/sup&gt; support DDR4 up to 2666 natively.&lt;br /&gt; 10th Gen Intel&lt;sup&gt;&amp;reg;&lt;/sup&gt; Core&amp;trade; (i9/i7) support DDR4 up to 2933; Core&amp;trade; (i5/i3), Pentium&lt;sup&gt;&amp;reg;&lt;/sup&gt; and Celeron&lt;sup&gt;&amp;reg;&lt;/sup&gt; support DDR4 up to 2666 natively.&lt;br /&gt; &lt;br /&gt; **Due to the operating system limitation, the actual memory size may be less than 4GB for the reservation for system usage under Windows&lt;sup&gt;&amp;reg;&lt;/sup&gt; 32-bit OS. For Windows&lt;sup&gt;&amp;reg;&lt;/sup&gt; 64-bit OS with 64-bit CPU, there is no such limitation. &lt;/li&gt; &lt;li&gt; BIOS - 128Mb AMI UEFI Legal BIOS with multilingual GUI support&lt;br /&gt; - ACPI 6.0 Compliant wake up events&lt;br /&gt; - SMBIOS 2.7 Support&lt;br /&gt; - CPU Core/Cache, GT, DRAM, VPPM, VCCIN AUX, VCCIO, VCCST, VCCSA Voltage Multi-adjustment &lt;/li&gt; &lt;li&gt; Graphics - 11th Gen Intel&lt;sup&gt;&amp;reg;&lt;/sup&gt; Core&amp;trade; Processors support Intel&lt;sup&gt;&amp;reg;&lt;/sup&gt; Xe Graphics Architecture (Gen 12). 10th Gen Intel&lt;sup&gt;&amp;reg;&lt;/sup&gt; Core&amp;trade; Processors support Gen 9 Graphics&lt;br /&gt; - Dual graphics output: support HDMI and DisplayPort 1.4 ports by independent display controllers&lt;br /&gt; - Supports HDMI 2.0 with max. resolution up to 4K x 2K (4096x2160) @ 60Hz&lt;br /&gt; - Supports DisplayPort 1.4 with max. resolution up to 4K x 2K (4096x2304) @ 60Hz&lt;br /&gt; - Supports Auto Lip Sync, Deep Color (12bpc), xvYCC and HBR (High Bit Rate Audio) with HDMI 2.0 Port (Compliant HDMI monitor is required)&lt;br /&gt; - Supports HDCP 2.3 with HDMI 2.0 and DisplayPort 1.4 Ports&lt;br /&gt; *Intel&lt;sup&gt;&amp;reg;&lt;/sup&gt; UHD Graphics Built-in Visuals and the VGA outputs can be supported only with processors which are GPU integrated.&lt;br /&gt; 11th Gen Intel&lt;sup&gt;&amp;reg;&lt;/sup&gt; Core&amp;trade; Processors support HDMI 2.0. 10th Gen Intel&lt;sup&gt;&amp;reg;&lt;/sup&gt; Core&amp;trade; Processors support HDMI 1.4. &lt;/li&gt; &lt;li&gt; Audio - 7.1 CH HD Audio (Realtek ALC897 Audio Codec)&lt;br /&gt; - Supports Surge Protection&lt;br /&gt; - Nahimic Audio &lt;/li&gt; &lt;li&gt; LAN - 2.5 Gigabit LAN 10/100/1000/2500 Mb/s&lt;br /&gt; - Dragon RTL8125BG&lt;br /&gt; - Supports Dragon 2.5G LAN Software&lt;br /&gt; - Smart Auto Adjust Bandwidth Control&lt;br /&gt; - Visual User Friendly UI&lt;br /&gt; - Visual Network Usage Statistics&lt;br /&gt; - Optimized Default Setting for Game, Browser, and Streaming Modes&lt;br /&gt; - User Customized Priority Control&lt;br /&gt; - Supports Wake-On-LAN&lt;br /&gt; - Supports Lightning/ESD Protection&lt;br /&gt; - Supports Energy Efficient Ethernet 802.3az&lt;br /&gt; - Supports PXE &lt;/li&gt; &lt;li&gt; Slots 11th Gen Intel&lt;sup&gt;&amp;reg;&lt;/sup&gt; Core&amp;trade; Processors&lt;br /&gt; - 2 x PCI Express x16 Slots (PCIE2/PCIE4: single at Gen4x16 (PCIE2); dual at Gen4x16 (PCIE2) / Gen3x4 (PCIE4))*&lt;br /&gt; 10th Gen Intel&lt;sup&gt;&amp;reg;&lt;/sup&gt; Core&amp;trade; Processors&lt;br /&gt; - 2 x PCI Express x16 Slots (PCIE2/PCIE4: single at Gen3x16 (PCIE2); dual at Gen3x16 (PCIE2) / Gen3x4 (PCIE4))*&lt;br /&gt; &lt;br /&gt; - 3 x PCI Express 3.0 x1 Slots&lt;br /&gt; - Supports AMD Quad CrossFireX&amp;trade; and CrossFireX&amp;trade;&lt;br /&gt; - 1 x M.2 Socket (Key E), supports type 2230 WiFi/BT PCIe WiFi module and Intel&lt;sup&gt;&amp;reg;&lt;/sup&gt; CNVi (Integrated WiFi/BT)&lt;br /&gt; - 15&amp;mu; Gold Contact in VGA PCIe Slot (PCIE2)&lt;br /&gt; *Supports NVMe SSD as boot disks &lt;/li&gt; &lt;li&gt; Storage - 6 x SATA3 6.0 Gb/s Connectors*&lt;br /&gt; - 1 x Hyper M.2 Socket (M2_1), supports M Key type 2260/2280 M.2 PCI Express module up to Gen4x4 (64 Gb/s) (Socket M2_1 works with 11th Gen Intel&lt;sup&gt;&amp;reg;&lt;/sup&gt; Core&amp;trade; processors only)**&lt;br /&gt; - 1 x Ultra M.2 Socket (M2_2), supports M Key type 2260/2280 M.2 SATA3 6.0 Gb/s module and M.2 PCI Express module up to Gen3 x4 (32 Gb/s)**&lt;br /&gt; - 1 x Ultra M.2 Socket (M2_3), supports M Key type 2260/2280/22110 M.2 SATA3 6.0 Gb/s module and M.2 PCI Express module up to Gen3 x4 (32 Gb/s)**&lt;br /&gt; *If M2_2 is occupied by a SATA-type M.2 device, SATA3_2 will be disabled.&lt;br /&gt; If M2_3 is occupied by a SATA-type M.2 device, SATA3_1 will be disabled.&lt;br /&gt; If M2_3 is occupied by a PCIe-type M.2 device, SATA3_0 will be disabled.&lt;br /&gt; &lt;br /&gt; **Supports Intel&lt;sup&gt;&amp;reg;&lt;/sup&gt; Optane&amp;trade; Technology&lt;br /&gt; Supports NVMe SSD as boot disks&lt;br /&gt; Supports ASRock U.2 Kit &lt;/li&gt; &lt;li&gt; RAID - Supports RAID 0, RAID 1, RAID 5 and RAID 10 for SATA storage devices&lt;br /&gt; - Supports RAID 0 and RAID 1 for M.2 NVMe storage devices*&lt;br /&gt; *RAID function for PCIe mode SSD in M2_1 is only available with Intel&lt;sup&gt;&amp;reg;&lt;/sup&gt; SSD installed. &lt;/li&gt; &lt;li&gt; Connector - 1 x SPI TPM Header&lt;br /&gt; - 1 x Power LED and Speaker Header&lt;br /&gt; - 2 x RGB LED Headers*&lt;br /&gt; - 2 x Addressable LED Headers**&lt;br /&gt; - 1 x CPU Fan Connector (4-pin)***&lt;br /&gt; - 1 x CPU/Water Pump Fan Connector (4-pin) (Smart Fan Speed Control)****&lt;br /&gt; - 4 x Chassis/Water Pump Fan Connectors (4-pin) (Smart Fan Speed Control)*****&lt;br /&gt; - 1 x 24 pin ATX Power Connector&lt;br /&gt; - 1 x 8 pin 12V Power Connector (Hi-Density Power Connector)&lt;br /&gt; - 1 x 4 pin 12V Power Connector (Hi-Density Power Connector)&lt;br /&gt; - 1 x Front Panel Audio Connector&lt;br /&gt; - 1 x Thunderbolt&amp;trade; AIC Connector (5-pin) (Supports ASRock Thunderbolt&amp;trade; 4 AIC Card)&lt;br /&gt; - 2 x USB 2.0 Headers (Support 4 USB 2.0 ports) (Supports ESD Protection)&lt;br /&gt; - 2 x USB 3.2 Gen1 Headers (Support 4 USB 3.2 Gen1 ports) (ASMedia ASM1074 hub) (Supports ESD Protection)&lt;br /&gt; - 1 x Front Panel Type C USB 3.2 Gen2x2 Header (20 Gb/s) (Supports ESD Protection)&lt;br /&gt; *Support in total up to 12V/3A, 36W LED Strip&lt;br /&gt; &lt;br /&gt; **Support in total up to 5V/3A, 15W LED Strip&lt;br /&gt; &lt;br /&gt; ***The CPU Fan Connector supports the CPU fan of maximum 1A (12W) fan power.&lt;br /&gt; &lt;br /&gt; ****The CPU/Water Pump Fan supports the water cooler fan of maximum 2A (24W) fan power.&lt;br /&gt; &lt;br /&gt; *****The Chassis/Water Pump Fan supports the water cooler fan of maximum 2A (24W) fan power.&lt;br /&gt; CPU_FAN2/WP, CHA_FAN1/WP, CHA_FAN2/WP, CHA_FAN3/WP and CHA_FAN4/WP can auto detect if 3-pin or 4-pin fan is in use. &lt;/li&gt; &lt;li&gt; Rear Panel I/O - 3 x Antenna Mounting Points&lt;br /&gt; - 1 x PS/2 Mouse/Keyboard Port&lt;br /&gt; - 1 x HDMI Port&lt;br /&gt; - 1 x DisplayPort 1.4&lt;br /&gt; - 2 x USB 3.2 Gen2 Ports (10 Gb/s) (ReDriver) (Supports ESD Protection)&lt;br /&gt; - 2 x USB 3.2 Gen1 Ports (Supports ESD Protection)&lt;br /&gt; - 2 x USB 2.0 Ports (Supports ESD Protection)&lt;br /&gt; - 1 x RJ-45 LAN Port with LED (ACT/LINK LED and SPEED LED)&lt;br /&gt; - HD Audio Jacks: Line in / Front Speaker / Microphone &lt;/li&gt; &lt;li&gt; Software and UEFI &lt;strong&gt;Software&lt;/strong&gt;&lt;br /&gt; - ASRock Motherboard Utility (A-Tuning)&lt;br /&gt; - ASRock Dragon 2.5G LAN Software&lt;br /&gt; - ASRock Polychrome SYNC*&lt;br /&gt; &lt;strong&gt;UEFI&lt;/strong&gt;&lt;br /&gt; - ASRock EZ Mode&lt;br /&gt; - ASRock Full HD UEFI&lt;br /&gt; - ASRock My Favorites in UEFI&lt;br /&gt; - ASRock Instant Flash&lt;br /&gt; - ASRock Internet Flash&lt;br /&gt; - ASRock Easy RAID Installer&lt;br /&gt; *These utilities can be downloaded from ASRock Live Update &amp;amp; APP Shop. &lt;/li&gt; &lt;li&gt; Support CD - Drivers, Utilities, AntiVirus Software (Trial Version), Google Chrome Browser and Toolbar &lt;/li&gt; &lt;li&gt; Accessories - Quick Installation Guide, Support CD, I/O Shield&lt;br /&gt; - 2 x SATA Data Cables&lt;br /&gt; - 4 x Screws for M.2 Sockets&lt;br /&gt; - 1 x Standoff for M.2 Socket&lt;br /&gt; - 1 x Graphics Card Holder &lt;/li&gt; &lt;li&gt; Hardware Monitor - Fan Tachometer: CPU, CPU/Water Pump, Chassis/Water Pump Fans&lt;br /&gt; - Quiet Fan (Auto adjust chassis fan speed by CPU temperature): CPU, CPU/Water Pump, Chassis/Water Pump Fans&lt;br /&gt; - Fan Multi-Speed Control: CPU, CPU/Water Pump, Chassis/Water Pump Fans&lt;br /&gt; - Voltage monitoring: +12V, +5V, +3.3V, CPU Vcore, DRAM, VPPM, VCCIN AUX, VCCSA, VCCPLL, VCCIO &lt;/li&gt; &lt;li&gt; Form Factor - ATX Form Factor: 12.0-in x 9.6-in, 30.5 cm x 24.4 cm&lt;br /&gt; - Solid Capacitor design &lt;/li&gt; &lt;li&gt; OS - Microsoft&lt;sup&gt;&amp;reg;&lt;/sup&gt; Windows&lt;sup&gt;&amp;reg;&lt;/sup&gt; 10 64-bit &lt;/li&gt; &lt;li&gt; Certifications - FCC, CE&lt;br /&gt; - ErP/EuP ready (ErP/EuP ready power supply is required) &lt;/li&gt; &lt;/ul&gt; </t>
  </si>
  <si>
    <t>Материнская плата ASRock Z590M-ITX/AX s1200 Z590 HDMI-DP 2xDDR4 M.2 2.5G LAN Type-C Wi-Fi!!!BT mITX</t>
  </si>
  <si>
    <t>Z590M-ITX/AX</t>
  </si>
  <si>
    <t>http://www.erc.ua/i/goods/Z590M-ITX%5eAX.jpg</t>
  </si>
  <si>
    <t xml:space="preserve">Unique Feature &lt;strong&gt;ASRock USB 3.2 Gen2&lt;/strong&gt;&lt;br /&gt; - ASRock Front Panel Type-C USB 3.2 Gen2 Header (10 Gb/s)&lt;br /&gt; - ASRock USB 3.2 Gen2x2 Type-C Port (20 Gb/s)&lt;br /&gt; - ASRock USB 3.2 Gen2 Type-A Port (10 Gb/s)&lt;br /&gt; &lt;strong&gt;ASRock Super Alloy&lt;/strong&gt;&lt;br /&gt; - Premium 60A Power Choke&lt;br /&gt; - 50A Dr.MOS&lt;br /&gt; - Nichicon 12K Black Caps (100% Japan made high quality conductive polymer capacitors)&lt;br /&gt; - Sapphire Black PCB&lt;br /&gt; - High Density Glass Fabric PCB&lt;br /&gt; - 8 Layer PCB&lt;br /&gt; &lt;strong&gt;2.5G LAN&lt;/strong&gt;&lt;br /&gt; &lt;strong&gt;Intel&lt;sup&gt;&amp;reg;&lt;/sup&gt; 802.11ax Wi-Fi 6E&lt;/strong&gt;&lt;br /&gt; &lt;strong&gt;ASRock Steel Slot&lt;/strong&gt;&lt;br /&gt; &lt;strong&gt;ASRock Full Coverage M.2 Heatsink&lt;/strong&gt;&lt;br /&gt; &lt;strong&gt;ASRock Hyper M.2&lt;/strong&gt; (PCIe Gen4x4)&lt;br /&gt; &lt;strong&gt;ASRock Full Spike Protection&lt;/strong&gt; (for all USB, Audio, LAN Ports)&lt;br /&gt; &lt;strong&gt;ASRock Live Update &amp;amp; APP Shop&lt;/strong&gt; &lt;ul&gt; &lt;li&gt; CPU - Supports 10th Gen Intel&lt;sup&gt;&amp;reg;&lt;/sup&gt; Core&amp;trade; Processors and 11th Gen Intel&lt;sup&gt;&amp;reg;&lt;/sup&gt; Core&amp;trade; Processors (LGA1200)&lt;br /&gt; - Digi Power design&lt;br /&gt; - 8 Power Phase design&lt;br /&gt; - Supports Intel&lt;sup&gt;&amp;reg;&lt;/sup&gt; Turbo Boost Max 3.0 Technology&lt;br /&gt; - Supports Intel&lt;sup&gt;&amp;reg;&lt;/sup&gt; K-Series unlocked CPUs &lt;/li&gt; &lt;li&gt; Chipset - Intel&lt;sup&gt;&amp;reg;&lt;/sup&gt; Z590 &lt;/li&gt; &lt;li&gt; Memory - Dual Channel DDR4 Memory Technology&lt;br /&gt; - 2 x DDR4 DIMM Slots&lt;br /&gt; - 11th Gen Intel&lt;sup&gt;&amp;reg;&lt;/sup&gt; Core&amp;trade; Processors support DDR4 non-ECC, un-buffered memory up to 5066+(OC)*&lt;br /&gt; - 10th Gen Intel&lt;sup&gt;&amp;reg;&lt;/sup&gt; Core&amp;trade; Processors support DDR4 non-ECC, un-buffered memory up to 4600+(OC)*&lt;br /&gt; - Supports ECC UDIMM memory modules (operate in non-ECC mode)&lt;br /&gt; - Max. capacity of system memory: 64GB**&lt;br /&gt; - Supports Intel&lt;sup&gt;&amp;reg;&lt;/sup&gt; Extreme Memory Profile (XMP) 2.0&lt;br /&gt; *11th Gen Intel&lt;sup&gt;&amp;reg;&lt;/sup&gt; Core&amp;trade; (i9/i7/i5) support DDR4 up to 3200; Core&amp;trade; (i3), Pentium&lt;sup&gt;&amp;reg;&lt;/sup&gt; and Celeron&lt;sup&gt;&amp;reg;&lt;/sup&gt; support DDR4 up to 2666 natively.&lt;br /&gt; 10th Gen Intel&lt;sup&gt;&amp;reg;&lt;/sup&gt; Core&amp;trade; (i9/i7) support DDR4 up to 2933; Core&amp;trade; (i5/i3), Pentium&lt;sup&gt;&amp;reg;&lt;/sup&gt; and Celeron&lt;sup&gt;&amp;reg;&lt;/sup&gt; support DDR4 up to 2666 natively.&lt;br /&gt; &lt;br /&gt; **Due to the operating system limitation, the actual memory size may be less than 4GB for the reservation for system usage under Windows&lt;sup&gt;&amp;reg;&lt;/sup&gt; 32-bit OS. For Windows&lt;sup&gt;&amp;reg;&lt;/sup&gt; 64-bit OS with 64-bit CPU, there is no such limitation. &lt;/li&gt; &lt;li&gt; BIOS - 128Mb AMI UEFI Legal BIOS with multilingual GUI support&lt;br /&gt; - ACPI 6.0 Compliant wake up events&lt;br /&gt; - SMBIOS 2.7 Support&lt;br /&gt; - CPU, CPU GT, VCCSA, DRAM, VPPM, VCCIN AUX, VCCIO, VCCST Voltage Multi-adjustment &lt;/li&gt; &lt;li&gt; Graphics - 11th Gen Intel&lt;sup&gt;&amp;reg;&lt;/sup&gt; Core&amp;trade; Processors support Intel&lt;sup&gt;&amp;reg;&lt;/sup&gt; Xe Graphics Architecture (Gen 12). 10th Gen Intel&lt;sup&gt;&amp;reg;&lt;/sup&gt; Core&amp;trade; Processors support Gen 9 Graphics&lt;br /&gt; - Graphics, Media &amp;amp; Compute: Microsoft&lt;sup&gt;&amp;reg;&lt;/sup&gt; DirectX 12, OpenGL 4.5, Intel&lt;sup&gt;&amp;reg;&lt;/sup&gt; Built In Visuals, Intel&lt;sup&gt;&amp;reg;&lt;/sup&gt; Quick Sync Video, Hybrid / Switchable Graphics, OpenCL 2.1&lt;br /&gt; - Display &amp;amp; Content Security: Rec. 2020 (Wide Color Gamut), Microsoft&lt;sup&gt;&amp;reg;&lt;/sup&gt; PlayReady 3.0, UHD/HDR Blu-ray Disc&lt;br /&gt; - Dual graphics output: support HDMI and DisplayPort 1.4 ports by independent display controllers&lt;br /&gt; - Supports HDMI 2.0 with max. resolution up to 4K x 2K (4096x2160) @ 60Hz&lt;br /&gt; - Supports DisplayPort 1.4 with max. resolution up to 4K x 2K (4096x2304) @ 60Hz&lt;br /&gt; - Supports Auto Lip Sync, Deep Color (12bpc), xvYCC and HBR (High Bit Rate Audio) with HDMI 2.0 Port (Compliant HDMI monitor is required)&lt;br /&gt; - Supports HDCP 2.3 with HDMI 2.0 and DisplayPort 1.4 Ports&lt;br /&gt; *Intel&lt;sup&gt;&amp;reg;&lt;/sup&gt; UHD Graphics Built-in Visuals and the VGA outputs can be supported only with processors which are GPU integrated.&lt;br /&gt; 11th Gen Intel&lt;sup&gt;&amp;reg;&lt;/sup&gt; Core&amp;trade; Processors support HDMI 2.0. 10th Gen Intel&lt;sup&gt;&amp;reg;&lt;/sup&gt; Core&amp;trade; Processors support HDMI 1.4. &lt;/li&gt; &lt;li&gt; Audio - 7.1 CH HD Audio (Realtek ALC897 Audio Codec)&lt;br /&gt; - Supports Surge Protection&lt;br /&gt; - Nahimic Audio &lt;/li&gt; &lt;li&gt; LAN 1 x 2.5 Gigabit LAN 10/100/1000/2500 Mb/s (Dragon RTL8125BG)&lt;br /&gt; - Supports Dragon 2.5G LAN Software&lt;br /&gt; - Smart Auto Adjust Bandwidth Control&lt;br /&gt; - Visual User Friendly UI&lt;br /&gt; - Visual Network Usage Statistics&lt;br /&gt; - Optimized Default Setting for Game, Browser, and Streaming Modes&lt;br /&gt; - User Customized Priority Control&lt;br /&gt; - Supports Wake-On-LAN&lt;br /&gt; - Supports Lightning/ESD Protection&lt;br /&gt; - Supports Energy Efficient Ethernet 802.3az&lt;br /&gt; - Supports PXE 1 x Gigabit LAN 10/100/1000 Mb/s (Intel&lt;sup&gt;&amp;reg;&lt;/sup&gt; I219V)&lt;br /&gt; - Supports Wake-On-LAN&lt;br /&gt; - Supports Lightning/ESD Protection&lt;br /&gt; - Supports Energy Efficient Ethernet 802.3az&lt;br /&gt; - Supports PXE &lt;/li&gt; &lt;li&gt; Wireless LAN - Intel&lt;sup&gt;&amp;reg;&lt;/sup&gt; 802.11ax Wi-Fi 6E Module&lt;br /&gt; - Supports IEEE 802.11a/b/g/n/ax&lt;br /&gt; - Supports Dual-Band 2x2 160MHz with extended 6GHz band support*&lt;br /&gt; - 2 antennas to support 2 (Transmit) x 2 (Receive) diversity technology&lt;br /&gt; - Supports Bluetooth 5.2 + High speed class II&lt;br /&gt; - Supports MU-MIMO&lt;br /&gt; *Wi-Fi 6E (6GHz band) is not currently enabled by default due to the different regulation status of each country. It will be activated (for supported countries) through Windows&lt;sup&gt;&amp;reg;&lt;/sup&gt; Update and software update once available. The update is expected to be in the middle of 2021. &lt;/li&gt; &lt;li&gt; Slots &lt;strong&gt;11th Gen Intel&lt;sup&gt;&amp;reg;&lt;/sup&gt; Core&amp;trade; Processors&lt;/strong&gt;&lt;br /&gt; - 1 x PCI Express 4.0 x16 Slot*&lt;br /&gt; &lt;strong&gt;10th Gen Intel&lt;sup&gt;&amp;reg;&lt;/sup&gt; Core&amp;trade; Processors&lt;/strong&gt;&lt;br /&gt; - 1 x PCI Express 3.0 x16 Slot*&lt;br /&gt; &lt;br /&gt; - 1 x Vertical M.2 Socket (Key E) with the bundled WiFi-802.11ax PCIe WiFi module (on the rear I/O)&lt;br /&gt; *Supports PCIe riser cards to extend one x16 slot to two x8 slots&lt;br /&gt; Supports NVMe SSD as boot disks &lt;/li&gt; &lt;li&gt; Storage - 4 x SATA3 6.0 Gb/s Connectors&lt;br /&gt; - 1 x Hyper M.2 Socket (M2_1), supports M Key type 2280 M.2 PCI Express module up to Gen4x4 (64 Gb/s) (Socket M2_1 works with 11th Gen Intel&lt;sup&gt;&amp;reg;&lt;/sup&gt; Core&amp;trade; processors only)*&lt;br /&gt; - 1 x Ultra M.2 Socket (M2_2), supports M Key type 2280 M.2 SATA3 6.0 Gb/s module and M.2 PCI Express module up to Gen3 x4 (32 Gb/s)*&lt;br /&gt; *Supports Intel&lt;sup&gt;&amp;reg;&lt;/sup&gt; Optane&amp;trade; Technology&lt;br /&gt; Supports NVMe SSD as boot disks&lt;br /&gt; Supports ASRock U.2 Kit &lt;/li&gt; &lt;li&gt; RAID - Supports RAID 0, RAID 1, RAID 5 and RAID 10 for SATA storage devices&lt;br /&gt; - Supports RAID 0 and RAID 1 for M.2 NVMe storage devices*&lt;br /&gt; *RAID function for PCIe mode SSD in M2_1 is only available with Intel&lt;sup&gt;&amp;reg;&lt;/sup&gt; SSD installed. &lt;/li&gt; &lt;li&gt; Connector - 1 x RGB LED Header*&lt;br /&gt; - 1 x Addressable LED Header**&lt;br /&gt; - 1 x CPU Fan Connector (4-pin)***&lt;br /&gt; - 1 x Chassis Fan Connector (4-pin)****&lt;br /&gt; - 1 x Chassis/Water Pump Fan Connector (4-pin) (Smart Fan Speed Control)*****&lt;br /&gt; - 1 x 24 pin ATX Power Connector&lt;br /&gt; - 1 x 8 pin 12V Power Connector (Hi-Density Power Connector)&lt;br /&gt; - 1 x Front Panel Audio Connector&lt;br /&gt; - 1 x USB 2.0 Header (Supports 2 USB 2.0 ports) (Supports ESD Protection)&lt;br /&gt; - 1 x USB 3.2 Gen1 Header (Supports 2 USB 3.2 Gen1 ports) (Supports ESD Protection)&lt;br /&gt; - 1 x Front Panel Type C USB 3.2 Gen2 Header (Supports ESD Protection)&lt;br /&gt; *Support in total up to 12V/3A, 36W LED Strip&lt;br /&gt; &lt;br /&gt; **Support in total up to 5V/3A, 15W LED Strip&lt;br /&gt; &lt;br /&gt; ***The CPU Fan Connector supports the CPU fan of maximum 1A (12W) fan power.&lt;br /&gt; &lt;br /&gt; ****The Chassis Fan Connector supports the chassis fan of maximum 1A (12W) fan power.&lt;br /&gt; &lt;br /&gt; *****The Chassis/Water Pump Fan supports the water cooler fan of maximum 2A (24W) fan power.&lt;br /&gt; CHA_FAN1/WP can auto detect if 3-pin or 4-pin fan is in use. &lt;/li&gt; &lt;li&gt; Rear Panel I/O - 2 x Antenna Ports&lt;br /&gt; - 1 x HDMI Port&lt;br /&gt; - 1 x DisplayPort 1.4&lt;br /&gt; - 1 x USB 3.2 Gen2x2 Type-C Port (20 Gb/s) (Supports ESD Protection)&lt;br /&gt; - 4 x USB 3.2 Gen2 Type-A Ports (10 Gb/s) (Supports ESD Protection)&lt;br /&gt; - 1 x USB 2.0 Port (Supports ESD Protection)&lt;br /&gt; - 2 x RJ-45 LAN Ports with LED (ACT/LINK LED and SPEED LED)&lt;br /&gt; - HD Audio Jacks: Line in / Front Speaker / Microphone &lt;/li&gt; &lt;li&gt; Software and UEFI &lt;strong&gt;Software&lt;/strong&gt;&lt;br /&gt; - ASRock Motherboard Utility (A-Tuning)&lt;br /&gt; - ASRock Dragon 2.5G LAN Software&lt;br /&gt; - ASRock Polychrome SYNC*&lt;br /&gt; &lt;strong&gt;UEFI&lt;/strong&gt;&lt;br /&gt; - ASRock EZ Mode&lt;br /&gt; - ASRock Full HD UEFI&lt;br /&gt; - ASRock My Favorites in UEFI&lt;br /&gt; - ASRock Instant Flash&lt;br /&gt; - ASRock Internet Flash&lt;br /&gt; - ASRock Easy RAID Installer&lt;br /&gt; *These utilities can be downloaded from ASRock Live Update &amp;amp; APP Shop. &lt;/li&gt; &lt;li&gt; Support CD - Drivers, Utilities, AntiVirus Software (Trial Version), Google Chrome Browser and Toolbar &lt;/li&gt; &lt;li&gt; Accessories - Quick Installation Guide, Support CD, I/O Shield&lt;br /&gt; - 2 x SATA Data Cables&lt;br /&gt; - 2 x ASRock WiFi 2.4/5/6 GHz Antennas&lt;br /&gt; - 2 x Screws for M.2 Sockets &lt;/li&gt; &lt;li&gt; Hardware Monitor - Fan Tachometer: CPU, Chassis, Chassis/Water Pump Fans&lt;br /&gt; - Quiet Fan (Auto adjust chassis fan speed by CPU temperature): CPU, Chassis, Chassis/Water Pump Fans&lt;br /&gt; - Fan Multi-Speed Control: CPU, Chassis, Chassis/Water Pump Fans&lt;br /&gt; - Voltage monitoring: +12V, +5V, +3.3V, CPU Vcore &lt;/li&gt; &lt;li&gt; Form Factor - Mini-ITX Form Factor: 6.7-in x 6.7-in, 17.0 cm x 17.0 cm&lt;br /&gt; - 8 Layer PCB &lt;/li&gt; &lt;li&gt; OS - Microsoft&lt;sup&gt;&amp;reg;&lt;/sup&gt; Windows&lt;sup&gt;&amp;reg;&lt;/sup&gt; 10 64-bit &lt;/li&gt; &lt;li&gt; Certifications - FCC, CE&lt;br /&gt; - ErP/EuP ready (ErP/EuP ready power supply is required) &lt;/li&gt; &lt;/ul&gt; &lt;section class="wrapper" id="sSupport" &gt; &lt;input type="button" value="Download" /&gt;&lt;input type="button" value="BIOS" /&gt;&lt;input type="button" value="Manual" /&gt;&lt;input type="button" value="FAQ" /&gt;&lt;input type="button" value="CPU Support List" /&gt;&lt;input type="button" value="Memory QVL (Comet Lake)" /&gt;&lt;input type="button" value="Memory QVL (Rocket Lake)" /&gt;&lt;input type="button" value="Storage QVL" /&gt; &lt;img alt="Loading for Download" src="https://sale.common.erc/images/loading-black.gif" /&gt; &lt;img alt="Loading for BIOS" src="https://sale.common.erc/images/loading-black.gif" /&gt; &lt;img alt="Loading for CPU Cooler List" src="https://sale.common.erc/images/loading-black.gif" /&gt; &lt;h3&gt;Manual&lt;/h3&gt; &lt;a href="https://acrobat.adobe.com/us/en/acrobat/pdf-reader.html" target="_blank"&gt;&lt;img align="left" alt="Get Adobe Reader" src="https://sale.common.erc/images/getAdobeReader.gif" /&gt;&lt;/a&gt;The format of our documents are in PDF files. If you have not installed Adobe Acrobat Reader, please get it from &lt;a href="http://www.adobe.com/" target="_blank"&gt;Adobe&lt;/a&gt;. &lt;table&gt; &lt;thead&gt; &lt;tr&gt; &lt;th&gt;Description&lt;/th&gt; &lt;th&gt;Language&lt;/th&gt; &lt;th colspan="2"&gt;Download&lt;/th&gt; &lt;/tr&gt; &lt;/thead&gt; &lt;tbody&gt; &lt;tr align="center"&gt; &lt;td align="left"&gt;User Manual&lt;/td&gt; &lt;td&gt;English&lt;/td&gt; &lt;td width="68"&gt;&lt;a href="https://download.asrock.com/Manual/Z590M-ITXax.pdf" target="_blank"&gt;&lt;img alt="Global Download" src="https://sale.common.erc/images/dl-blue.gif" /&gt; Global&lt;/a&gt;&lt;/td&gt; &lt;td width="68"&gt;&lt;a href="ftp://asrockchina.com.cn/Manual/Z590M-ITXax.pdf" target="_blank"&gt;&lt;img alt="China Download" src="https://sale.common.erc/images/dl-yellow.gif" /&gt; China&lt;/a&gt;&lt;/td&gt; &lt;/tr&gt; &lt;tr align="center"&gt; &lt;td align="left"&gt;User Manual&lt;/td&gt; &lt;td&gt;??? (Japanese)&lt;/td&gt; &lt;td width="68"&gt;&lt;a href="https://download.asrock.com/Manual/Z590M-ITXax_jp.pdf" target="_blank"&gt;&lt;img alt="Global Download" src="https://sale.common.erc/images/dl-blue.gif" /&gt; Global&lt;/a&gt;&lt;/td&gt; &lt;td width="68"&gt;&lt;a href="ftp://asrockchina.com.cn/Manual/Z590M-ITXax_jp.pdf" target="_blank"&gt;&lt;img alt="China Download" src="https://sale.common.erc/images/dl-yellow.gif" /&gt; China&lt;/a&gt;&lt;/td&gt; &lt;/tr&gt; &lt;tr align="center"&gt; &lt;td align="left"&gt;Quick Installation Guide&lt;/td&gt; &lt;td&gt;Multi-Language&lt;/td&gt; &lt;td width="68"&gt;&lt;a href="https://download.asrock.com/Manual/QIG/Z590M-ITXax_multiQIG.pdf" target="_blank"&gt;&lt;img alt="Global Download" src="https://sale.common.erc/images/dl-blue.gif" /&gt; Global&lt;/a&gt;&lt;/td&gt; &lt;td width="68"&gt;&lt;a href="ftp://asrockchina.com.cn/Manual/QIG/Z590M-ITXax_multiQIG.pdf" target="_blank"&gt;&lt;img alt="China Download" src="https://sale.common.erc/images/dl-yellow.gif" /&gt; China&lt;/a&gt;&lt;/td&gt; &lt;/tr&gt; &lt;tr align="center"&gt; &lt;td align="left"&gt;RAID Installation Guide&lt;/td&gt; &lt;td&gt;English&lt;/td&gt; &lt;td width="68"&gt;&lt;a href="https://download.asrock.com/Manual/RAID/Z590M-ITXax/English.pdf" target="_blank"&gt;&lt;img alt="Global Download" src="https://sale.common.erc/images/dl-blue.gif" /&gt; Global&lt;/a&gt;&lt;/td&gt; &lt;td width="68"&gt;&lt;a href="ftp://asrockchina.com.cn/Manual/RAID/Z590M-ITXax/English.pdf" target="_blank"&gt;&lt;img alt="China Download" src="https://sale.common.erc/images/dl-yellow.gif" /&gt; China&lt;/a&gt;&lt;/td&gt; &lt;/tr&gt; &lt;tr align="center"&gt; &lt;td align="left"&gt;RAID Installation Guide&lt;/td&gt; &lt;td&gt;???? (S.Chinese)&lt;/td&gt; &lt;td width="68"&gt;&lt;a href="https://download.asrock.com/Manual/RAID/Z590M-ITXax/SChinese.pdf" target="_blank"&gt;&lt;img alt="Global Download" src="https://sale.common.erc/images/dl-blue.gif" /&gt; Global&lt;/a&gt;&lt;/td&gt; &lt;td width="68"&gt;&lt;a href="ftp://asrockchina.com.cn/Manual/RAID/Z590M-ITXax/SChinese.pdf" target="_blank"&gt;&lt;img alt="China Download" src="https://sale.common.erc/images/dl-yellow.gif" /&gt; China&lt;/a&gt;&lt;/td&gt; &lt;/tr&gt; &lt;tr align="center"&gt; &lt;td align="left"&gt;RAID Installation Guide&lt;/td&gt; &lt;td&gt;???? (T.Chinese)&lt;/td&gt; &lt;td width="68"&gt;&lt;a href="https://download.asrock.com/Manual/RAID/Z590M-ITXax/TChinese.pdf" target="_blank"&gt;&lt;img alt="Global Download" src="https://sale.common.erc/images/dl-blue.gif" /&gt; Global&lt;/a&gt;&lt;/td&gt; &lt;td width="68"&gt;&lt;a href="ftp://asrockchina.com.cn/Manual/RAID/Z590M-ITXax/TChinese.pdf" target="_blank"&gt;&lt;img alt="China Download" src="https://sale.common.erc/images/dl-yellow.gif" /&gt; China&lt;/a&gt;&lt;/td&gt; &lt;/tr&gt; &lt;tr align="center"&gt; &lt;td align="left"&gt;Intel Rapid Storage Guide&lt;/td&gt; &lt;td&gt;English&lt;/td&gt; &lt;td width="68"&gt;&lt;a href="https://download.asrock.com/Manual/RAID/Z590M-ITXax/IntelRapidStorage/English.pdf" target="_blank"&gt;&lt;img alt="Global Download" src="https://sale.common.erc/images/dl-blue.gif" /&gt; Global&lt;/a&gt;&lt;/td&gt; &lt;td width="68"&gt;&lt;a href="ftp://asrockchina.com.cn/Manual/RAID/Z590M-ITXax/IntelRapidStorage/English.pdf" target="_blank"&gt;&lt;img alt="China Download" src="https://sale.common.erc/images/dl-yellow.gif" /&gt; China&lt;/a&gt;&lt;/td&gt; &lt;/tr&gt; &lt;tr align="center"&gt; &lt;td align="left"&gt;Intel Rapid Storage Guide&lt;/td&gt; &lt;td&gt;???? (T.Chinese)&lt;/td&gt; &lt;td width="68"&gt;&lt;a href="https://download.asrock.com/Manual/RAID/Z590M-ITXax/IntelRapidStorage/TChinese.pdf" target="_blank"&gt;&lt;img alt="Global Download" src="https://sale.common.erc/images/dl-blue.gif" /&gt; Global&lt;/a&gt;&lt;/td&gt; &lt;td width="68"&gt;&lt;a href="ftp://asrockchina.com.cn/Manual/RAID/Z590M-ITXax/IntelRapidStorage/TChinese.pdf" target="_blank"&gt;&lt;img alt="China Download" src="https://sale.common.erc/images/dl-yellow.gif" /&gt; China&lt;/a&gt;&lt;/td&gt; &lt;/tr&gt; &lt;/tbody&gt; &lt;/table&gt; &lt;img alt="Loading for FAQ" src="https://sale.common.erc/images/loading-black.gif" /&gt; &lt;img alt="Loading for CPU" src="https://sale.common.erc/images/loading-black.gif" /&gt; &lt;img alt="Loading for Memory" src="https://sale.common.erc/images/loading-black.gif" /&gt; &lt;img alt="Loading for Storage" src="https://sale.common.erc/images/loading-black.gif" /&gt; &lt;/section&gt; &lt;section class="wrapper" &gt; &lt;p &gt;The specification is subject to change without notice in advance. The brand and product names are trademarks of their respective companies. Any configuration other than original product specification is not guaranteed.&lt;/p&gt; &lt;p &gt;The above user interface picture is a sample for reference. The actual user interface may vary with the updated software version.&lt;/p&gt; &lt;/section&gt; </t>
  </si>
  <si>
    <t>Материнская плата ASRock Z590 STEEL LEGEND s1200 Z590 HDMI-DP 4xDDR4 M.2 Type-C SPDIF ATX</t>
  </si>
  <si>
    <t>Z590_STEEL_LEGEND</t>
  </si>
  <si>
    <t>http://www.erc.ua/i/goods/Z590_STEEL_LEGEND.jpg</t>
  </si>
  <si>
    <t xml:space="preserve">Unique Feature ASRock USB 3.2 Gen2&lt;br /&gt; - ASRock Front Panel Type C USB 3.2 Gen2x2 Header (20 Gb/s)&lt;br /&gt; - ASRock USB 3.2 Gen2 Type-A Port (10 Gb/s)&lt;br /&gt; - ASRock USB 3.2 Gen2 Type-C Port (10 Gb/s)&lt;br /&gt; &lt;strong&gt;ASRock Super Alloy&lt;/strong&gt;&lt;br /&gt; - XXL Aluminum Alloy Heatsink&lt;br /&gt; - Premium Power Choke&lt;br /&gt; - 50A Dr.MOS&lt;br /&gt; - Nichicon 12K Black Caps (100% Japan made high quality conductive polymer capacitors)&lt;br /&gt; - I/O Armor&lt;br /&gt; - Shaped PCB Design&lt;br /&gt; - Matte Black PCB&lt;br /&gt; - High Density Glass Fabric PCB&lt;br /&gt; - 2oz Copper PCB&lt;br /&gt; &lt;strong&gt;2.5G LAN&lt;/strong&gt;&lt;br /&gt; &lt;strong&gt;ASRock Steel Slot&lt;/strong&gt;&lt;br /&gt; &lt;strong&gt;ASRock Full Coverage M.2 Heatsink&lt;/strong&gt;&lt;br /&gt; &lt;strong&gt;ASRock Hyper M.2&lt;/strong&gt; (PCIe Gen4x4)&lt;br /&gt; &lt;strong&gt;ASRock Ultra USB Power&lt;/strong&gt;&lt;br /&gt; &lt;strong&gt;ASRock POST Status Checker&lt;/strong&gt; (PSC)&lt;br /&gt; &lt;strong&gt;ASRock Full Spike Protection&lt;/strong&gt; (for all USB, Audio, LAN Ports)&lt;br /&gt; &lt;strong&gt;ASRock Live Update &amp;amp; APP Shop&lt;/strong&gt; &lt;ul&gt; &lt;li&gt; CPU - Supports 10th Gen Intel&lt;sup&gt;&amp;reg;&lt;/sup&gt; Core&amp;trade; Processors and 11th Gen Intel&lt;sup&gt;&amp;reg;&lt;/sup&gt; Core&amp;trade; Processors (LGA1200)&lt;br /&gt; - Digi Power design&lt;br /&gt; - 14 Power Phase design&lt;br /&gt; - Supports Intel&lt;sup&gt;&amp;reg;&lt;/sup&gt; Turbo Boost Max 3.0 Technology&lt;br /&gt; - Supports Intel&lt;sup&gt;&amp;reg;&lt;/sup&gt; K-Series unlocked CPUs &lt;/li&gt; &lt;li&gt; Chipset - Intel&lt;sup&gt;&amp;reg;&lt;/sup&gt; Z590 &lt;/li&gt; &lt;li&gt; Memory - Dual Channel DDR4 Memory Technology&lt;br /&gt; - 4 x DDR4 DIMM Slots&lt;br /&gt; - 11th Gen Intel&lt;sup&gt;&amp;reg;&lt;/sup&gt; Core&amp;trade; Processors support DDR4 non-ECC, un-buffered memory up to 4800+(OC)*&lt;br /&gt; - 10th Gen Intel&lt;sup&gt;&amp;reg;&lt;/sup&gt; Core&amp;trade; Processors support DDR4 non-ECC, un-buffered memory up to 4666+(OC)*&lt;br /&gt; - Supports ECC UDIMM memory modules (operate in non-ECC mode)&lt;br /&gt; - Max. capacity of system memory: 128GB**&lt;br /&gt; - Supports Intel&lt;sup&gt;&amp;reg;&lt;/sup&gt; Extreme Memory Profile (XMP) 2.0&lt;br /&gt; - 15&amp;mu; Gold Contact in DIMM Slots&lt;br /&gt; *11th Gen Intel&lt;sup&gt;&amp;reg;&lt;/sup&gt; Core&amp;trade; (i9/i7/i5) support DDR4 up to 3200; Core&amp;trade; (i3), Pentium&lt;sup&gt;&amp;reg;&lt;/sup&gt; and Celeron&lt;sup&gt;&amp;reg;&lt;/sup&gt; support DDR4 up to 2666 natively.&lt;br /&gt; 10th Gen Intel&lt;sup&gt;&amp;reg;&lt;/sup&gt; Core&amp;trade; (i9/i7) support DDR4 up to 2933; Core&amp;trade; (i5/i3), Pentium&lt;sup&gt;&amp;reg;&lt;/sup&gt; and Celeron&lt;sup&gt;&amp;reg;&lt;/sup&gt; support DDR4 up to 2666 natively.&lt;br /&gt; &lt;br /&gt; **Due to the operating system limitation, the actual memory size may be less than 4GB for the reservation for system usage under Windows&lt;sup&gt;&amp;reg;&lt;/sup&gt; 32-bit OS. For Windows&lt;sup&gt;&amp;reg;&lt;/sup&gt; 64-bit OS with 64-bit CPU, there is no such limitation. &lt;/li&gt; &lt;li&gt; BIOS - 128Mb AMI UEFI Legal BIOS with multilingual GUI support&lt;br /&gt; - ACPI 6.0 Compliant wake up events&lt;br /&gt; - SMBIOS 2.7 Support&lt;br /&gt; - CPU Core/Cache, CPU GT, VCCSA, DRAM, VCCIO, VPPM, VCCIN AUX, VCCST Voltage Multi-adjustment &lt;/li&gt; &lt;li&gt; Graphics - 11th Gen Intel&lt;sup&gt;&amp;reg;&lt;/sup&gt; Core&amp;trade; Processors support Intel&lt;sup&gt;&amp;reg;&lt;/sup&gt; Xe Graphics Architecture (Gen 12). 10th Gen Intel&lt;sup&gt;&amp;reg;&lt;/sup&gt; Core&amp;trade; Processors support Gen 9 Graphics&lt;br /&gt; - Graphics, Media &amp;amp; Compute: Microsoft&lt;sup&gt;&amp;reg;&lt;/sup&gt; DirectX 12, OpenGL 4.5, Intel&lt;sup&gt;&amp;reg;&lt;/sup&gt; Built In Visuals, Intel&lt;sup&gt;&amp;reg;&lt;/sup&gt; Quick Sync Video, Hybrid / Switchable Graphics, OpenCL 2.1&lt;br /&gt; - Display &amp;amp; Content Security: Rec. 2020 (Wide Color Gamut), Microsoft&lt;sup&gt;&amp;reg;&lt;/sup&gt; PlayReady 3.0, UHD/HDR Blu-ray Disc&lt;br /&gt; - Dual graphics output: support HDMI and DisplayPort 1.4 ports by independent display controllers&lt;br /&gt; - Supports HDMI 2.0 with max. resolution up to 4K x 2K (4096x2160) @ 60Hz&lt;br /&gt; - Supports DisplayPort 1.4 with max. resolution up to 4K x 2K (4096x2304) @ 60Hz&lt;br /&gt; - Supports Auto Lip Sync, Deep Color (12bpc), xvYCC and HBR (High Bit Rate Audio) with HDMI 2.0 Port (Compliant HDMI monitor is required)&lt;br /&gt; - Supports HDCP 2.3 with HDMI 2.0 and DisplayPort 1.4 Ports&lt;br /&gt; *Intel&lt;sup&gt;&amp;reg;&lt;/sup&gt; UHD Graphics Built-in Visuals and the VGA outputs can be supported only with processors which are GPU integrated.&lt;br /&gt; 11th Gen Intel&lt;sup&gt;&amp;reg;&lt;/sup&gt; Core&amp;trade; Processors support HDMI 2.0. 10th Gen Intel&lt;sup&gt;&amp;reg;&lt;/sup&gt; Core&amp;trade; Processors support HDMI 1.4. &lt;/li&gt; &lt;li&gt; Audio - 7.1 CH HD Audio (Realtek ALC897 Audio Codec)&lt;br /&gt; - Supports Surge Protection&lt;br /&gt; - Gold Audio Jacks&lt;br /&gt; - 15&amp;mu; Gold Audio Connector&lt;br /&gt; - Nahimic Audio &lt;/li&gt; &lt;li&gt; LAN - 2.5 Gigabit LAN 10/100/1000/2500 Mb/s&lt;br /&gt; - Dragon RTL8125BG&lt;br /&gt; - Supports Dragon 2.5G LAN Software&lt;br /&gt; - Smart Auto Adjust Bandwidth Control&lt;br /&gt; - Visual User Friendly UI&lt;br /&gt; - Visual Network Usage Statistics&lt;br /&gt; - Optimized Default Setting for Game, Browser, and Streaming Modes&lt;br /&gt; - User Customized Priority Control&lt;br /&gt; - Supports Wake-On-LAN&lt;br /&gt; - Supports Lightning/ESD Protection&lt;br /&gt; - Supports Energy Efficient Ethernet 802.3az&lt;br /&gt; - Supports PXE &lt;/li&gt; &lt;li&gt; Slots 11th Gen Intel&lt;sup&gt;&amp;reg;&lt;/sup&gt; Core&amp;trade; Processors&lt;br /&gt; - 2 x PCI Express x16 Slots (PCIE1/PCIE3: single at Gen4x16 (PCIE1); dual at Gen4x16 (PCIE1) / Gen3x4 (PCIE3))*&lt;br /&gt; 10th Gen Intel&lt;sup&gt;&amp;reg;&lt;/sup&gt; Core&amp;trade; Processors&lt;br /&gt; - 2 x PCI Express x16 Slots (PCIE1/PCIE3: single at Gen3x16 (PCIE1); dual at Gen3x16 (PCIE1) / Gen3x4 (PCIE3))*&lt;br /&gt; &lt;br /&gt; - 3 x PCI Express 3.0 x1 Slots&lt;br /&gt; - Supports AMD Quad CrossFireX&amp;trade; and CrossFireX&amp;trade;&lt;br /&gt; - 1 x M.2 Socket (Key E), supports type 2230 WiFi/BT PCIe WiFi module and Intel&lt;sup&gt;&amp;reg;&lt;/sup&gt; CNVi (Integrated WiFi/BT)&lt;br /&gt; - 15&amp;mu; Gold Contact in VGA PCIe Slot (PCIE1)&lt;br /&gt; *Supports NVMe SSD as boot disks &lt;/li&gt; &lt;li&gt; Storage - 6 x SATA3 6.0 Gb/s Connectors*&lt;br /&gt; - 1 x Hyper M.2 Socket (M2_1), supports M Key type 2260/2280 M.2 PCI Express module up to Gen4x4 (64 Gb/s) (Socket M2_1 works with 11th Gen Intel&lt;sup&gt;&amp;reg;&lt;/sup&gt; Core&amp;trade; processors only)**&lt;br /&gt; - 1 x Ultra M.2 Socket (M2_2), supports M Key type 2260/2280 M.2 SATA3 6.0 Gb/s module and M.2 PCI Express module up to Gen3 x4 (32 Gb/s)**&lt;br /&gt; - 1 x Ultra M.2 Socket (M2_3), supports M Key type 2260/2280/22110 M.2 SATA3 6.0 Gb/s module and M.2 PCI Express module up to Gen3 x4 (32 Gb/s)**&lt;br /&gt; *If M2_2 is occupied by a SATA-type M.2 device, SATA3_1 will be disabled.&lt;br /&gt; If M2_3 is occupied by a SATA-type M.2 device, SATA3_5 will be disabled.&lt;br /&gt; &lt;br /&gt; **Supports Intel&lt;sup&gt;&amp;reg;&lt;/sup&gt; Optane&amp;trade; Technology&lt;br /&gt; Supports NVMe SSD as boot disks&lt;br /&gt; Supports ASRock U.2 Kit &lt;/li&gt; &lt;li&gt; RAID - Supports RAID 0, RAID 1, RAID 5 and RAID 10 for SATA storage devices&lt;br /&gt; - Supports RAID 0 and RAID 1 for M.2 NVMe storage devices*&lt;br /&gt; *RAID function for PCIe mode SSD in M2_1 is only available with Intel&lt;sup&gt;&amp;reg;&lt;/sup&gt; SSD installed. &lt;/li&gt; &lt;li&gt; Connector - 1 x SPI TPM Header&lt;br /&gt; - 1 x Power LED and Speaker Header&lt;br /&gt; - 2 x RGB LED Headers*&lt;br /&gt; - 2 x Addressable LED Headers**&lt;br /&gt; - 1 x CPU Fan Connector (4-pin)***&lt;br /&gt; - 1 x CPU/Water Pump Fan Connector (4-pin) (Smart Fan Speed Control)****&lt;br /&gt; - 5 x Chassis/Water Pump Fan Connectors (4-pin) (Smart Fan Speed Control)*****&lt;br /&gt; - 1 x 24 pin ATX Power Connector (Hi-Density Power Connector)&lt;br /&gt; - 2 x 8 pin 12V Power Connectors (Hi-Density Power Connector)&lt;br /&gt; - 1 x Front Panel Audio Connector (15&amp;mu; Gold Audio Connector)&lt;br /&gt; - 1 x Thunderbolt&amp;trade; AIC Connector (5-pin) (Supports ASRock Thunderbolt&amp;trade; 4 AIC Card)&lt;br /&gt; - 2 x USB 2.0 Headers (Support 4 USB 2.0 ports) (Supports ESD Protection)&lt;br /&gt; - 2 x USB 3.2 Gen1 Headers (Support 4 USB 3.2 Gen1 ports) (ASMedia ASM1074 hub) (Supports ESD Protection)&lt;br /&gt; - 1 x Front Panel Type C USB 3.2 Gen2x2 Header (20 Gb/s) (Supports ESD Protection)&lt;br /&gt; *Support in total up to 12V/3A, 36W LED Strip&lt;br /&gt; &lt;br /&gt; **Support in total up to 5V/3A, 15W LED Strip&lt;br /&gt; &lt;br /&gt; ***The CPU Fan Connector supports the CPU fan of maximum 1A (12W) fan power.&lt;br /&gt; &lt;br /&gt; ****The CPU/Water Pump Fan supports the water cooler fan of maximum 2A (24W) fan power.&lt;br /&gt; &lt;br /&gt; *****The Chassis/Water Pump Fan supports the water cooler fan of maximum 2A (24W) fan power.&lt;br /&gt; CPU_FAN2/WP, CHA_FAN1/WP, CHA_FAN2/WP, CHA_FAN3/WP, CHA_FAN4/WP and CHA_FAN5/WP can auto detect if 3-pin or 4-pin fan is in use. &lt;/li&gt; &lt;li&gt; Rear Panel I/O - 2 x Antenna Mounting Points&lt;br /&gt; - 1 x PS/2 Mouse/Keyboard Port&lt;br /&gt; - 1 x HDMI Port&lt;br /&gt; - 1 x DisplayPort 1.4&lt;br /&gt; - 1 x Optical SPDIF Out Port&lt;br /&gt; - 1 x USB 3.2 Gen2 Type-A Port (10 Gb/s) (ReDriver) (Supports ESD Protection)*&lt;br /&gt; - 1 x USB 3.2 Gen2 Type-C Port (10 Gb/s) (ReDriver) (Supports ESD Protection)*&lt;br /&gt; - 2 x USB 3.2 Gen1 Ports (Supports ESD Protection)*&lt;br /&gt; &lt;br /&gt; - 2 x USB 2.0 Ports (Supports ESD Protection)&lt;br /&gt; - 1 x RJ-45 LAN Port with LED (ACT/LINK LED and SPEED LED)&lt;br /&gt; - HD Audio Jacks: Rear Speaker / Central / Bass / Line in / Front Speaker / Microphone (Gold Audio Jacks)&lt;br /&gt; *Ultra USB Power is supported on USB3_12 ports.&lt;br /&gt; ACPI wake-up function is not supported on USB3_12 ports. &lt;/li&gt; &lt;li&gt; Software and UEFI &lt;strong&gt;Software&lt;/strong&gt;&lt;br /&gt; - ASRock Motherboard Utility (A-Tuning)&lt;br /&gt; - ASRock Dragon 2.5G LAN Software&lt;br /&gt; - ASRock Polychrome SYNC*&lt;br /&gt; &lt;strong&gt;UEFI&lt;/strong&gt;&lt;br /&gt; - ASRock EZ Mode&lt;br /&gt; - ASRock Full HD UEFI&lt;br /&gt; - ASRock My Favorites in UEFI&lt;br /&gt; - ASRock Instant Flash&lt;br /&gt; - ASRock Internet Flash&lt;br /&gt; - ASRock Easy RAID Installer&lt;br /&gt; *These utilities can be downloaded from ASRock Live Update &amp;amp; APP Shop. &lt;/li&gt; &lt;li&gt; Support CD - Drivers, Utilities, AntiVirus Software (Trial Version), Google Chrome Browser and Toolbar &lt;/li&gt; &lt;li&gt; Accessories - Quick Installation Guide, Support CD&lt;br /&gt; - 2 x SATA Data Cables&lt;br /&gt; - 4 x Screws for M.2 Sockets&lt;br /&gt; - 2 x Standoffs for M.2 Sockets&lt;br /&gt; - 1 x Graphics Card Holder &lt;/li&gt; &lt;li&gt; Hardware Monitor - Fan Tachometer: CPU, CPU/Water Pump, Chassis/Water Pump Fans&lt;br /&gt; - Quiet Fan (Auto adjust chassis fan speed by CPU temperature): CPU, CPU/Water Pump, Chassis/Water Pump Fans&lt;br /&gt; - Fan Multi-Speed Control: CPU, CPU/Water Pump, Chassis/Water Pump Fans&lt;br /&gt; - Voltage monitoring: CPU Vcore, PCH, DRAM, VCCIO, VPPM, VCCSA, CPU PLL, +12V, +5V, +3.3V &lt;/li&gt; &lt;li&gt; Form Factor - ATX Form Factor: 12.0-in x 9.6-in, 30.5 cm x 24.4 cm&lt;br /&gt; - 2oz Copper PCB &lt;/li&gt; &lt;li&gt; OS - Microsoft&lt;sup&gt;&amp;reg;&lt;/sup&gt; Windows&lt;sup&gt;&amp;reg;&lt;/sup&gt; 10 64-bit &lt;/li&gt; &lt;li&gt; Certifications - FCC, CE&lt;br /&gt; - ErP/EuP ready (ErP/EuP ready power supply is required) &lt;/li&gt; &lt;/ul&gt; &lt;section class="wrapper" id="sSupport" &gt; &lt;input type="button" value="Download" /&gt;&lt;input type="button" value="BIOS" /&gt;&lt;input type="button" value="Manual" /&gt;&lt;input type="button" value="FAQ" /&gt;&lt;input type="button" value="CPU Support List" /&gt;&lt;input type="button" value="Memory QVL (Comet Lake)" /&gt;&lt;input type="button" value="Memory QVL (Rocket Lake)" /&gt;&lt;input type="button" value="Storage QVL" /&gt; &lt;img alt="Loading for Download" src="https://sale.common.erc/images/loading-black.gif" /&gt; &lt;img alt="Loading for BIOS" src="https://sale.common.erc/images/loading-black.gif" /&gt; &lt;img alt="Loading for CPU Cooler List" src="https://sale.common.erc/images/loading-black.gif" /&gt; &lt;h3&gt;Manual&lt;/h3&gt; &lt;a href="https://acrobat.adobe.com/us/en/acrobat/pdf-reader.html" target="_blank"&gt;&lt;img align="left" alt="Get Adobe Reader" src="https://sale.common.erc/images/getAdobeReader.gif" /&gt;&lt;/a&gt;The format of our documents are in PDF files. If you have not installed Adobe Acrobat Reader, please get it from &lt;a href="http://www.adobe.com/" target="_blank"&gt;Adobe&lt;/a&gt;. &lt;table&gt; &lt;thead&gt; &lt;tr&gt; &lt;th&gt;Description&lt;/th&gt; &lt;th&gt;Language&lt;/th&gt; &lt;th colspan="2"&gt;Download&lt;/th&gt; &lt;/tr&gt; &lt;/thead&gt; &lt;tbody&gt; &lt;tr align="center"&gt; &lt;td align="left"&gt;User Manual&lt;/td&gt; &lt;td&gt;English&lt;/td&gt; &lt;td width="68"&gt;&lt;a href="https://download.asrock.com/Manual/Z590%20Steel%20Legend.pdf" target="_blank"&gt;&lt;img alt="Global Download" src="https://sale.common.erc/images/dl-blue.gif" /&gt; Global&lt;/a&gt;&lt;/td&gt; &lt;td width="68"&gt;&lt;a href="ftp://asrockchina.com.cn/Manual/Z590%20Steel%20Legend.pdf" target="_blank"&gt;&lt;img alt="China Download" src="https://sale.common.erc/images/dl-yellow.gif" /&gt; China&lt;/a&gt;&lt;/td&gt; &lt;/tr&gt; &lt;tr align="center"&gt; &lt;td align="left"&gt;User Manual&lt;/td&gt; &lt;td&gt;??? (Japanese)&lt;/td&gt; &lt;td width="68"&gt;&lt;a href="https://download.asrock.com/Manual/Z590%20Steel%20Legend_jp.pdf" target="_blank"&gt;&lt;img alt="Global Download" src="https://sale.common.erc/images/dl-blue.gif" /&gt; Global&lt;/a&gt;&lt;/td&gt; &lt;td width="68"&gt;&lt;a href="ftp://asrockchina.com.cn/Manual/Z590%20Steel%20Legend_jp.pdf" target="_blank"&gt;&lt;img alt="China Download" src="https://sale.common.erc/images/dl-yellow.gif" /&gt; China&lt;/a&gt;&lt;/td&gt; &lt;/tr&gt; &lt;tr align="center"&gt; &lt;td align="left"&gt;Quick Installation Guide&lt;/td&gt; &lt;td&gt;Multi-Language&lt;/td&gt; &lt;td width="68"&gt;&lt;a href="https://download.asrock.com/Manual/QIG/Z590%20Steel%20Legend_multiQIG.pdf" target="_blank"&gt;&lt;img alt="Global Download" src="https://sale.common.erc/images/dl-blue.gif" /&gt; Global&lt;/a&gt;&lt;/td&gt; &lt;td width="68"&gt;&lt;a href="ftp://asrockchina.com.cn/Manual/QIG/Z590%20Steel%20Legend_multiQIG.pdf" target="_blank"&gt;&lt;img alt="China Download" src="https://sale.common.erc/images/dl-yellow.gif" /&gt; China&lt;/a&gt;&lt;/td&gt; &lt;/tr&gt; &lt;tr align="center"&gt; &lt;td align="left"&gt;RAID Installation Guide&lt;/td&gt; &lt;td&gt;English&lt;/td&gt; &lt;td width="68"&gt;&lt;a href="https://download.asrock.com/Manual/RAID/Z590%20Steel%20Legend/English.pdf" target="_blank"&gt;&lt;img alt="Global Download" src="https://sale.common.erc/images/dl-blue.gif" /&gt; Global&lt;/a&gt;&lt;/td&gt; &lt;td width="68"&gt;&lt;a href="ftp://asrockchina.com.cn/Manual/RAID/Z590%20Steel%20Legend/English.pdf" target="_blank"&gt;&lt;img alt="China Download" src="https://sale.common.erc/images/dl-yellow.gif" /&gt; China&lt;/a&gt;&lt;/td&gt; &lt;/tr&gt; &lt;tr align="center"&gt; &lt;td align="left"&gt;RAID Installation Guide&lt;/td&gt; &lt;td&gt;???? (S.Chinese)&lt;/td&gt; &lt;td width="68"&gt;&lt;a href="https://download.asrock.com/Manual/RAID/Z590%20Steel%20Legend/SChinese.pdf" target="_blank"&gt;&lt;img alt="Global Download" src="https://sale.common.erc/images/dl-blue.gif" /&gt; Global&lt;/a&gt;&lt;/td&gt; &lt;td width="68"&gt;&lt;a href="ftp://asrockchina.com.cn/Manual/RAID/Z590%20Steel%20Legend/SChinese.pdf" target="_blank"&gt;&lt;img alt="China Download" src="https://sale.common.erc/images/dl-yellow.gif" /&gt; China&lt;/a&gt;&lt;/td&gt; &lt;/tr&gt; &lt;tr align="center"&gt; &lt;td align="left"&gt;RAID Installation Guide&lt;/td&gt; &lt;td&gt;???? (T.Chinese)&lt;/td&gt; &lt;td width="68"&gt;&lt;a href="https://download.asrock.com/Manual/RAID/Z590%20Steel%20Legend/TChinese.pdf" target="_blank"&gt;&lt;img alt="Global Download" src="https://sale.common.erc/images/dl-blue.gif" /&gt; Global&lt;/a&gt;&lt;/td&gt; &lt;td width="68"&gt;&lt;a href="ftp://asrockchina.com.cn/Manual/RAID/Z590%20Steel%20Legend/TChinese.pdf" target="_blank"&gt;&lt;img alt="China Download" src="https://sale.common.erc/images/dl-yellow.gif" /&gt; China&lt;/a&gt;&lt;/td&gt; &lt;/tr&gt; &lt;tr align="center"&gt; &lt;td align="left"&gt;Intel Rapid Storage Guide&lt;/td&gt; &lt;td&gt;English&lt;/td&gt; &lt;td width="68"&gt;&lt;a href="https://download.asrock.com/Manual/RAID/Z590%20Steel%20Legend/IntelRapidStorage/English.pdf" target="_blank"&gt;&lt;img alt="Global Download" src="https://sale.common.erc/images/dl-blue.gif" /&gt; Global&lt;/a&gt;&lt;/td&gt; &lt;td width="68"&gt;&lt;a href="ftp://asrockchina.com.cn/Manual/RAID/Z590%20Steel%20Legend/IntelRapidStorage/English.pdf" target="_blank"&gt;&lt;img alt="China Download" src="https://sale.common.erc/images/dl-yellow.gif" /&gt; China&lt;/a&gt;&lt;/td&gt; &lt;/tr&gt; &lt;tr align="center"&gt; &lt;td align="left"&gt;Intel Rapid Storage Guide&lt;/td&gt; &lt;td&gt;???? (T.Chinese)&lt;/td&gt; &lt;td width="68"&gt;&lt;a href="https://download.asrock.com/Manual/RAID/Z590%20Steel%20Legend/IntelRapidStorage/TChinese.pdf" target="_blank"&gt;&lt;img alt="Global Download" src="https://sale.common.erc/images/dl-blue.gif" /&gt; Global&lt;/a&gt;&lt;/td&gt; &lt;td width="68"&gt;&lt;a href="ftp://asrockchina.com.cn/Manual/RAID/Z590%20Steel%20Legend/IntelRapidStorage/TChinese.pdf" target="_blank"&gt;&lt;img alt="China Download" src="https://sale.common.erc/images/dl-yellow.gif" /&gt; China&lt;/a&gt;&lt;/td&gt; &lt;/tr&gt; &lt;/tbody&gt; &lt;/table&gt; &lt;img alt="Loading for FAQ" src="https://sale.common.erc/images/loading-black.gif" /&gt; &lt;img alt="Loading for CPU" src="https://sale.common.erc/images/loading-black.gif" /&gt; &lt;img alt="Loading for Memory" src="https://sale.common.erc/images/loading-black.gif" /&gt; &lt;img alt="Loading for Storage" src="https://sale.common.erc/images/loading-black.gif" /&gt; &lt;/section&gt; &lt;section class="wrapper" &gt; &lt;p &gt;The specification is subject to change without notice in advance. The brand and product names are trademarks of their respective companies. Any configuration other than original product specification is not guaranteed.&lt;/p&gt; &lt;p &gt;The above user interface picture is a sample for reference. The actual user interface may vary with the updated software version.&lt;/p&gt; &lt;/section&gt; </t>
  </si>
  <si>
    <t>Материнcкая плата ASRock Z590 EXTREME s1200 Z590 HDMI-DP 4xDDR4 M.2 Type-C SPDIF ATX</t>
  </si>
  <si>
    <t>Z590_EXTREME</t>
  </si>
  <si>
    <t>http://www.erc.ua/i/goods/Z590_EXTREME.jpg</t>
  </si>
  <si>
    <t xml:space="preserve">Unique Feature ASRock USB 3.2 Gen2&lt;br /&gt; - ASRock Front Panel Type C USB 3.2 Gen2x2 Header (20 Gb/s)&lt;br /&gt; - ASRock USB 3.2 Gen2 Type-A Port (10 Gb/s)&lt;br /&gt; - ASRock USB 3.2 Gen2 Type-C Port (10 Gb/s)&lt;br /&gt; &lt;strong&gt;ASRock Super Alloy&lt;/strong&gt;&lt;br /&gt; - XXL Aluminum Alloy Heatsink&lt;br /&gt; - Premium 60A Power Choke&lt;br /&gt; - 50A Dr.MOS&lt;br /&gt; - Nichicon 12K Black Caps (100% Japan made high quality conductive polymer capacitors)&lt;br /&gt; - I/O Armor&lt;br /&gt; - Shaped PCB Design&lt;br /&gt; - Matte Black PCB&lt;br /&gt; - High Density Glass Fabric PCB&lt;br /&gt; - 2oz Copper PCB&lt;br /&gt; &lt;strong&gt;2.5G LAN&lt;/strong&gt;&lt;br /&gt; &lt;strong&gt;ASRock Steel Slot&lt;/strong&gt;&lt;br /&gt; &lt;strong&gt;ASRock Full Coverage M.2 Heatsink&lt;/strong&gt;&lt;br /&gt; &lt;strong&gt;ASRock Hyper M.2&lt;/strong&gt; (PCIe Gen4x4)&lt;br /&gt; &lt;strong&gt;ASRock Ultra USB Power&lt;/strong&gt; ASRock POST Status Checker (PSC)&lt;br /&gt; &lt;strong&gt;ASRock Full Spike Protection&lt;/strong&gt; (for all USB, Audio, LAN Ports)&lt;br /&gt; &lt;strong&gt;ASRock Live Update &amp;amp; APP Shop&lt;/strong&gt; &lt;ul&gt; &lt;li&gt; CPU - Supports 10th Gen Intel&lt;sup&gt;&amp;reg;&lt;/sup&gt; Core&amp;trade; Processors and 11th Gen Intel&lt;sup&gt;&amp;reg;&lt;/sup&gt; Core&amp;trade; Processors (LGA1200)&lt;br /&gt; - Digi Power design&lt;br /&gt; - 14 Power Phase design&lt;br /&gt; - Supports Intel&lt;sup&gt;&amp;reg;&lt;/sup&gt; Turbo Boost Max 3.0 Technology&lt;br /&gt; - Supports Intel&lt;sup&gt;&amp;reg;&lt;/sup&gt; K-Series unlocked CPUs &lt;/li&gt; &lt;li&gt; Chipset - Intel&lt;sup&gt;&amp;reg;&lt;/sup&gt; Z590 &lt;/li&gt; &lt;li&gt; Memory - Dual Channel DDR4 Memory Technology&lt;br /&gt; - 4 x DDR4 DIMM Slots&lt;br /&gt; - 11th Gen Intel&lt;sup&gt;&amp;reg;&lt;/sup&gt; Core&amp;trade; Processors support DDR4 non-ECC, un-buffered memory up to 4800+(OC)*&lt;br /&gt; - 10th Gen Intel&lt;sup&gt;&amp;reg;&lt;/sup&gt; Core&amp;trade; Processors support DDR4 non-ECC, un-buffered memory up to 4666+(OC)*&lt;br /&gt; - Supports ECC UDIMM memory modules (operate in non-ECC mode)&lt;br /&gt; - Max. capacity of system memory: 128GB**&lt;br /&gt; - Supports Intel&lt;sup&gt;&amp;reg;&lt;/sup&gt; Extreme Memory Profile (XMP) 2.0&lt;br /&gt; - 15&amp;mu; Gold Contact in DIMM Slots&lt;br /&gt; *11th Gen Intel&lt;sup&gt;&amp;reg;&lt;/sup&gt; Core&amp;trade; (i9/i7/i5) support DDR4 up to 3200; Core&amp;trade; (i3), Pentium&lt;sup&gt;&amp;reg;&lt;/sup&gt; and Celeron&lt;sup&gt;&amp;reg;&lt;/sup&gt; support DDR4 up to 2666 natively.&lt;br /&gt; 10th Gen Intel&lt;sup&gt;&amp;reg;&lt;/sup&gt; Core&amp;trade; (i9/i7) support DDR4 up to 2933; Core&amp;trade; (i5/i3), Pentium&lt;sup&gt;&amp;reg;&lt;/sup&gt; and Celeron&lt;sup&gt;&amp;reg;&lt;/sup&gt; support DDR4 up to 2666 natively.&lt;br /&gt; &lt;br /&gt; **Due to the operating system limitation, the actual memory size may be less than 4GB for the reservation for system usage under Windows&lt;sup&gt;&amp;reg;&lt;/sup&gt; 32-bit OS. For Windows&lt;sup&gt;&amp;reg;&lt;/sup&gt; 64-bit OS with 64-bit CPU, there is no such limitation. &lt;/li&gt; &lt;li&gt; BIOS - 128Mb AMI UEFI Legal BIOS with multilingual GUI support&lt;br /&gt; - ACPI 6.0 Compliant wake up events&lt;br /&gt; - SMBIOS 2.7 Support&lt;br /&gt; - CPU Core/Cache, CPU GT, VCCSA, DRAM, VCCIO, VCCIO 1 2, VPPM, VCCIN AUX, VCCST Voltage Multi-adjustment &lt;/li&gt; &lt;li&gt; Graphics - 11th Gen Intel&lt;sup&gt;&amp;reg;&lt;/sup&gt; Core&amp;trade; Processors support Intel&lt;sup&gt;&amp;reg;&lt;/sup&gt; Xe Graphics Architecture (Gen 12). 10th Gen Intel&lt;sup&gt;&amp;reg;&lt;/sup&gt; Core&amp;trade; Processors support Gen 9 Graphics&lt;br /&gt; - Graphics, Media &amp;amp; Compute: Microsoft&lt;sup&gt;&amp;reg;&lt;/sup&gt; DirectX 12, OpenGL 4.5, Intel&lt;sup&gt;&amp;reg;&lt;/sup&gt; Built In Visuals, Intel&lt;sup&gt;&amp;reg;&lt;/sup&gt; Quick Sync Video, Hybrid / Switchable Graphics, OpenCL 2.1&lt;br /&gt; - Display &amp;amp; Content Security: Rec. 2020 (Wide Color Gamut), Microsoft&lt;sup&gt;&amp;reg;&lt;/sup&gt; PlayReady 3.0, UHD/HDR Blu-ray Disc&lt;br /&gt; - Dual graphics output: support HDMI and DisplayPort 1.4 ports by independent display controllers&lt;br /&gt; - Supports HDMI 2.0 with max. resolution up to 4K x 2K (4096x2160) @ 60Hz&lt;br /&gt; - Supports DisplayPort 1.4 with max. resolution up to 4K x 2K (4096x2304) @ 60Hz&lt;br /&gt; - Supports Auto Lip Sync, Deep Color (12bpc), xvYCC and HBR (High Bit Rate Audio) with HDMI 2.0 Port (Compliant HDMI monitor is required)&lt;br /&gt; - Supports HDCP 2.3 with HDMI 2.0 and DisplayPort 1.4 Ports&lt;br /&gt; *Intel&lt;sup&gt;&amp;reg;&lt;/sup&gt; UHD Graphics Built-in Visuals and the VGA outputs can be supported only with processors which are GPU integrated.&lt;br /&gt; 11th Gen Intel&lt;sup&gt;&amp;reg;&lt;/sup&gt; Core&amp;trade; Processors support HDMI 2.0. 10th Gen Intel&lt;sup&gt;&amp;reg;&lt;/sup&gt; Core&amp;trade; Processors support HDMI 1.4. &lt;/li&gt; &lt;li&gt; Audio - 7.1 CH HD Audio with Content Protection (Realtek ALC1220 Audio Codec)&lt;br /&gt; - Premium Blu-ray Audio support&lt;br /&gt; - Supports Surge Protection&lt;br /&gt; - Pure Power-In&lt;br /&gt; - Direct Drive Technology&lt;br /&gt; - PCB Isolate Shielding&lt;br /&gt; - Impedance Sensing on Rear Out port&lt;br /&gt; - Individual PCB Layers for R/L Audio Channel&lt;br /&gt; - Gold Audio Jacks&lt;br /&gt; - 15&amp;mu; Gold Audio Connector&lt;br /&gt; - Nahimic Audio &lt;/li&gt; &lt;li&gt; LAN 1 x 2.5 Gigabit LAN 10/100/1000/2500 Mb/s (Dragon RTL8125BG)&lt;br /&gt; - Supports Dragon 2.5G LAN Software&lt;br /&gt; - Smart Auto Adjust Bandwidth Control&lt;br /&gt; - Visual User Friendly UI&lt;br /&gt; - Visual Network Usage Statistics&lt;br /&gt; - Optimized Default Setting for Game, Browser, and Streaming Modes&lt;br /&gt; - User Customized Priority Control&lt;br /&gt; - Supports Wake-On-LAN&lt;br /&gt; - Supports Lightning/ESD Protection&lt;br /&gt; - Supports Energy Efficient Ethernet 802.3az&lt;br /&gt; - Supports PXE&lt;br /&gt; 1 x Gigabit LAN 10/100/1000 Mb/s (Intel&lt;sup&gt;&amp;reg;&lt;/sup&gt; I219V)&lt;br /&gt; - Supports Wake-On-LAN&lt;br /&gt; - Supports Lightning/ESD Protection&lt;br /&gt; - Supports Energy Efficient Ethernet 802.3az&lt;br /&gt; - Supports PXE &lt;/li&gt; &lt;li&gt; Slots 11th Gen Intel&lt;sup&gt;&amp;reg;&lt;/sup&gt; Core&amp;trade; Processors&lt;br /&gt; - 2 x PCI Express x16 Slots (PCIE1/PCIE3: single at Gen4x16 (PCIE1); dual at Gen4x16 (PCIE1) / Gen3x4 (PCIE3))*&lt;br /&gt; 10th Gen Intel&lt;sup&gt;&amp;reg;&lt;/sup&gt; Core&amp;trade; Processors&lt;br /&gt; - 2 x PCI Express x16 Slots (PCIE1/PCIE3: single at Gen3x16 (PCIE1); dual at Gen3x16 (PCIE1) / Gen3x4 (PCIE3))*&lt;br /&gt; &lt;br /&gt; - 3 x PCI Express 3.0 x1 Slots&lt;br /&gt; - Supports AMD Quad CrossFireX&amp;trade; and CrossFireX&amp;trade;&lt;br /&gt; - 1 x M.2 Socket (Key E), supports type 2230 WiFi/BT PCIe WiFi module and Intel&lt;sup&gt;&amp;reg;&lt;/sup&gt; CNVi (Integrated WiFi/BT)&lt;br /&gt; - 15&amp;mu; Gold Contact in VGA PCIe Slot (PCIE1)&lt;br /&gt; *Supports NVMe SSD as boot disks &lt;/li&gt; &lt;li&gt; Storage - 6 x SATA3 6.0 Gb/s Connectors*&lt;br /&gt; - 1 x Hyper M.2 Socket (M2_1), supports M Key type 2260/2280 M.2 PCI Express module up to Gen4x4 (64 Gb/s) (Socket M2_1 works with 11th Gen Intel&lt;sup&gt;&amp;reg;&lt;/sup&gt; Core&amp;trade; processors only)**&lt;br /&gt; - 1 x Ultra M.2 Socket (M2_2), supports M Key type 2260/2280 M.2 SATA3 6.0 Gb/s module and M.2 PCI Express module up to Gen3 x4 (32 Gb/s)**&lt;br /&gt; - 1 x Ultra M.2 Socket (M2_3), supports M Key type 2260/2280/22110 M.2 SATA3 6.0 Gb/s module and M.2 PCI Express module up to Gen3 x4 (32 Gb/s)**&lt;br /&gt; *If M2_2 is occupied by a SATA-type M.2 device, SATA3_1 will be disabled.&lt;br /&gt; If M2_3 is occupied, SATA3_4 and SATA3_5 will be disabled.&lt;br /&gt; &lt;br /&gt; **Supports Intel&lt;sup&gt;&amp;reg;&lt;/sup&gt; Optane&amp;trade; Technology (M2_2 and M2_3 only)&lt;br /&gt; Supports NVMe SSD as boot disks&lt;br /&gt; Supports ASRock U.2 Kit &lt;/li&gt; &lt;li&gt; RAID - Supports RAID 0, RAID 1, RAID 5 and RAID 10 for SATA storage devices&lt;br /&gt; - Supports RAID 0 and RAID 1 for M.2 NVMe storage devices*&lt;br /&gt; *RAID function for PCIe mode SSD in M2_1 is only available with Intel&lt;sup&gt;&amp;reg;&lt;/sup&gt; SSD installed. &lt;/li&gt; &lt;li&gt; Connector - 1 x SPI TPM Header&lt;br /&gt; - 1 x Power LED and Speaker Header&lt;br /&gt; - 2 x RGB LED Headers*&lt;br /&gt; - 2 x Addressable LED Headers**&lt;br /&gt; - 1 x CPU Fan Connector (4-pin)***&lt;br /&gt; - 1 x CPU/Water Pump Fan Connector (4-pin) (Smart Fan Speed Control)****&lt;br /&gt; - 5 x Chassis/Water Pump Fan Connectors (4-pin) (Smart Fan Speed Control)*****&lt;br /&gt; - 1 x 24 pin ATX Power Connector (Hi-Density Power Connector)&lt;br /&gt; - 2 x 8 pin 12V Power Connectors (Hi-Density Power Connector)&lt;br /&gt; - 1 x Front Panel Audio Connector (15&amp;mu; Gold Audio Connector)&lt;br /&gt; - 1 x Thunderbolt&amp;trade; AIC Connector (5-pin) (Supports ASRock Thunderbolt&amp;trade; 4 AIC Card)&lt;br /&gt; - 2 x USB 2.0 Headers (Support 4 USB 2.0 ports) (Supports ESD Protection)&lt;br /&gt; - 2 x USB 3.2 Gen1 Headers (Support 4 USB 3.2 Gen1 ports) (ASMedia ASM1074 hub) (Supports ESD Protection)&lt;br /&gt; - 1 x Front Panel Type C USB 3.2 Gen2x2 Header (20 Gb/s) (Supports ESD Protection)&lt;br /&gt; - 1 x Power Button with LED&lt;br /&gt; - 1 x Reset Button with LED&lt;br /&gt; *Support in total up to 12V/3A, 36W LED Strip&lt;br /&gt; &lt;br /&gt; **Support in total up to 5V/3A, 15W LED Strip&lt;br /&gt; &lt;br /&gt; ***The CPU Fan Connector supports the CPU fan of maximum 1A (12W) fan power.&lt;br /&gt; &lt;br /&gt; ****The CPU/Water Pump Fan supports the water cooler fan of maximum 2A (24W) fan power.&lt;br /&gt; &lt;br /&gt; *****The Chassis/Water Pump Fan supports the water cooler fan of maximum 2A (24W) fan power.&lt;br /&gt; CPU_FAN2/WP, CHA_FAN1/WP, CHA_FAN2/WP, CHA_FAN3/WP, CHA_FAN4/WP and CHA_FAN5/WP can auto detect if 3-pin or 4-pin fan is in use. &lt;/li&gt; &lt;li&gt; Rear Panel I/O - 2 x Antenna Mounting Points&lt;br /&gt; - 1 x PS/2 Mouse/Keyboard Port&lt;br /&gt; - 1 x HDMI Port&lt;br /&gt; - 1 x DisplayPort 1.4&lt;br /&gt; - 1 x Optical SPDIF Out Port&lt;br /&gt; - 1 x USB 3.2 Gen2 Type-A Port (10 Gb/s) (ReDriver) (Supports ESD Protection)*&lt;br /&gt; - 1 x USB 3.2 Gen2 Type-C Port (10 Gb/s) (ReDriver) (Supports ESD Protection)*&lt;br /&gt; - 2 x USB 3.2 Gen1 Ports (Supports ESD Protection)*&lt;br /&gt; - 2 x USB 2.0 Ports (Supports ESD Protection)&lt;br /&gt; - 2 x RJ-45 LAN Ports with LED (ACT/LINK LED and SPEED LED)&lt;br /&gt; - HD Audio Jacks: Rear Speaker / Central / Bass / Line in / Front Speaker / Microphone (Gold Audio Jacks)&lt;br /&gt; *Ultra USB Power is supported on USB3_12 ports.&lt;br /&gt; * ACPI wake-up function is not supported on USB3_12 ports. &lt;/li&gt; &lt;li&gt; Software and UEFI &lt;strong&gt;Software&lt;/strong&gt;&lt;br /&gt; - ASRock Motherboard Utility (A-Tuning)&lt;br /&gt; - ASRock Dragon 2.5G LAN Software&lt;br /&gt; - ASRock Polychrome SYNC*&lt;br /&gt; &lt;strong&gt;UEFI&lt;/strong&gt;&lt;br /&gt; - ASRock EZ Mode&lt;br /&gt; - ASRock Full HD UEFI&lt;br /&gt; - ASRock My Favorites in UEFI&lt;br /&gt; - ASRock Instant Flash&lt;br /&gt; - ASRock Internet Flash&lt;br /&gt; - ASRock Easy RAID Installer&lt;br /&gt; *These utilities can be downloaded from ASRock Live Update &amp;amp; APP Shop. &lt;/li&gt; &lt;li&gt; Support CD - Drivers, Utilities, AntiVirus Software (Trial Version), Google Chrome Browser and Toolbar &lt;/li&gt; &lt;li&gt; Accessories - Quick Installation Guide, Support CD&lt;br /&gt; - 4 x SATA Data Cables&lt;br /&gt; - 4 x Screws for M.2 Sockets&lt;br /&gt; - 2 x Standoffs for M.2 Sockets&lt;br /&gt; - 1 x Graphics Card Holder &lt;/li&gt; &lt;li&gt; Hardware Monitor - Fan Tachometer: CPU, CPU/Water Pump, Chassis/Water Pump Fans&lt;br /&gt; - Quiet Fan (Auto adjust chassis fan speed by CPU temperature): CPU, CPU/Water Pump, Chassis/Water Pump Fans&lt;br /&gt; - Fan Multi-Speed Control: CPU, CPU/Water Pump, Chassis/Water Pump Fans&lt;br /&gt; - Voltage monitoring: CPU Vcore, VCCIN AUX, DRAM, VCCIO, VPPM, VCCSA, CPU PLL, +12V, +5V, +3.3V &lt;/li&gt; &lt;li&gt; Form Factor - ATX Form Factor: 12.0-in x 9.6-in, 30.5 cm x 24.4 cm&lt;br /&gt; - 2oz Copper PCB &lt;/li&gt; &lt;li&gt; OS - Microsoft&lt;sup&gt;&amp;reg;&lt;/sup&gt; Windows&lt;sup&gt;&amp;reg;&lt;/sup&gt; 10 64-bit &lt;/li&gt; &lt;li&gt; Certifications - FCC, CE&lt;br /&gt; - ErP/EuP ready (ErP/EuP ready power supply is required) &lt;/li&gt; &lt;/ul&gt; &lt;section class="wrapper" id="sSupport" &gt; &lt;input type="button" value="Download" /&gt;&lt;input type="button" value="BIOS" /&gt;&lt;input type="button" value="Manual" /&gt;&lt;input type="button" value="FAQ" /&gt;&lt;input type="button" value="CPU Support List" /&gt;&lt;input type="button" value="Memory QVL (Comet Lake)" /&gt;&lt;input type="button" value="Memory QVL (Rocket Lake)" /&gt;&lt;input type="button" value="Storage QVL" /&gt; &lt;img alt="Loading for Download" src="https://sale.common.erc/images/loading-black.gif" /&gt; &lt;img alt="Loading for BIOS" src="https://sale.common.erc/images/loading-black.gif" /&gt; &lt;img alt="Loading for CPU Cooler List" src="https://sale.common.erc/images/loading-black.gif" /&gt; &lt;h3&gt;Manual&lt;/h3&gt; &lt;a href="https://acrobat.adobe.com/us/en/acrobat/pdf-reader.html" target="_blank"&gt;&lt;img align="left" alt="Get Adobe Reader" src="https://sale.common.erc/images/getAdobeReader.gif" /&gt;&lt;/a&gt;The format of our documents are in PDF files. If you have not installed Adobe Acrobat Reader, please get it from &lt;a href="http://www.adobe.com/" target="_blank"&gt;Adobe&lt;/a&gt;. &lt;table&gt; &lt;thead&gt; &lt;tr&gt; &lt;th&gt;Description&lt;/th&gt; &lt;th&gt;Language&lt;/th&gt; &lt;th colspan="2"&gt;Download&lt;/th&gt; &lt;/tr&gt; &lt;/thead&gt; &lt;tbody&gt; &lt;tr align="center"&gt; &lt;td align="left"&gt;User Manual&lt;/td&gt; &lt;td&gt;English&lt;/td&gt; &lt;td width="68"&gt;&lt;a href="https://download.asrock.com/Manual/Z590%20Extreme.pdf" target="_blank"&gt;&lt;img alt="Global Download" src="https://sale.common.erc/images/dl-blue.gif" /&gt; Global&lt;/a&gt;&lt;/td&gt; &lt;td width="68"&gt;&lt;a href="ftp://asrockchina.com.cn/Manual/Z590%20Extreme.pdf" target="_blank"&gt;&lt;img alt="China Download" src="https://sale.common.erc/images/dl-yellow.gif" /&gt; China&lt;/a&gt;&lt;/td&gt; &lt;/tr&gt; &lt;tr align="center"&gt; &lt;td align="left"&gt;User Manual&lt;/td&gt; &lt;td&gt;??? (Japanese)&lt;/td&gt; &lt;td width="68"&gt;&lt;a href="https://download.asrock.com/Manual/Z590%20Extreme_jp.pdf" target="_blank"&gt;&lt;img alt="Global Download" src="https://sale.common.erc/images/dl-blue.gif" /&gt; Global&lt;/a&gt;&lt;/td&gt; &lt;td width="68"&gt;&lt;a href="ftp://asrockchina.com.cn/Manual/Z590%20Extreme_jp.pdf" target="_blank"&gt;&lt;img alt="China Download" src="https://sale.common.erc/images/dl-yellow.gif" /&gt; China&lt;/a&gt;&lt;/td&gt; &lt;/tr&gt; &lt;tr align="center"&gt; &lt;td align="left"&gt;Quick Installation Guide&lt;/td&gt; &lt;td&gt;Multi-Language&lt;/td&gt; &lt;td width="68"&gt;&lt;a href="https://download.asrock.com/Manual/QIG/Z590%20Extreme_multiQIG.pdf" target="_blank"&gt;&lt;img alt="Global Download" src="https://sale.common.erc/images/dl-blue.gif" /&gt; Global&lt;/a&gt;&lt;/td&gt; &lt;td width="68"&gt;&lt;a href="ftp://asrockchina.com.cn/Manual/QIG/Z590%20Extreme_multiQIG.pdf" target="_blank"&gt;&lt;img alt="China Download" src="https://sale.common.erc/images/dl-yellow.gif" /&gt; China&lt;/a&gt;&lt;/td&gt; &lt;/tr&gt; &lt;tr align="center"&gt; &lt;td align="left"&gt;RAID Installation Guide&lt;/td&gt; &lt;td&gt;English&lt;/td&gt; &lt;td width="68"&gt;&lt;a href="https://download.asrock.com/Manual/RAID/Z590%20Extreme/English.pdf" target="_blank"&gt;&lt;img alt="Global Download" src="https://sale.common.erc/images/dl-blue.gif" /&gt; Global&lt;/a&gt;&lt;/td&gt; &lt;td width="68"&gt;&lt;a href="ftp://asrockchina.com.cn/Manual/RAID/Z590%20Extreme/English.pdf" target="_blank"&gt;&lt;img alt="China Download" src="https://sale.common.erc/images/dl-yellow.gif" /&gt; China&lt;/a&gt;&lt;/td&gt; &lt;/tr&gt; &lt;tr align="center"&gt; &lt;td align="left"&gt;RAID Installation Guide&lt;/td&gt; &lt;td&gt;???? (S.Chinese)&lt;/td&gt; &lt;td width="68"&gt;&lt;a href="https://download.asrock.com/Manual/RAID/Z590%20Extreme/SChinese.pdf" target="_blank"&gt;&lt;img alt="Global Download" src="https://sale.common.erc/images/dl-blue.gif" /&gt; Global&lt;/a&gt;&lt;/td&gt; &lt;td width="68"&gt;&lt;a href="ftp://asrockchina.com.cn/Manual/RAID/Z590%20Extreme/SChinese.pdf" target="_blank"&gt;&lt;img alt="China Download" src="https://sale.common.erc/images/dl-yellow.gif" /&gt; China&lt;/a&gt;&lt;/td&gt; &lt;/tr&gt; &lt;tr align="center"&gt; &lt;td align="left"&gt;RAID Installation Guide&lt;/td&gt; &lt;td&gt;???? (T.Chinese)&lt;/td&gt; &lt;td width="68"&gt;&lt;a href="https://download.asrock.com/Manual/RAID/Z590%20Extreme/TChinese.pdf" target="_blank"&gt;&lt;img alt="Global Download" src="https://sale.common.erc/images/dl-blue.gif" /&gt; Global&lt;/a&gt;&lt;/td&gt; &lt;td width="68"&gt;&lt;a href="ftp://asrockchina.com.cn/Manual/RAID/Z590%20Extreme/TChinese.pdf" target="_blank"&gt;&lt;img alt="China Download" src="https://sale.common.erc/images/dl-yellow.gif" /&gt; China&lt;/a&gt;&lt;/td&gt; &lt;/tr&gt; &lt;tr align="center"&gt; &lt;td align="left"&gt;Intel Rapid Storage Guide&lt;/td&gt; &lt;td&gt;English&lt;/td&gt; &lt;td width="68"&gt;&lt;a href="https://download.asrock.com/Manual/RAID/Z590%20Extreme/IntelRapidStorage/English.pdf" target="_blank"&gt;&lt;img alt="Global Download" src="https://sale.common.erc/images/dl-blue.gif" /&gt; Global&lt;/a&gt;&lt;/td&gt; &lt;td width="68"&gt;&lt;a href="ftp://asrockchina.com.cn/Manual/RAID/Z590%20Extreme/IntelRapidStorage/English.pdf" target="_blank"&gt;&lt;img alt="China Download" src="https://sale.common.erc/images/dl-yellow.gif" /&gt; China&lt;/a&gt;&lt;/td&gt; &lt;/tr&gt; &lt;tr align="center"&gt; &lt;td align="left"&gt;Intel Rapid Storage Guide&lt;/td&gt; &lt;td&gt;???? (T.Chinese)&lt;/td&gt; &lt;td width="68"&gt;&lt;a href="https://download.asrock.com/Manual/RAID/Z590%20Extreme/IntelRapidStorage/TChinese.pdf" target="_blank"&gt;&lt;img alt="Global Download" src="https://sale.common.erc/images/dl-blue.gif" /&gt; Global&lt;/a&gt;&lt;/td&gt; &lt;td width="68"&gt;&lt;a href="ftp://asrockchina.com.cn/Manual/RAID/Z590%20Extreme/IntelRapidStorage/TChinese.pdf" target="_blank"&gt;&lt;img alt="China Download" src="https://sale.common.erc/images/dl-yellow.gif" /&gt; China&lt;/a&gt;&lt;/td&gt; &lt;/tr&gt; &lt;/tbody&gt; &lt;/table&gt; &lt;img alt="Loading for FAQ" src="https://sale.common.erc/images/loading-black.gif" /&gt; &lt;img alt="Loading for CPU" src="https://sale.common.erc/images/loading-black.gif" /&gt; &lt;img alt="Loading for Memory" src="https://sale.common.erc/images/loading-black.gif" /&gt; &lt;img alt="Loading for Storage" src="https://sale.common.erc/images/loading-black.gif" /&gt; &lt;/section&gt; &lt;section class="wrapper" &gt; &lt;p &gt;The specification is subject to change without notice in advance. The brand and product names are trademarks of their respective companies. Any configuration other than original product specification is not guaranteed.&lt;/p&gt; &lt;p &gt;The above user interface picture is a sample for reference. The actual user interface may vary with the updated software version.&lt;/p&gt; &lt;/section&gt; </t>
  </si>
  <si>
    <t>Материнcкая плата MSI B450M_PRO-M2_MAX sAM4 B450 2xDDR4 HDMI-DVI-VGA mATX</t>
  </si>
  <si>
    <t>B450M_PRO-M2_MAX</t>
  </si>
  <si>
    <t>http://www.erc.ua/i/goods/B450M_PRO-M2_MAX.jpg</t>
  </si>
  <si>
    <t xml:space="preserve">&lt;h2 &gt;Processor&lt;/h2&gt; &lt;p&gt;Supports 1st, 2nd and 3rd Gen AMD Ryzen&amp;trade;/ Ryzen&amp;trade; with Radeon&amp;trade; Vega Graphics and 2nd Gen AMD Ryzen&amp;trade; with Radeon&amp;trade; Graphics/ Athlon&amp;trade; with Radeon&amp;trade; Vega Graphics Desktop Processors for Socket AM4&lt;/p&gt; &lt;p&gt;&lt;a href="https://www.msi.com/Motherboard/support/B450M-PRO-M2-MAX#support-cpu"&gt;See supported processors&lt;/a&gt;&lt;/p&gt; &lt;h2 &gt;Chipset&lt;/h2&gt; &lt;p&gt;AMD&lt;sup&gt;&amp;reg;&lt;/sup&gt; B450 Chipset&lt;/p&gt; &lt;h2 &gt;Memory&lt;/h2&gt; &lt;ul&gt; &lt;li&gt;2 x DDR4 memory slots, support up to 32GB &lt;ul&gt; &lt;li&gt;Supports DDR4 1866/ 2133/ 2400/ 2667 MHz by JEDEC&lt;/li&gt; &lt;li&gt;For AMD Ryzen Gen3 (R5/R7/R9) &lt;ul&gt; &lt;li&gt;Supports DDR4 2667/ 2800/ 2933/ 3000/ 3066/ 3200/ 3466/ 3733/ 3866/ 4000/ 4133 MHz by A-XMP OC mode&lt;sup &gt;&lt;a href="https://www.msi.com/Motherboard/B450M-PRO-M2-MAX/Specification#ref1"&gt;1&lt;/a&gt;&lt;/sup&gt;&lt;/li&gt; &lt;/ul&gt; &lt;/li&gt; &lt;li&gt;For AMD Other CPU &lt;ul&gt; &lt;li&gt;Supports DDR4 2667/ 2800/ 2933/ 3000/ 3066/ 3200/ 3466 MHz by A-XMP OC mode&lt;/li&gt; &lt;/ul&gt; &lt;/li&gt; &lt;/ul&gt; &lt;/li&gt; &lt;li&gt;Dual channel memory architecture&lt;/li&gt; &lt;li&gt;Supports ECC UDIMM memory (non-ECC mode)&lt;/li&gt; &lt;li&gt;Support non-ECC UDIMM memory&lt;/li&gt; &lt;/ul&gt; &lt;ol &gt; &lt;li &gt;Please refer www.msi.com for more information on compatible memory.&lt;/li&gt; &lt;/ol&gt; &lt;p&gt;&lt;a href="https://www.msi.com/Motherboard/support/B450M-PRO-M2-MAX#support-mem-3"&gt;See supported memory&lt;/a&gt;&lt;/p&gt; &lt;h2 &gt;Slots&lt;/h2&gt; &lt;ul&gt; &lt;li&gt;1 x PCIe 3.0 x16 slot (PCI_E1) &lt;ul&gt; &lt;li&gt;Supports x16 speed with 1st, 2nd and 3rd Gen AMD Ryzen&amp;trade; processors&lt;/li&gt; &lt;li&gt;Supports x8 speed with Ryzen&amp;trade; with Radeon&amp;trade; Vega Graphics and 2nd Gen AMD Ryzen&amp;trade; with Radeon&amp;trade; Graphics processors&lt;/li&gt; &lt;li&gt;Supports x4 speed with AMD&lt;sup&gt;&amp;reg;&lt;/sup&gt; Athlon&amp;trade; with Radeon&amp;trade; Vega Graphics Processors&lt;/li&gt; &lt;/ul&gt; &lt;/li&gt; &lt;li&gt;2 x PCIe 2.0 x1 slots&lt;/li&gt; &lt;/ul&gt; &lt;h2 &gt;Onboard Graphics&lt;/h2&gt; &lt;ul&gt; &lt;li&gt;1 x VGA port, supports a maximum resolution of 2048x1280@60Hz, 1920x1200@60Hz&lt;sup &gt;&lt;a href="https://www.msi.com/Motherboard/B450M-PRO-M2-MAX/Specification#ref2"&gt;1,2&lt;/a&gt;&lt;/sup&gt;&lt;/li&gt; &lt;li&gt;1 x DVI-D port, supports a maximum resolution of 1920x1200@60Hz&lt;sup &gt;&lt;a href="https://www.msi.com/Motherboard/B450M-PRO-M2-MAX/Specification#ref2"&gt;1,2&lt;/a&gt;&lt;/sup&gt;&lt;/li&gt; &lt;li&gt;1 x HDMI&amp;trade; 1.4 port, supports a maximum resolution of 4096x2160@30Hz&lt;sup &gt;&lt;a href="https://www.msi.com/Motherboard/B450M-PRO-M2-MAX/Specification#ref2"&gt;1,2&lt;/a&gt;&lt;/sup&gt;&lt;/li&gt; &lt;/ul&gt; &lt;ol &gt; &lt;li &gt;Only support when using AMD&lt;sup&gt;&amp;reg;&lt;/sup&gt; Ryzen&amp;trade; with Radeon&amp;trade; Vega Graphics and 2nd Gen AMD Ryzen&amp;trade; with Radeon&amp;trade; Graphics/ Athlon&amp;trade; with Radeon&amp;trade; Vega Graphics Processorss&lt;/li&gt; &lt;li &gt;Maximum shared memory of 2048 MB&lt;/li&gt; &lt;/ol&gt; &lt;h2 &gt;Storage&lt;/h2&gt; &lt;h3&gt;AMD&lt;sup&gt;&amp;reg;&lt;/sup&gt; B450 Chipset&lt;/h3&gt; &lt;ul&gt; &lt;li&gt;4 x SATA 6Gb/s ports &lt;ul&gt; &lt;li&gt;Supports RAID 0, RAID1 and RAID 10&lt;/li&gt; &lt;/ul&gt; &lt;/li&gt; &lt;li&gt;1 x M.2 slot (Key M) &lt;ul&gt; &lt;li&gt;Supports PCIe 3.0 x4 (1st, 2nd and 3rd Gen AMD Ryzen&amp;trade;/ Ryzen&amp;trade; with Radeon&amp;trade; Vega Graphics and 2nd Gen AMD Ryzen&amp;trade; with Radeon&amp;trade; Graphics) or PCIe 3.0 x2 (AMD&lt;sup&gt;&amp;reg;&lt;/sup&gt; Athlon&amp;trade; with Radeon&amp;trade; Vega Graphics)and SATA 6Gb/s 2242/ 2260 /2280 storage devices&lt;/li&gt; &lt;/ul&gt; &lt;/li&gt; &lt;/ul&gt; &lt;h2 &gt;USB&lt;/h2&gt; &lt;h3&gt;AMD&lt;sup&gt;&amp;reg;&lt;/sup&gt; B450 Chipset&lt;/h3&gt; &lt;ul&gt; &lt;li&gt;2 x USB 3.2 Gen1 (SuperSpeed USB) ports through the internal USB 3.2 Gen1 connector&lt;/li&gt; &lt;li&gt;6 x USB 2.0 (High-speed USB) ports (2 ports on the back panel, 4 ports available through the internal USB connectors)&lt;/li&gt; &lt;/ul&gt; &lt;h3&gt;AMD&lt;sup&gt;&amp;reg;&lt;/sup&gt; processor&lt;/h3&gt; &lt;ul&gt; &lt;li&gt;4 x USB 3.2 Gen1 (SuperSpeed USB) Type-A ports on the back panel&lt;/li&gt; &lt;/ul&gt; &lt;h2 &gt;Audio&lt;/h2&gt; &lt;h3&gt;Realtek&lt;sup&gt;&amp;reg;&lt;/sup&gt; ALC887 Codec&lt;/h3&gt; &lt;ul&gt; &lt;li&gt;7.1-Channel High Definition Audio&lt;/li&gt; &lt;/ul&gt; &lt;h2 &gt;LAN&lt;/h2&gt; &lt;ul&gt; &lt;li&gt;1 x Realtek&lt;sup&gt;&amp;reg;&lt;/sup&gt; 8111H Gigabit LAN controller&lt;/li&gt; &lt;/ul&gt; &lt;h2 &gt;Internal connectors&lt;/h2&gt; &lt;ul &gt; &lt;li&gt;1 x 24-pin ATX main power connector&lt;/li&gt; &lt;li&gt;1 x 8-pin ATX 12V power connector&lt;/li&gt; &lt;li&gt;4 x SATA 6Gb/s connectors&lt;/li&gt; &lt;li&gt;2 x USB 2.0 connectors (supports additional 4 USB 2.0 ports)&lt;/li&gt; &lt;li&gt;1 x USB 3.2 Gen1 connector (supports additional 2 USB 3.2 Gen1 ports)&lt;/li&gt; &lt;li&gt;1 x 4-pin CPU fan connector&lt;/li&gt; &lt;li&gt;1 x 4-pin system fan connector&lt;/li&gt; &lt;li&gt;1 x Front panel audio connector&lt;/li&gt; &lt;li&gt;2 x Front panel connectors&lt;/li&gt; &lt;li&gt;1 x TPM module connector&lt;/li&gt; &lt;li&gt;1 x Chassis Intrusion connector&lt;/li&gt; &lt;li&gt;1 x Serial port connector&lt;/li&gt; &lt;li&gt;1 x LED strip connector&lt;/li&gt; &lt;li&gt;1 x Clear CMOS jumper&lt;/li&gt; &lt;/ul&gt; &lt;h2 &gt;Back panel ports&lt;/h2&gt; &lt;ol &gt; &lt;li&gt;Mouse&lt;/li&gt; &lt;li&gt;VGA Port&lt;/li&gt; &lt;li&gt;USB 2.0&lt;/li&gt; &lt;li&gt;LAN Port&lt;/li&gt; &lt;li&gt;HD Audio Connectors&lt;/li&gt; &lt;li&gt;Keyboard&lt;/li&gt; &lt;li&gt;DVI-D Port&lt;/li&gt; &lt;li&gt;HDMI Port&lt;/li&gt; &lt;li&gt;USB 3.2 Gen1&lt;/li&gt; &lt;/ol&gt; &lt;img alt="MSI B450M PRO-m2 max back panel ports" src="https://storage-asset.msi.com/global/picture/images/mb/IO/msi-b450m_pro-m2_v2-io-hero.png" /&gt; &lt;h2 &gt;Dimensions&lt;/h2&gt; &lt;ul&gt; &lt;li&gt;9.6 in. x 8.1 in. (24.4 cm x 20.6 cm)&lt;/li&gt; &lt;li&gt;m-ATX Form Factor&lt;/li&gt; &lt;/ul&gt; &lt;h2 &gt;Mounting&lt;/h2&gt; &lt;p&gt;9 mounting holes&lt;/p&gt; &lt;h2 &gt;Operating System&lt;/h2&gt; Support for Windows&lt;sup&gt;&amp;reg;&lt;/sup&gt; 10 64-bit&lt;br /&gt; Support for Windows&lt;sup&gt;&amp;reg;&lt;/sup&gt; 7 64-bit&lt;br /&gt; * To support Windows&lt;sup&gt;&amp;reg;&lt;/sup&gt; 7 64-bit, you must install an AMD Pinnacle Ridge &amp;amp; Summit Ridge CPU. &lt;h2 &gt;Box content&lt;/h2&gt; &lt;img alt="MSI B450M PRO-m2 max box content" src="https://storage-asset.msi.com/global/picture/image/feature/mb/B450/B450mProM2Max/b450m_pro-m2_max-accessories.png" /&gt; &lt;ol &gt; &lt;li&gt;MSI&lt;sup&gt;&amp;reg;&lt;/sup&gt; does not guarantee the risks or damages caused by changing the cover.&lt;/li&gt; &lt;li&gt;These pictures are for reference only and may vary without notice.&lt;/li&gt; &lt;/ol&gt; </t>
  </si>
  <si>
    <t>Материнcкая плата MSI B450M_PRO-VDH_MAX sAM4 B450 4xDDR4 HDMI-DVI-VGA mATX</t>
  </si>
  <si>
    <t>B450M_PRO-VDH_MAX</t>
  </si>
  <si>
    <t>http://www.erc.ua/i/goods/B450M_PRO-VDH_MAX.jpg</t>
  </si>
  <si>
    <t xml:space="preserve">&lt;h2 &gt;Processor&lt;/h2&gt; &lt;p&gt;Supports 1st, 2nd and 3rd Gen AMD Ryzen&amp;trade;/ Ryzen&amp;trade; with Radeon&amp;trade; Vega Graphics and 2nd Gen AMD Ryzen&amp;trade; with Radeon&amp;trade; Graphics/ Athlon&amp;trade; with Radeon&amp;trade; Vega Graphics Desktop Processors for Socket AM4&lt;/p&gt; &lt;p&gt;&lt;a href="https://www.msi.com/Motherboard/support/B450M-PRO-VDH-MAX#support-cpu"&gt;See supported processors&lt;/a&gt;&lt;/p&gt; &lt;h2 &gt;Chipset&lt;/h2&gt; &lt;p&gt;AMD&lt;sup&gt;&amp;reg;&lt;/sup&gt; B450 Chipset&lt;/p&gt; &lt;h2 &gt;Memory&lt;/h2&gt; &lt;ul&gt; &lt;li&gt;4 x DDR4 memory slots, support up to 64GB&lt;sup &gt;&lt;a href="https://www.msi.com/Motherboard/B450M-PRO-VDH-MAX/Specification#ref1"&gt;1&lt;/a&gt;&lt;/sup&gt; &lt;ul&gt; &lt;li&gt;Supports 1866/ 2133/ 2400/ 2667Mhz (by JEDEC)&lt;/li&gt; &lt;li&gt;For AMD Ryzen Gen3 (R5/R7/R9) &lt;ul&gt; &lt;li&gt;Supports 2667/ 2800/ 2933/ 3000/ 3066/ 3200/ 3466/ 3733/ 3866 MHz (by A-XMP OC MODE)&lt;/li&gt; &lt;/ul&gt; &lt;/li&gt; &lt;li&gt;For AMD Other Processors &lt;ul&gt; &lt;li&gt;Supports 2667/ 2800/ 2933/ 3000/ 3066/ 3200/ 3466 MHz (by A-XMP OC MODE)&lt;/li&gt; &lt;/ul&gt; &lt;/li&gt; &lt;/ul&gt; &lt;/li&gt; &lt;li&gt;Supports Dual Channel mode&lt;/li&gt; &lt;li&gt;Supports ECC UDIMM memory (non-ECC mode)&lt;/li&gt; &lt;li&gt;Support non-ECC UDIMM memory&lt;/li&gt; &lt;/ul&gt; &lt;ol &gt; &lt;li &gt;Please refer www.msi.com for more information on compatible memory.&lt;/li&gt; &lt;/ol&gt; &lt;p&gt;&lt;a href="https://www.msi.com/Motherboard/support/B450M-PRO-VDH-MAX#support-mem-3"&gt;See supported memory&lt;/a&gt;&lt;/p&gt; &lt;h2 &gt;Slots&lt;/h2&gt; &lt;ul&gt; &lt;li&gt;1 x PCIe 3.0 x16 slot &lt;ul&gt; &lt;li&gt;1st, 2nd and 3rd Gen AMD Ryzen&amp;trade; support x16 mode&lt;/li&gt; &lt;li&gt;Ryzen&amp;trade; with Radeon&amp;trade; Vega Graphics and 2nd Gen AMD Ryzen&amp;trade; with Radeon&amp;trade; Graphics support x8 mode&lt;/li&gt; &lt;li&gt;Athlon&amp;trade; with Radeon&amp;trade; Vega Graphics support x4 mode&lt;/li&gt; &lt;/ul&gt; &lt;/li&gt; &lt;li&gt;2 x PCIe 2.0 x1 slots&lt;/li&gt; &lt;/ul&gt; &lt;h2 &gt;Onboard Graphics&lt;/h2&gt; &lt;ul&gt; &lt;li&gt;1 x VGA port, supports a maximum resolution of 2048x1280@60Hz, 1920x1200@60Hz&lt;sup &gt;&lt;a href="https://www.msi.com/Motherboard/B450M-PRO-VDH-MAX/Specification#ref2"&gt;1,2&lt;/a&gt;&amp;lt;&lt;/sup&gt;&lt;/li&gt; &lt;li&gt;1 x DVI-D port, supports a maximum resolution of 1920x1200@60Hz&lt;sup &gt;&lt;a href="https://www.msi.com/Motherboard/B450M-PRO-VDH-MAX/Specification#ref2"&gt;1,2&lt;/a&gt;&amp;lt;&lt;/sup&gt;&lt;/li&gt; &lt;li&gt;1 x HDMI&amp;trade; 1.4 port, supports a maximum resolution of 4096x2160 @30Hz, 2560x1600 @60Hz&lt;sup &gt;&lt;a href="https://www.msi.com/Motherboard/B450M-PRO-VDH-MAX/Specification#ref2"&gt;1,2&lt;/a&gt;&amp;lt;&lt;/sup&gt;&lt;/li&gt; &lt;/ul&gt; &lt;ol &gt; &lt;li &gt;Only support when using Ryzen&amp;trade; with Radeon&amp;trade; Vega Graphics, 2nd Gen AMD Ryzen&amp;trade; with Radeon&amp;trade; Graphics and Athlon&amp;trade; with Radeon&amp;trade; Vega Graphics processors&lt;/li&gt; &lt;li &gt;Maximum shared memory of 2048 MB&lt;/li&gt; &lt;/ol&gt; &lt;h2 &gt;Storage&lt;/h2&gt; &lt;h3&gt;AMD&lt;sup&gt;&amp;reg;&lt;/sup&gt; B450 Chipset&lt;/h3&gt; &lt;ul&gt; &lt;li&gt;4 x SATA 6Gb/s ports &lt;ul&gt; &lt;li&gt;Supports RAID 0, RAID1 and RAID 10&lt;/li&gt; &lt;/ul&gt; &lt;/li&gt; &lt;li&gt;1 x M.2 slot (Key M) &lt;ul&gt; &lt;li&gt;Supports PCIe 3.0 x4 (1st, 2nd and 3rd Gen AMD Ryzen&amp;trade;/ Ryzen&amp;trade; with Radeon&amp;trade; Vega Graphics and 2nd Gen AMD Ryzen&amp;trade; with Radeon&amp;trade; Graphics) or PCIe 3.0 x2 (Athlon&amp;trade; with Radeon&amp;trade; Vega Graphics) and SATA 6Gb/s&lt;/li&gt; &lt;li&gt;Supports 2242/ 2260 /2280 storage devices&lt;/li&gt; &lt;/ul&gt; &lt;/li&gt; &lt;/ul&gt; &lt;h2 &gt;USB&lt;/h2&gt; &lt;h3&gt;AMD&lt;sup&gt;&amp;reg;&lt;/sup&gt; B450 Chipset&lt;/h3&gt; &lt;ul&gt; &lt;li&gt;2 x USB 3.2 Gen1 (SuperSpeed USB) ports through the internal USB 3.2 Gen1 connector&lt;/li&gt; &lt;li&gt;8 x USB 2.0 (High-speed USB) ports (4 ports on the back panel, 4 ports available through the internal USB connectors)&lt;/li&gt; &lt;/ul&gt; &lt;h3&gt;AMD&lt;sup&gt;&amp;reg;&lt;/sup&gt; processor&lt;/h3&gt; &lt;ul&gt; &lt;li&gt;4 x USB 3.2 Gen1 (SuperSpeed USB) Type-A ports on the back panel&lt;/li&gt; &lt;/ul&gt; &lt;h2 &gt;Audio&lt;/h2&gt; &lt;h3&gt;Realtek&lt;sup&gt;&amp;reg;&lt;/sup&gt; ALC892 Codec&lt;/h3&gt; &lt;ul&gt; &lt;li&gt;7.1-Channel High Definition Audio&lt;/li&gt; &lt;/ul&gt; &lt;h2 &gt;LAN&lt;/h2&gt; &lt;ul&gt; &lt;li&gt;1 x Realtek&lt;sup&gt;&amp;reg;&lt;/sup&gt; 8111H Gigabit LAN controller&lt;/li&gt; &lt;/ul&gt; &lt;h2 &gt;Internal connectors&lt;/h2&gt; &lt;ul &gt; &lt;li&gt;1 x 24-pin ATX main power connector&lt;/li&gt; &lt;li&gt;1 x 8-pin ATX 12V power connector&lt;/li&gt; &lt;li&gt;4 x SATA 6Gb/s connectors&lt;/li&gt; &lt;li&gt;2 x USB 2.0 connectors (supports additional 4 USB 2.0 ports)&lt;/li&gt; &lt;li&gt;1 x USB 3.1 Gen1 connector (supports additional 2 USB 3.1 Gen1 ports)&lt;/li&gt; &lt;li&gt;1 x 4-pin CPU fan connector&lt;/li&gt; &lt;li&gt;2 x 4-pin system fan connectors&lt;/li&gt; &lt;li&gt;1 x Front panel audio connector&lt;/li&gt; &lt;li&gt;2 x Front panel connectors&lt;/li&gt; &lt;li&gt;1 x TPM module connector&lt;/li&gt; &lt;li&gt;1 x Chassis Intrusion connector&lt;/li&gt; &lt;li&gt;1 x Serial port connector&lt;/li&gt; &lt;li&gt;1 x Parallel port connector&lt;/li&gt; &lt;li&gt;1 x RGB LED strip connector&lt;/li&gt; &lt;li&gt;1 x Clear CMOS jumper&lt;/li&gt; &lt;/ul&gt; &lt;h2 &gt;Back panel ports&lt;/h2&gt; &lt;ol &gt; &lt;li&gt;PS/2&lt;/li&gt; &lt;li&gt;VGA Port&lt;/li&gt; &lt;li&gt;USB 2.0 Port&lt;/li&gt; &lt;li&gt;USB 3.2 Gen1&lt;/li&gt; &lt;li&gt;LAN Port&lt;/li&gt; &lt;li&gt;HD Audio Connectors&lt;/li&gt; &lt;li&gt;DVI-D Port&lt;/li&gt; &lt;li&gt;HDMI Port&lt;/li&gt; &lt;/ol&gt; &lt;img alt="MSI B450M PRO-VDH MAX back panel ports" src="http://storage-asset.msi.com/global/picture/images/mb/IO/msi-b450m_pro-vdh_max-io-hero.png" /&gt; &lt;h2 &gt;Dimensions&lt;/h2&gt; &lt;ul&gt; &lt;li&gt;9.6 in. x 9.6 in. (24.4 cm x 24.4 cm)&lt;/li&gt; &lt;li&gt;m-ATX Form Factor&lt;/li&gt; &lt;/ul&gt; &lt;h2 &gt;Mounting&lt;/h2&gt; &lt;p&gt;8 mounting holes&lt;/p&gt; &lt;h2 &gt;Operating System&lt;/h2&gt; &lt;p&gt;Support for Windows&lt;sup&gt;&amp;reg;&lt;/sup&gt; 10 64-bit&lt;br /&gt; Support for Windows&lt;sup&gt;&amp;reg;&lt;/sup&gt; 7 64-bit&lt;br /&gt; * To support Windows&lt;sup&gt;&amp;reg;&lt;/sup&gt; 7 64-bit, you must install an AMD Pinnacle Ridge &amp;amp; Summit Ridge CPU.&lt;/p&gt; &lt;h2 &gt;Box content&lt;/h2&gt; &lt;img alt="MSI B450M PRO-VDH MAX Plus box content" src="https://storage-asset.msi.com/global/picture/image/feature/mb/B450/B450mProVdhMax/b450m_pro_vdh_max-accessories.png" /&gt; &lt;ol &gt; &lt;li&gt;MSI&lt;sup&gt;&amp;reg;&lt;/sup&gt; does not guarantee the risks or damages caused by changing the cover.&lt;/li&gt; &lt;li&gt;These pictures are for reference only and may vary without notice.&lt;/li&gt; &lt;/ol&gt; &lt;p&gt; &lt;/p&gt; </t>
  </si>
  <si>
    <t>Материнcкая плата MSI B450M_MORTAR_MAX sAM4 B450 4xDDR4 DP-HDMI mATX</t>
  </si>
  <si>
    <t>B450M_MORTAR_MAX</t>
  </si>
  <si>
    <t>http://www.erc.ua/i/goods/B450M_MORTAR_MAX.jpg</t>
  </si>
  <si>
    <t xml:space="preserve">&lt;h2 &gt;Processor&lt;/h2&gt; &lt;p&gt;Supports 1st, 2nd and 3rd Gen AMD Ryzen&amp;trade;/ Ryzen&amp;trade; with Radeon&amp;trade; Vega Graphics and 2nd Gen AMD Ryzen&amp;trade; with Radeon&amp;trade; Graphics/ Athlon&amp;trade; with Radeon&amp;trade; Vega Graphics Desktop Processors for Socket AM4&lt;/p&gt; &lt;p&gt;&lt;a href="https://www.msi.com/Motherboard/support/B450M-MORTAR-MAX#support-cpu"&gt;See supported processors&lt;/a&gt;&lt;/p&gt; &lt;h2 &gt;Chipset&lt;/h2&gt; &lt;p&gt;AMD&lt;sup&gt;&amp;reg;&lt;/sup&gt; B450 Chipset&lt;/p&gt; &lt;h2 &gt;Memory&lt;/h2&gt; &lt;ul&gt; &lt;li&gt;4 x DDR4 memory slots, support up to 64GB &lt;ul&gt; &lt;li&gt;Supports 1866/ 2133/ 2400/ 2667Mhz (by JEDEC)&lt;/li&gt; &lt;li&gt;For AMD Ryzen Gen3 (R5/R7/R9) &lt;ul&gt; &lt;li&gt;Supports 2667/ 2800/ 2933/ 3000/ 3066/ 3200/ 3466/ 3733/ 3866/ 4000/ 4133 MHz (by A-XMP OC MODE)&lt;/li&gt; &lt;/ul&gt; &lt;/li&gt; &lt;li&gt;For AMD Other CPU &lt;ul&gt; &lt;li&gt;Supports 2667/ 2800/ 2933/ 3000/ 3066/ 3200/ 3466 MHz (by A-XMP OC MODE)&lt;/li&gt; &lt;/ul&gt; &lt;/li&gt; &lt;/ul&gt; &lt;/li&gt; &lt;li&gt;Dual channel memory architecture&lt;/li&gt; &lt;li&gt;Supports non-ECC UDIMM memory&lt;/li&gt; &lt;li&gt;Supports ECC UDIMM memory (non-ECC mode)&lt;/li&gt; &lt;/ul&gt; &lt;p&gt;&lt;a href="https://www.msi.com/Motherboard/support/B450M-MORTAR-MAX#support-mem-3"&gt;See supported memory&lt;/a&gt;&lt;/p&gt; &lt;h2 &gt;Slots&lt;/h2&gt; &lt;ul&gt; &lt;li&gt;1 x PCIe 3.0 x16 slot (PCI_E1) &lt;ul&gt; &lt;li&gt;Supports x16 speed with 1st, 2nd and 3rd Gen AMD Ryzen&amp;trade; processors&lt;/li&gt; &lt;li&gt;Supports x8 speed with Ryzen&amp;trade; with Radeon&amp;trade; Vega Graphics and 2nd Gen AMD Ryzen&amp;trade; with Radeon&amp;trade; Graphics processors&lt;/li&gt; &lt;li&gt;Supports x4 speed with AMD&lt;sup&gt;&amp;reg;&lt;/sup&gt; Athlon&amp;trade; with Radeon&amp;trade; Vega Graphics Processors&lt;/li&gt; &lt;/ul&gt; &lt;/li&gt; &lt;li&gt;1 x PCIe 2.0 x16 slot (PCI_E4, supports x4 mode)&lt;sup &gt;&lt;a href="https://www.msi.com/Motherboard/B450M-MORTAR-MAX/Specification#ref1"&gt;1&lt;/a&gt;&lt;/sup&gt;&lt;/li&gt; &lt;li&gt;2 x PCIe 2.0 x1 slots&lt;sup &gt;&lt;a href="https://www.msi.com/Motherboard/B450M-MORTAR-MAX/Specification#ref2"&gt;2&lt;/a&gt;&lt;/sup&gt;&lt;/li&gt; &lt;/ul&gt; &lt;ol &gt; &lt;li &gt;PCI_E4 slot will be unavailable when an M.2 SSD is installed in the M2_2 slot.&lt;/li&gt; &lt;li &gt;PCI_E2 slot will be unavailable when an expansion card is installed in the PCI_E3 slot.&lt;/li&gt; &lt;/ol&gt; &lt;h2 &gt;Onboard Graphics&lt;/h2&gt; &lt;ul&gt; &lt;li&gt;1 x DisplayPort, support a maximum resolution of 4096x2304 @60Hz, 2560x1600 @60Hz, 3840x2160 @60Hz, 1920x1200 @60Hz&lt;sup &gt;&lt;a href="https://www.msi.com/Motherboard/B450M-MORTAR-MAX/Specification#ref3"&gt;1,2&lt;/a&gt;&lt;/sup&gt;&lt;/li&gt; &lt;li&gt;1 x HDMI&amp;trade; 1.4 port, supports a maximum resolution of 4096x2160 @30Hz, 2560x1600 @60Hz&lt;sup &gt;&lt;a href="https://www.msi.com/Motherboard/B450M-MORTAR-MAX/Specification#ref3"&gt;1,2&lt;/a&gt;&lt;/sup&gt;&lt;/li&gt; &lt;/ul&gt; &lt;ol &gt; &lt;li &gt;Only support when using AMD&lt;sup&gt;&amp;reg;&lt;/sup&gt; Ryzen&amp;trade; with Radeon&amp;trade; Vega Graphics and 2nd Gen AMD Ryzen&amp;trade; with Radeon&amp;trade; Graphics/ Athlon&amp;trade; with Radeon&amp;trade; Vega Graphics Processors&lt;/li&gt; &lt;li &gt;Maximum shared memory of 2048 MB&lt;/li&gt; &lt;/ol&gt; &lt;h2 &gt;Multi-GPU&lt;/h2&gt; &lt;ul&gt; &lt;li&gt;Supports 2-Way AMD&lt;sup&gt;&amp;reg;&lt;/sup&gt; CrossFire&amp;trade; Technology&lt;/li&gt; &lt;/ul&gt; &lt;h2 &gt;Storage&lt;/h2&gt; &lt;h3&gt;AMD&lt;sup&gt;&amp;reg;&lt;/sup&gt; B450 Chipset&lt;/h3&gt; &lt;ul&gt; &lt;li&gt;4 x SATA 6Gb/s ports&lt;sup &gt;&lt;a href="https://www.msi.com/Motherboard/B450M-MORTAR-MAX/Specification#ref5"&gt;1&lt;/a&gt;&lt;/sup&gt;&lt;/li&gt; &lt;li&gt;1 x M.2 slots (M2_2, Key M)&lt;sup &gt;&lt;a href="https://www.msi.com/Motherboard/B450M-MORTAR-MAX/Specification#ref5"&gt;1&lt;/a&gt;&lt;/sup&gt; &lt;ul&gt; &lt;li&gt;Supports PCIe 2.0 x4 2242/ 2260 /2280 storage devices&lt;/li&gt; &lt;/ul&gt; &lt;/li&gt; &lt;/ul&gt; &lt;h3&gt;AMD&lt;sup&gt;&amp;reg;&lt;/sup&gt; CPU&lt;/h3&gt; &lt;ul&gt; &lt;li&gt;1x M.2 slot (M2_1, Key M)&lt;sup &gt;&lt;a href="https://www.msi.com/Motherboard/B450M-MORTAR-MAX/Specification#ref5"&gt;1&lt;/a&gt;&lt;/sup&gt; &lt;ul&gt; &lt;li&gt;Supports PCIe 3.0 x4 (1st, 2nd and 3rd Gen AMD Ryzen&amp;trade;/ Ryzen&amp;trade; with Radeon&amp;trade; Vega Graphics and 2nd Gen AMD Ryzen&amp;trade; with Radeon&amp;trade; Graphics) or PCIe 3.0 x2 (AMD&amp;reg; Athlon&amp;trade; with Radeon&amp;trade; Vega Graphics)and SATA 6Gb/s 2242/ 2260 /2280 storage devices&lt;/li&gt; &lt;/ul&gt; &lt;/li&gt; &lt;/ul&gt; &lt;ol &gt; &lt;li &gt;PCI_E4 slot will be unavailable when an M.2 SSD is installed in the M2_2 slot.&lt;/li&gt; &lt;/ol&gt; &lt;h2 &gt;RAID&lt;/h2&gt; &lt;h3&gt;AMD&lt;sup&gt;&amp;reg;&lt;/sup&gt; B450 Chipset&lt;/h3&gt; &lt;ul&gt; &lt;li&gt;Supports RAID 0, RAID 1 and RAID 10 for SATA storage devices&lt;/li&gt; &lt;li&gt;Supports RAID 0 and RAID 1 for M.2 NVMe RAID&lt;/li&gt; &lt;/ul&gt; &lt;h2 &gt;USB&lt;/h2&gt; &lt;h3&gt;AMD&lt;sup&gt;&amp;reg;&lt;/sup&gt; B450 Chipset&lt;/h3&gt; &lt;ul&gt; &lt;li&gt;1 x USB 3.2 Gen2 (SuperSpeed USB 10Gbps) Type-C port on the back panel&lt;/li&gt; &lt;li&gt;1 x USB 3.2 Gen2 (SuperSpeed USB 10Gbps) Type-A port on the back panel&lt;/li&gt; &lt;li&gt;2 x USB 3.2 Gen1 (SuperSpeed USB) ports available through the internal USB 3.2 Gen1 connector&lt;/li&gt; &lt;li&gt;6 x USB 2.0 (High-speed USB) ports (2 Type-A ports on the back panel, 4 ports available through the internal USB 2.0 connectors) AMD&amp;reg; CPU&lt;/li&gt; &lt;/ul&gt; &lt;h3&gt;AMD&lt;sup&gt;&amp;reg;&lt;/sup&gt; Processor&lt;/h3&gt; &lt;ul&gt; &lt;li&gt;4 x USB 3.2 Gen1 (SuperSpeed USB) Type-A ports on the back panel&lt;/li&gt; &lt;/ul&gt; &lt;h2 &gt;Audio&lt;/h2&gt; &lt;h3&gt;Realtek&lt;sup&gt;&amp;reg;&lt;/sup&gt; ALC892 Codec&lt;/h3&gt; &lt;ul&gt; &lt;li&gt;7.1-Channel High Definition Audio&lt;/li&gt; &lt;li&gt;Supports S/PDIF output&lt;/li&gt; &lt;/ul&gt; &lt;h2 &gt;LAN&lt;/h2&gt; &lt;ul&gt; &lt;li&gt;1 x Realtek&lt;sup&gt;&amp;reg;&lt;/sup&gt; RTL8111H-CG Gigabit LAN controller&lt;/li&gt; &lt;/ul&gt; &lt;h2 &gt;Internal connectors&lt;/h2&gt; &lt;ul &gt; &lt;li&gt;1 x 24-pin ATX 12V power connector&lt;/li&gt; &lt;li&gt;1 x 8-pin ATX 12V power connector&lt;/li&gt; &lt;li&gt;4 x SATA 6Gb/s connectors&lt;/li&gt; &lt;li&gt;2 x USB 2.0 connectors (support additional 4 USB 2.0 ports)&lt;/li&gt; &lt;li&gt;1 x USB 3.2 Gen1 connector (support additional 2 USB 3.2 Gen1 ports)&lt;/li&gt; &lt;li&gt;1 x 4-pin CPU fan connector&lt;/li&gt; &lt;li&gt;3 x 4-pin system fan connectors&lt;/li&gt; &lt;li&gt;2 x 5050 RGB LED strip 12V connectors&lt;/li&gt; &lt;li&gt;1 x TPM module connector&lt;/li&gt; &lt;li&gt;1 x Front panel audio connector&lt;/li&gt; &lt;li&gt;2 x System panel connectors&lt;/li&gt; &lt;li&gt;1 x Chassis Intrusion connector&lt;/li&gt; &lt;li&gt;1 x Clear CMOS jumper&lt;/li&gt; &lt;li&gt;1 x Serial Port connector&lt;/li&gt; &lt;li&gt;1 x Parallel Port connector&lt;/li&gt; &lt;/ul&gt; &lt;h2 &gt;Back panel ports&lt;/h2&gt; &lt;ol &gt; &lt;li&gt;Flash BIOS Button&lt;/li&gt; &lt;li&gt;PS/2 Combo Port&lt;/li&gt; &lt;li&gt;DisplayPort&lt;/li&gt; &lt;li&gt;LAN Port&lt;/li&gt; &lt;li&gt;USB 3.2 Gen2 Type A&lt;/li&gt; &lt;li&gt;HD Audio Connectors&lt;/li&gt; &lt;li&gt;USB 2.0 Ports&lt;/li&gt; &lt;li&gt;HDMI Port&lt;/li&gt; &lt;li&gt;USB 3.2 Gen1&lt;/li&gt; &lt;li&gt;USB 3.2 Gen2 Type C&lt;/li&gt; &lt;li&gt;Optical S/PDIF OUT&lt;/li&gt; &lt;/ol&gt; &lt;img alt="MSI B450M MORTAR MAX back panel ports" src="http://storage-asset.msi.com/global/picture/images/mb/IO/msi-b450m_mortar_max-io.png" /&gt; &lt;h2 &gt;Dimensions&lt;/h2&gt; &lt;ul&gt; &lt;li&gt;9.6 in. x 9.6 in. (24.4 cm x 24.4 cm)&lt;/li&gt; &lt;li&gt;m-ATX Form Factor&lt;/li&gt; &lt;/ul&gt; &lt;h2 &gt;Mounting&lt;/h2&gt; &lt;p&gt;8 mounting holes&lt;/p&gt; &lt;h2 &gt;Operating System&lt;/h2&gt; &lt;p&gt;Support for Windows&lt;sup&gt;&amp;reg;&lt;/sup&gt; 10 64-bit&lt;br /&gt; Support for Windows&lt;sup&gt;&amp;reg;&lt;/sup&gt; 7 64-bit&lt;br /&gt; * To support Windows&lt;sup&gt;&amp;reg;&lt;/sup&gt; 7 64-bit, you must install an AMD Pinnacle Ridge &amp;amp; Summit Ridge CPU.&lt;/p&gt; &lt;h2 &gt;Box content&lt;/h2&gt; &lt;img alt="MSI B450M MORTAR MAX box content" src="https://storage-asset.msi.com/global/picture/image/feature/mb/B450mMortarMax/b450m_mortar_max-accessories.png" /&gt; &lt;ol &gt; &lt;li&gt;MSI&lt;sup&gt;&amp;reg;&lt;/sup&gt; does not guarantee the risks or damages caused by changing the cover.&lt;/li&gt; &lt;li&gt;These pictures are for reference only and may vary without notice.&lt;/li&gt; &lt;/ol&gt; </t>
  </si>
  <si>
    <t>Материнcкая плата MSI B450-A_PRO_MAX sAM4 B450 4xDDR4 HDMI-DVI-VGA M2 6xGPU Mining ATX</t>
  </si>
  <si>
    <t>B450-A_PRO_MAX</t>
  </si>
  <si>
    <t>http://www.erc.ua/i/goods/B450-A_PRO_MAX.jpg</t>
  </si>
  <si>
    <t xml:space="preserve">&lt;h2 &gt;Processor&lt;/h2&gt; &lt;p&gt;Supports 1st, 2nd and 3rd Gen AMD Ryzen&amp;trade;/ Ryzen&amp;trade; with Radeon&amp;trade; Vega Graphics/ 2nd Gen AMD Ryzen&amp;trade; with Radeon&amp;trade; Graphics/ Athlon&amp;trade; with Radeon&amp;trade; Vega Graphics Desktop Processors for Socket AM4&lt;/p&gt; &lt;p&gt;&lt;a href="https://www.msi.com/Motherboard/support/B450-A-PRO-MAX#support-cpu"&gt;See supported processors&lt;/a&gt;&lt;/p&gt; &lt;h2 &gt;Chipset&lt;/h2&gt; &lt;p&gt;AMD&lt;sup&gt;&amp;reg;&lt;/sup&gt; B450 Chipset&lt;/p&gt; &lt;h2 &gt;Memory&lt;/h2&gt; &lt;ul&gt; &lt;li&gt;4 x DDR4 memory slots, support up to 64GB&lt;sup &gt;&lt;a href="https://www.msi.com/Motherboard/B450-A-PRO-MAX/Specification#ref1"&gt;1&lt;/a&gt;&lt;/sup&gt; &lt;ul&gt; &lt;li&gt;Supports 1866/ 2133/ 2400/ 2667Mhz (by JEDEC)&lt;/li&gt; &lt;li&gt;For AMD Ryzen Gen3 (R5/R7/R9) &lt;ul&gt; &lt;li&gt;Supports 2667/ 2800/ 2933/ 3000/ 3066/ 3200/ 3466/ 3733/ 3866/ 4000/ 4133 MHz(by A-XMP OC MODE)&lt;/li&gt; &lt;/ul&gt; &lt;/li&gt; &lt;li&gt;For AMD Other CPU &lt;ul&gt; &lt;li&gt;Supports 2667/ 2800/ 2933/ 3000/ 3066/ 3200/ 3466 MHz(by A-XMP OC MODE)&lt;/li&gt; &lt;/ul&gt; &lt;/li&gt; &lt;/ul&gt; &lt;/li&gt; &lt;li&gt;Dual channel memory architecture&lt;/li&gt; &lt;li&gt;Supports non-ECC UDIMM memory&lt;/li&gt; &lt;li&gt;Supports ECC UDIMM memory (non-ECC mode)&lt;/li&gt; &lt;/ul&gt; &lt;ol &gt; &lt;li &gt;Please refer to Compatibility for more information on compatible memory&lt;/li&gt; &lt;/ol&gt; &lt;p&gt;&lt;a href="https://www.msi.com/Motherboard/support/B450-A-PRO-MAX#support-mem-3"&gt;See supported memory&lt;/a&gt;&lt;/p&gt; &lt;h2 &gt;Slots&lt;/h2&gt; &lt;ul&gt; &lt;li&gt;1 x PCIe 3.0 x16 slot (PCI_E1) &lt;ul&gt; &lt;li&gt;1st, 2nd and 3rd Gen AMD Ryzen&amp;trade; support x16 mode&lt;/li&gt; &lt;li&gt;Ryzen&amp;trade; with Radeon&amp;trade; Vega Graphics and 2nd Gen AMD Ryzen&amp;trade; with Radeon&amp;trade; Graphics support x8 mode&lt;/li&gt; &lt;li&gt;Athlon&amp;trade; with Radeon&amp;trade; Vega Graphics support x4 mode&lt;/li&gt; &lt;/ul&gt; &lt;/li&gt; &lt;li&gt;1 x PCIe 2.0 x16 slot (PCI_E4, supports x4 mode)&lt;sup &gt;&lt;a href="https://www.msi.com/Motherboard/B450-A-PRO-MAX/Specification#ref2"&gt;1&lt;/a&gt;&lt;/sup&gt;&lt;/li&gt; &lt;li&gt;4 x PCIe 2.0 x1 slots&lt;sup &gt;&lt;a href="https://www.msi.com/Motherboard/B450-A-PRO-MAX/Specification#ref2"&gt;1&lt;/a&gt;&lt;/sup&gt;&lt;/li&gt; &lt;/ul&gt; &lt;ol &gt; &lt;li &gt;PCI_E4 will run x1 speed when installing devices in PCI_E2/ PCI_E3/ PCI_E5 slot.&lt;/li&gt; &lt;/ol&gt; &lt;h2 &gt;Onboard Graphics&lt;/h2&gt; &lt;ul&gt; &lt;li&gt;1 x VGA port, support a maximum resolution of 2048x1280 @60Hz,1920x1200 @60Hz&lt;sup &gt;&lt;a href="https://www.msi.com/Motherboard/B450-A-PRO-MAX/Specification#ref3"&gt;1,2&lt;/a&gt;&lt;/sup&gt;&lt;/li&gt; &lt;li&gt;1 x DVI-D port, support a maximum resolution of 1920x1200 @60Hz&lt;sup &gt;&lt;a href="https://www.msi.com/Motherboard/B450-A-PRO-MAX/Specification#ref3"&gt;1,2&lt;/a&gt;&lt;/sup&gt;&lt;/li&gt; &lt;li&gt;1 x HDMI&amp;trade; 1.4 port, supports a maximum resolution of 4096x2160 @30Hz, 2560x1600 @60Hz&lt;sup &gt;&lt;a href="https://www.msi.com/Motherboard/B450-A-PRO-MAX/Specification#ref3"&gt;1,2&lt;/a&gt;&lt;/sup&gt;&lt;/li&gt; &lt;/ul&gt; &lt;ol &gt; &lt;li &gt;Only support when using Ryzen&amp;trade; with Radeon&amp;trade; Vega Graphics and 2nd Gen AMD Ryzen&amp;trade; with Radeon&amp;trade; Graphics/ Athlon&amp;trade; with Radeon&amp;trade; Vega Graphics processors&lt;/li&gt; &lt;li &gt;Maximum shared memory of 2048 MB&lt;/li&gt; &lt;/ol&gt; &lt;h2 &gt;Multi-GPU&lt;/h2&gt; &lt;ul&gt; &lt;li&gt;Supports 2-Way AMD&lt;sup&gt;&amp;reg;&lt;/sup&gt; CrossFire&amp;trade; Technology&lt;/li&gt; &lt;/ul&gt; &lt;h2 &gt;Storage&lt;/h2&gt; &lt;h3&gt;AMD&lt;sup&gt;&amp;reg;&lt;/sup&gt; CPU&lt;/h3&gt; &lt;ul&gt; &lt;li&gt;2 x SATA 6Gb/s ports&lt;sup &gt;&lt;a href="https://www.msi.com/Motherboard/B450-A-PRO-MAX/Specification#ref5"&gt;1&lt;/a&gt;&lt;/sup&gt;&lt;/li&gt; &lt;li&gt;1 x M.2 slot (Key M)&lt;sup &gt;&lt;a href="https://www.msi.com/Motherboard/B450-A-PRO-MAX/Specification#ref5"&gt;1&lt;/a&gt;&lt;/sup&gt; &lt;ul&gt; &lt;li&gt;Supports PCIe 3.0 x4 (1st, 2nd and 3rd Gen AMD Ryzen&amp;trade;/ Ryzen&amp;trade; with Radeon&amp;trade; Vega Graphics and 2nd Gen AMD Ryzen&amp;trade; with Radeon&amp;trade; Graphics) or PCIe 3.0 x2 (Athlon&amp;trade; with Radeon&amp;trade; Vega Graphics) and SATA 6Gb/s standards 2242/ 2260/ 2280/ 22110 storage device&lt;/li&gt; &lt;/ul&gt; &lt;/li&gt; &lt;/ul&gt; &lt;h3&gt;AMD&lt;sup&gt;&amp;reg;&lt;/sup&gt; B450 Chipset&lt;/h3&gt; &lt;ul&gt; &lt;li&gt;4 x SATA 6Gb/s ports&lt;/li&gt; &lt;/ul&gt; &lt;ol &gt; &lt;li &gt;SATA5 and SATA6 ports will be unavailable when installing a M.2 device in M.2 slot.&lt;/li&gt; &lt;/ol&gt; &lt;h2 &gt;RAID&lt;/h2&gt; &lt;h3&gt;AMD&lt;sup&gt;&amp;reg;&lt;/sup&gt; B450 Chipset&lt;/h3&gt; &lt;ul&gt; &lt;li&gt;Supports RAID 0, RAID1 and RAID 10 for SATA storage devices&lt;/li&gt; &lt;/ul&gt; &lt;h2 &gt;USB&lt;/h2&gt; &lt;h3&gt;AMD&lt;sup&gt;&amp;reg;&lt;/sup&gt; B450 Chipset&lt;/h3&gt; &lt;ul&gt; &lt;li&gt;2 x USB 3.2 Gen2 (SuperSpeed USB 10Gbps) Type-A ports on the back panel&lt;/li&gt; &lt;li&gt;2 x USB 3.2 Gen1 (SuperSpeed USB) ports available through the internal USB 3.2 Gen1 connector&lt;/li&gt; &lt;li&gt;6 x USB 2.0 (High-speed USB) ports (2 Type-A ports on the back panel, 4 ports available through the internal USB 2.0 connectors)&lt;/li&gt; &lt;/ul&gt; &lt;h3&gt;AMD&lt;sup&gt;&amp;reg;&lt;/sup&gt; CPU&lt;/h3&gt; &lt;ul&gt; &lt;li&gt;2 x USB 3.2 Gen1 (SuperSpeed USB) Type-A ports on the back panel&lt;/li&gt; &lt;/ul&gt; &lt;h2 &gt;Audio&lt;/h2&gt; &lt;h3&gt;Realtek&lt;sup&gt;&amp;reg;&lt;/sup&gt; ALC892 Codec&lt;/h3&gt; &lt;ul&gt; &lt;li&gt;7.1-Channel High Definition Audio&lt;/li&gt; &lt;/ul&gt; &lt;h2 &gt;LAN&lt;/h2&gt; &lt;ul&gt; &lt;li&gt;1 x Realtek&lt;sup&gt;&amp;reg;&lt;/sup&gt; 8111H Gigabit LAN controller&lt;/li&gt; &lt;/ul&gt; &lt;h2 &gt;Internal connectors&lt;/h2&gt; &lt;ul &gt; &lt;li&gt;1 x 24-pin ATX main power connector&lt;/li&gt; &lt;li&gt;1 x 8-pin ATX 12V power connector&lt;/li&gt; &lt;li&gt;6 x SATA 6Gb/s connectors&lt;/li&gt; &lt;li&gt;2 x USB 2.0 connectors (support additional 4 USB 2.0 ports)&lt;/li&gt; &lt;li&gt;1 x USB 3.2 Gen1 connectors (support additional 2 USB 3.2 Gen1 ports)&lt;/li&gt; &lt;li&gt;1 x 4-pin CPU fan connector&lt;/li&gt; &lt;li&gt;1 x 4-pin water-pump-fan connector&lt;/li&gt; &lt;li&gt;4 x 4-pin system fan connectors&lt;/li&gt; &lt;li&gt;1 x TPM module connector&lt;/li&gt; &lt;li&gt;1 x Front panel audio connector&lt;/li&gt; &lt;li&gt;2 x System panel connectors&lt;/li&gt; &lt;li&gt;1 x Serial port connector&lt;/li&gt; &lt;li&gt;1 x Parallel port connector&lt;/li&gt; &lt;li&gt;1 x Chassis Intrusion connector&lt;/li&gt; &lt;li&gt;1 x Clear CMOS jumper&lt;/li&gt; &lt;li&gt;1 x 5050 RGB LED strip 12V connector&lt;/li&gt; &lt;/ul&gt; &lt;h2 &gt;Back panel ports&lt;/h2&gt; &lt;ol &gt; &lt;li&gt;Flash BIOS Button&lt;/li&gt; &lt;li&gt;PS/2 Combo Port&lt;/li&gt; &lt;li&gt;VGA Port&lt;/li&gt; &lt;li&gt;USB 3.2 Gen1&lt;/li&gt; &lt;li&gt;LAN Port&lt;/li&gt; &lt;li&gt;HD Audio Connectors&lt;/li&gt; &lt;li&gt;USB 2.0 ports&lt;/li&gt; &lt;li&gt;DVI-D Port&lt;/li&gt; &lt;li&gt;HDMI Port&lt;/li&gt; &lt;li&gt;USB 3.2 Gen2&lt;/li&gt; &lt;/ol&gt; &lt;img alt="MSI B450-A PRO MAX back panel ports" src="http://storage-asset.msi.com/global/picture/images/mb/IO/msi-b450-a_pro-max-io-hero.png" /&gt; &lt;h2 &gt;Dimensions&lt;/h2&gt; &lt;ul&gt; &lt;li&gt;12 in. x 9.6 in. (30.5 cm x 24.4 cm)&lt;/li&gt; &lt;li&gt;ATX Form Factor&lt;/li&gt; &lt;/ul&gt; &lt;h2 &gt;Mounting&lt;/h2&gt; &lt;p&gt;9 mounting holes&lt;/p&gt; &lt;h2 &gt;Operating System&lt;/h2&gt; &lt;p&gt;Support for Windows&lt;sup&gt;&amp;reg;&lt;/sup&gt; 10 64-bit&lt;br /&gt; Support for Windows&lt;sup&gt;&amp;reg;&lt;/sup&gt; 7 64-bit&lt;br /&gt; * To support Windows&lt;sup&gt;&amp;reg;&lt;/sup&gt; 7 64-bit, you must install an AMD Pinnacle Ridge &amp;amp; Summit Ridge CPU.&lt;/p&gt; &lt;h2 &gt;Box content&lt;/h2&gt; &lt;img alt="MSI B450-A PRO MAX box content" src="https://storage-asset.msi.com/global/picture/image/feature/mb/B450/B450AProMax/b450_a_pro_max-accessories.png" /&gt; &lt;ol &gt; &lt;li&gt;MSI&lt;sup&gt;&amp;reg;&lt;/sup&gt; does not guarantee the risks or damages caused by changing the cover.&lt;/li&gt; &lt;li&gt;These pictures are for reference only and may vary without notice.&lt;/li&gt; &lt;/ol&gt; </t>
  </si>
  <si>
    <t>Материнcкая плата MSI B450_GAMING_PLUS_MAX sAM4 B450 4xDDR4 HDMI-DVI 6xGPU Mining ATX</t>
  </si>
  <si>
    <t>B450_GAMING_PLUS_MAX</t>
  </si>
  <si>
    <t>http://www.erc.ua/i/goods/B450_GAMING_PLUS_MAX.jpg</t>
  </si>
  <si>
    <t xml:space="preserve">&lt;h2 &gt;Processor&lt;/h2&gt; &lt;p&gt;Supports 1st, 2nd and 3rd Gen AMD Ryzen&amp;trade;, Ryzen&amp;trade; with Radeon&amp;trade; Vega Graphics, 2nd Gen AMD Ryzen&amp;trade; with Radeon&amp;trade; Graphics and Athlon&amp;trade; with Radeon&amp;trade; Vega Graphics Desktop Processors for Socket AM4&lt;/p&gt; &lt;p&gt;&lt;a href="https://www.msi.com/Motherboard/support/B450-GAMING-PLUS-MAX#support-cpu"&gt;See supported processors&lt;/a&gt;&lt;/p&gt; &lt;h2 &gt;Chipset&lt;/h2&gt; &lt;p&gt;AMD&lt;sup&gt;&amp;reg;&lt;/sup&gt; B450 Chipset&lt;/p&gt; &lt;h2 &gt;Memory&lt;/h2&gt; &lt;ul&gt; &lt;li&gt;4 x DDR4 memory slots, support up to 64GB &lt;ul&gt; &lt;li&gt;Supports 1866/ 2133/ 2400/ 2667Mhz (by JEDEC)&lt;/li&gt; &lt;li&gt;For AMD Ryzen Gen3 (R5/R7/R9) &lt;ul&gt; &lt;li&gt;Supports 2667/ 2800/ 2933/ 3000/ 3066/ 3200/ 3466/ 3733/ 3866/ 4000/4133 MHz (by A-XMP OC MODE)&lt;/li&gt; &lt;/ul&gt; &lt;/li&gt; &lt;li&gt;For AMD Other CPU &lt;ul&gt; &lt;li&gt;Supports 2667/ 2800/ 2933/ 3000/ 3066/ 3200/ 3466MHz (by A-XMP OC MODE)&lt;/li&gt; &lt;/ul&gt; &lt;/li&gt; &lt;/ul&gt; &lt;/li&gt; &lt;li&gt;Dual channel memory architecture&lt;/li&gt; &lt;li&gt;Supports non-ECC UDIMM memory&lt;/li&gt; &lt;li&gt;Supports ECC UDIMM memory (non-ECC mode)&lt;/li&gt; &lt;/ul&gt; &lt;p&gt;&lt;a href="https://www.msi.com/Motherboard/support/B450-GAMING-PLUS-MAX#support-mem-3"&gt;See supported memory&lt;/a&gt;&lt;/p&gt; &lt;h2 &gt;Slots&lt;/h2&gt; &lt;ul&gt; &lt;li&gt;1 x PCIe 3.0 x16 slot (PCI_E1) &lt;ul&gt; &lt;li&gt;1st, 2nd and 3rd Gen AMD Ryzen&amp;trade; support x16 mode&lt;/li&gt; &lt;li&gt;Ryzen&amp;trade; with Radeon&amp;trade; Vega Graphics and 2nd Gen AMD Ryzen&amp;trade; with Radeon&amp;trade; Graphics support x8 mode&lt;/li&gt; &lt;li&gt;Athlon&amp;trade; with Radeon&amp;trade; Vega Graphics support x4 mode&lt;/li&gt; &lt;/ul&gt; &lt;/li&gt; &lt;li&gt;1 x PCIe 2.0 x16 slot (PCI_E4, supports x4 mode)&lt;sup &gt;&lt;a href="https://www.msi.com/Motherboard/B450-GAMING-PLUS-MAX/Specification#ref1"&gt;1&lt;/a&gt;&lt;/sup&gt;&lt;/li&gt; &lt;li&gt;4 x PCIe 2.0 x1 slots&lt;sup &gt;&lt;a href="https://www.msi.com/Motherboard/B450-GAMING-PLUS-MAX/Specification#ref1"&gt;1&lt;/a&gt;&lt;/sup&gt;&lt;/li&gt; &lt;/ul&gt; &lt;ol &gt; &lt;li &gt;PCI_E4 will run x1 speed when installing devices in PCI_E2/ PCI_E3/ PCI_E5 slot.&lt;/li&gt; &lt;/ol&gt; &lt;h2 &gt;Onboard Graphics&lt;/h2&gt; &lt;ul&gt; &lt;li&gt;1 x DVI-D port, support a maximum resolution of 1920x1200 @60Hzz&lt;sup &gt;&lt;a href="https://www.msi.com/Motherboard/B450-GAMING-PLUS-MAX/Specification#ref3"&gt;1&lt;/a&gt;&lt;/sup&gt;&lt;/li&gt; &lt;li&gt;1 x HDMI&amp;trade; 1.4 port, supports a maximum resolution of 4096x2160 @30Hz, 2560x1600 @60Hz&lt;sup &gt;&lt;a href="https://www.msi.com/Motherboard/B450-GAMING-PLUS-MAX/Specification#ref3"&gt;1&lt;/a&gt;&lt;/sup&gt;&lt;/li&gt; &lt;/ul&gt; &lt;ol &gt; &lt;li &gt;Only support when using Ryzen&amp;trade; with Radeon&amp;trade; Vega Graphics, 2nd Gen AMD Ryzen&amp;trade; with Radeon&amp;trade; Graphics and Athlon&amp;trade; with Radeon&amp;trade; Vega Graphics processors&lt;/li&gt; &lt;li &gt;Maximum shared memory of 2048 MB&lt;/li&gt; &lt;/ol&gt; &lt;h2 &gt;Multi-GPU&lt;/h2&gt; &lt;ul&gt; &lt;li&gt;Supports 2-Way AMD&lt;sup&gt;&amp;reg;&lt;/sup&gt; CrossFire&amp;trade; Technology&lt;/li&gt; &lt;/ul&gt; &lt;h2 &gt;Storage&lt;/h2&gt; &lt;h3&gt;AMD&lt;sup&gt;&amp;reg;&lt;/sup&gt; CPU&lt;/h3&gt; &lt;ul&gt; &lt;li&gt;2 x SATA 6Gb/s ports&lt;sup &gt;&lt;a href="https://www.msi.com/Motherboard/B450-GAMING-PLUS-MAX/Specification#ref4"&gt;1&lt;/a&gt;&lt;/sup&gt;&lt;/li&gt; &lt;li&gt;1 x M.2 slot (Key M)&lt;sup &gt;&lt;a href="https://www.msi.com/Motherboard/B450-GAMING-PLUS-MAX/Specification#ref4"&gt;1&lt;/a&gt;&lt;/sup&gt; &lt;ul&gt; &lt;li&gt;Supports PCIe 3.0 x4 (1st, 2nd and 3rd Gen AMD Ryzen&amp;trade;, Ryzen&amp;trade; with Radeon&amp;trade; Vega Graphics and 2nd Gen AMD Ryzen&amp;trade; with Radeon&amp;trade; Graphics) or PCIe 3.0 x2 (Athlon&amp;trade; with Radeon&amp;trade; Vega Graphics) and SATA 6Gb/s 2242/ 2260/ 2280/ 22110 storage devices&lt;/li&gt; &lt;/ul&gt; &lt;/li&gt; &lt;/ul&gt; &lt;h3&gt;AMD&lt;sup&gt;&amp;reg;&lt;/sup&gt; B450 Chipset&lt;/h3&gt; &lt;ul&gt; &lt;li&gt;4 x SATA 6Gb/s ports&lt;/li&gt; &lt;/ul&gt; &lt;ol &gt; &lt;li &gt;SATA5 and SATA6 ports will be unavailable when installing a M.2 device in M.2 slot.&lt;/li&gt; &lt;/ol&gt; &lt;h2 &gt;RAID&lt;/h2&gt; &lt;h3&gt;AMD&lt;sup&gt;&amp;reg;&lt;/sup&gt; B450 Chipset&lt;/h3&gt; &lt;ul&gt; &lt;li&gt;Supports RAID 0, RAID1 and RAID 10 for SATA storage devices&lt;/li&gt; &lt;/ul&gt; &lt;h2 &gt;USB&lt;/h2&gt; &lt;h3&gt;AMD&lt;sup&gt;&amp;reg;&lt;/sup&gt; B450 Chipset&lt;/h3&gt; &lt;ul&gt; &lt;li&gt;2 x USB 3.2 Gen2 (SuperSpeed USB 10Gbps) Type-A ports on the back panel&lt;/li&gt; &lt;li&gt;2 x USB 3.2 Gen1 (SuperSpeed USB) ports available through the internal USB 3.2 Gen1 connector&lt;/li&gt; &lt;li&gt;6 x USB 2.0 (High-speed USB) ports (2 Type-A ports on the back panel, 4 ports available through the internal USB 2.0 connectors)&lt;/li&gt; &lt;/ul&gt; &lt;h3&gt;AMD&lt;sup&gt;&amp;reg;&lt;/sup&gt; CPU&lt;/h3&gt; &lt;ul&gt; &lt;li&gt;2 x USB 3.2 Gen1 (SuperSpeed USB) Type-A ports on the back panel&lt;/li&gt; &lt;/ul&gt; &lt;h2 &gt;Audio&lt;/h2&gt; &lt;h3&gt;Realtek&lt;sup&gt;&amp;reg;&lt;/sup&gt; ALC892 Codec&lt;/h3&gt; &lt;ul&gt; &lt;li&gt;7.1-Channel High Definition Audio&lt;/li&gt; &lt;/ul&gt; &lt;h2 &gt;LAN&lt;/h2&gt; &lt;ul&gt; &lt;li&gt;1 x Realtek&lt;sup&gt;&amp;reg;&lt;/sup&gt; 8111H Gigabit LAN controller&lt;/li&gt; &lt;/ul&gt; &lt;h2 &gt;Internal connectors&lt;/h2&gt; &lt;ul &gt; &lt;li&gt;1 x 24-pin ATX main power connector&lt;/li&gt; &lt;li&gt;1 x 8-pin ATX 12V power connector&lt;/li&gt; &lt;li&gt;6 x SATA 6Gb/s connectors&lt;/li&gt; &lt;li&gt;2 x USB 2.0 connectors (support additional 4 USB 2.0 ports)&lt;/li&gt; &lt;li&gt;1 x USB 3.2 Gen1 connectors (support additional 2 USB 3.2 Gen1 ports)&lt;/li&gt; &lt;li&gt;1 x 4-pin CPU fan connector&lt;/li&gt; &lt;li&gt;1 x 4-pin water-pump-fan connector&lt;/li&gt; &lt;li&gt;4 x 4-pin system fan connectors&lt;/li&gt; &lt;li&gt;1 x TPM module connector&lt;/li&gt; &lt;li&gt;1 x Front panel audio connector&lt;/li&gt; &lt;li&gt;2 x System panel connectors&lt;/li&gt; &lt;li&gt;1 x Serial port connector&lt;/li&gt; &lt;li&gt;1 x Parallel port connector&lt;/li&gt; &lt;li&gt;1 x Chassis Intrusion connector&lt;/li&gt; &lt;li&gt;1 x Clear CMOS jumper&lt;/li&gt; &lt;li&gt;2 x 5050 RGB LED strip 12V connectors&lt;/li&gt; &lt;/ul&gt; &lt;h2 &gt;BACK PANEL PORTS&lt;/h2&gt; &lt;ol &gt; &lt;li&gt;PS/2 Combo Port&lt;/li&gt; &lt;li&gt;USB 3.2 Gen1&lt;/li&gt; &lt;li&gt;LAN Port&lt;/li&gt; &lt;li&gt;HD Audio Connectors&lt;/li&gt; &lt;li&gt;Flash BIOS Button&lt;/li&gt; &lt;li&gt;USB 2.0 Ports&lt;/li&gt; &lt;li&gt;DVI-D Port&lt;/li&gt; &lt;li&gt;HDMI Port&lt;/li&gt; &lt;li&gt;USB 3.2 Gen2&lt;/li&gt; &lt;/ol&gt; &lt;img alt="MSI B450 GAMING PLUS MAX back panel ports" src="http://storage-asset.msi.com/global/picture/images/mb/IO/msi-b450_gaming_plus_max_io.png" /&gt; &lt;h2 &gt;Dimensions&lt;/h2&gt; &lt;ul&gt; &lt;li&gt;12 in. x 9.6 in. (30.5 cm x 24.4 cm)&lt;/li&gt; &lt;li&gt;ATX Form Factor&lt;/li&gt; &lt;/ul&gt; &lt;h2 &gt;Mounting&lt;/h2&gt; &lt;p&gt;9 mounting holes&lt;/p&gt; &lt;h2 &gt;Operating System&lt;/h2&gt; &lt;p&gt;Support for Windows&lt;sup&gt;&amp;reg;&lt;/sup&gt; 10 64-bit&lt;br /&gt; Support for Windows&lt;sup&gt;&amp;reg;&lt;/sup&gt; 7 64-bit&lt;br /&gt; * To support Windows&lt;sup&gt;&amp;reg;&lt;/sup&gt; 7 64-bit, you must install an AMD Pinnacle Ridge &amp;amp; Summit Ridge CPU.&lt;/p&gt; &lt;h2 &gt;Box content&lt;/h2&gt; &lt;img alt="MSI B450 GAMING PLUS MAX box content" src="https://storage-asset.msi.com/global/picture/image/feature/mb/B450/B450GamingPlusMax/b450_gaming_plus_max-accessories.png" /&gt; &lt;p&gt; &lt;/p&gt; </t>
  </si>
  <si>
    <t>Материнcкая плата MSI B450_TOMAHAWK_MAX sAM4 B450 4xDDR4 HDMI-DVI ATX</t>
  </si>
  <si>
    <t>B450_TOMAHAWK_MAX</t>
  </si>
  <si>
    <t>http://www.erc.ua/i/goods/B450_TOMAHAWK_MAX.jpg</t>
  </si>
  <si>
    <t xml:space="preserve">&lt;h2 &gt;Processor&lt;/h2&gt; &lt;p&gt;Supports 1st, 2nd and 3rd Gen AMD Ryzen&amp;trade;/ Ryzen&amp;trade; with Radeon&amp;trade; Vega Graphics and 2nd Gen AMD Ryzen&amp;trade; with Radeon&amp;trade; Graphics/ Athlon&amp;trade; with Radeon&amp;trade; Vega Graphics Desktop Processors for Socket AM4&lt;/p&gt; &lt;p&gt;&lt;a href="https://www.msi.com/Motherboard/support/B450-TOMAHAWK-MAX#support-cpu"&gt;See supported processors&lt;/a&gt;&lt;/p&gt; &lt;h2 &gt;Chipset&lt;/h2&gt; &lt;p&gt;AMD&lt;sup&gt;&amp;reg;&lt;/sup&gt; B450 Chipset&lt;/p&gt; &lt;h2 &gt;Memory&lt;/h2&gt; &lt;ul&gt; &lt;li&gt;4 x DDR4 memory slots, support up to 64GB &lt;ul&gt; &lt;li&gt;Supports 1866/ 2133/ 2400/ 2667Mhz (by JEDEC)&lt;/li&gt; &lt;li&gt;For AMD Ryzen Gen3 (R5/R7/R9) &lt;ul&gt; &lt;li&gt;Supports 2667/ 2800/ 2933/ 3000/ 3066/ 3200/ 3466/ 4000/ 4133 MHz (by A-XMP OC MODE)&lt;/li&gt; &lt;/ul&gt; &lt;/li&gt; &lt;li&gt;For AMD Other CPU &lt;ul&gt; &lt;li&gt;Supports 2667/ 2800/ 2933/ 3000/ 3066/ 3200/ 3466 MHz (by A-XMP OC MODE)&lt;/li&gt; &lt;/ul&gt; &lt;/li&gt; &lt;/ul&gt; &lt;/li&gt; &lt;li&gt;Dual channel memory architecture&lt;/li&gt; &lt;li&gt;Supports non-ECC UDIMM memory&lt;/li&gt; &lt;li&gt;Supports ECC UDIMM memory (non-ECC mode)&lt;/li&gt; &lt;/ul&gt; &lt;p&gt;&lt;a href="https://www.msi.com/Motherboard/support/B450-TOMAHAWK-MAX#support-mem-3"&gt;See supported memory&lt;/a&gt;&lt;/p&gt; &lt;h2 &gt;Slots&lt;/h2&gt; &lt;ul&gt; &lt;li&gt;1 x PCIe 3.0 x16 slot (PCI_E1) &lt;ul&gt; &lt;li&gt;1st, 2nd and 3rd Gen AMD Ryzen&amp;trade; processors support x16 speed&lt;/li&gt; &lt;li&gt;Ryzen&amp;trade; with Radeon&amp;trade; Vega Graphics and 2nd Gen AMD Ryzen&amp;trade; with Radeon&amp;trade; Graphics processors support x8 speed &lt;ul&gt; &lt;li&gt;1 x PCIe 2.0 x16 slot (PCI_E4, supports x4 mode)&lt;sup &gt;&lt;a href="https://www.msi.com/Motherboard/B450-TOMAHAWK-MAX/Specification#ref1"&gt;1&lt;/a&gt;&lt;/sup&gt;&lt;/li&gt; &lt;li&gt;3 x PCIe 2.0 x1 slots&lt;sup &gt;&lt;a href="https://www.msi.com/Motherboard/B450-TOMAHAWK-MAX/Specification#ref1"&gt;1&lt;/a&gt;&lt;/sup&gt;&lt;/li&gt; &lt;/ul&gt; &lt;ol &gt; &lt;li &gt;PCI_E4 will run x2 speed when installing devices in PCI_E2/ PCI_E3 slot.&lt;/li&gt; &lt;/ol&gt; &lt;/li&gt; &lt;/ul&gt; &lt;/li&gt; &lt;/ul&gt; &lt;h2 &gt;Onboard Graphics&lt;/h2&gt; &lt;ul&gt; &lt;li&gt;1 x DVI-D port, support a maximum resolution of 1920x1200 @60Hz&lt;sup &gt;&lt;a href="https://www.msi.com/Motherboard/B450-TOMAHAWK-MAX/Specification#ref2"&gt;1,2&lt;/a&gt;&lt;/sup&gt;&lt;/li&gt; &lt;li&gt;1 x HDMI&amp;trade; 1.4 port, supports a maximum resolution of 4096x2160@30Hz, 2560x1600@60Hz&lt;sup &gt;&lt;a href="https://www.msi.com/Motherboard/B450-TOMAHAWK-MAX/Specification#ref3"&gt;1,2&lt;/a&gt;&lt;/sup&gt;&lt;/li&gt; &lt;/ul&gt; &lt;ol &gt; &lt;li &gt;Only support when using Ryzen&amp;trade; with Radeon&amp;trade; Vega Graphics and 2nd Gen AMD Ryzen&amp;trade; with Radeon&amp;trade; Graphics/ Athlon&amp;trade; with Radeon&amp;trade; Vega Graphics processors&lt;/li&gt; &lt;li &gt;Maximum shared memory of 2048 MB&lt;/li&gt; &lt;/ol&gt; &lt;h2 &gt;Multi-GPU&lt;/h2&gt; &lt;ul&gt; &lt;li&gt;Supports 2-Way AMD&lt;sup&gt;&amp;reg;&lt;/sup&gt; CrossFire&amp;trade; Technology&lt;/li&gt; &lt;/ul&gt; &lt;h2 &gt;Storage&lt;/h2&gt; &lt;h3&gt;AMD&lt;sup&gt;&amp;reg;&lt;/sup&gt; CPU&lt;/h3&gt; &lt;ul&gt; &lt;li&gt;2 x SATA 6Gb/s ports&lt;sup &gt;&lt;a href="https://www.msi.com/Motherboard/B450-TOMAHAWK-MAX/Specification#ref4"&gt;1&lt;/a&gt;&lt;/sup&gt;&lt;/li&gt; &lt;li&gt;1 x M.2 slot (Key M)&lt;sup &gt;&lt;a href="https://www.msi.com/Motherboard/B450-TOMAHAWK-MAX/Specification#ref4"&gt;1&lt;/a&gt;&lt;/sup&gt; &lt;ul&gt; &lt;li&gt;Supports PCIe 3.0 x4 (1st, 2nd and 3rd Gen AMD Ryzen&amp;trade;/ Ryzen&amp;trade; with Radeon&amp;trade; Vega Graphics and 2nd Gen AMD Ryzen&amp;trade; with Radeon&amp;trade; Graphics) or PCIe 3.0 x2 (Athlon&amp;trade; with Radeon&amp;trade; Vega Graphics) and SATA 6Gb/s&lt;/li&gt; &lt;li&gt;Supports 2242/ 2260 /2280/ 22110 storage devices&lt;/li&gt; &lt;/ul&gt; &lt;/li&gt; &lt;/ul&gt; &lt;h3&gt;AMD&lt;sup&gt;&amp;reg;&lt;/sup&gt; B450&lt;/h3&gt; &lt;ul&gt; &lt;li&gt;4 x SATA 6Gb/s ports&lt;/li&gt; &lt;/ul&gt; &lt;ol &gt; &lt;li &gt;SATA5 and SATA6 ports will be unavailable when installing a M.2 device in M.2 slot.&lt;/li&gt; &lt;/ol&gt; &lt;h2 &gt;RAID&lt;/h2&gt; &lt;h3&gt;AMD&lt;sup&gt;&amp;reg;&lt;/sup&gt; B450&lt;/h3&gt; &lt;ul&gt; &lt;li&gt;Supports RAID 0, RAID1 and RAID 10 for SATA storage devices&lt;/li&gt; &lt;/ul&gt; &lt;h2 &gt;USB&lt;/h2&gt; &lt;h3&gt;AMD&lt;sup&gt;&amp;reg;&lt;/sup&gt; B450&lt;/h3&gt; &lt;ul&gt; &lt;li&gt;1 x USB 3.2 Gen2 (SuperSpeed USB 10Gbps) Type-C port on the back panel&lt;/li&gt; &lt;li&gt;1 x USB 3.2 Gen2 (SuperSpeed USB 10Gbps) Type-A port on the back panel&lt;/li&gt; &lt;li&gt;2 x USB 3.2 Gen1 (SuperSpeed USB) ports available through the internal USB 3.2 Gen1 connector&lt;/li&gt; &lt;li&gt;6 x USB 2.0 (High-speed USB) ports (2 Type-A ports on the back panel, 4 ports available through the internal USB 2.0 connectors)&lt;/li&gt; &lt;/ul&gt; &lt;h3&gt;AMD&lt;sup&gt;&amp;reg;&lt;/sup&gt; CPU&lt;/h3&gt; &lt;ul&gt; &lt;li&gt;2 x USB 3.2 Gen1 (SuperSpeed USB) Type-A ports on the back panel&lt;/li&gt; &lt;/ul&gt; &lt;h2 &gt;Audio&lt;/h2&gt; &lt;h3&gt;Realtek&lt;sup&gt;&amp;reg;&lt;/sup&gt; ALC892 Codec&lt;/h3&gt; &lt;ul&gt; &lt;li&gt;7.1-Channel High Definition Audio&lt;/li&gt; &lt;/ul&gt; &lt;h2 &gt;LAN&lt;/h2&gt; &lt;ul&gt; &lt;li&gt;1 x Realtek&lt;sup&gt;&amp;reg;&lt;/sup&gt; 8111H Gigabit LAN controller&lt;/li&gt; &lt;/ul&gt; &lt;h2 &gt;Internal connectors&lt;/h2&gt; &lt;ul &gt; &lt;li&gt;1 x 24-pin ATX main power connector&lt;/li&gt; &lt;li&gt;1 x 8-pin ATX 12V power connector&lt;/li&gt; &lt;li&gt;6 x SATA 6Gb/s connectors&lt;/li&gt; &lt;li&gt;2 x USB 2.0 connectors (support additional 4 USB 2.0 ports)&lt;/li&gt; &lt;li&gt;1 x USB 3.2 Gen1 connectors (support additional 2 USB 3.2 Gen1 ports)&lt;/li&gt; &lt;li&gt;1 x 4-pin CPU fan connector&lt;/li&gt; &lt;li&gt;1 x 4-pin water-pump-fan connector&lt;/li&gt; &lt;li&gt;4 x 4-pin system fan connectors&lt;/li&gt; &lt;li&gt;1 x TPM module connector&lt;/li&gt; &lt;li&gt;1 x Front panel audio connector&lt;/li&gt; &lt;li&gt;2 x System panel connectors&lt;/li&gt; &lt;li&gt;1 x Chassis Intrusion connector&lt;/li&gt; &lt;li&gt;1 x Serial Port connector&lt;/li&gt; &lt;li&gt;1 x Clear CMOS jumper&lt;/li&gt; &lt;li&gt;2 x 5050 RGB LED strip 12V connectors&lt;/li&gt; &lt;/ul&gt; &lt;h2 &gt;Back panel ports&lt;/h2&gt; &lt;ol &gt; &lt;li&gt;Flash BIOS Button&lt;/li&gt; &lt;li&gt;PS/2 Combo Port&lt;/li&gt; &lt;li&gt;USB 3.2 Gen1&lt;/li&gt; &lt;li&gt;LAN Port&lt;/li&gt; &lt;li&gt;HD Audio Connectors&lt;/li&gt; &lt;li&gt;USB 2.0 Port&lt;/li&gt; &lt;li&gt;DVI-D Port&lt;/li&gt; &lt;li&gt;HDMI Port&lt;/li&gt; &lt;li&gt;USB 3.2 Gen2 Type A+C&lt;/li&gt; &lt;/ol&gt; &lt;img alt="MSI B450 TOMAHAWK MAX back panel ports" src="http://storage-asset.msi.com/global/picture/images/mb/IO/msi-b450_tomahawk_max-io.png" /&gt; &lt;h2 &gt;Dimensions&lt;/h2&gt; &lt;ul&gt; &lt;li&gt;12 in. x 9.6 in. (30.5 cm x 24.4 cm)&lt;/li&gt; &lt;li&gt;ATX Form Factor&lt;/li&gt; &lt;/ul&gt; &lt;h2 &gt;Mounting&lt;/h2&gt; &lt;p&gt;9 mounting holes&lt;/p&gt; &lt;h2 &gt;Operating System&lt;/h2&gt; &lt;p&gt;Support for Windows&lt;sup&gt;&amp;reg;&lt;/sup&gt; 10 64-bit&lt;br /&gt; Support for Windows&lt;sup&gt;&amp;reg;&lt;/sup&gt; 7 64-bit&lt;br /&gt; * To support Windows&lt;sup&gt;&amp;reg;&lt;/sup&gt; 7 64-bit, you must install an AMD Pinnacle Ridge &amp;amp; Summit Ridge CPU.&lt;/p&gt; &lt;h2 &gt;Box content&lt;/h2&gt; &lt;img alt="MSI B450 TOMAHAWK MAX box content" src="https://storage-asset.msi.com/global/picture/image/feature/mb/B450/B450TomagawkMax/b450-tomahawk-max-accessories.png" /&gt; &lt;ol &gt; &lt;li&gt;MSI&lt;sup&gt;&amp;reg;&lt;/sup&gt; does not guarantee the risks or damages caused by changing the cover.&lt;/li&gt; &lt;li&gt;These pictures are for reference only and may vary without notice.&lt;/li&gt; &lt;/ol&gt; &lt;p&gt; &lt;/p&gt; </t>
  </si>
  <si>
    <t>Материнcкая плата MSI X470_GAMING_PLUS_MAX sAM4 X470 4xDDR4 HDMI-DVI 6xGPU Mining ATX</t>
  </si>
  <si>
    <t>X470_GAMING_PLUS_MAX</t>
  </si>
  <si>
    <t>http://www.erc.ua/i/goods/X470_GAMING_PLUS_MAX.jpg</t>
  </si>
  <si>
    <t xml:space="preserve">&lt;h2 &gt;Processor&lt;/h2&gt; &lt;p&gt;Supports 1st, 2nd and 3rd Gen AMD Ryzen&amp;trade;/ Ryzen&amp;trade; with Radeon&amp;trade; Vega Graphics and 2nd Gen AMD Ryzen&amp;trade; with Radeon&amp;trade; Graphics/ Athlon&amp;trade; with Radeon&amp;trade; Vega Graphics Desktop Processors for Socket AM4&lt;/p&gt; &lt;p&gt;&lt;a href="https://www.msi.com/Motherboard/support/X470-GAMING-PLUS-MAX#support-cpu"&gt;See supported processors&lt;/a&gt;&lt;/p&gt; &lt;h2 &gt;Chipset&lt;/h2&gt; &lt;p&gt;AMD&lt;sup&gt;&amp;reg;&lt;/sup&gt; X470 Chipset&lt;/p&gt; &lt;h2 &gt;Memory&lt;/h2&gt; &lt;ul&gt; &lt;li&gt;4 x DDR4 memory slots, support up to 64GB &lt;ul&gt; &lt;li&gt;Supports DDR4 1866/ 2133/ 2400/ 2667 Mhz by JEDEC&lt;/li&gt; &lt;li&gt;For AMD Ryzen Gen3 (R5/R7/R9) &lt;ul&gt; &lt;li&gt;Supports2667/ 2800/ 2933/ 3000/ 3066/ 3200/ 3466/ 3733/ 3866/ 4000/ 4133 Mhz by A-XMP OC MODE&lt;sup &gt;&lt;a href="https://www.msi.com/Motherboard/X470-GAMING-PLUS-MAX/Specification#ref1"&gt;1&lt;/a&gt;&lt;/sup&gt;&lt;/li&gt; &lt;/ul&gt; &lt;/li&gt; &lt;li&gt;For AMD Other CPU &lt;ul&gt; &lt;li&gt;Supports2667/ 2800/ 2933/ 3000/ 3066/ 3200/ 3466 Mhz by A-XMP OC MODE&lt;/li&gt; &lt;/ul&gt; &lt;/li&gt; &lt;/ul&gt; &lt;/li&gt; &lt;li&gt;Dual channel memory architecture&lt;/li&gt; &lt;li&gt;Supports non-ECC UDIMM memoryy&lt;/li&gt; &lt;li&gt;Supports ECC UDIMM memory&lt;/li&gt; &lt;/ul&gt; &lt;ol &gt; &lt;li &gt;Athlon&amp;trade; with Radeon&amp;trade; Vega Graphics processors support up to 2400 MHz. And the supporting frequency of memory varies with installed processor. Please refer www.msi.com for more information on compatible memory.&lt;/li&gt; &lt;/ol&gt; &lt;p&gt;&lt;a href="https://www.msi.com/Motherboard/support/X470-GAMING-PLUS-MAX#support-mem-3"&gt;See supported memory&lt;/a&gt;&lt;/p&gt; &lt;h2 &gt;Slots&lt;/h2&gt; &lt;ul&gt; &lt;li&gt;2 x PCIe 3.0 x16 slots (PCIE_1, PCIE_4) &lt;ul&gt; &lt;li&gt;1st, 2nd and 3rd Gen AMD Ryzen&amp;trade; Processors support x16/x0, x8/x8 mode&lt;/li&gt; &lt;li&gt;Ryzen&amp;trade; with Radeon&amp;trade; Vega Graphics and 2nd Gen AMD Ryzen&amp;trade; with Radeon&amp;trade; Graphics Processors support x8/ x0 mode&lt;/li&gt; &lt;li&gt;Athlon&amp;trade; with Radeon&amp;trade; Vega Graphics Processors support x4/x0 mode&lt;/li&gt; &lt;/ul&gt; &lt;/li&gt; &lt;li&gt;1 x PCIe 2.0 x16 slot (PCIE_6, supports x4 mode)&lt;sup &gt;&lt;a href="https://www.msi.com/Motherboard/X470-GAMING-PLUS-MAX/Specification#ref2"&gt;1&lt;/a&gt;&lt;/sup&gt;&lt;/li&gt; &lt;li&gt;3 x PCIe 2.0 x1 slots&lt;/li&gt; &lt;/ul&gt; &lt;ol &gt; &lt;li &gt;PCI_E6 slot will be unavailable when installing M.2 PCIe SSD in M2_2 slot.&lt;/li&gt; &lt;/ol&gt; &lt;h2 &gt;Onboard Graphics&lt;/h2&gt; &lt;ul&gt; &lt;li&gt;1 x DVI-D port, supports a maximum resolution of 1920x1200@60Hz&lt;sup &gt;&lt;a href="https://www.msi.com/Motherboard/X470-GAMING-PLUS-MAX/Specification#ref3"&gt;1&lt;/a&gt;&lt;/sup&gt;&lt;/li&gt; &lt;li&gt;1 x HDMI&amp;trade; port 1.4, supports a maximum resolution of 4096x2160@30Hz&lt;sup &gt;&lt;a href="https://www.msi.com/Motherboard/X470-GAMING-PLUS-MAX/Specification#ref4"&gt;1&lt;/a&gt;&lt;/sup&gt;&lt;/li&gt; &lt;/ul&gt; &lt;ol &gt; &lt;li &gt;Only support when using Radeon&amp;trade; Vega Graphics and 2nd Gen AMD Ryzen&amp;trade; with Radeon&amp;trade; Graphics/ Athlon&amp;trade; with Radeon&amp;trade; Vega Graphics Processors&lt;/li&gt; &lt;li &gt;Maximum shared memory of 2048 MB&lt;/li&gt; &lt;/ol&gt; &lt;p&gt;*No Display support when using the Processor model with suffix &amp;ldquo;F&amp;rdquo;&lt;/p&gt; &lt;h2 &gt;Multi-GPU&lt;/h2&gt; &lt;ul&gt; &lt;li&gt;1st, 2nd and 3rd Gen AMD Ryzen&amp;trade; Processors&lt;/li&gt; &lt;li&gt;Ryzen&amp;trade; with Radeon&amp;trade; Vega Graphics and 2nd Gen AMD Ryzen&amp;trade; with Radeon&amp;trade; Graphics/ Athlon&amp;trade; with Radeon&amp;trade; Vega Graphics Processors&lt;/li&gt; &lt;/ul&gt; &lt;h2 &gt;Storage&lt;/h2&gt; &lt;h3&gt;AMD&lt;sup&gt;&amp;reg;&lt;/sup&gt; X470 Chipset&lt;/h3&gt; &lt;ul&gt; &lt;li&gt;6 x SATA 6Gb/s ports&lt;/li&gt; &lt;li&gt;2 x M.2 slot (Key M)&lt;sup &gt;&lt;a href="https://www.msi.com/Motherboard/X470-GAMING-PLUS-MAX/Specification#ref5"&gt;1&lt;/a&gt;&lt;/sup&gt; &lt;ul&gt; &lt;li&gt;M2_1 slot (from AMD&amp;reg; processor) supports PCIe 3.0x4 (1st, 2nd and 3rd Gen AMD Ryzen&amp;trade;/ Ryzen&amp;trade; with Radeon&amp;trade; Vega Graphics and 2nd Gen AMD Ryzen&amp;trade; with Radeon&amp;trade; Graphics Processors) or PCIe 3.0x2 (Athlon&amp;trade; with Radeon&amp;trade; Vega Graphics Processors) 2242/ 2260 /2280/ 22110 storage devices&lt;/li&gt; &lt;li&gt;M2_2 slot (from AMD&amp;reg; X470 Chipset) supports PCIe 2.0 x4 and SATA 6Gb/s 2242/ 2260 /2280 storage devices&lt;/li&gt; &lt;/ul&gt; &lt;/li&gt; &lt;/ul&gt; &lt;ol &gt; &lt;li &gt;SATA1 port will be unavailable when installing SATA M.2 SSD in M2_2 slot.&lt;/li&gt; &lt;li &gt;PCI_E6 slot will be unavailable when installing PCIe M.2 SSD in M2_2 slot.&lt;/li&gt; &lt;/ol&gt; &lt;h2 &gt;RAID&lt;/h2&gt; &lt;h3&gt;AMD&lt;sup&gt;&amp;reg;&lt;/sup&gt; X470 Chipset&lt;/h3&gt; &lt;ul&gt; &lt;li&gt;Supports RAID 0, RAID 1 and RAID 10 for SATA storage devices&lt;/li&gt; &lt;/ul&gt; &lt;h2 &gt;USB&lt;/h2&gt; &lt;h3&gt;ASMedia&lt;sup&gt;&amp;reg;&lt;/sup&gt; ASM1143 Chipset&lt;/h3&gt; &lt;ul&gt; &lt;li&gt;2 x USB 3.2 Gen2 (SuperSpeed USB 10Gbps) Type-A ports on the back panel&lt;/li&gt; &lt;/ul&gt; &lt;h3&gt;AMD&lt;sup&gt;&amp;reg;&lt;/sup&gt; X470 Chipset&lt;/h3&gt; &lt;ul&gt; &lt;li&gt;4 x USB 3.2 Gen1 (SuperSpeed USB) ports through the internal USB connectors&lt;/li&gt; &lt;li&gt;6 x USB 2.0 (High-speed USB) ports (2 Type-A ports on the back panel, 4 ports available through the internal USB connectors)&lt;/li&gt; &lt;/ul&gt; &lt;h3&gt;AMD&lt;sup&gt;&amp;reg;&lt;/sup&gt; CPU&lt;/h3&gt; &lt;ul&gt; &lt;li&gt;4 x USB 3.2 Gen1 (SuperSpeed USB) Type-A ports on the back panel&lt;/li&gt; &lt;/ul&gt; &lt;h2 &gt;Audio&lt;/h2&gt; &lt;h3&gt;Realtek&lt;sup&gt;&amp;reg;&lt;/sup&gt; ALC892 Codec&lt;/h3&gt; &lt;ul&gt; &lt;li&gt;7.1-Channel High Definition Audio&lt;/li&gt; &lt;li&gt;Supports S/PDIF output&lt;/li&gt; &lt;/ul&gt; &lt;h2 &gt;LAN&lt;/h2&gt; &lt;ul&gt; &lt;li&gt;1 x Realtek&lt;sup&gt;&amp;reg;&lt;/sup&gt; 8111H Gigabit LAN controller&lt;/li&gt; &lt;/ul&gt; &lt;h2 &gt;Internal connectors&lt;/h2&gt; &lt;ul &gt; &lt;li&gt;1 x 24-pin ATX main power connector&lt;/li&gt; &lt;li&gt;1 x 8-pin ATX 12V power connector&lt;/li&gt; &lt;li&gt;1 x 4-pin ATX 12V power connector&lt;/li&gt; &lt;li&gt;6 x SATA 6Gb/s connectors&lt;/li&gt; &lt;li&gt;2 x USB 2.0 connectors (support additional 4 USB 2.0 ports)&lt;/li&gt; &lt;li&gt;2 x USB 3.2 Gen1 connectors (support additional 4 USB 3.2 Gen1 ports)&lt;/li&gt; &lt;li&gt;1 x 4-pin CPU fan connector&lt;/li&gt; &lt;li&gt;1 x 4-pin PUMP fan connector (supports up to 2A)&lt;/li&gt; &lt;li&gt;4 x 4-pin system fan connectors&lt;/li&gt; &lt;li&gt;1 x Serial port connector&lt;/li&gt; &lt;li&gt;1 x Parallel port connector&lt;/li&gt; &lt;li&gt;2 x 5050 RGB LED strip 12V connectors&lt;/li&gt; &lt;li&gt;1 x TPM module connector&lt;/li&gt; &lt;li&gt;1 x Front panel audio connector&lt;/li&gt; &lt;li&gt;2 x System panel connectors&lt;/li&gt; &lt;li&gt;1 x Chassis Intrusion connector&lt;/li&gt; &lt;li&gt;1 x Clear CMOS jumper&lt;/li&gt; &lt;li&gt;1 x Clear CMOS button&lt;/li&gt; &lt;/ul&gt; &lt;h2 &gt;BACK PANEL PORTS&lt;/h2&gt; &lt;ol &gt; &lt;li&gt;PS/2 Combo Port&lt;/li&gt; &lt;li&gt;USB 3.2 Gen1&lt;/li&gt; &lt;li&gt;LAN Port&lt;/li&gt; &lt;li&gt;HD Audio Connectors&lt;/li&gt; &lt;li&gt;USB 2.0 Ports&lt;/li&gt; &lt;li&gt;DVI-D Port&lt;/li&gt; &lt;li&gt;HDMI Port&lt;/li&gt; &lt;li&gt;USB 3.2 Gen1&lt;/li&gt; &lt;li&gt;USB 3.2 Gen2&lt;/li&gt; &lt;li&gt;Optical S/PDIF OUT&lt;/li&gt; &lt;/ol&gt; &lt;img alt="MSI X470 Gaming Plus MAX back panel ports" src="http://storage-asset.msi.com/global/picture/images/mb/IO/msi-x470_gaming_plus-max_io.png" /&gt; &lt;h2 &gt;Dimensions&lt;/h2&gt; &lt;ul&gt; &lt;li&gt;12 in. x 9.6 in. (30.5 cm x 24.4 cm)&lt;/li&gt; &lt;li&gt;ATX Form Factor&lt;/li&gt; &lt;/ul&gt; &lt;h2 &gt;Mounting&lt;/h2&gt; &lt;p&gt;9 mounting holes&lt;/p&gt; &lt;h2 &gt;Operating System&lt;/h2&gt; &lt;p&gt;Support for Windows&lt;sup&gt;&amp;reg;&lt;/sup&gt; 10 64-bit&lt;/p&gt; &lt;h2 &gt;Box content&lt;/h2&gt; &lt;img alt="MSI X470 GAMING PLUS MAX box content" src="https://storage-asset.msi.com/global/picture/image/feature/mb/X470/X470GamingPlusMax/x470_gaming_plus_max-accessories.png" /&gt; &lt;p&gt; &lt;/p&gt; &lt;ol&gt; &lt;li&gt;All images and descriptions are for illustrative purposes only. Visual representation of the products may not be perfectly accurate. Product specification, functions and appearance may vary by models and differ from country to country . All specifications are subject to change without notice. Please consult the product specifications page for full details.Although we endeavor to present the most precise and comprehensive information at the time of publication, a small number of items may contain typography or photography errors. Products may not be available in all markets. We recommend you to check with your local supplier for exact offers.&lt;/li&gt; &lt;/ol&gt; </t>
  </si>
  <si>
    <t>Материнcкая плата MSI B550M-A_PRO sAM4 B550 2xDDR4 HDMI-DVI mATX</t>
  </si>
  <si>
    <t>B550M-A_PRO</t>
  </si>
  <si>
    <t>http://www.erc.ua/i/goods/B550M-A_PRO.jpg</t>
  </si>
  <si>
    <t xml:space="preserve">&lt;h2 &gt;CPU&lt;/h2&gt; &lt;p&gt;Supports AMD Ryzen&amp;trade; 5000 &amp;amp; 3000 Series desktop processors (not compatible with AMD Ryzen&amp;trade; 5 3400G &amp;amp; Ryzen&amp;trade; 3 3200G) and AMD Ryzen&amp;trade; 4000 G-Series desktop processors&lt;/p&gt; &lt;p&gt;&lt;a href="https://www.msi.com/Motherboard/support/B550M-A-PRO#support-cpu"&gt;See supported processors&lt;/a&gt;&lt;/p&gt; &lt;h2 &gt;CHIPSET&lt;/h2&gt; &lt;p&gt;AMD B550 Chipset&lt;/p&gt; &lt;h2 &gt;MEMORY&lt;/h2&gt; &lt;ul&gt; &lt;li&gt;2x DDR4 memory slots, support up to 64GB &lt;sup&gt;&lt;a href="https://www.msi.com/Motherboard/B550M-A-PRO/Specification#ref1"&gt;1&lt;/a&gt;&lt;/sup&gt; &lt;ul&gt; &lt;li&gt;Supports DDR4 1866/ 2133/ 2400/ 2667/ 2800/ 2933/ 3000/ 3066/ 3200 MHz by JEDEC&lt;/li&gt; &lt;li&gt;Supports DDR4 2667/ 2800 /2933 /3000 /3066 /3200 /3466 /3600/ 3733 /3866 /4000 /4133 /4266 /4400/ 4600+ MHz by A-XMP OC MODE &lt;ul&gt; &lt;li&gt;1DPC 1R max speed 4600 MHz&lt;/li&gt; &lt;li&gt;1DPC 2R max speed 3866 MHz&lt;/li&gt; &lt;/ul&gt; &lt;/li&gt; &lt;/ul&gt; &lt;/li&gt; &lt;li&gt;Dual channel memory architecture&lt;/li&gt; &lt;li&gt;Supports non-ECC UDIMM memory&lt;/li&gt; &lt;li&gt;Supports ECC UDIMM memory (non-ECC mode)&lt;/li&gt; &lt;li&gt;Supports un-buffered memory&lt;/li&gt; &lt;/ul&gt; &lt;ol&gt; &lt;li &gt;Please refer www.msi.com for more information on compatible memory.&lt;/li&gt; &lt;/ol&gt; &lt;p&gt;&lt;a href="https://www.msi.com/Motherboard/support/B550M-A-PRO#support-mem-31"&gt;See supported memory&lt;/a&gt;&lt;/p&gt; &lt;h2 &gt;EXPANSION SLOT&lt;/h2&gt; &lt;ul&gt; &lt;li&gt;1x PCIe 3.0 x1 slot &lt;sup&gt;&lt;a href="https://www.msi.com/Motherboard/B550M-A-PRO/Specification#ref2"&gt;1&lt;/a&gt;&lt;/sup&gt;&lt;/li&gt; &lt;li&gt;1x PCIe 4.0/3.0 x16 slot&lt;/li&gt; &lt;/ul&gt; &lt;ol&gt; &lt;li &gt;The supported specification depends on installed processor.&lt;/li&gt; &lt;/ol&gt; &lt;h2 &gt;ONBOARD GRAPHICS&lt;/h2&gt; &lt;ul&gt; &lt;li&gt;1x HDMI 2.1 port, supports a maximum resolution of 4096x2160 @60Hz&lt;sup&gt;&lt;a href="https://www.msi.com/Motherboard/B550M-A-PRO/Specification#ref3"&gt;1&lt;/a&gt;&lt;a href="https://www.msi.com/Motherboard/B550M-A-PRO/Specification#ref4"&gt;2&lt;/a&gt;&lt;/sup&gt; &lt;/li&gt; &lt;li&gt;1x DVI-D port, supports a maximum resolution of 1920x1200@60Hz&lt;sup&gt;&lt;a href="https://www.msi.com/Motherboard/B550M-A-PRO/Specification#ref3"&gt;1&lt;/a&gt;&lt;/sup&gt;&lt;/li&gt; &lt;li&gt;Maximum shared memory of 16 GB&lt;/li&gt; &lt;/ul&gt; &lt;ol&gt; &lt;li &gt;Available for the processor with integrated graphics.&lt;/li&gt; &lt;li &gt;Graphics specifications may vary depending on the CPU installed.&lt;/li&gt; &lt;/ol&gt; &lt;h2 &gt;STORAGE&lt;/h2&gt; &lt;h3&gt;AMD B550 Chipset&lt;/h3&gt; &lt;ul&gt; &lt;li&gt;4x SATA 6Gb/s ports&lt;/li&gt; &lt;li&gt;1x M.2 slot (Key M) (from AMD Processor) &lt;ul&gt; &lt;li&gt;Supports PCIe 4.0/ 3.0 &lt;sup&gt;&lt;a href="https://www.msi.com/Motherboard/B550M-A-PRO/Specification#ref5"&gt;1&lt;/a&gt;&lt;/sup&gt;&lt;/li&gt; &lt;li&gt;Supports SATA 6Gb/s&lt;/li&gt; &lt;li&gt;Supports 2242/ 2260/ 2280 storage devices&lt;/li&gt; &lt;/ul&gt; &lt;/li&gt; &lt;/ul&gt; &lt;ol&gt; &lt;li &gt;The supported specification depends on installed processor.&lt;/li&gt; &lt;/ol&gt; &lt;h2 &gt;RAID&lt;/h2&gt; &lt;ul&gt; &lt;li&gt;Supports RAID 0, RAID 1 and RAID 10 for SATA storage devices&lt;/li&gt; &lt;li&gt;Supports RAID 0 and RAID 1 for M.2 NVMe storage devices&lt;/li&gt; &lt;/ul&gt; &lt;h2 &gt;USB&lt;/h2&gt; &lt;h3&gt;AMD B550 Chipset&lt;/h3&gt; &lt;ul&gt; &lt;li&gt;2x USB 3.2 Gen 1 5Gbps ports are available through the internal USB 3.2 Gen 1 5Gbps connector&lt;/li&gt; &lt;li&gt;6x USB 2.0 ports (2 Type-A ports on the back panel, 4 ports through the internal USB 2.0 connectors)&lt;/li&gt; &lt;/ul&gt; &lt;h3&gt;AMD Processor&lt;/h3&gt; &lt;ul&gt; &lt;li&gt;4x USB 3.2 Gen 1 5Gbps Type-A ports on the back panel&lt;/li&gt; &lt;/ul&gt; &lt;h2 &gt;AUDIO&lt;/h2&gt; &lt;h3&gt;Realtek&lt;sup&gt;&amp;reg;&lt;/sup&gt; ALC892/ALC897 Codec&lt;/h3&gt; &lt;ul&gt; &lt;li&gt;7.1-Channel High Definition Audio&lt;/li&gt; &lt;/ul&gt; &lt;h2 &gt;LAN&lt;/h2&gt; &lt;ul&gt; &lt;li&gt;1x Realtek&lt;sup&gt;&amp;reg;&lt;/sup&gt; RTL8111H Gigabit LAN controller&lt;/li&gt; &lt;/ul&gt; &lt;h2 &gt;INTERNAL CONNECTORS&lt;/h2&gt; &lt;ul&gt; &lt;li&gt;1x 24-pin ATX main power connector&lt;/li&gt; &lt;li&gt;1x 4-pin ATX 12V power connector&lt;/li&gt; &lt;li&gt;4x SATA 6Gb/s connectors&lt;/li&gt; &lt;li&gt;1x M.2 slots (M-Key)&lt;/li&gt; &lt;li&gt;1x USB 3.2 Gen 1 5Gbps connector (supports additional 2 USB 3.2 Gen 1 5Gbps ports)&lt;/li&gt; &lt;li&gt;2x USB 2.0 connectors (supports additional 4 USB 2.0 ports)&lt;/li&gt; &lt;li&gt;1x 4-pin CPU fan connector&lt;/li&gt; &lt;li&gt;1x 4-pin system fan connectors&lt;/li&gt; &lt;li&gt;1x Front panel audio connector&lt;/li&gt; &lt;li&gt;2x System panel connectors&lt;/li&gt; &lt;li&gt;1x Chassis Intrusion connector&lt;/li&gt; &lt;li&gt;1xTPM module connector&lt;/li&gt; &lt;li&gt;1x Clear CMOS jumper&lt;/li&gt; &lt;/ul&gt; &lt;h2 &gt;BACK PANEL PORTS&lt;/h2&gt; &lt;ol&gt; &lt;li&gt;LAN port&lt;/li&gt; &lt;li&gt;HDMI&lt;/li&gt; &lt;li&gt;DVI-D&lt;/li&gt; &lt;li&gt;Keyboard / Mouse&lt;/li&gt; &lt;li&gt;USB 3.2 Gen 1 5Gbps Type-A&lt;/li&gt; &lt;li&gt;USB 3.2 Gen 1 5Gbps Type-A&lt;/li&gt; &lt;li&gt;USB 2.0 Ports&lt;/li&gt; &lt;li&gt;Audio Connectors&lt;/li&gt; &lt;/ol&gt; &lt;p&gt;&lt;img alt="A520M-A Pro " src="https://storage-asset.msi.com/global/picture/image/feature/mb/B520M-A-Pro/datasheet/A520m-a-pro-io.png" /&gt;&lt;/p&gt; &lt;h2 &gt;DIMENSIONS&lt;/h2&gt; &lt;ul&gt; &lt;li&gt;Micro-ATX Form Factor&lt;/li&gt; &lt;li&gt;9.3 in. x 7.9 in. (23.6 cm x 20 cm)&lt;/li&gt; &lt;/ul&gt; &lt;h2 &gt;MOUNTING&lt;/h2&gt; &lt;p&gt;8 mounting holes&lt;/p&gt; &lt;h2 &gt;BOX CONTENT&lt;/h2&gt; &lt;p&gt;&lt;img alt="MSI A520M-A PRO package content" src="https://storage-asset.msi.com/global/picture/image/feature/mb/B550M/A-Pro/b550m-a-Pro-accessory.png" /&gt;&lt;/p&gt; &lt;ol&gt; &lt;li&gt;MSI&lt;sup&gt;&amp;reg;&lt;/sup&gt; does not guarantee the risks or damages caused by changing the cover.&lt;/li&gt; &lt;li&gt;These pictures are for reference only and may vary without notice.&lt;/li&gt; &lt;/ol&gt; &lt;p&gt; &lt;/p&gt; </t>
  </si>
  <si>
    <t>Материнcкая плата MSI B550M_PRO sAM4 B550 2xDDR4 HDMI-VGA-DP mATX</t>
  </si>
  <si>
    <t>B550M_PRO</t>
  </si>
  <si>
    <t>http://www.erc.ua/i/goods/B550M_PRO.jpg</t>
  </si>
  <si>
    <t xml:space="preserve">&lt;p&gt;CPU&lt;/p&gt; &lt;p&gt;Support 3rd Gen AMD Ryzen&lt;sup&gt;&amp;trade;&lt;/sup&gt; Desktop Processors and AMD Ryzen&lt;sup&gt;&amp;trade;&lt;/sup&gt; 4000 G-Series Desktop Processors&lt;/p&gt; &lt;p&gt;&lt;a href="https://ru.msi.com/Motherboard/support/B550M-PRO#support-cpu"&gt;See supported processors&lt;/a&gt;&lt;/p&gt; &lt;h2 &gt;Chipset&lt;/h2&gt; &lt;p&gt;AMD B550 Chipset&lt;/p&gt; &lt;h2 &gt;Memory&lt;/h2&gt; &lt;ul&gt; &lt;li&gt;2x DDR4 memory slots, support up to 64GB &lt;sup &gt;&lt;a href="https://ru.msi.com/Motherboard/B550M-PRO/Specification#ref1"&gt;1&lt;/a&gt;&lt;/sup&gt; &lt;ul&gt; &lt;li&gt;Supports DDR4 1866/ 2133/ 2400/ 2667/ 2800/ 2933/ 3000/ 3066/ 3200 MHz by JEDEC&lt;/li&gt; &lt;li&gt;Supports DDR4 2667/ 2800 /2933 /3000 /3066 /3200 /3466 /3600/ 3733 /3866 /4000 /4133 /4266 /4400/ 4600+ MHz by A-XMP OC MODE &lt;ul&gt; &lt;li&gt;1DPC 1R max speed 4600 MHz&lt;/li&gt; &lt;li&gt;1DPC 2R max speed 3866 MHz&lt;/li&gt; &lt;/ul&gt; &lt;/li&gt; &lt;/ul&gt; &lt;/li&gt; &lt;li&gt;Dual channel memory architecture&lt;/li&gt; &lt;li&gt;Supports non-ECC UDIMM memory&lt;/li&gt; &lt;li&gt;Supports ECC UDIMM memory (non-ECC mode)&lt;/li&gt; &lt;li&gt;Supports un-buffered memory&lt;/li&gt; &lt;/ul&gt; &lt;ol &gt; &lt;li &gt;Please refer www.msi.com for more information on compatible memory.&lt;/li&gt; &lt;/ol&gt; &lt;p&gt;&lt;a href="https://ru.msi.com/Motherboard/support/B550M-PRO#support-mem-31"&gt;See supported memory&lt;/a&gt;&lt;/p&gt; &lt;h2 &gt;Expansion Slot&lt;/h2&gt; &lt;ul&gt; &lt;li&gt;1x PCIe x16 slot (PCI_E2) &lt;ul&gt; &lt;li&gt;B550M PRO supports PCIe 4.0/3.0 &lt;sup &gt;&lt;a href="https://ru.msi.com/Motherboard/B550M-PRO/Specification#ref2"&gt;1&lt;/a&gt;&lt;/sup&gt;&lt;/li&gt; &lt;/ul&gt; &lt;/li&gt; &lt;li&gt;2x PCIe 3.0 x1 slots&lt;/li&gt; &lt;/ul&gt; &lt;ol &gt; &lt;li &gt;The supported specification depends on installed processor.&lt;/li&gt; &lt;/ol&gt; &lt;h2 &gt;Onboard Graphics&lt;/h2&gt; &lt;ul&gt; &lt;li&gt;1x VGA port, supports a maximum resolution of 2048x1536@50Hz, 2048x1280@60Hz, 1920x1200@60Hz&lt;sup &gt;&lt;a href="https://ru.msi.com/Motherboard/B550M-PRO/Specification#ref4"&gt;2&lt;/a&gt;&lt;/sup&gt;&lt;/li&gt; &lt;li&gt;1x HDMI2.1, supports a maximum resolution of 4096x2160@60Hz &lt;sup &gt;&lt;a href="https://ru.msi.com/Motherboard/B550M-PRO/Specification#ref3"&gt;1&lt;/a&gt;&lt;/sup&gt;&lt;sup &gt;&lt;a href="https://ru.msi.com/Motherboard/B550M-PRO/Specification#ref4"&gt;2&lt;/a&gt;&lt;/sup&gt;&lt;/li&gt; &lt;li&gt;1x DisplayPort, supports a maximum resolution of 4096x2160 @60Hz&lt;sup &gt;&lt;a href="https://ru.msi.com/Motherboard/B550M-PRO/Specification#ref4"&gt;2&lt;/a&gt;&lt;/sup&gt;&lt;/li&gt; &lt;li&gt;Maximum shared memory of 2048 MB&lt;/li&gt; &lt;/ul&gt; &lt;ol &gt; &lt;li &gt;Graphics specifications may vary depending on the CPU installed.&lt;/li&gt; &lt;li &gt;Available for the processor with integrated graphics.&lt;/li&gt; &lt;/ol&gt; &lt;h2 &gt;Storage&lt;/h2&gt; &lt;h3&gt;AMD B550 Chipset&lt;/h3&gt; &lt;ul&gt; &lt;li&gt;4x SATA 6Gb/s ports&lt;/li&gt; &lt;li&gt;1x M.2 slot (Key M) (from AMD Processor) &lt;ul&gt; &lt;li&gt;B550M PRO Supports PCIe 4.0/ 3.0 x4 &lt;sup &gt;&lt;a href="https://ru.msi.com/Motherboard/B550M-PRO/Specification#ref5"&gt;1&lt;/a&gt;&lt;/sup&gt;&lt;/li&gt; &lt;li&gt;Supports SATA 6Gb/s&lt;/li&gt; &lt;li&gt;Supports 2242/ 2260/ 2280 storage devices&lt;/li&gt; &lt;/ul&gt; &lt;/li&gt; &lt;/ul&gt; &lt;ol &gt; &lt;li &gt;The supported specification depends on installed processor.&lt;/li&gt; &lt;/ol&gt; &lt;h2 &gt;RAID&lt;/h2&gt; &lt;ul&gt; &lt;li&gt;Supports RAID 0, RAID 1 and RAID 10 for SATA storage devices&lt;/li&gt; &lt;/ul&gt; &lt;h2 &gt;USB&lt;/h2&gt; &lt;h3&gt;AMD B550 Chipset&lt;/h3&gt; &lt;ul&gt; &lt;li&gt;2x USB 3.2 Gen 1 5Gbps ports (2 ports are available through the internal USB 3.2 Gen 1 5Gbps connector)&lt;/li&gt; &lt;li&gt;6x USB 2.0 ports (2 Type-A ports on the back panel, 4 ports through the internal USB 2.0 connectors)&lt;/li&gt; &lt;/ul&gt; &lt;h3&gt;AMD Processor&lt;/h3&gt; &lt;ul&gt; &lt;li&gt;4x USB 3.2 Gen 1 5Gbps Type-A ports on the back panel&lt;/li&gt; &lt;/ul&gt; &lt;h2 &gt;Audio&lt;/h2&gt; &lt;h3&gt;Realtek&lt;sup&gt;&amp;reg;&lt;/sup&gt; ALC892/ALC897 Codec&lt;/h3&gt; &lt;ul&gt; &lt;li&gt;7.1-Channel High Definition Audio&lt;/li&gt; &lt;/ul&gt; &lt;h2 &gt;LAN&lt;/h2&gt; &lt;ul&gt; &lt;li&gt;1x Realtek&lt;sup&gt;&amp;reg;&lt;/sup&gt; RTL8111H LAN controller&lt;/li&gt; &lt;/ul&gt; &lt;h2 &gt;Internal connectors&lt;/h2&gt; &lt;ul &gt; &lt;li&gt;1x 24-pin ATX main power connector&lt;/li&gt; &lt;li&gt;1x 8-pin ATX 12V power connector&lt;/li&gt; &lt;li&gt;4x SATA 6Gb/s connectors&lt;/li&gt; &lt;li&gt;1x Serial port connector&lt;/li&gt; &lt;li&gt;1x M.2 slot (M-Key)&lt;/li&gt; &lt;li&gt;1x USB 3.2 Gen 1 5Gbps connector (supports additional 2 USB 3.2 Gen 1 5Gbps ports)&lt;/li&gt; &lt;li&gt;2x USB 2.0 connectors (supports additional 4 USB 2.0 ports)&lt;/li&gt; &lt;li&gt;1x 4-pin CPU fan connector&lt;/li&gt; &lt;li&gt;1x 4-pin system fan connector&lt;/li&gt; &lt;li&gt;1x Front panel audio connector&lt;/li&gt; &lt;li&gt;2x System panel connectors&lt;/li&gt; &lt;li&gt;1x Chassis Intrusion connector&lt;/li&gt; &lt;li&gt;1x 4-pin RGB LED connector&lt;/li&gt; &lt;li&gt;1x 3-pin RAINBOW LED connector&lt;/li&gt; &lt;li&gt;1x TPM module connector&lt;/li&gt; &lt;li&gt;1x Clear CMOS jumper&lt;/li&gt; &lt;/ul&gt; &lt;h2 &gt;Back panel ports&lt;/h2&gt; &lt;ol &gt; &lt;li&gt;VGA&lt;/li&gt; &lt;li&gt;Keyboard / Mouse&lt;/li&gt; &lt;li&gt;LAN port&lt;/li&gt; &lt;li&gt;HDMI&lt;/li&gt; &lt;li&gt;DisplayPort&lt;/li&gt; &lt;li&gt;USB 2.0 Ports&lt;/li&gt; &lt;li&gt;USB 3.2 Gen 1 5Gbps Type-A&lt;/li&gt; &lt;li&gt;USB 3.2 Gen 1 5Gbps Type-A&lt;/li&gt; &lt;li&gt;Audio Connectors&lt;/li&gt; &lt;/ol&gt; &lt;img alt="B550M PRO-VDH WIFI" src="https://storage-asset.msi.com/global/picture/image/feature/mb/B550M/PRO/b550m_pro-io_480x278.png" /&gt; &lt;h2 &gt;Dimensions&lt;/h2&gt; &lt;ul&gt; &lt;li&gt;M-ATX Form Factor&lt;/li&gt; &lt;li&gt;9.6 in. x 8.3 in. (24.4 cm x 21 cm)&lt;/li&gt; &lt;/ul&gt; &lt;h2 &gt;MOUNTING&lt;/h2&gt; &lt;p&gt;6 mounting holes&lt;/p&gt; &lt;h2 &gt;Box content&lt;/h2&gt; &lt;img alt="MSI B550-A PRO box content" src="https://storage-asset.msi.com/global/picture/image/feature/mb/B550M/PRO/msi-b550m_pro-accessories.png" /&gt; &lt;ol &gt; &lt;li&gt;MSI&lt;sup&gt;&amp;reg;&lt;/sup&gt; does not guarantee the risks or damages caused by changing the cover.&lt;/li&gt; &lt;li&gt;These pictures are for reference only and may vary without notice.&lt;/li&gt; &lt;/ol&gt; &lt;p&gt; &lt;/p&gt; 1. Спецификации могут отличаться от приведенной на сайте в зависимости от региона распространения изделия. Точную спецификацию уточните у продавца.&lt;br /&gt; 2. Реальный цвет изделия может отличаться от приведенного на сайте в зависимости от настроек монитора и фотографии. </t>
  </si>
  <si>
    <t>Материнcкая плата MSI B550M_PRO-VDH sAM4 B550 4xDDR4 HDMI-DP-VGA mATX</t>
  </si>
  <si>
    <t>B550M_PRO-VDH</t>
  </si>
  <si>
    <t>http://www.erc.ua/i/goods/B550M_PRO-VDH.jpg</t>
  </si>
  <si>
    <t xml:space="preserve">&lt;h2 &gt;CPU&lt;/h2&gt; &lt;p&gt;Supports AM4 socket 3rd Gen AMD Ryzen&lt;sup&gt;&amp;trade;&lt;/sup&gt; processors, and future AMD Ryzen&lt;sup&gt;&amp;trade;&lt;/sup&gt; processors with BIOS update&lt;/p&gt; &lt;p&gt;&lt;a href="https://ru.msi.com/Motherboard/support/B550M-PRO-VDH#support-cpu"&gt;See supported processors&lt;/a&gt;&lt;/p&gt; &lt;h2 &gt;Chipset&lt;/h2&gt; &lt;p&gt;AMD B550 Chipset&lt;/p&gt; &lt;h2 &gt;Memory&lt;/h2&gt; &lt;ul&gt; &lt;li&gt;4x DDR4 memory slots, support up to 128GB &lt;sup &gt;&lt;a href="https://ru.msi.com/Motherboard/B550M-PRO-VDH/Specification#ref1"&gt;1&lt;/a&gt;&lt;/sup&gt; &lt;ul&gt; &lt;li&gt;Supports DDR4 1866/ 2133/ 2400/ 2667/ 2800/ 2933/ 3000/ 3066/ 3200 MHz by JEDEC&lt;/li&gt; &lt;li&gt;Supports DDR4 2667/ 2800 /2933 /3000 /3066 /3200 /3466 /3600/ 3733 /3866 /4000 /4133 /4266 /4400+ MHz by A-XMP OC MODE &lt;ul&gt; &lt;li&gt;1DPC 1R max speed 4400 MHZ&lt;/li&gt; &lt;li&gt;1DPC 2R max speed 3733 MHZ&lt;/li&gt; &lt;li&gt;2DPC 1R max speed 3866 MHZ&lt;/li&gt; &lt;li&gt;2DPC 2R max speed 3466 MHZ&lt;/li&gt; &lt;/ul&gt; &lt;/li&gt; &lt;/ul&gt; &lt;/li&gt; &lt;li&gt;Dual channel memory architecture&lt;/li&gt; &lt;li&gt;Supports non-ECC UDIMM memory&lt;/li&gt; &lt;li&gt;Supports ECC UDIMM memory&lt;/li&gt; &lt;li&gt;Supports un-buffered memory&lt;/li&gt; &lt;/ul&gt; &lt;ol &gt; &lt;li &gt;Please refer www.msi.com for more information on compatible memory.&lt;/li&gt; &lt;/ol&gt; &lt;p&gt;&lt;a href="https://ru.msi.com/Motherboard/support/B550M-PRO-VDH#support-mem-31"&gt;See supported memory&lt;/a&gt;&lt;/p&gt; &lt;h2 &gt;Expansion Slot&lt;/h2&gt; &lt;ul&gt; &lt;li&gt;1x PCIe 4.0/ 3.0 x16 slot (PCI_E1) &lt;sup &gt;&lt;a href="https://ru.msi.com/Motherboard/B550M-PRO-VDH/Specification#ref2"&gt;1&lt;/a&gt;&lt;/sup&gt;&lt;/li&gt; &lt;li&gt;2x PCIe 3.0 x1 slots&lt;/li&gt; &lt;/ul&gt; &lt;ol &gt; &lt;li &gt;The supported specification depends on installed processor.&lt;/li&gt; &lt;/ol&gt; &lt;h2 &gt;Onboard Graphics&lt;/h2&gt; &lt;ul&gt; &lt;li&gt;1x VGA port, supports resolution of 2048x1536 @50Hz, 2048x1280 @60Hz, 1920x1200 @60Hz&lt;sup &gt;&lt;a href="https://ru.msi.com/Motherboard/B550M-PRO-VDH/Specification#ref4"&gt;1&lt;/a&gt;&lt;/sup&gt;&lt;/li&gt; &lt;li&gt;1x DisplayPort, supports a maximum resolution of 4096x2160 @60Hz&lt;sup &gt;&lt;a href="https://ru.msi.com/Motherboard/B550M-PRO-VDH/Specification#ref4"&gt;1&lt;/a&gt;&lt;/sup&gt;&lt;/li&gt; &lt;li&gt;1x HDMI 2.1 port, supports a maximum resolution of 4096x2160 @60Hz&lt;sup &gt;&lt;a href="https://ru.msi.com/Motherboard/B550M-PRO-VDH/Specification#ref4"&gt;1&lt;/a&gt;&lt;/sup&gt;&lt;sup &gt;&lt;a href="https://ru.msi.com/Motherboard/B550M-PRO-VDH/Specification#ref4"&gt;2&lt;/a&gt;&lt;/sup&gt;&lt;/li&gt; &lt;li&gt;Maximum shared memory of 16 GB&lt;/li&gt; &lt;/ul&gt; &lt;ol &gt; &lt;li &gt;Available for the processor with integrated graphics.&lt;/li&gt; &lt;li &gt;Graphics specifications may vary depending on the CPU installed.&lt;/li&gt; &lt;/ol&gt; &lt;h2 &gt;Storage&lt;/h2&gt; &lt;h3&gt;AMD B550 Chipset&lt;/h3&gt; &lt;ul&gt; &lt;li&gt;4x SATA 6Gb/s ports&lt;/li&gt; &lt;li&gt;2x M.2 slots (Key M) &lt;ul&gt; &lt;li&gt;M2_1 slot (from AMD Processor) &lt;ul&gt; &lt;li&gt;Supports PCIe 4.0/ 3.0 x4 &lt;sup &gt;&lt;a href="https://ru.msi.com/Motherboard/B550M-PRO-VDH/Specification#ref5"&gt;1&lt;/a&gt;&lt;/sup&gt;&lt;/li&gt; &lt;li&gt;Supports SATA 6Gb/s&lt;/li&gt; &lt;li&gt;Supports 2242/ 2260/ 2280 storage devices&lt;/li&gt; &lt;/ul&gt; &lt;/li&gt; &lt;li&gt;M2_2 slot (from AMD B550 chipset) &lt;ul&gt; &lt;li&gt;Supports PCIe 3.0x4&lt;/li&gt; &lt;li&gt;Supports 2242/ 2260/ 2280 storage devices&lt;/li&gt; &lt;/ul&gt; &lt;/li&gt; &lt;/ul&gt; &lt;/li&gt; &lt;/ul&gt; &lt;ol &gt; &lt;li &gt;The supported specification depends on installed processor.&lt;/li&gt; &lt;/ol&gt; &lt;h2 &gt;RAID&lt;/h2&gt; &lt;ul&gt; &lt;li&gt;Supports RAID 0, RAID 1 and RAID 10 for SATA storage devices&lt;/li&gt; &lt;li&gt;Supports RAID 0 and RAID 1 for M.2 NVMe storage devices&lt;/li&gt; &lt;/ul&gt; &lt;h2 &gt;USB&lt;/h2&gt; &lt;h3&gt;AMD B550 Chipset&lt;/h3&gt; &lt;ul&gt; &lt;li&gt;3x USB 3.2 Gen 1 5Gbps ports (1 Type-C internal connector, and 2 ports are available through the internal USB 3.2 Gen 1 5Gbps connector)&lt;/li&gt; &lt;li&gt;6x USB 2.0 ports (2 Type-A ports on the back panel, 4 ports through the internal USB 2.0 connectors)&lt;/li&gt; &lt;/ul&gt; &lt;h3&gt;AMD Processor&lt;/h3&gt; &lt;ul&gt; &lt;li&gt;4x USB 3.2 Gen 1 5Gbps Type-A ports on the back panel&lt;/li&gt; &lt;/ul&gt; &lt;h2 &gt;Audio&lt;/h2&gt; &lt;h3&gt;Realtek&lt;sup&gt;&amp;reg;&lt;/sup&gt; ALC892/ALC897 Codec&lt;/h3&gt; &lt;ul&gt; &lt;li&gt;7.1-Channel High Definition Audio&lt;/li&gt; &lt;/ul&gt; &lt;h2 &gt;LAN&lt;/h2&gt; &lt;ul&gt; &lt;li&gt;1x Realtek&lt;sup&gt;&amp;reg;&lt;/sup&gt; 8111HN Gigabit LAN controller&lt;/li&gt; &lt;/ul&gt; &lt;h2 &gt;Internal connectors&lt;/h2&gt; &lt;ul &gt; &lt;li&gt;1x 24-pin ATX main power connector&lt;/li&gt; &lt;li&gt;1x 8-pin ATX 12V power connector&lt;/li&gt; &lt;li&gt;4x SATA 6Gb/s connectors&lt;/li&gt; &lt;li&gt;2x M.2 slots (M-Key)&lt;/li&gt; &lt;li&gt;1x USB 3.2 Gen 1 5Gbps Type-C port&lt;/li&gt; &lt;li&gt;1x USB 3.2 Gen 1 5Gbps connector (supports additional 2 USB 3.2 Gen 1 5Gbps ports)&lt;/li&gt; &lt;li&gt;2x USB 2.0 connectors (supports additional 4 USB 2.0 ports)&lt;/li&gt; &lt;li&gt;1x 4-pin CPU fan connector&lt;/li&gt; &lt;li&gt;1x 4-pin water-pump fan connector&lt;/li&gt; &lt;li&gt;3x 4-pin system fan connectors&lt;/li&gt; &lt;li&gt;1x Front panel audio connector&lt;/li&gt; &lt;li&gt;2x System panel connectors&lt;/li&gt; &lt;li&gt;1x Serial port connector&lt;/li&gt; &lt;li&gt;1x Chassis Intrusion connector&lt;/li&gt; &lt;li&gt;2x 4-pin RGB LED connectors&lt;/li&gt; &lt;li&gt;2x 3-pin RAINBOW LED connectors&lt;/li&gt; &lt;li&gt;1xTPM module connector&lt;/li&gt; &lt;li&gt;1x Clear CMOS jumper&lt;/li&gt; &lt;/ul&gt; &lt;h2 &gt;Back panel ports&lt;/h2&gt; &lt;ol &gt; &lt;li&gt;VGA&lt;/li&gt; &lt;li&gt;USB 3.2 Gen 1 5Gbps Type-A&lt;/li&gt; &lt;li&gt;Keyboard / Mouse&lt;/li&gt; &lt;li&gt;LAN&lt;/li&gt; &lt;li&gt;Clear CMOS Button&lt;/li&gt; &lt;li&gt;DisplayPort&lt;/li&gt; &lt;li&gt;HDMI&lt;/li&gt; &lt;li&gt;USB 2.0&lt;/li&gt; &lt;li&gt;USB 3.2 Gen 1 5Gbps Type-A&lt;/li&gt; &lt;li&gt;HD Audio Connectors&lt;/li&gt; &lt;/ol&gt; &lt;img alt="B550M PRO-VDH WIFI" src="https://storage-asset.msi.com/global/picture/image/feature/mb/B460M/Pro-vdn/msi-b550m_pro-vdh-hero-io.png" /&gt; &lt;h2 &gt;Dimensions&lt;/h2&gt; &lt;ul&gt; &lt;li&gt;Micro-ATX Form Factor&lt;/li&gt; &lt;li&gt;9.6 in. x 9.6 in. (24.4 cm x 24.4 cm)&lt;/li&gt; &lt;/ul&gt; &lt;h2 &gt;MOUNTING&lt;/h2&gt; &lt;p&gt;8 mounting holes&lt;/p&gt; &lt;h2 &gt;Box content&lt;/h2&gt; &lt;img alt="MSI B550-A PRO box content" src="https://storage-asset.msi.com/global/picture/image/feature/mb/B460M/Pro-vdn/msi-b550m_pro-vdh-accessories1.png" /&gt; &lt;ol &gt; &lt;li&gt;MSI&lt;sup&gt;&amp;reg;&lt;/sup&gt; does not guarantee the risks or damages caused by changing the cover.&lt;/li&gt; &lt;li&gt;These pictures are for reference only and may vary without notice.&lt;/li&gt; &lt;/ol&gt; &lt;p&gt; &lt;/p&gt; 1. Спецификации могут отличаться от приведенной на сайте в зависимости от региона распространения изделия. Точную спецификацию уточните у продавца.&lt;br /&gt; 2. Реальный цвет изделия может отличаться от приведенного на сайте в зависимости от настроек монитора и фотографии. &lt;p&gt; &lt;/p&gt; </t>
  </si>
  <si>
    <t>Материнcкая плата MSI B550M_PRO-VDH_WIFI sAM4 B550 4xDDR4 HDMI-DP-VGA Wi-Fi!!!BT mATX</t>
  </si>
  <si>
    <t>B550M_PRO-VDH_WIFI</t>
  </si>
  <si>
    <t>http://www.erc.ua/i/goods/B550M_PRO-VDH_WIFI.jpg</t>
  </si>
  <si>
    <t xml:space="preserve">&lt;h2 &gt;CPU&lt;/h2&gt; &lt;p&gt;Supports AM4 socket 3rd Gen AMD Ryzen&lt;sup&gt;&amp;trade;&lt;/sup&gt; processors, and future AMD Ryzen&lt;sup&gt;&amp;trade;&lt;/sup&gt; processors with BIOS update&lt;/p&gt; &lt;p&gt;&lt;a href="https://www.msi.com/Motherboard/support/B550M-PRO-VDH-WIFI#support-cpu"&gt;See supported processors&lt;/a&gt;&lt;/p&gt; &lt;h2 &gt;Chipset&lt;/h2&gt; &lt;p&gt;AMD B550 Chipset&lt;/p&gt; &lt;h2 &gt;Memory&lt;/h2&gt; &lt;ul&gt; &lt;li&gt;4x DDR4 memory slots, support up to 128GB &lt;sup &gt;&lt;a href="https://www.msi.com/Motherboard/B550M-PRO-VDH-WIFI/Specification#ref1"&gt;1&lt;/a&gt;&lt;/sup&gt; &lt;ul&gt; &lt;li&gt;Supports DDR4 1866/ 2133/ 2400/ 2667/ 2800/ 2933/ 3000/ 3066/ 3200 MHz by JEDEC&lt;/li&gt; &lt;li&gt;Supports DDR4 2667/ 2800 /2933 /3000 /3066 /3200 /3466 /3600/ 3733 /3866 /4000 /4133 /4266 /4400+ MHz by A-XMP OC MODE &lt;ul&gt; &lt;li&gt;1DPC 1R max speed 4400 MHZ&lt;/li&gt; &lt;li&gt;1DPC 2R max speed 3733 MHZ&lt;/li&gt; &lt;li&gt;2DPC 1R max speed 3866 MHZ&lt;/li&gt; &lt;li&gt;2DPC 2R max speed 3466 MHZ&lt;/li&gt; &lt;/ul&gt; &lt;/li&gt; &lt;/ul&gt; &lt;/li&gt; &lt;li&gt;Dual channel memory architecture&lt;/li&gt; &lt;li&gt;Supports non-ECC UDIMM memory&lt;/li&gt; &lt;li&gt;Supports ECC UDIMM memory&lt;/li&gt; &lt;li&gt;Supports un-buffered memory&lt;/li&gt; &lt;/ul&gt; &lt;ol &gt; &lt;li &gt;Please refer www.msi.com for more information on compatible memory.&lt;/li&gt; &lt;/ol&gt; &lt;p&gt;&lt;a href="https://www.msi.com/Motherboard/support/B550M-PRO-VDH-WIFI#support-mem-31"&gt;See supported memory&lt;/a&gt;&lt;/p&gt; &lt;h2 &gt;Expansion Slot&lt;/h2&gt; &lt;ul&gt; &lt;li&gt;1x PCIe 4.0/ 3.0 x16 slot (PCI_E1) &lt;sup &gt;&lt;a href="https://www.msi.com/Motherboard/B550M-PRO-VDH-WIFI/Specification#ref2"&gt;1&lt;/a&gt;&lt;/sup&gt;&lt;/li&gt; &lt;li&gt;2x PCIe 3.0 x1 slots&lt;/li&gt; &lt;/ul&gt; &lt;ol &gt; &lt;li &gt;The supported specification depends on installed processor.&lt;/li&gt; &lt;/ol&gt; &lt;h2 &gt; &lt;/h2&gt; &lt;h2 &gt;Onboard Graphics&lt;/h2&gt; &lt;ul&gt; &lt;li&gt;1x VGA port, supports resolution of 2048x1536 @50Hz, 2048x1280 @60Hz, 1920x1200 @60Hz&lt;sup &gt;&lt;a href="https://www.msi.com/Motherboard/B550M-PRO-VDH-WIFI/Specification#ref4"&gt;1&lt;/a&gt;&lt;/sup&gt;&lt;/li&gt; &lt;li&gt;1x DisplayPort, supports a maximum resolution of 4096x2160 @60Hz&lt;sup &gt;&lt;a href="https://www.msi.com/Motherboard/B550M-PRO-VDH-WIFI/Specification#ref4"&gt;1&lt;/a&gt;&lt;/sup&gt;&lt;/li&gt; &lt;li&gt;1x HDMI port, supports a maximum resolution of 4096x2160 @24Hz&lt;sup &gt;&lt;a href="https://www.msi.com/Motherboard/B550M-PRO-VDH-WIFI/Specification#ref4"&gt;1&lt;/a&gt;&lt;/sup&gt;&lt;/li&gt; &lt;li&gt;Maximum shared memory of 16 GB&lt;/li&gt; &lt;/ul&gt; &lt;ol &gt; &lt;li &gt;Available for the processor with integrated graphics.&lt;/li&gt; &lt;/ol&gt; &lt;h2 &gt;Storage&lt;/h2&gt; &lt;h3&gt;AMD B550 Chipset&lt;/h3&gt; &lt;ul&gt; &lt;li&gt;4x SATA 6Gb/s ports&lt;/li&gt; &lt;li&gt;2x M.2 slots (Key M) &lt;ul&gt; &lt;li&gt;M2_1 slot (from AMD Processor) &lt;ul&gt; &lt;li&gt;Supports PCIe 4.0/ 3.0 x4 &lt;sup &gt;&lt;a href="https://www.msi.com/Motherboard/B550M-PRO-VDH-WIFI/Specification#ref5"&gt;1&lt;/a&gt;&lt;/sup&gt;&lt;/li&gt; &lt;li&gt;Supports SATA 6Gb/s&lt;/li&gt; &lt;li&gt;Supports 2242/ 2260/ 2280 storage devices&lt;/li&gt; &lt;/ul&gt; &lt;/li&gt; &lt;li&gt;M2_2 slot (from AMD B550 chipset) &lt;ul&gt; &lt;li&gt;Supports PCIe 3.0x4&lt;/li&gt; &lt;li&gt;Supports 2242/ 2260/ 2280 storage devices&lt;/li&gt; &lt;/ul&gt; &lt;/li&gt; &lt;/ul&gt; &lt;/li&gt; &lt;/ul&gt; &lt;ol &gt; &lt;li &gt;The supported specification depends on installed processor.&lt;/li&gt; &lt;/ol&gt; &lt;h2 &gt;RAID&lt;/h2&gt; &lt;ul&gt; &lt;li&gt;Supports RAID 0, RAID 1 and RAID 10 for SATA storage devices&lt;/li&gt; &lt;li&gt;Supports RAID 0 and RAID 1 for M.2 NVMe storage devices&lt;/li&gt; &lt;/ul&gt; &lt;h2 &gt;USB&lt;/h2&gt; &lt;h3&gt;AMD B550 Chipset&lt;/h3&gt; &lt;ul&gt; &lt;li&gt;3x USB 3.2 Gen 1 5Gbps ports (1 Type-C internal connector, and 2 ports are available through the internal USB 3.2 Gen 1 5Gbps connector)&lt;/li&gt; &lt;li&gt;6x USB 2.0 ports (2 Type-A ports on the back panel, 4 ports through the internal USB 2.0 connectors)&lt;/li&gt; &lt;/ul&gt; &lt;h3&gt;AMD Processor&lt;/h3&gt; &lt;ul&gt; &lt;li&gt;4x USB 3.2 Gen 1 5Gbps Type-A ports on the back panel&lt;/li&gt; &lt;/ul&gt; &lt;h2 &gt;Audio&lt;/h2&gt; &lt;h3&gt;Realtek&lt;sup&gt;&amp;reg;&lt;/sup&gt; ALC892 Codec&lt;/h3&gt; &lt;ul&gt; &lt;li&gt;7.1-Channel High Definition Audio&lt;/li&gt; &lt;/ul&gt; &lt;h2 &gt;LAN&lt;/h2&gt; &lt;ul&gt; &lt;li&gt;1x Realtek&lt;sup&gt;&amp;reg;&lt;/sup&gt; 8111HN Gigabit LAN controller&lt;/li&gt; &lt;/ul&gt; &lt;h2 &gt;Internal connectors&lt;/h2&gt; &lt;ul &gt; &lt;li&gt;1x 24-pin ATX main power connector&lt;/li&gt; &lt;li&gt;1x 8-pin ATX 12V power connector&lt;/li&gt; &lt;li&gt;4x SATA 6Gb/s connectors&lt;/li&gt; &lt;li&gt;2x M.2 slots (M-Key)&lt;/li&gt; &lt;li&gt;1x USB 3.2 Gen 1 5Gbps Type-C port&lt;/li&gt; &lt;li&gt;1x USB 3.2 Gen 1 5Gbps connector (supports additional 2 USB 3.2 Gen 1 5Gbps ports)&lt;/li&gt; &lt;li&gt;2x USB 2.0 connectors (supports additional 4 USB 2.0 ports)&lt;/li&gt; &lt;li&gt;1x 4-pin CPU fan connector&lt;/li&gt; &lt;li&gt;1x 4-pin water-pump fan connector&lt;/li&gt; &lt;li&gt;3x 4-pin system fan connectors&lt;/li&gt; &lt;li&gt;1x Front panel audio connector&lt;/li&gt; &lt;li&gt;2x System panel connectors&lt;/li&gt; &lt;li&gt;1x Serial port connector&lt;/li&gt; &lt;li&gt;1x Chassis Intrusion connector&lt;/li&gt; &lt;li&gt;2x 4-pin RGB LED connectors&lt;/li&gt; &lt;li&gt;2x 3-pin RAINBOW LED connectors&lt;/li&gt; &lt;li&gt;1xTPM module connector&lt;/li&gt; &lt;li&gt;1x Clear CMOS jumper&lt;/li&gt; &lt;/ul&gt; &lt;h2 &gt;Back panel ports&lt;/h2&gt; &lt;ol &gt; &lt;li&gt;VGA&lt;/li&gt; &lt;li&gt;USB 3.2 Gen 1 5Gbps Type-A&lt;/li&gt; &lt;li&gt;Keyboard / Mouse&lt;/li&gt; &lt;li&gt;LAN&lt;/li&gt; &lt;li&gt;Flash BIOS Button&lt;/li&gt; &lt;li&gt;DisplayPort&lt;/li&gt; &lt;li&gt;HDMI&lt;/li&gt; &lt;li&gt;USB 2.0&lt;/li&gt; &lt;li&gt;USB 3.2 Gen 1 5Gbps Type-A&lt;/li&gt; &lt;li&gt;Wi-Fi Antenna connectors&lt;/li&gt; &lt;li&gt;3x Audio jacks&lt;/li&gt; &lt;/ol&gt; &lt;img alt="B550M PRO-VDH WIFI" src="https://storage-asset.msi.com/global/picture/image/feature/mb/B550M/PRO-VDH-WIFI/io.png" /&gt; &lt;h2 &gt;Dimensions&lt;/h2&gt; &lt;ul&gt; &lt;li&gt;Micro-ATX Form Factor&lt;/li&gt; &lt;li&gt;9.6 in. x 9.6 in. (24.4 cm x 24.4 cm)&lt;/li&gt; &lt;/ul&gt; &lt;h2 &gt;MOUNTING&lt;/h2&gt; &lt;p&gt;8 mounting holes&lt;/p&gt; &lt;h2 &gt;Box content&lt;/h2&gt; &lt;img alt="MSI B550-A PRO box content" src="https://storage-asset.msi.com/global/picture/image/feature/mb/B550M/PRO-VDH-WIFI/accessories.png" /&gt; &lt;ol &gt; &lt;li&gt;MSI&lt;sup&gt;&amp;reg;&lt;/sup&gt; does not guarantee the risks or damages caused by changing the cover.&lt;/li&gt; &lt;li&gt;These pictures are for reference only and may vary without notice.&lt;/li&gt; &lt;/ol&gt; &lt;p&gt; &lt;/p&gt; &lt;ol&gt; &lt;li&gt;All images and descriptions are for illustrative purposes only. Visual representation of the products may not be perfectly accurate. Product specification, functions and appearance may vary by models and differ from country to country . All specifications are subject to change without notice. Please consult the product specifications page for full details.Although we endeavor to present the most precise and comprehensive information at the time of publication, a small number of items may contain typography or photography errors. Products may not be available in all markets. We recommend you to check with your local supplier for exact offers.&lt;/li&gt; &lt;/ol&gt; &lt;p&gt; &lt;/p&gt; &lt;ol&gt; &lt;li&gt;All images and descriptions are for illustrative purposes only. Visual representation of the products may not be perfectly accurate. Product specification, functions and appearance may vary by models and differ from country to country . All specifications are subject to change without notice. Please consult the product specifications page for full details.Although we endeavor to present the most precise and comprehensive information at the time of publication, a small number of items may contain typography or photography errors. Products may not be available in all markets. We recommend you to check with your local supplier for exact offers.&lt;/li&gt; &lt;/ol&gt; &lt;h2 &gt;CPU&lt;/h2&gt; &lt;p&gt;Supports AM4 socket 3rd Gen AMD Ryzen&lt;sup&gt;&amp;trade;&lt;/sup&gt; processors, and future AMD Ryzen&lt;sup&gt;&amp;trade;&lt;/sup&gt; processors with BIOS update&lt;/p&gt; &lt;p&gt;&lt;a href="https://www.msi.com/Motherboard/B550M-PRO-VDH-WIFI/%7Bproduct_full_support_link%7D#support-cpu"&gt;See supported processors&lt;/a&gt;&lt;/p&gt; &lt;h2 &gt;Chipset&lt;/h2&gt; &lt;p&gt;AMD B550 Chipset&lt;/p&gt; &lt;h2 &gt;Memory&lt;/h2&gt; &lt;ul&gt; &lt;li&gt;4x DDR4 memory slots, support up to 128GB &lt;sup &gt;&lt;a href="https://www.msi.com/Motherboard/B550M-PRO-VDH-WIFI/Specification#ref1"&gt;1&lt;/a&gt;&lt;/sup&gt; &lt;ul&gt; &lt;li&gt;Supports DDR4 1866/ 2133/ 2400/ 2667/ 2800/ 2933/ 3000/ 3066/ 3200 MHz by JEDEC&lt;/li&gt; &lt;li&gt;Supports DDR4 2667/ 2800 /2933 /3000 /3066 /3200 /3466 /3600/ 3733 /3866 /4000 /4133 /4266 /4400+ MHz by A-XMP OC MODE &lt;ul&gt; &lt;li&gt;1DPC 1R max speed 4400 MHZ&lt;/li&gt; &lt;li&gt;1DPC 2R max speed 3733 MHZ&lt;/li&gt; &lt;li&gt;2DPC 1R max speed 3866 MHZ&lt;/li&gt; &lt;li&gt;2DPC 2R max speed 3466 MHZ&lt;/li&gt; &lt;/ul&gt; &lt;/li&gt; &lt;/ul&gt; &lt;/li&gt; &lt;li&gt;Dual channel memory architecture&lt;/li&gt; &lt;li&gt;Supports non-ECC UDIMM memory&lt;/li&gt; &lt;li&gt;Supports ECC UDIMM memory&lt;/li&gt; &lt;li&gt;Supports un-buffered memory&lt;/li&gt; &lt;/ul&gt; &lt;ol &gt; &lt;li &gt;Please refer www.msi.com for more information on compatible memory.&lt;/li&gt; &lt;/ol&gt; &lt;p&gt;&lt;a href="https://www.msi.com/Motherboard/B550M-PRO-VDH-WIFI/%7Bproduct_full_support_link%7D#support-mem-31"&gt;See supported memory&lt;/a&gt;&lt;/p&gt; &lt;h2 &gt;Expansion Slot&lt;/h2&gt; &lt;ul&gt; &lt;li&gt;1x PCIe 4.0/ 3.0 x16 slot (PCI_E1) &lt;sup &gt;&lt;a href="https://www.msi.com/Motherboard/B550M-PRO-VDH-WIFI/Specification#ref2"&gt;1&lt;/a&gt;&lt;/sup&gt;&lt;/li&gt; &lt;li&gt;2x PCIe 3.0 x1 slots&lt;/li&gt; &lt;/ul&gt; &lt;ol &gt; &lt;li &gt;The supported specification depends on installed processor.&lt;/li&gt; &lt;/ol&gt; &lt;h2 &gt; &lt;/h2&gt; &lt;h2 &gt;Onboard Graphics&lt;/h2&gt; &lt;ul&gt; &lt;li&gt;1x VGA port, supports resolution of 2048x1536 @50Hz, 2048x1280 @60Hz, 1920x1200 @60Hz&lt;sup &gt;&lt;a href="https://www.msi.com/Motherboard/B550M-PRO-VDH-WIFI/Specification#ref4"&gt;1&lt;/a&gt;&lt;/sup&gt;&lt;/li&gt; &lt;li&gt;1x DisplayPort, supports a maximum resolution of 4096x2160 @60Hz&lt;sup &gt;&lt;a href="https://www.msi.com/Motherboard/B550M-PRO-VDH-WIFI/Specification#ref4"&gt;1&lt;/a&gt;&lt;/sup&gt;&lt;/li&gt; &lt;li&gt;1x HDMI port, supports a maximum resolution of 4096x2160 @24Hz&lt;sup &gt;&lt;a href="https://www.msi.com/Motherboard/B550M-PRO-VDH-WIFI/Specification#ref4"&gt;1&lt;/a&gt;&lt;/sup&gt;&lt;/li&gt; &lt;li&gt;Maximum shared memory of 16 GB&lt;/li&gt; &lt;/ul&gt; &lt;ol &gt; &lt;li &gt;Available for the processor with integrated graphics.&lt;/li&gt; &lt;/ol&gt; &lt;h2 &gt;Storage&lt;/h2&gt; &lt;h3&gt;AMD B550 Chipset&lt;/h3&gt; &lt;ul&gt; &lt;li&gt;4x SATA 6Gb/s ports&lt;/li&gt; &lt;li&gt;2x M.2 slots (Key M) &lt;ul&gt; &lt;li&gt;M2_1 slot (from AMD Processor) &lt;ul&gt; &lt;li&gt;Supports PCIe 4.0/ 3.0 x4 &lt;sup &gt;&lt;a href="https://www.msi.com/Motherboard/B550M-PRO-VDH-WIFI/Specification#ref5"&gt;1&lt;/a&gt;&lt;/sup&gt;&lt;/li&gt; &lt;li&gt;Supports SATA 6Gb/s&lt;/li&gt; &lt;li&gt;Supports 2242/ 2260/ 2280 storage devices&lt;/li&gt; &lt;/ul&gt; &lt;/li&gt; &lt;li&gt;M2_2 slot (from AMD B550 chipset) &lt;ul&gt; &lt;li&gt;Supports PCIe 3.0x4&lt;/li&gt; &lt;li&gt;Supports 2242/ 2260/ 2280 storage devices&lt;/li&gt; &lt;/ul&gt; &lt;/li&gt; &lt;/ul&gt; &lt;/li&gt; &lt;/ul&gt; &lt;ol &gt; &lt;li &gt;The supported specification depends on installed processor.&lt;/li&gt; &lt;/ol&gt; &lt;h2 &gt;RAID&lt;/h2&gt; &lt;ul&gt; &lt;li&gt;Supports RAID 0, RAID 1 and RAID 10 for SATA storage devices&lt;/li&gt; &lt;li&gt;Supports RAID 0 and RAID 1 for M.2 NVMe storage devices&lt;/li&gt; &lt;/ul&gt; &lt;h2 &gt;USB&lt;/h2&gt; &lt;h3&gt;AMD B550 Chipset&lt;/h3&gt; &lt;ul&gt; &lt;li&gt;3x USB 3.2 Gen 1 5Gbps ports (1 Type-C internal connector, and 2 ports are available through the internal USB 3.2 Gen 1 5Gbps connector)&lt;/li&gt; &lt;li&gt;6x USB 2.0 ports (2 Type-A ports on the back panel, 4 ports through the internal USB 2.0 connectors)&lt;/li&gt; &lt;/ul&gt; &lt;h3&gt;AMD Processor&lt;/h3&gt; &lt;ul&gt; &lt;li&gt;4x USB 3.2 Gen 1 5Gbps Type-A ports on the back panel&lt;/li&gt; &lt;/ul&gt; &lt;h2 &gt;Audio&lt;/h2&gt; &lt;h3&gt;Realtek&lt;sup&gt;&amp;reg;&lt;/sup&gt; ALC892 Codec&lt;/h3&gt; &lt;ul&gt; &lt;li&gt;7.1-Channel High Definition Audio&lt;/li&gt; &lt;/ul&gt; &lt;h2 &gt;LAN&lt;/h2&gt; &lt;ul&gt; &lt;li&gt;1x Realtek&lt;sup&gt;&amp;reg;&lt;/sup&gt; 8111HN Gigabit LAN controller&lt;/li&gt; &lt;/ul&gt; &lt;h2 &gt;Internal connectors&lt;/h2&gt; &lt;ul &gt; &lt;li&gt;1x 24-pin ATX main power connector&lt;/li&gt; &lt;li&gt;1x 8-pin ATX 12V power connector&lt;/li&gt; &lt;li&gt;4x SATA 6Gb/s connectors&lt;/li&gt; &lt;li&gt;2x M.2 slots (M-Key)&lt;/li&gt; &lt;li&gt;1x USB 3.2 Gen 1 5Gbps Type-C port&lt;/li&gt; &lt;li&gt;1x USB 3.2 Gen 1 5Gbps connector (supports additional 2 USB 3.2 Gen 1 5Gbps ports)&lt;/li&gt; &lt;li&gt;2x USB 2.0 connectors (supports additional 4 USB 2.0 ports)&lt;/li&gt; &lt;li&gt;1x 4-pin CPU fan connector&lt;/li&gt; &lt;li&gt;1x 4-pin water-pump fan connector&lt;/li&gt; &lt;li&gt;3x 4-pin system fan connectors&lt;/li&gt; &lt;li&gt;1x Front panel audio connector&lt;/li&gt; &lt;li&gt;2x System panel connectors&lt;/li&gt; &lt;li&gt;1x Serial port connector&lt;/li&gt; &lt;li&gt;1x Chassis Intrusion connector&lt;/li&gt; &lt;li&gt;2x 4-pin RGB LED connectors&lt;/li&gt; &lt;li&gt;2x 3-pin RAINBOW LED connectors&lt;/li&gt; &lt;li&gt;1xTPM module connector&lt;/li&gt; &lt;li&gt;1x Clear CMOS jumper&lt;/li&gt; &lt;/ul&gt; &lt;h2 &gt;Back panel ports&lt;/h2&gt; &lt;ol &gt; &lt;li&gt;VGA&lt;/li&gt; &lt;li&gt;USB 3.2 Gen 1 5Gbps Type-A&lt;/li&gt; &lt;li&gt;Keyboard / Mouse&lt;/li&gt; &lt;li&gt;LAN&lt;/li&gt; &lt;li&gt;Flash BIOS Button&lt;/li&gt; &lt;li&gt;DisplayPort&lt;/li&gt; &lt;li&gt;HDMI&lt;/li&gt; &lt;li&gt;USB 2.0&lt;/li&gt; &lt;li&gt;USB 3.2 Gen 1 5Gbps Type-A&lt;/li&gt; &lt;li&gt;Wi-Fi Antenna connectors&lt;/li&gt; &lt;li&gt;3x Audio jacks&lt;/li&gt; &lt;/ol&gt; &lt;img alt="B550M PRO-VDH WIFI" src="https://storage-asset.msi.com/global/picture/image/feature/mb/B550M/PRO-VDH-WIFI/io.png" /&gt; &lt;h2 &gt;Dimensions&lt;/h2&gt; &lt;ul&gt; &lt;li&gt;Micro-ATX Form Factor&lt;/li&gt; &lt;li&gt;9.6 in. x 9.6 in. (24.4 cm x 24.4 cm)&lt;/li&gt; &lt;/ul&gt; &lt;h2 &gt;MOUNTING&lt;/h2&gt; &lt;p&gt;8 mounting holes&lt;/p&gt; &lt;h2 &gt;Box content&lt;/h2&gt; &lt;img alt="MSI B550-A PRO box content" src="https://storage-asset.msi.com/global/picture/image/feature/mb/B550M/PRO-VDH-WIFI/accessories.png" /&gt; &lt;ol &gt; &lt;li&gt;MSI&lt;sup&gt;&amp;reg;&lt;/sup&gt; does not guarantee the risks or damages caused by changing the cover.&lt;/li&gt; &lt;li&gt;These pictures are for reference only and may vary without notice.&lt;/li&gt; &lt;/ol&gt; &lt;ol&gt; &lt;li&gt;All images and descriptions are for illustrative purposes only. Visual representation of the products may not be perfectly accurate. Product specification, functions and appearance may vary by models and differ from country to country . All specifications are subject to change without notice. Please consult the product specifications page for full details.Although we endeavor to present the most precise and comprehensive information at the time of publication, a small number of items may contain typography or photography errors. Products may not be available in all markets. We recommend you to check with your local supplier for exact offers.&lt;/li&gt; &lt;/ol&gt; &lt;footer&gt; &lt;ul &gt; &lt;li &gt; &lt;h2&gt;COMMUNITY&lt;/h2&gt; &lt;ul&gt; &lt;li&gt;&lt;a href="https://rewards.msi.com/" target="_blank"&gt;MSI Reward Program&lt;/a&gt;&lt;/li&gt; &lt;li&gt;&lt;a href="http://forum-en.msi.com/" target="_blank"&gt;Forums&lt;/a&gt;&lt;/li&gt; &lt;li&gt;&lt;a href="http://www.msi.com/page/social-media" target="_self"&gt;Social Media&lt;/a&gt;&lt;/li&gt; &lt;li&gt;&lt;a href="http://www.msi.com/video" target="_self"&gt;Videos&lt;/a&gt;&lt;/li&gt; &lt;li&gt;&lt;a href="http://www.msi.com/Gaming-Team" target="_self"&gt;Gaming Teams&lt;/a&gt;&lt;/li&gt; &lt;li&gt;&lt;a href="http://www.msi.com/blogs" target="_self"&gt;Blogs&lt;/a&gt;&lt;/li&gt; &lt;li&gt;&lt;a href="http://www.msi.com/case-studies" target="_self"&gt;Customer Stories&lt;/a&gt;&lt;/li&gt; &lt;/ul&gt; &lt;/li&gt; &lt;li &gt; &lt;h2&gt;SUPPORT&lt;/h2&gt; &lt;ul&gt; &lt;li&gt;&lt;a href="http://www.msi.com/support/download/" target="_self"&gt;Downloads&lt;/a&gt;&lt;/li&gt; &lt;li&gt;&lt;a href="https://register.msi.com/" target="_blank"&gt;Member Center&lt;/a&gt;&lt;/li&gt; &lt;li&gt;&lt;a href="https://register.msi.com/service/ocss" target="_blank"&gt;Online Customer Service&lt;/a&gt;&lt;/li&gt; &lt;li&gt;&lt;a href="http://www.msi.com/page/warranty" target="_self"&gt;Warranty&lt;/a&gt;&lt;/li&gt; &lt;/ul&gt; &lt;/li&gt; &lt;li &gt; &lt;h2&gt;NEWS&lt;/h2&gt; &lt;ul&gt; &lt;li&gt;&lt;a href="http://www.msi.com/news" target="_self"&gt;News&lt;/a&gt;&lt;/li&gt; &lt;li&gt;&lt;a href="http://www.msi.com/awards/1/1" target="_self"&gt;Awards&lt;/a&gt;&lt;/li&gt; &lt;li&gt;&lt;a href="http://www.msi.com/rss" target="_self"&gt;RSS&lt;/a&gt;&lt;/li&gt; &lt;/ul&gt; &lt;/li&gt; &lt;li &gt; &lt;h2&gt;MEDIA&lt;/h2&gt; &lt;ul&gt; &lt;li&gt;&lt;a href="http://www.msi.com/page/brochure" target="_self"&gt;Brochure&lt;/a&gt;&lt;/li&gt; &lt;li&gt;&lt;a href="http://www.msi.com/wallpaper" target="_self"&gt;Wallpaper&lt;/a&gt;&lt;/li&gt; &lt;li&gt;&lt;a href="http://www.msi.com/page/msi-apps" target="_self"&gt;MSI Apps&lt;/a&gt;&lt;/li&gt; &lt;/ul&gt; &lt;/li&gt; &lt;li &gt; &lt;h2&gt;ABOUT MSI&lt;/h2&gt; &lt;/li&gt; &lt;/ul&gt; &lt;/footer&gt; </t>
  </si>
  <si>
    <t>Материнcкая плата MSI MAG_B550M_BAZOOKA sAM4 B550 4xDDR4 HDMI-DP mATX</t>
  </si>
  <si>
    <t>MAG_B550M_BAZOOKA</t>
  </si>
  <si>
    <t>http://www.erc.ua/i/goods/MAG_B550M_BAZOOKA.jpg</t>
  </si>
  <si>
    <t xml:space="preserve">&lt;h2 &gt;CPU&lt;/h2&gt; &lt;p&gt;Supports AM4 socket 3rd Gen AMD Ryzen&lt;sup&gt;&amp;trade;&lt;/sup&gt; processors, and future AMD Ryzen&lt;sup&gt;&amp;trade;&lt;/sup&gt; processors with BIOS update&lt;/p&gt; &lt;p&gt;&lt;a href="https://www.msi.com/Motherboard/support/MAG-B550M-BAZOOKA#support-cpu"&gt;See supported processors&lt;/a&gt;&lt;/p&gt; &lt;h2 &gt;Chipset&lt;/h2&gt; &lt;p&gt;AMD B550 Chipset&lt;/p&gt; &lt;h2 &gt;Memory&lt;/h2&gt; &lt;ul&gt; &lt;li&gt;4x DDR4 memory slots, support up to 128GB &lt;sup &gt;&lt;a href="https://www.msi.com/Motherboard/MAG-B550M-BAZOOKA/Specification#ref1"&gt;1&lt;/a&gt;&lt;/sup&gt; &lt;ul&gt; &lt;li&gt;Supports DDR4 1866/ 2133/ 2400/ 2667/ 2800/ 2933/ 3000/ 3066/ 3200 MHz by JEDEC&lt;/li&gt; &lt;li&gt;Supports DDR4 2667/ 2800/ 2933/ 3000/ 3066/ 3200/ 3466/ 3600/ 3733/ 3866/ 4000/ 4133/ 4266/ 4400+ MHz by A-XMP OC MODE &lt;ul&gt; &lt;li&gt;1DPC 1R max speed 4400 MHZ&lt;/li&gt; &lt;li&gt;1DPC 2R max speed 3733 MHZ&lt;/li&gt; &lt;li&gt;2DPC 1R max speed 3866 MHZ&lt;/li&gt; &lt;li&gt;2DPC 2R max speed 3466 MHZ&lt;/li&gt; &lt;/ul&gt; &lt;/li&gt; &lt;/ul&gt; &lt;/li&gt; &lt;li&gt;Dual channel memory architecture&lt;/li&gt; &lt;li&gt;Supports non-ECC UDIMM memory&lt;/li&gt; &lt;li&gt;Supports ECC UDIMM memory (non-ECC mode)&lt;/li&gt; &lt;li&gt;Supports un-buffered memory&lt;/li&gt; &lt;/ul&gt; &lt;ol &gt; &lt;li &gt;Please refer www.msi.com for more information on compatible memory.&lt;/li&gt; &lt;/ol&gt; &lt;p&gt;&lt;a href="https://www.msi.com/Motherboard/support/MAG-B550M-BAZOOKA#support-mem-3"&gt;See supported memory&lt;/a&gt;&lt;/p&gt; &lt;h2 &gt;Expansion Slot&lt;/h2&gt; &lt;ul&gt; &lt;li&gt;1x PCIe 3.0/ 4.0 x16 slot (PCI_E1) &lt;sup &gt;&lt;a href="https://www.msi.com/Motherboard/MAG-B550M-BAZOOKA/Specification#ref2"&gt;1&lt;/a&gt;&lt;/sup&gt;&lt;/li&gt; &lt;li&gt;2x PCIe 3.0 x1 slots&lt;/li&gt; &lt;/ul&gt; &lt;ol &gt; &lt;li &gt;The supported specification depends on installed processor.&lt;/li&gt; &lt;/ol&gt; &lt;h2 &gt;Onboard Graphics&lt;/h2&gt; &lt;ul&gt; &lt;li&gt;1x DisplayPort, supports a maximum resolution of 4096x2160 @60Hz &lt;sup &gt;&lt;a href="https://www.msi.com/Motherboard/MAG-B550M-BAZOOKA/Specification#ref3"&gt;1&lt;/a&gt;&lt;/sup&gt;&lt;/li&gt; &lt;li&gt;1x HDMI port, supports a maximum resolution of 4096x2160 @24Hz &lt;sup &gt;&lt;a href="https://www.msi.com/Motherboard/MAG-B550M-BAZOOKA/Specification#ref3"&gt;1&lt;/a&gt;&lt;/sup&gt;&lt;/li&gt; &lt;li&gt;Maximum shared memory of 16GB&lt;/li&gt; &lt;/ul&gt; &lt;ol &gt; &lt;li &gt;Available for the processor with integrated graphics.&lt;/li&gt; &lt;/ol&gt; &lt;h2 &gt;Storage&lt;/h2&gt; &lt;p&gt;AMD B550 Chipset&lt;/p&gt; &lt;ul&gt; &lt;li&gt;4x SATA 6Gb/s ports&lt;/li&gt; &lt;li&gt;2x M.2 slots (Key M) &lt;ul&gt; &lt;li&gt;M2_1 slot (from AMD processor) &lt;ul&gt; &lt;li&gt;Supports PCIe 4.0/ 3.0 x4 &lt;sup &gt;&lt;a href="https://www.msi.com/Motherboard/MAG-B550M-BAZOOKA/Specification#ref4"&gt;1&lt;/a&gt;&lt;/sup&gt;&lt;/li&gt; &lt;li&gt;Supports SATA 6Gb/s&lt;/li&gt; &lt;li&gt;Supports 2242/ 2260/ 2280 storage devices&lt;/li&gt; &lt;/ul&gt; &lt;/li&gt; &lt;li&gt;M2_2 slot (from AMD B550 chipset) &lt;ul&gt; &lt;li&gt;Supports PCIe 3.0x4&lt;/li&gt; &lt;li&gt;Supports 2242/ 2260/ 2280 storage devices&lt;/li&gt; &lt;/ul&gt; &lt;/li&gt; &lt;/ul&gt; &lt;/li&gt; &lt;/ul&gt; &lt;ol &gt; &lt;li &gt;The supported specification depends on installed processor.&lt;/li&gt; &lt;/ol&gt; &lt;h2 &gt;RAID&lt;/h2&gt; &lt;p&gt;AMD B550 Chipset&lt;/p&gt; &lt;ul&gt; &lt;li&gt;Supports RAID 0, RAID 1 and RAID 10 for SATA storage devices&lt;/li&gt; &lt;li&gt;Supports RAID 0 and RAID 1 for M.2 NVMe storage devices&lt;/li&gt; &lt;/ul&gt; &lt;h2 &gt;USB&lt;/h2&gt; &lt;p&gt;AMD B550 Chipset&lt;/p&gt; &lt;ul&gt; &lt;li&gt;3x USB 3.2 Gen 1 5Gbps ports (1 Type-C internal connector, and 2 ports are available through the internal USB 3.2 Gen 1 5Gbps connector)&lt;/li&gt; &lt;li&gt;6x USB 2.0 ports (2 Type-A ports on the back panel, 4 ports through the internal USB 2.0 connectors)&lt;/li&gt; &lt;/ul&gt; &lt;p&gt;AMD Processor&lt;/p&gt; &lt;ul&gt; &lt;li&gt;4x USB 3.2 Gen 1 5Gbps Type-A ports (4 Type-A ports on the back panel)&lt;/li&gt; &lt;/ul&gt; &lt;h2 &gt;Audio&lt;/h2&gt; &lt;h3&gt;Realtek&lt;sup&gt;&amp;reg;&lt;/sup&gt; ALC892 Codec&lt;/h3&gt; &lt;ul&gt; &lt;li&gt;7.1-Channel High Definition Audio&lt;/li&gt; &lt;/ul&gt; &lt;h2 &gt;LAN&lt;/h2&gt; &lt;ul&gt; &lt;li&gt;1x Realtek&lt;sup&gt;&amp;reg;&lt;/sup&gt; RTL8111HN 1Gbps LAN controller&lt;/li&gt; &lt;/ul&gt; &lt;h2 &gt;Internal connectors&lt;/h2&gt; &lt;ul &gt; &lt;li&gt;1x 24-pin ATX main power connector&lt;/li&gt; &lt;li&gt;1x 8-pin ATX 12V power connector&lt;/li&gt; &lt;li&gt;4x SATA 6Gb/s connectors&lt;/li&gt; &lt;li&gt;2x M.2 slots (M-Key)&lt;/li&gt; &lt;li&gt;1x USB 3.2 Gen 1 5Gbps Type-C port&lt;/li&gt; &lt;li&gt;1x USB 3.2 Gen 1 5Gbps connector (supports additional 2 USB 3.2 Gen 1 5Gbps ports)&lt;/li&gt; &lt;li&gt;2x USB 2.0 connectors (supports additional 4 USB 2.0 ports)&lt;/li&gt; &lt;li&gt;1x 4-pin CPU fan connector&lt;/li&gt; &lt;li&gt;1x 4-pin water-pump fan connector&lt;/li&gt; &lt;li&gt;3x 4-pin system fan connectors&lt;/li&gt; &lt;li&gt;1x Front panel audio connector&lt;/li&gt; &lt;li&gt;2x System panel connectors&lt;/li&gt; &lt;li&gt;1x Serial port connector&lt;/li&gt; &lt;li&gt;1x Chassis Intrusion connector&lt;/li&gt; &lt;li&gt;2x 4-pin RGB LED connector&lt;/li&gt; &lt;li&gt;2x 3-pin RAINBOW LED connectors&lt;/li&gt; &lt;li&gt;1xTPM module connector&lt;/li&gt; &lt;li&gt;1x Clear CMOS jumper&lt;/li&gt; &lt;/ul&gt; &lt;h2 &gt;Back panel ports&lt;/h2&gt; &lt;ol &gt; &lt;li&gt;USB 3.2 Gen 1 5Gbps Type A&lt;/li&gt; &lt;li&gt;PS/2 Combo Port&lt;/li&gt; &lt;li&gt;Gigabit LAN Port&lt;/li&gt; &lt;li&gt;Flash BIOS Button&lt;/li&gt; &lt;li&gt;DisplayPort&lt;/li&gt; &lt;li&gt;HDMI&lt;/li&gt; &lt;li&gt;USB 2.0 port&lt;/li&gt; &lt;li&gt;USB 3.2 Gen 1 5Gbps Type A&lt;/li&gt; &lt;li&gt;HD Audio Connectors&lt;/li&gt; &lt;/ol&gt; &lt;img alt="MAG B550M BAZOOKA back panel ports" src="http://storage-asset.msi.com/global/picture/images/mb/IO/msi-mag_b550m_bazooka-io.png" /&gt; &lt;h2 &gt;I/O Controller&lt;/h2&gt; &lt;p&gt;NUVOTON NCT6687-R Controller Chip&lt;/p&gt; &lt;h2 &gt;Dimensions&lt;/h2&gt; &lt;ul&gt; &lt;li&gt;Micro-ATX Form Factor&lt;/li&gt; &lt;li&gt;9.6 in. x 9.6 in. (24.4 cm x 24.4 cm)&lt;/li&gt; &lt;/ul&gt; &lt;h2 &gt;Box content&lt;/h2&gt; &lt;img alt="MAG B550M BAZOOKA box content" src="https://storage-asset.msi.com/global/picture/image/feature/mb/B550M/Bazooka/msi-mag_b550m_bazooka-accessories.png" /&gt; &lt;ol &gt; &lt;li&gt;MSI&lt;sup&gt;&amp;reg;&lt;/sup&gt; does not guarantee the risks or damages caused by changing the cover.&lt;/li&gt; &lt;li&gt;These pictures are for reference only and may vary without notice.&lt;/li&gt; &lt;/ol&gt; &lt;p&gt; &lt;/p&gt; &lt;ol&gt; &lt;li&gt;All images and descriptions are for illustrative purposes only. Visual representation of the products may not be perfectly accurate. Product specification, functions and appearance may vary by models and differ from country to country . All specifications are subject to change without notice. Please consult the product specifications page for full details.Although we endeavor to present the most precise and comprehensive information at the time of publication, a small number of items may contain typography or photography errors. Products may not be available in all markets. We recommend you to check with your local supplier for exact offers.&lt;/li&gt; &lt;/ol&gt; &lt;p&gt; &lt;/p&gt; &lt;ol&gt; &lt;li&gt;All images and descriptions are for illustrative purposes only. Visual representation of the products may not be perfectly accurate. Product specification, functions and appearance may vary by models and differ from country to country . All specifications are subject to change without notice. Please consult the product specifications page for full details.Although we endeavor to present the most precise and comprehensive information at the time of publication, a small number of items may contain typography or photography errors. Products may not be available in all markets. We recommend you to check with your local supplier for exact offers.&lt;/li&gt; &lt;/ol&gt; </t>
  </si>
  <si>
    <t>Материнcкая плата MSI MAG_B550M_MORTAR_WIFI sAM4 B550 4xDDR4 HDMI-DP Wi-Fi!!!BT mATX</t>
  </si>
  <si>
    <t>MAG_B550M_MORTAR_WIFI</t>
  </si>
  <si>
    <t>http://www.erc.ua/i/goods/MAG_B550M_MORTAR_WIFI.jpg</t>
  </si>
  <si>
    <t xml:space="preserve">&lt;h2 &gt;Processor&lt;/h2&gt; &lt;p&gt;Supports AM4 socket 3rd Gen AMD Ryzen&amp;trade; processors, and future AMD Ryzen&amp;trade; processors with BIOS update&lt;/p&gt; &lt;p&gt;&lt;a href="https://www.msi.com/Motherboard/support/MAG-B550M-MORTAR-WIFI#support-cpu"&gt;See supported processors&lt;/a&gt;&lt;/p&gt; &lt;h2 &gt;Chipset&lt;/h2&gt; &lt;p&gt;AMD B550 Chipset&lt;/p&gt; &lt;h2 &gt;Memory&lt;/h2&gt; &lt;ul&gt; &lt;li&gt;4x DDR4 memory slots, support up to 128GB &lt;sup &gt;&lt;a href="https://www.msi.com/Motherboard/MAG-B550M-MORTAR-WIFI/Specification#ref1"&gt;1&lt;/a&gt;&lt;/sup&gt; &lt;ul&gt; &lt;li&gt;Supports DDR4 1866/ 2133/ 2400/ 2667/ 2800/ 2933/ 3000/ 3066/ 3200 MHz by JEDEC&lt;/li&gt; &lt;li&gt;Supports DDR4 2667/ 2800/ 2933/ 3000/ 3066/ 3200/ 3466/ 3600/ 3733/ 3866/ 4000/ 4133/ 4266/ 4400+ MHz by A-XMP OC MODE &lt;ul&gt; &lt;li&gt;1DPC 1R max speed 4400 MHZ&lt;/li&gt; &lt;li&gt;1DPC 2R max speed 3733 MHZ&lt;/li&gt; &lt;li&gt;2DPC 1R max speed 3866 MHZ&lt;/li&gt; &lt;li&gt;2DPC 2R max speed 3466 MHZ&lt;/li&gt; &lt;/ul&gt; &lt;/li&gt; &lt;/ul&gt; &lt;/li&gt; &lt;li&gt;Dual channel memory architecture&lt;/li&gt; &lt;li&gt;Supports non-ECC UDIMM memory&lt;/li&gt; &lt;li&gt;Supports ECC UDIMM memory (non-ECC mode)&lt;/li&gt; &lt;li&gt;Supports un-buffered memory&lt;/li&gt; &lt;/ul&gt; &lt;ol &gt; &lt;li &gt;Please refer www.msi.com for more information on compatible memory.&lt;/li&gt; &lt;/ol&gt; &lt;p&gt;&lt;a href="https://www.msi.com/Motherboard/support/MAG-B550M-MORTAR-WIFI#support-mem-3"&gt;See supported memory&lt;/a&gt;&lt;/p&gt; &lt;h2 &gt;Expansion Slot&lt;/h2&gt; &lt;ul&gt; &lt;li&gt;1x PCIe 3.0/ 4.0 x16 slot (PCI_E1) &lt;sup &gt;&lt;a href="https://www.msi.com/Motherboard/MAG-B550M-MORTAR-WIFI/Specification#ref2"&gt;1&lt;/a&gt;&lt;/sup&gt;&lt;/li&gt; &lt;li&gt;1x PCIe 3.0 x16 slot (PCI_E4), supports x4 mode &lt;sup &gt;&lt;a href="https://www.msi.com/Motherboard/MAG-B550M-MORTAR-WIFI/Specification#ref3"&gt;2&lt;/a&gt;&lt;/sup&gt;&lt;/li&gt; &lt;li&gt;2x PCIe 3.0 x1 slots&lt;/li&gt; &lt;/ul&gt; &lt;ol &gt; &lt;li &gt;The supported specification depends on installed processor.&lt;/li&gt; &lt;li &gt;PCI_E4 will be unavailable when an M.2 SSD is installed in the M2_2 slot.&lt;/li&gt; &lt;/ol&gt; &lt;h2 &gt;Multi-GPU&lt;/h2&gt; &lt;ul&gt; &lt;li&gt;Supports 2-Way AMD CrossFire&amp;trade; Technology&lt;/li&gt; &lt;/ul&gt; &lt;h2 &gt;Onboard Graphics&lt;/h2&gt; &lt;ul&gt; &lt;li&gt;1x HDMI port, supports a maximum resolution of 4096x2160 @24Hz &lt;sup &gt;&lt;a href="https://www.msi.com/Motherboard/MAG-B550M-MORTAR-WIFI/Specification#ref4"&gt;1&lt;/a&gt;&lt;/sup&gt;&lt;/li&gt; &lt;li&gt;1x DisplayPort, supports a maximum resolution of 4096x2160 @60Hz &lt;sup &gt;&lt;a href="https://www.msi.com/Motherboard/MAG-B550M-MORTAR-WIFI/Specification#ref4"&gt;1&lt;/a&gt;&lt;/sup&gt;&lt;/li&gt; &lt;li&gt;Maximum shared memory of 2048 MB&lt;/li&gt; &lt;/ul&gt; &lt;ol &gt; &lt;li &gt;Available for the processor with integrated graphics.&lt;/li&gt; &lt;/ol&gt; &lt;h2 &gt;Storage&lt;/h2&gt; &lt;p&gt;AMD B550 Chipset&lt;/p&gt; &lt;ul&gt; &lt;li&gt;6x SATA 6Gb/s ports&lt;/li&gt; &lt;li&gt;2x M.2 slots (Key M) &lt;ul&gt; &lt;li&gt;M2_1 slot (from AMD processor) &lt;ul&gt; &lt;li&gt;Supports PCIe 4.0/ 3.0 x4 &lt;sup &gt;&lt;a href="https://www.msi.com/Motherboard/MAG-B550M-MORTAR-WIFI/Specification#ref5"&gt;1&lt;/a&gt;&lt;/sup&gt;&lt;/li&gt; &lt;li&gt;Supports SATA 6Gb/s&lt;/li&gt; &lt;li&gt;Supports 2242/ 2260/ 2280 storage devices&lt;/li&gt; &lt;/ul&gt; &lt;/li&gt; &lt;li&gt;M2_2 slot (from AMD B550 chipset) &lt;ul&gt; &lt;li&gt;Supports PCIe 3.0x4&lt;/li&gt; &lt;li&gt;Supports 2242/ 2260/ 2280 storage devices&lt;/li&gt; &lt;/ul&gt; &lt;/li&gt; &lt;/ul&gt; &lt;/li&gt; &lt;/ul&gt; &lt;ol &gt; &lt;li &gt;The supported specification depends on installed processor.&lt;/li&gt; &lt;/ol&gt; &lt;h2 &gt;RAID&lt;/h2&gt; &lt;p&gt;AMD B550 Chipset&lt;/p&gt; &lt;ul&gt; &lt;li&gt;Supports RAID 0, RAID 1 and RAID 10 for SATA storage devices&lt;/li&gt; &lt;li&gt;Supports RAID 0 and RAID 1 for M.2 NVMe storage devices&lt;/li&gt; &lt;/ul&gt; &lt;h2 &gt;USB&lt;/h2&gt; &lt;p&gt;AMD B550 Chipset&lt;/p&gt; &lt;ul&gt; &lt;li&gt;3x USB 3.2 Gen 1 5Gbps ports (1 Type-C internal connector, and 2 ports are available through the internal USB 3.2 Gen 1 5Gbps connector)&lt;/li&gt; &lt;li&gt;6x USB 2.0 ports (2 Type-A ports on the back panel, 4 ports through the internal USB 2.0 connectors)&lt;/li&gt; &lt;/ul&gt; &lt;p&gt;AMD Processor&lt;/p&gt; &lt;ul&gt; &lt;li&gt;2x USB 3.2 Gen 2 10Gbps ports (1 Type-C port and 1 Type-A port on the back panel)&lt;/li&gt; &lt;li&gt;2x USB 3.2 Gen 1 5Gbps Type-A ports on the back panel&lt;/li&gt; &lt;/ul&gt; &lt;h2 &gt;Audio&lt;/h2&gt; &lt;h3&gt;Realtek&lt;sup&gt;&amp;reg;&lt;/sup&gt; ALC1200 Codec&lt;/h3&gt; &lt;ul&gt; &lt;li&gt;7.1-Channel High Definition Audio&lt;/li&gt; &lt;li&gt;Supports S/PDIF output&lt;/li&gt; &lt;/ul&gt; &lt;h2 &gt;LAN&lt;/h2&gt; &lt;ul&gt; &lt;li&gt;1x Realtek&lt;sup&gt;&amp;reg;&lt;/sup&gt; RTL8125B 2.5Gbps LAN controller&lt;/li&gt; &lt;/ul&gt; &lt;h2 &gt;Wireless LAN &amp;amp; Bluetooth&lt;sup&gt;&amp;reg;&lt;/sup&gt;&lt;/h2&gt; &lt;h3&gt;Intel&lt;sup&gt;&amp;reg;&lt;/sup&gt; Wi-Fi 6 AX200&lt;/h3&gt; &lt;ul&gt; &lt;li&gt;The Wireless module is pre-installed in the M.2 (Key-E) slot&lt;/li&gt; &lt;li&gt;Supports MU-MIMO TX/RX, 2.4GHz/ 5GHz (160MHz) up to 2.4Gbps&lt;/li&gt; &lt;li&gt;Supports 802.11 a/ b/ g/ n/ ac/ ax&lt;/li&gt; &lt;li&gt;Supports Bluetooth&lt;sup&gt;&amp;reg;&lt;/sup&gt; 5.1&lt;/li&gt; &lt;/ul&gt; &lt;h2 &gt;Internal connectors&lt;/h2&gt; &lt;ul &gt; &lt;li&gt;1x 24-pin ATX main power connector&lt;/li&gt; &lt;li&gt;1x 8-pin ATX 12V power connector&lt;/li&gt; &lt;li&gt;6x SATA 6Gb/s connectors&lt;/li&gt; &lt;li&gt;2x M.2 slots (M-Key)&lt;/li&gt; &lt;li&gt;1x USB 3.2 Gen 1 5Gbps Type-C port&lt;/li&gt; &lt;li&gt;1x USB 3.2 Gen 1 5Gbps connector (supports additional 2 USB 3.2 Gen 1 5Gbps ports)&lt;/li&gt; &lt;li&gt;2x USB 2.0 connectors (supports additional 4 USB 2.0 ports)&lt;/li&gt; &lt;li&gt;1x 4-pin CPU fan connector&lt;/li&gt; &lt;li&gt;1x 4-pin water-pump fan connector&lt;/li&gt; &lt;li&gt;3x 4-pin system fan connectors&lt;/li&gt; &lt;li&gt;1x Front panel audio connector&lt;/li&gt; &lt;li&gt;2x System panel connectors&lt;/li&gt; &lt;li&gt;1x Chassis Intrusion connector&lt;/li&gt; &lt;li&gt;1x 4-pin RGB LED connector&lt;/li&gt; &lt;li&gt;2x 3-pin RAINBOW LED connectors&lt;/li&gt; &lt;li&gt;1xTPM module connector&lt;/li&gt; &lt;li&gt;1x Clear CMOS jumper&lt;/li&gt; &lt;/ul&gt; &lt;h2 &gt;Back panel ports&lt;/h2&gt; &lt;ol &gt; &lt;li&gt;DisplayPort&lt;/li&gt; &lt;li&gt;PS/2 Combo Port&lt;/li&gt; &lt;li&gt;2.5G LAN Port&lt;/li&gt; &lt;li&gt;USB 3.2 Gen 2 10Gbps (Type-A)&lt;/li&gt; &lt;li&gt;Wi-Fi / Bluetooth&lt;/li&gt; &lt;li&gt;HD Audio Connectors&lt;/li&gt; &lt;li&gt;HDMI Port&lt;/li&gt; &lt;li&gt;Flash BIOS Button&lt;/li&gt; &lt;li&gt;USB 2.0 port&lt;/li&gt; &lt;li&gt;USB 3.2 Gen 1 5Gbps (Type-A)&lt;/li&gt; &lt;li&gt;USB 3.2 Gen 2 10Gbps (Type-C)&lt;/li&gt; &lt;li&gt;Optical S/PDIF OUT&lt;/li&gt; &lt;/ol&gt; &lt;img alt="MAG B550 TOMAHAWK back panel ports" src="http://storage-asset.msi.com/global/picture/images/mb/IO/msi-mag_b550m_mortar_wifi_io.png" /&gt; &lt;h2 &gt;Dimensions&lt;/h2&gt; &lt;ul&gt; &lt;li&gt;Micro-ATX Form Factor&lt;/li&gt; &lt;li&gt;9.6 in. x 9.6 in. (24.4 cm x 24.4 cm)&lt;/li&gt; &lt;/ul&gt; &lt;h2 &gt;Mounting&lt;/h2&gt; &lt;p&gt;8 mounting holes&lt;/p&gt; &lt;h2 &gt;Operating System&lt;/h2&gt; &lt;p&gt;Support for Windows&lt;sup&gt;&amp;reg;&lt;/sup&gt; 10 64-bit&lt;/p&gt; &lt;h2 &gt;Box content&lt;/h2&gt; &lt;img alt="MAG B550M MORTAR box content" src="https://storage-asset.msi.com/global/picture/image/feature/mb/B550M/MORTAR-WIFI/accessories.png" /&gt; &lt;ol &gt; &lt;li&gt;MSI&lt;sup&gt;&amp;reg;&lt;/sup&gt; does not guarantee the risks or damages caused by changing the cover.&lt;/li&gt; &lt;li&gt;These pictures are for reference only and may vary without notice.&lt;/li&gt; &lt;/ol&gt; &lt;p&gt; &lt;/p&gt; &lt;ol&gt; &lt;li&gt;All images and descriptions are for illustrative purposes only. Visual representation of the products may not be perfectly accurate. Product specification, functions and appearance may vary by models and differ from country to country . All specifications are subject to change without notice. Please consult the product specifications page for full details.Although we endeavor to present the most precise and comprehensive information at the time of publication, a small number of items may contain typography or photography errors. Products may not be available in all markets. We recommend you to check with your local supplier for exact offers.&lt;/li&gt; &lt;/ol&gt; &lt;p&gt; &lt;/p&gt; &lt;ol&gt; &lt;li&gt;All images and descriptions are for illustrative purposes only. Visual representation of the products may not be perfectly accurate. Product specification, functions and appearance may vary by models and differ from country to country . All specifications are subject to change without notice. Please consult the product specifications page for full details.Although we endeavor to present the most precise and comprehensive information at the time of publication, a small number of items may contain typography or photography errors. Products may not be available in all markets. We recommend you to check with your local supplier for exact offers.&lt;/li&gt; &lt;/ol&gt; </t>
  </si>
  <si>
    <t>Материнcкая плата MSI H410M_PRO-VH s1200 H410 2xDDR4 M.2 HDMI-VGA mATX</t>
  </si>
  <si>
    <t>H410M_PRO-VH</t>
  </si>
  <si>
    <t>http://www.erc.ua/i/goods/H410M_PRO-VH.jpg</t>
  </si>
  <si>
    <t xml:space="preserve">&lt;h2 &gt;Processor&lt;/h2&gt; &lt;p&gt;Supports 10&lt;sup&gt;th&lt;/sup&gt; Gen Intel&lt;sup&gt;&amp;reg;&lt;/sup&gt; Core&amp;trade; and Pentium&lt;sup&gt;&amp;reg;&lt;/sup&gt; Gold / Celeron&lt;sup&gt;&amp;reg;&lt;/sup&gt; processors for LGA 1200 socket&lt;sup &gt;&lt;a href="https://www.msi.com/Motherboard/H410M-PRO-VH/Specification#ref1"&gt;1&lt;/a&gt;&lt;/sup&gt; &lt;sup &gt;&lt;a href="https://www.msi.com/Motherboard/H410M-PRO-VH/Specification#ref2"&gt;2&lt;/a&gt;&lt;/sup&gt;&lt;/p&gt; &lt;ol &gt; &lt;li &gt;Please go to www.intel.com for more compatibility information.&lt;/li&gt; &lt;li &gt;Onboard graphics output are disabled when using F SKU processors.&lt;/li&gt; &lt;/ol&gt; &lt;p&gt;&lt;a href="https://www.msi.com/Motherboard/support/H410M-PRO-VH#support-cpu"&gt;See supported processors&lt;/a&gt;&lt;/p&gt; &lt;h2 &gt;Chipset&lt;/h2&gt; &lt;p&gt;Intel&lt;sup&gt;&amp;reg;&lt;/sup&gt; H410 Chipset&lt;/p&gt; &lt;h2 &gt;Memory&lt;/h2&gt; &lt;ul&gt; &lt;li&gt;2x DDR4 memory slots, support up to 64GB&lt;sup &gt;&lt;a href="https://www.msi.com/Motherboard/H410M-PRO-VH/Specification#ref3"&gt;1&lt;/a&gt;&lt;/sup&gt;&lt;/li&gt; &lt;li&gt;Intel&lt;sup&gt;&amp;reg;&lt;/sup&gt; Core&amp;trade; i7/ i9 &lt;ul&gt; &lt;li&gt;Supports up to DDR4 2933 MHz&lt;/li&gt; &lt;/ul&gt; &lt;/li&gt; &lt;li&gt;Intel&lt;sup&gt;&amp;reg;&lt;/sup&gt; Core&amp;trade; i5 and below &lt;ul&gt; &lt;li&gt;Supports up to DDR4 2666 MHz&lt;/li&gt; &lt;/ul&gt; &lt;/li&gt; &lt;li&gt;Supports Dual-Channel mode&lt;/li&gt; &lt;li&gt;Supports non-ECC, un-buffered memory&lt;/li&gt; &lt;li&gt;Supports Intel&lt;sup&gt;&amp;reg;&lt;/sup&gt; Extreme Memory Profile (XMP)&lt;/li&gt; &lt;/ul&gt; &lt;ol &gt; &lt;li &gt;Please refer www.msi.com for more information on compatible memory.&lt;/li&gt; &lt;/ol&gt; &lt;p&gt;&lt;a href="https://www.msi.com/Motherboard/support/H410M-PRO-VH#support-mem-3"&gt;See supported memory&lt;/a&gt;&lt;/p&gt; &lt;h2 &gt;Expansion Slot&lt;/h2&gt; &lt;ul&gt; &lt;li&gt;1x PCIe 3.0 x16 slot (From CPU)&lt;/li&gt; &lt;li&gt;1x PCIe 3.0 x1 slot (From PCH)&lt;/li&gt; &lt;li&gt;1x M.2 slot with E key for WiFi module only&lt;/li&gt; &lt;/ul&gt; &lt;h2 &gt;Onboard Graphics&lt;/h2&gt; &lt;ul&gt; &lt;li&gt;1x VGA port, supports a maximum resolution of 2048x1536 @50Hz, 2048x1280 @60Hz, 1920x1200 @60Hz&lt;/li&gt; &lt;li&gt;1x HDMI&amp;trade; 1.4 port, supports a maximum resolution of 4096x2160 @30Hz&lt;/li&gt; &lt;/ul&gt; &lt;h2 &gt;Storage&lt;/h2&gt; &lt;h3&gt;Intel&lt;sup&gt;&amp;reg;&lt;/sup&gt; H410 Chipset&lt;/h3&gt; &lt;ul&gt; &lt;li&gt;4x SATA 6Gb/s ports&lt;/li&gt; &lt;li&gt;1x M.2 slot (Key M) &lt;ul&gt; &lt;li&gt;M2_1 supports up to PCIe 3.0 x4 and SATA 6Gb/s, 2242/ 2260/ 2280 storage devices&lt;/li&gt; &lt;/ul&gt; &lt;/li&gt; &lt;/ul&gt; &lt;h2 &gt;USB&lt;/h2&gt; &lt;h3&gt;Intel&lt;sup&gt;&amp;reg;&lt;/sup&gt; H410 Chipset&lt;/h3&gt; &lt;ul&gt; &lt;li&gt;4x USB 3.2 Gen 1 5Gbps ports (2 Type-A ports on the back panel, 2 ports available through the internal USB 3.2 Gen 1 5Gbps connector)&lt;/li&gt; &lt;li&gt;6x USB 2.0 ports (4 Type-A ports on the back panel, 2 ports available through the internal USB 2.0 connector)&lt;/li&gt; &lt;/ul&gt; &lt;h2 &gt;Audio&lt;/h2&gt; &lt;h3&gt;Realtek&lt;sup&gt;&amp;reg;&lt;/sup&gt; ALC892/ALC897 Codec&lt;/h3&gt; &lt;ul&gt; &lt;li&gt;7.1-Channel High Definition Audio&lt;/li&gt; &lt;/ul&gt; &lt;h2 &gt;LAN&lt;/h2&gt; &lt;ul&gt; &lt;li&gt;1x Intel&lt;sup&gt;&amp;reg;&lt;/sup&gt; I219V Gigabit LAN controller&lt;/li&gt; &lt;/ul&gt; &lt;h2 &gt;Internal connectors&lt;/h2&gt; &lt;ul &gt; &lt;li&gt;1x 24-pin ATX main power connector&lt;/li&gt; &lt;li&gt;1x 8-pin ATX 12V power connector&lt;/li&gt; &lt;li&gt;4x SATA 6Gb/s connectors&lt;/li&gt; &lt;li&gt;1x USB 2.0 connector (supports additional 2 USB 2.0 ports)&lt;/li&gt; &lt;li&gt;1x USB 3.2 Gen1 5Gbps connector (supports additional 2 USB 3.2 Gen1 5Gbps ports)&lt;/li&gt; &lt;li&gt;1x 4-pin CPU fan connector&lt;/li&gt; &lt;li&gt;1x 4-pin system fan connector&lt;/li&gt; &lt;li&gt;1x Front panel audio connector&lt;/li&gt; &lt;li&gt;2x Front panel connectors&lt;/li&gt; &lt;li&gt;1x Serial port connector&lt;/li&gt; &lt;li&gt;1x TPM module connector&lt;/li&gt; &lt;li&gt;1x Chassis Intrusion connector&lt;/li&gt; &lt;li&gt;1x Clear CMOS jumper&lt;/li&gt; &lt;li&gt;4x EZ Debug LED&lt;/li&gt; &lt;/ul&gt; &lt;h2 &gt;Back panel ports&lt;/h2&gt; &lt;ol &gt; &lt;li&gt;VGA&lt;/li&gt; &lt;li&gt;Keyboard / Mouse&lt;/li&gt; &lt;li&gt;LAN&lt;/li&gt; &lt;li&gt;HDMI&lt;/li&gt; &lt;li&gt;USB 3.2 Gen 1 5Gbps Type-A&lt;/li&gt; &lt;li&gt;USB 2.0&lt;/li&gt; &lt;li&gt;USB 2.0&lt;/li&gt; &lt;li&gt;Audio Connectors&lt;/li&gt; &lt;/ol&gt; &lt;img alt="MSI H410M PRO-VH back panel ports" src="https://storage-asset.msi.com/global/picture/images/mb/IO/msi-h410m_pro-vh-io.png" /&gt; &lt;h2 &gt;Dimensions&lt;/h2&gt; &lt;ul&gt; &lt;li&gt;Mirco-ATX Form Factor&lt;/li&gt; &lt;li&gt;9.3 in. x 7.5 in. (23.6 cm x 19.0 cm)&lt;/li&gt; &lt;/ul&gt; &lt;h2 &gt;Mounting&lt;/h2&gt; &lt;p&gt;6 mounting holes&lt;/p&gt; &lt;h2 &gt;Operating System&lt;/h2&gt; &lt;p&gt;Support for Windows&lt;sup&gt;&amp;reg;&lt;/sup&gt; 10 64-bit&lt;/p&gt; &lt;h2 &gt;Box content&lt;/h2&gt; &lt;img alt="MSI H410M-A PRO box content" src="https://storage-asset.msi.com/global/picture/image/feature/mb/H410M/H410MProVH/msi-h410m_pro-vh-accessories.png" /&gt; &lt;ol &gt; &lt;li&gt;MSI&lt;sup&gt;&amp;reg;&lt;/sup&gt; does not guarantee the risks or damages caused by changing the cover.&lt;/li&gt; &lt;li&gt;These pictures are for reference only and may vary without notice.&lt;/li&gt; &lt;/ol&gt; &lt;p&gt; &lt;/p&gt; &lt;ol&gt; &lt;li&gt;1. The specifications may differ from areas and we keep the right to change without notice. Please check the specific specification with your local dealers.&lt;/li&gt; &lt;li&gt;2. The color of the product might be affected by photography and the monitor&amp;#39;s s&lt;/li&gt; &lt;/ol&gt; </t>
  </si>
  <si>
    <t>Материнcкая плата MSI B460M-A_PRO s1200 B460 2xDDR4 M.2 HDMI-DVI mATX</t>
  </si>
  <si>
    <t>B460M-A_PRO</t>
  </si>
  <si>
    <t>http://www.erc.ua/i/goods/B460M-A_PRO.jpg</t>
  </si>
  <si>
    <t xml:space="preserve">&lt;h2 &gt;CPU&lt;/h2&gt; &lt;p&gt;Supports 10th Gen Intel&lt;sup&gt;&amp;reg;&lt;/sup&gt; Core&lt;sup&gt;&amp;trade;&lt;/sup&gt; and Pentium&lt;sup&gt;&amp;reg;&lt;/sup&gt; Gold / Celeron&lt;sup&gt;&amp;reg;&lt;/sup&gt; processors for LGA 1200 socket&lt;sup &gt;&lt;a href="https://www.msi.com/Motherboard/B460M-A-PRO/Specification#ref1"&gt;1&lt;/a&gt;&lt;/sup&gt; &lt;sup &gt;&lt;a href="https://www.msi.com/Motherboard/B460M-A-PRO/Specification#ref2"&gt;2&lt;/a&gt;&lt;/sup&gt;&lt;/p&gt; &lt;ol &gt; &lt;li &gt;Please go to www.intel.com for more compatibility information.&lt;/li&gt; &lt;li &gt;Onboard graphics output are disabled when using F SKU processors.&lt;/li&gt; &lt;/ol&gt; &lt;h2 &gt;Chipset&lt;/h2&gt; &lt;p&gt;Intel&lt;sup&gt;&amp;reg;&lt;/sup&gt; B460 chipset&lt;/p&gt; &lt;h2 &gt;Memory&lt;/h2&gt; &lt;ul&gt; &lt;li&gt;2x DDR4 memory slots, support up to 64GB&lt;sup &gt;&lt;a href="https://www.msi.com/Motherboard/B460M-A-PRO/Specification#ref3"&gt;1&lt;/a&gt;&lt;/sup&gt;&lt;/li&gt; &lt;li&gt;Intel&lt;sup&gt;&amp;reg;&lt;/sup&gt; Core&lt;sup&gt;&amp;trade;&lt;/sup&gt; i7/ i9 &lt;ul&gt; &lt;li&gt;Supports up to DDR4 2933 MHz&lt;/li&gt; &lt;/ul&gt; &lt;/li&gt; &lt;li&gt;Intel&lt;sup&gt;&amp;reg;&lt;/sup&gt; Core&lt;sup&gt;&amp;trade;&lt;/sup&gt; i5 and below &lt;ul&gt; &lt;li&gt;Supports up to DDR4 2666 MHz&lt;/li&gt; &lt;/ul&gt; &lt;/li&gt; &lt;li&gt;Supports Dual-Channel mode&lt;/li&gt; &lt;li&gt;Supports non-ECC, un-buffered memory&lt;/li&gt; &lt;li&gt;Supports Intel&lt;sup&gt;&amp;reg;&lt;/sup&gt; Extreme Memory Profile (XMP)&lt;/li&gt; &lt;/ul&gt; &lt;p&gt;&lt;a href="https://www.msi.com/Motherboard/support/B460M-A-PRO#support-mem-3"&gt;See supported memory&lt;/a&gt;&lt;/p&gt; &lt;ul&gt; &lt;li &gt;Please refer www.msi.com for more information on compatible memory.&lt;/li&gt; &lt;/ul&gt; &lt;h2 &gt;Expansion Slot&lt;/h2&gt; &lt;ul&gt; &lt;li&gt;1x PCIe 3.0 x16 slot&lt;/li&gt; &lt;li&gt;2x PCIe 3.0 x1 slots&lt;/li&gt; &lt;/ul&gt; &lt;h2 &gt;Onboard Graphics&lt;/h2&gt; &lt;ul&gt; &lt;li&gt;1x DVI-D port, supports a maximum resolution of 1920x1200 @60Hz&lt;/li&gt; &lt;li&gt;1x HDMI&lt;sup&gt;&amp;trade;&lt;/sup&gt; 1.4 port, supports a maximum resolution of 4096x2160 @30Hz&lt;/li&gt; &lt;/ul&gt; * Maximum shared memory is 1GB &lt;h2 &gt;Audio&lt;/h2&gt; Realtek&lt;sup&gt;&amp;reg;&lt;/sup&gt; ALC892 Codec &lt;ul&gt; &lt;li&gt;7.1-Channel High Definition Audio&lt;/li&gt; &lt;/ul&gt; &lt;h2 &gt;LAN&lt;/h2&gt; 1x Realtek&lt;sup&gt;&amp;reg;&lt;/sup&gt; 8111H Gigabit LAN controller &lt;h2 &gt;Storage&lt;/h2&gt; &lt;h3&gt;Intel&lt;sup&gt;&amp;reg;&lt;/sup&gt; B460 Chipset&lt;/h3&gt; &lt;ul&gt; &lt;li&gt;6x SATA 6Gb/s ports&lt;/li&gt; &lt;li&gt;1x M.2 slot (Key M) &lt;ul&gt; &lt;li&gt;Supports up to PCIe 3.0 x4 and SATA 6Gb/s, 2242/ 2260/ 2280 storage devices&lt;sup &gt;&lt;a href="https://www.msi.com/Motherboard/B460M-A-PRO/Specification#ref4"&gt;1&lt;/a&gt;&lt;/sup&gt;&lt;/li&gt; &lt;li&gt;Intel&lt;sup&gt;&amp;reg;&lt;/sup&gt; Optane&lt;sup&gt;&amp;trade;&lt;/sup&gt; Memory Ready&lt;sup &gt;&lt;a href="https://www.msi.com/Motherboard/B460M-A-PRO/Specification#ref5"&gt;2&lt;/a&gt;&lt;/sup&gt;&lt;/li&gt; &lt;li&gt;Supports Intel&lt;sup&gt;&amp;reg;&lt;/sup&gt; Smart Response Technology for Intel Core&lt;sup&gt;&amp;trade;&lt;/sup&gt; processors&lt;/li&gt; &lt;/ul&gt; &lt;/li&gt; &lt;/ul&gt; &lt;ol &gt; &lt;li &gt;SATA2 will be unavailable when installing M.2 SATA SSD in the M.2 slot.&lt;/li&gt; &lt;li &gt;Before using Intel&lt;sup&gt;&amp;reg;&lt;/sup&gt; Optane&lt;sup&gt;&amp;trade;&lt;/sup&gt; memory modules, please ensure that you have updated the drivers and BIOS to the latest version from MSI website.&lt;/li&gt; &lt;/ol&gt; &lt;h2 &gt;RAID&lt;/h2&gt; &lt;h3&gt;Intel&lt;sup&gt;&amp;reg;&lt;/sup&gt; B460 Chipset&lt;/h3&gt; &lt;ul&gt; &lt;li&gt;Supports RAID 0, RAID1, RAID 5 and RAID 10 for SATA storage devices&lt;/li&gt; &lt;/ul&gt; &lt;h2 &gt;USB&lt;/h2&gt; &lt;h3&gt;Intel&lt;sup&gt;&amp;reg;&lt;/sup&gt; B460 Chipset&lt;/h3&gt; &lt;ul&gt; &lt;li&gt;6x USB 3.2 Gen 1 5Gbps ports (4 Type-A ports on the back panel, 2 ports available through the internal USB 3.2 Gen 1 5Gbps connector)&lt;/li&gt; &lt;li&gt;6x USB 2.0 ports (2 Type-A ports on the back panel, 4 ports available through the internal USB 2.0 connectors)&lt;/li&gt; &lt;/ul&gt; &lt;h2 &gt;Form Factor&lt;/h2&gt; &lt;ul&gt; &lt;li&gt;Miro-ATX Form Factor&lt;/li&gt; &lt;li&gt;9.3 in. x 7.6 in. (23.6 cm x 19.2 cm)&lt;/li&gt; &lt;/ul&gt; &lt;h2 &gt;BIOS Features&lt;/h2&gt; &lt;ul&gt; &lt;li&gt;1x 128 Mb flash&lt;/li&gt; &lt;li&gt;UEFI AMI BIOS&lt;/li&gt; &lt;li&gt;Multi-language&lt;/li&gt; &lt;/ul&gt; &lt;h2 &gt;Internal connectors&lt;/h2&gt; &lt;ul &gt; &lt;li&gt;1x 24-pin ATX main power connector&lt;/li&gt; &lt;li&gt;1x 8-pin ATX 12V power connector&lt;/li&gt; &lt;li&gt;6x SATA 6Gb/s connectors&lt;/li&gt; &lt;li&gt;2x USB 2.0 connectors (supports additional 4 USB 2.0 ports)&lt;/li&gt; &lt;li&gt;1x USB 3.2 Gen1 5Gbps connector (supports additional 2 USB 3.2 Gen1 5Gbps ports)&lt;/li&gt; &lt;li&gt;1x 4-pin CPU fan connector&lt;/li&gt; &lt;li&gt;1x 4-pin system fan connector&lt;/li&gt; &lt;li&gt;1x Front panel audio connector&lt;/li&gt; &lt;li&gt;2x Front panel connectors&lt;/li&gt; &lt;li&gt;1x TPM module connector&lt;/li&gt; &lt;li&gt;1x Serial port connector&lt;/li&gt; &lt;li&gt;1x Chassis Intrusion connector&lt;/li&gt; &lt;li&gt;1x Clear CMOS jumper&lt;/li&gt; &lt;li&gt;4x EZ Debug LED&lt;/li&gt; &lt;/ul&gt; &lt;h2 &gt;Back panel Connectors&lt;/h2&gt; &lt;ol &gt; &lt;li&gt;USB 2.0 Type-A ports&lt;/li&gt; &lt;li&gt;LAN port&lt;/li&gt; &lt;li&gt;PS/2 keyboard/ mouse combo port&lt;/li&gt; &lt;li&gt;DVI-D port&lt;/li&gt; &lt;li&gt;HDMI port&lt;/li&gt; &lt;li&gt;USB 3.2 Gen1 5Gbps Type-A ports&lt;/li&gt; &lt;li&gt;USB 3.2 Gen1 5Gbps Type-A ports&lt;/li&gt; &lt;li&gt;Audio jacks&lt;/li&gt; &lt;/ol&gt; &lt;img alt="MSI Z490-A PRO back panel ports" src="https://storage-asset.msi.com/global/picture/images/mb/IO/msi-b460m-a_pro-io.png" /&gt; &lt;h2 &gt;Box content&lt;/h2&gt; &lt;img alt="MSI Z490-A PRO box content" src="https://storage-asset.msi.com/global/picture/image/feature/mb/B460M/A-PRO/msi-b460m-a-pro-accessories.jpg" /&gt; &lt;p&gt; &lt;/p&gt; &lt;ol&gt; &lt;li&gt;All images and descriptions are for illustrative purposes only. Visual representation of the products may not be perfectly accurate. Product specification, functions and appearance may vary by models and differ from country to country . All specifications are subject to change without notice. Please consult the product specifications page for full details.Although we endeavor to present the most precise and comprehensive information at the time of publication, a small number of items may contain typography or photography errors. Products may not be available in all markets. We recommend you to check with your local supplier for exact offers.&lt;/li&gt; &lt;/ol&gt; &lt;p&gt; &lt;/p&gt; &lt;ol&gt; &lt;li&gt;All images and descriptions are for illustrative purposes only. Visual representation of the products may not be perfectly accurate. Product specification, functions and appearance may vary by models and differ from country to country . All specifications are subject to change without notice. Please consult the product specifications page for full details.Although we endeavor to present the most precise and comprehensive information at the time of publication, a small number of items may contain typography or photography errors. Products may not be available in all markets. We recommend you to check with your local supplier for exact offers.&lt;/li&gt; &lt;/ol&gt; &lt;h2 &gt;CPU&lt;/h2&gt; &lt;p&gt;Supports 10th Gen Intel&lt;sup&gt;&amp;reg;&lt;/sup&gt; Core&lt;sup&gt;&amp;trade;&lt;/sup&gt; and Pentium&lt;sup&gt;&amp;reg;&lt;/sup&gt; Gold / Celeron&lt;sup&gt;&amp;reg;&lt;/sup&gt; processors for LGA 1200 socket&lt;sup &gt;&lt;a href="https://www.msi.com/Motherboard/B460M-A-PRO/Specification#ref1"&gt;1&lt;/a&gt;&lt;/sup&gt; &lt;sup &gt;&lt;a href="https://www.msi.com/Motherboard/B460M-A-PRO/Specification#ref2"&gt;2&lt;/a&gt;&lt;/sup&gt;&lt;/p&gt; &lt;ol &gt; &lt;li &gt;Please go to www.intel.com for more compatibility information.&lt;/li&gt; &lt;li &gt;Onboard graphics output are disabled when using F SKU processors.&lt;/li&gt; &lt;/ol&gt; &lt;h2 &gt;Chipset&lt;/h2&gt; &lt;p&gt;Intel&lt;sup&gt;&amp;reg;&lt;/sup&gt; B460 chipset&lt;/p&gt; &lt;h2 &gt;Memory&lt;/h2&gt; &lt;ul&gt; &lt;li&gt;2x DDR4 memory slots, support up to 64GB&lt;sup &gt;&lt;a href="https://www.msi.com/Motherboard/B460M-A-PRO/Specification#ref3"&gt;1&lt;/a&gt;&lt;/sup&gt;&lt;/li&gt; &lt;li&gt;Intel&lt;sup&gt;&amp;reg;&lt;/sup&gt; Core&lt;sup&gt;&amp;trade;&lt;/sup&gt; i7/ i9 &lt;ul&gt; &lt;li&gt;Supports up to DDR4 2933 MHz&lt;/li&gt; &lt;/ul&gt; &lt;/li&gt; &lt;li&gt;Intel&lt;sup&gt;&amp;reg;&lt;/sup&gt; Core&lt;sup&gt;&amp;trade;&lt;/sup&gt; i5 and below &lt;ul&gt; &lt;li&gt;Supports up to DDR4 2666 MHz&lt;/li&gt; &lt;/ul&gt; &lt;/li&gt; &lt;li&gt;Supports Dual-Channel mode&lt;/li&gt; &lt;li&gt;Supports non-ECC, un-buffered memory&lt;/li&gt; &lt;li&gt;Supports Intel&lt;sup&gt;&amp;reg;&lt;/sup&gt; Extreme Memory Profile (XMP)&lt;/li&gt; &lt;/ul&gt; &lt;p&gt;&lt;a href="https://www.msi.com/Motherboard/B460M-A-PRO/%7Bproduct_full_support_link%7D#support-mem-3"&gt;See supported memory&lt;/a&gt;&lt;/p&gt; &lt;ul&gt; &lt;li &gt;Please refer www.msi.com for more information on compatible memory.&lt;/li&gt; &lt;/ul&gt; &lt;h2 &gt;Expansion Slot&lt;/h2&gt; &lt;ul&gt; &lt;li&gt;1x PCIe 3.0 x16 slot&lt;/li&gt; &lt;li&gt;2x PCIe 3.0 x1 slots&lt;/li&gt; &lt;/ul&gt; &lt;h2 &gt;Onboard Graphics&lt;/h2&gt; &lt;ul&gt; &lt;li&gt;1x DVI-D port, supports a maximum resolution of 1920x1200 @60Hz&lt;/li&gt; &lt;li&gt;1x HDMI&lt;sup&gt;&amp;trade;&lt;/sup&gt; 1.4 port, supports a maximum resolution of 4096x2160 @30Hz&lt;/li&gt; &lt;/ul&gt; * Maximum shared memory is 1GB &lt;h2 &gt;Audio&lt;/h2&gt; Realtek&lt;sup&gt;&amp;reg;&lt;/sup&gt; ALC892 Codec &lt;ul&gt; &lt;li&gt;7.1-Channel High Definition Audio&lt;/li&gt; &lt;/ul&gt; &lt;h2 &gt;LAN&lt;/h2&gt; 1x Realtek&lt;sup&gt;&amp;reg;&lt;/sup&gt; 8111H Gigabit LAN controller &lt;h2 &gt;Storage&lt;/h2&gt; &lt;h3&gt;Intel&lt;sup&gt;&amp;reg;&lt;/sup&gt; B460 Chipset&lt;/h3&gt; &lt;ul&gt; &lt;li&gt;6x SATA 6Gb/s ports&lt;/li&gt; &lt;li&gt;1x M.2 slot (Key M) &lt;ul&gt; &lt;li&gt;Supports up to PCIe 3.0 x4 and SATA 6Gb/s, 2242/ 2260/ 2280 storage devices&lt;sup &gt;&lt;a href="https://www.msi.com/Motherboard/B460M-A-PRO/Specification#ref4"&gt;1&lt;/a&gt;&lt;/sup&gt;&lt;/li&gt; &lt;li&gt;Intel&lt;sup&gt;&amp;reg;&lt;/sup&gt; Optane&lt;sup&gt;&amp;trade;&lt;/sup&gt; Memory Ready&lt;sup &gt;&lt;a href="https://www.msi.com/Motherboard/B460M-A-PRO/Specification#ref5"&gt;2&lt;/a&gt;&lt;/sup&gt;&lt;/li&gt; &lt;li&gt;Supports Intel&lt;sup&gt;&amp;reg;&lt;/sup&gt; Smart Response Technology for Intel Core&lt;sup&gt;&amp;trade;&lt;/sup&gt; processors&lt;/li&gt; &lt;/ul&gt; &lt;/li&gt; &lt;/ul&gt; &lt;ol &gt; &lt;li &gt;SATA2 will be unavailable when installing M.2 SATA SSD in the M.2 slot.&lt;/li&gt; &lt;li &gt;Before using Intel&lt;sup&gt;&amp;reg;&lt;/sup&gt; Optane&lt;sup&gt;&amp;trade;&lt;/sup&gt; memory modules, please ensure that you have updated the drivers and BIOS to the latest version from MSI website.&lt;/li&gt; &lt;/ol&gt; &lt;h2 &gt;RAID&lt;/h2&gt; &lt;h3&gt;Intel&lt;sup&gt;&amp;reg;&lt;/sup&gt; B460 Chipset&lt;/h3&gt; &lt;ul&gt; &lt;li&gt;Supports RAID 0, RAID1, RAID 5 and RAID 10 for SATA storage devices&lt;/li&gt; &lt;/ul&gt; &lt;h2 &gt;USB&lt;/h2&gt; &lt;h3&gt;Intel&lt;sup&gt;&amp;reg;&lt;/sup&gt; B460 Chipset&lt;/h3&gt; &lt;ul&gt; &lt;li&gt;6x USB 3.2 Gen 1 5Gbps ports (4 Type-A ports on the back panel, 2 ports available through the internal USB 3.2 Gen 1 5Gbps connector)&lt;/li&gt; &lt;li&gt;6x USB 2.0 ports (2 Type-A ports on the back panel, 4 ports available through the internal USB 2.0 connectors)&lt;/li&gt; &lt;/ul&gt; &lt;h2 &gt;Form Factor&lt;/h2&gt; &lt;ul&gt; &lt;li&gt;Miro-ATX Form Factor&lt;/li&gt; &lt;li&gt;9.3 in. x 7.6 in. (23.6 cm x 19.2 cm)&lt;/li&gt; &lt;/ul&gt; &lt;h2 &gt;BIOS Features&lt;/h2&gt; &lt;ul&gt; &lt;li&gt;1x 128 Mb flash&lt;/li&gt; &lt;li&gt;UEFI AMI BIOS&lt;/li&gt; &lt;li&gt;Multi-language&lt;/li&gt; &lt;/ul&gt; &lt;h2 &gt;Internal connectors&lt;/h2&gt; &lt;ul &gt; &lt;li&gt;1x 24-pin ATX main power connector&lt;/li&gt; &lt;li&gt;1x 8-pin ATX 12V power connector&lt;/li&gt; &lt;li&gt;6x SATA 6Gb/s connectors&lt;/li&gt; &lt;li&gt;2x USB 2.0 connectors (supports additional 4 USB 2.0 ports)&lt;/li&gt; &lt;li&gt;1x USB 3.2 Gen1 5Gbps connector (supports additional 2 USB 3.2 Gen1 5Gbps ports)&lt;/li&gt; &lt;li&gt;1x 4-pin CPU fan connector&lt;/li&gt; &lt;li&gt;1x 4-pin system fan connector&lt;/li&gt; &lt;li&gt;1x Front panel audio connector&lt;/li&gt; &lt;li&gt;2x Front panel connectors&lt;/li&gt; &lt;li&gt;1x TPM module connector&lt;/li&gt; &lt;li&gt;1x Serial port connector&lt;/li&gt; &lt;li&gt;1x Chassis Intrusion connector&lt;/li&gt; &lt;li&gt;1x Clear CMOS jumper&lt;/li&gt; &lt;li&gt;4x EZ Debug LED&lt;/li&gt; &lt;/ul&gt; &lt;h2 &gt;Back panel Connectors&lt;/h2&gt; &lt;ol &gt; &lt;li&gt;USB 2.0 Type-A ports&lt;/li&gt; &lt;li&gt;LAN port&lt;/li&gt; &lt;li&gt;PS/2 keyboard/ mouse combo port&lt;/li&gt; &lt;li&gt;DVI-D port&lt;/li&gt; &lt;li&gt;HDMI port&lt;/li&gt; &lt;li&gt;USB 3.2 Gen1 5Gbps Type-A ports&lt;/li&gt; &lt;li&gt;USB 3.2 Gen1 5Gbps Type-A ports&lt;/li&gt; &lt;li&gt;Audio jacks&lt;/li&gt; &lt;/ol&gt; &lt;img alt="MSI Z490-A PRO back panel ports" src="https://storage-asset.msi.com/global/picture/images/mb/IO/msi-b460m-a_pro-io.png" /&gt; &lt;h2 &gt;Box content&lt;/h2&gt; &lt;img alt="MSI Z490-A PRO box content" src="https://storage-asset.msi.com/global/picture/image/feature/mb/B460M/A-PRO/msi-b460m-a-pro-accessories.jpg" /&gt; &lt;ol&gt; &lt;li&gt;All images and descriptions are for illustrative purposes only. Visual representation of the products may not be perfectly accurate. Product specification, functions and appearance may vary by models and differ from country to country . All specifications are subject to change without notice. Please consult the product specifications page for full details.Although we endeavor to present the most precise and comprehensive information at the time of publication, a small number of items may contain typography or photography errors. Products may not be available in all markets. We recommend you to check with your local supplier for exact offers.&lt;/li&gt; &lt;/ol&gt; &lt;footer&gt; &lt;ul &gt; &lt;li &gt; &lt;h2&gt;COMMUNITY&lt;/h2&gt; &lt;ul&gt; &lt;li&gt;&lt;a href="https://rewards.msi.com/" target="_blank"&gt;MSI Reward Program&lt;/a&gt;&lt;/li&gt; &lt;li&gt;&lt;a href="https://www.msi.com/page/forum" target="_blank"&gt;Forums&lt;/a&gt;&lt;/li&gt; &lt;li&gt;&lt;a href="http://www.msi.com/page/social-media" target="_self"&gt;Social Media&lt;/a&gt;&lt;/li&gt; &lt;li&gt;&lt;a href="http://www.msi.com/video" target="_self"&gt;Videos&lt;/a&gt;&lt;/li&gt; &lt;li&gt;&lt;a href="http://www.msi.com/Gaming-Team" target="_self"&gt;Gaming Teams&lt;/a&gt;&lt;/li&gt; &lt;li&gt;&lt;a href="http://www.msi.com/blogs" target="_self"&gt;Blogs&lt;/a&gt;&lt;/li&gt; &lt;li&gt;&lt;a href="http://www.msi.com/case-studies" target="_self"&gt;Customer Stories&lt;/a&gt;&lt;/li&gt; &lt;/ul&gt; &lt;/li&gt; &lt;li &gt; &lt;h2&gt;SUPPORT&lt;/h2&gt; &lt;ul&gt; &lt;li&gt;&lt;a href="http://www.msi.com/support/download/" target="_self"&gt;Downloads&lt;/a&gt;&lt;/li&gt; &lt;li&gt;&lt;a href="https://register.msi.com/" target="_blank"&gt;Member Center&lt;/a&gt;&lt;/li&gt; &lt;li&gt;&lt;a href="https://register.msi.com/service/ocss" target="_blank"&gt;Online Customer Service&lt;/a&gt;&lt;/li&gt; &lt;li&gt;&lt;a href="http://www.msi.com/page/warranty" target="_self"&gt;Warranty&lt;/a&gt;&lt;/li&gt; &lt;/ul&gt; &lt;/li&gt; &lt;li &gt; &lt;h2&gt;NEWS&lt;/h2&gt; &lt;ul&gt; &lt;li&gt;&lt;a href="http://www.msi.com/news" target="_self"&gt;News&lt;/a&gt;&lt;/li&gt; &lt;li&gt;&lt;a href="http://www.msi.com/awards/1/1" target="_self"&gt;Awards&lt;/a&gt;&lt;/li&gt; &lt;li&gt;&lt;a href="http://www.msi.com/rss" target="_self"&gt;RSS&lt;/a&gt;&lt;/li&gt; &lt;/ul&gt; &lt;/li&gt; &lt;li &gt; &lt;h2&gt;MEDIA&lt;/h2&gt; &lt;ul&gt; &lt;li&gt;&lt;a href="http://www.msi.com/page/brochure" target="_self"&gt;Brochure&lt;/a&gt;&lt;/li&gt; &lt;li&gt;&lt;a href="http://www.msi.com/wallpaper" target="_self"&gt;Wallpaper&lt;/a&gt;&lt;/li&gt; &lt;li&gt;&lt;a href="http://www.msi.com/page/msi-apps" target="_self"&gt;MSI Apps&lt;/a&gt;&lt;/li&gt; &lt;/ul&gt; &lt;/li&gt; &lt;li &gt; &lt;h2&gt;ABOUT&lt;/h2&gt; &lt;/li&gt; &lt;/ul&gt; &lt;/footer&gt; </t>
  </si>
  <si>
    <t>Материнcкая плата MSI B460M_PRO-VDH s1200 B460 4xDDR4 M.2 HDMI-DVI-VGA mATX</t>
  </si>
  <si>
    <t>B460M_PRO-VDH</t>
  </si>
  <si>
    <t>http://www.erc.ua/i/goods/B460M_PRO-VDH.jpg</t>
  </si>
  <si>
    <t xml:space="preserve">&lt;h2 &gt;CPU&lt;/h2&gt; &lt;p&gt;Supports 10th Gen Intel&lt;sup&gt;&amp;reg;&lt;/sup&gt; Core&lt;sup&gt;&amp;trade;&lt;/sup&gt; and Pentium&lt;sup&gt;&amp;reg;&lt;/sup&gt; Gold / Celeron&lt;sup&gt;&amp;reg;&lt;/sup&gt; processors for LGA 1200 socket. &lt;sup&gt;&lt;a href="https://www.msi.com/Motherboard/B460M-PRO-VDH/Specification#ref1"&gt;1&lt;/a&gt;&lt;/sup&gt; &lt;sup&gt;&lt;a href="https://www.msi.com/Motherboard/B460M-PRO-VDH/Specification#ref2"&gt;2&lt;/a&gt;&lt;/sup&gt;&lt;/p&gt; &lt;ol&gt; &lt;li &gt;Please go to intel.com for compatibility information.&lt;/li&gt; &lt;li &gt;Onboard graphics output are disabled when using the F SKU processors.&lt;/li&gt; &lt;/ol&gt; &lt;h2 &gt;CHIPSET&lt;/h2&gt; &lt;p&gt;Intel&lt;sup&gt;&amp;reg;&lt;/sup&gt; B460 Chipset&lt;/p&gt; &lt;h2 &gt;MEMORY&lt;/h2&gt; &lt;ul&gt; &lt;li&gt;4x DDR4 memory slots supporting up 128GB &lt;sup&gt;&lt;a href="https://www.msi.com/Motherboard/B460M-PRO-VDH/Specification#ref3"&gt;1&lt;/a&gt;&lt;/sup&gt;&lt;/li&gt; &lt;li&gt;Intel&lt;sup&gt;&amp;reg;&lt;/sup&gt; Core&lt;sup&gt;&amp;trade;&lt;/sup&gt; i7/ i9 &lt;ul&gt; &lt;li&gt;Support DDR4-2933 Memory (Max.)&lt;/li&gt; &lt;/ul&gt; &lt;/li&gt; &lt;li&gt;Intel&lt;sup&gt;&amp;reg;&lt;/sup&gt; Core&lt;sup&gt;&amp;trade;&lt;/sup&gt; i5 (Below) &lt;ul&gt; &lt;li&gt;Supports DDR4-2666 Memory (Max.)&lt;/li&gt; &lt;/ul&gt; &lt;/li&gt; &lt;li&gt;Supports Dual-Channel mode&lt;/li&gt; &lt;li&gt;Supports non-ECC, un-buffered memory&lt;/li&gt; &lt;li&gt;Supports Intel&lt;sup&gt;&amp;reg;&lt;/sup&gt; Extreme Memory Profile (XMP)&lt;/li&gt; &lt;/ul&gt; &lt;p&gt;&lt;a href="https://www.msi.com/Motherboard/support/B460M-PRO-VDH#support-mem-3"&gt;See supported memory&lt;/a&gt;&lt;/p&gt; &lt;ul&gt; &lt;li&gt; &lt;ol&gt; &lt;li &gt;Please refer www.msi.com for more information on compatible memory.&lt;/li&gt; &lt;/ol&gt; &lt;/li&gt; &lt;/ul&gt; &lt;h2 &gt;EXPANSION SLOT&lt;/h2&gt; &lt;ul&gt; &lt;li&gt;1x PCIe 3.0 x16 slot (from CPU)&lt;/li&gt; &lt;li&gt;2x PCIe x1 slots (from PCH)&lt;/li&gt; &lt;/ul&gt; &lt;h2 &gt;ONBOARD GRAPHICS&lt;/h2&gt; &lt;ul&gt; &lt;li&gt;1x HDMI port, supporting a maximum resolution of 4096x2160 @ 30Hz, 2560x1600 @ 60Hz&lt;/li&gt; &lt;li&gt;1x DVI-D port, supports a maximum resolution of 1920x1200 @ 60Hz&lt;/li&gt; &lt;li&gt;1x VGA port, supports a maximum resolution of 2048x1536 @ 50Hz, 2048x1280 @ 60Hz, 1920x1200 @ 60Hz&lt;/li&gt; &lt;/ul&gt; &lt;h2 &gt;AUDIO&lt;/h2&gt; &lt;p&gt;Realtek&lt;sup&gt;&amp;reg;&lt;/sup&gt; ALC892/ALC897 Codec&lt;/p&gt; &lt;ul&gt; &lt;li&gt;7.1-Channel High Definition Audio&lt;/li&gt; &lt;/ul&gt; &lt;h2 &gt;LAN&lt;/h2&gt; &lt;p&gt;1x Realtek&lt;sup&gt;&amp;reg;&lt;/sup&gt; RTL8111H Gigabit LAN Controller&lt;/p&gt; &lt;h2 &gt;STORAGE&lt;/h2&gt; &lt;h3&gt;Intel&lt;sup&gt;&amp;reg;&lt;/sup&gt; B460 Chipset&lt;/h3&gt; &lt;ul&gt; &lt;li&gt;4x SATA 6Gb/s ports &lt;sup&gt;&lt;a href="https://www.msi.com/Motherboard/B460M-PRO-VDH/Specification#ref4"&gt;1&lt;/a&gt;&lt;/sup&gt;&lt;/li&gt; &lt;li&gt;2x M.2 slots (Key M) &lt;ul&gt; &lt;li&gt;M2_1 supports up to PCIe 3.0 x4 and SATA 6Gb/s, 2242/ 2260 / 2280/ 22110 storage devices&lt;sup&gt;&lt;a href="https://www.msi.com/Motherboard/B460M-PRO-VDH/Specification#ref4"&gt;1&lt;/a&gt;&lt;/sup&gt;&lt;/li&gt; &lt;li&gt;M2_2 supports up to PCIe 3.0 x4, 2242/ 2260/ 2280 storage devices&lt;/li&gt; &lt;li&gt;Intel&lt;sup&gt;&amp;reg;&lt;/sup&gt; Optane&lt;sup&gt;&amp;trade;&lt;/sup&gt; Memory Ready for the M2_2 slot only &lt;sup&gt;&lt;a href="https://www.msi.com/Motherboard/B460M-PRO-VDH/Specification#ref5"&gt;2&lt;/a&gt;&lt;/sup&gt;&lt;/li&gt; &lt;li&gt;Supports Intel&lt;sup&gt;&amp;reg;&lt;/sup&gt; Smart Response Technology for Intel Core&amp;trade; processors&lt;/li&gt; &lt;/ul&gt; &lt;/li&gt; &lt;/ul&gt; &lt;ol&gt; &lt;li &gt;SATA1 will be unavailable when installing M.2 SATA SSD in the M2_1 slot.&lt;/li&gt; &lt;li &gt;Before using Intel&lt;sup&gt;&amp;reg;&lt;/sup&gt; Optane&lt;sup&gt;&amp;trade;&lt;/sup&gt; memory modules, please ensure that you have updated the drivers and BIOS to the latest version from MSI website.&lt;/li&gt; &lt;/ol&gt; &lt;h2 &gt;RAID&lt;/h2&gt; &lt;h3&gt;Intel&lt;sup&gt;&amp;reg;&lt;/sup&gt; B460 Chipset&lt;/h3&gt; &lt;ul&gt; &lt;li&gt;Supports RAID 0, RAID 1, RAID 5 and RAID 10 for SATA storage devices&lt;/li&gt; &lt;/ul&gt; &lt;h2 &gt;USB&lt;/h2&gt; &lt;h3&gt;Intel&lt;sup&gt;&amp;reg;&lt;/sup&gt; B460 Chipset&lt;/h3&gt; &lt;ul&gt; &lt;li&gt;6x USB 3.2 Gen 1 5Gbps ports (4 Type-A ports on the back panel, 2 ports through the internal USB connector)&lt;/li&gt; &lt;li&gt;6x USB 2.0 ports (2 Type-A ports on the back panel, 4 ports through the internal USB 2.0 connectors)&lt;/li&gt; &lt;/ul&gt; &lt;h2 &gt;FORM FACTOR&lt;/h2&gt; &lt;ul&gt; &lt;li&gt;mATX Form Factor&lt;/li&gt; &lt;li&gt;9.6 in. x 9.6 in. (24.4 cm x 24.4 cm)&lt;/li&gt; &lt;/ul&gt; &lt;h2 &gt;INTERNAL CONNECTORS&lt;/h2&gt; &lt;ul&gt; &lt;li&gt;1x 24-pin ATX main power connector&lt;/li&gt; &lt;li&gt;1x 8-pin ATX 12V power connector&lt;/li&gt; &lt;li&gt;4x SATA 6Gb/s connectors&lt;/li&gt; &lt;li&gt;1x USB 3.2 Gen 1 5Gbps connector (support additional 2 USB 3.2 Gen 1 5Gbps ports)&lt;/li&gt; &lt;li&gt;2x USB 2.0 connectors (support additional 4 USB 2.0 ports)&lt;/li&gt; &lt;li&gt;1x 4-pin CPU fan connector&lt;/li&gt; &lt;li&gt;1x 4-pin water pump connector&lt;/li&gt; &lt;li&gt;2x 4-pin system fan connectors&lt;/li&gt; &lt;li&gt;1x front panel audio connector&lt;/li&gt; &lt;li&gt;2x system panel connectors&lt;/li&gt; &lt;li&gt;1x parallel port connector&lt;/li&gt; &lt;li&gt;1x serial port connector&lt;/li&gt; &lt;li&gt;1x Chassis Intrusion connector&lt;/li&gt; &lt;li&gt;1x Clear CMOS jumper&lt;/li&gt; &lt;li&gt;1x 4-pin RGB LED connector&lt;/li&gt; &lt;li&gt;1x 3-pin RAINBOW LED connector&lt;/li&gt; &lt;li&gt;1x TPM module connector&lt;/li&gt; &lt;/ul&gt; &lt;h2 &gt;BACK PANEL CONNECTORS&lt;/h2&gt; &lt;ol&gt; &lt;li&gt;Keyboard / Mouse&lt;/li&gt; &lt;li&gt;VGA&lt;/li&gt; &lt;li&gt;LAN&lt;/li&gt; &lt;li&gt;USB 2.0&lt;/li&gt; &lt;li&gt;DVI-D&lt;/li&gt; &lt;li&gt;HDMI&lt;/li&gt; &lt;li&gt;USB 3.2 Gen 1 5Gbps Type-A&lt;/li&gt; &lt;li&gt;USB 3.2 Gen 1 5Gbps Type-A&lt;/li&gt; &lt;li&gt;Audio Connectors&lt;/li&gt; &lt;/ol&gt; &lt;p&gt;&lt;img alt="MSI B460M PRO-VDH back panel ports" src="https://storage-asset.msi.com/global/picture/image/feature/mb/B460M/Pro-vdh/msi-b460m_pro-vdh-io-480.png" /&gt;&lt;/p&gt; &lt;h2 &gt;BOX CONTENT&lt;/h2&gt; &lt;p&gt;&lt;img alt="MSI b460m pro-vdh box content" src="https://storage-asset.msi.com/global/picture/image/feature/mb/B460M/Pro-vdh/msi-b460m_pro-vdh-accessories.png" /&gt;&lt;/p&gt; &lt;p&gt; &lt;/p&gt; </t>
  </si>
  <si>
    <t>Материнcкая плата MSI B460M_PRO-VDH_WIFI s1200 B460 4xDDR4 M.2 HDMI-DVI-VGA Wi-Fi!!!BT mATX</t>
  </si>
  <si>
    <t>B460M_PRO-VDH_WIFI</t>
  </si>
  <si>
    <t>http://www.erc.ua/i/goods/B460M_PRO-VDH_WIFI.jpg</t>
  </si>
  <si>
    <t xml:space="preserve">&lt;h2 &gt;CPU&lt;/h2&gt; &lt;p&gt;Supports 10th Gen Intel&lt;sup&gt;&amp;reg;&lt;/sup&gt; Core&lt;sup&gt;&amp;trade;&lt;/sup&gt; and Pentium&lt;sup&gt;&amp;reg;&lt;/sup&gt; Gold / Celeron&lt;sup&gt;&amp;reg;&lt;/sup&gt; processors for LGA 1200 socket. &lt;sup &gt;&lt;a href="https://www.msi.com/Motherboard/B460M-PRO-VDH-WIFI/Specification#ref1"&gt;1&lt;/a&gt;&lt;/sup&gt; &lt;sup &gt;&lt;a href="https://www.msi.com/Motherboard/B460M-PRO-VDH-WIFI/Specification#ref2"&gt;2&lt;/a&gt;&lt;/sup&gt;&lt;/p&gt; &lt;ol &gt; &lt;li &gt;Please go to intel.com for compatibility information.&lt;/li&gt; &lt;li &gt;Onboard graphics output are disabled when using the F SKU processors.&lt;/li&gt; &lt;/ol&gt; &lt;h2 &gt;Chipset&lt;/h2&gt; &lt;p&gt;Intel&lt;sup&gt;&amp;reg;&lt;/sup&gt; B460 Chipset&lt;/p&gt; &lt;h2 &gt;Memory&lt;/h2&gt; &lt;ul&gt; &lt;li&gt;4x DDR4 memory slots supporting up 128GB &lt;sup &gt;&lt;a href="https://www.msi.com/Motherboard/B460M-PRO-VDH-WIFI/Specification#ref3"&gt;1&lt;/a&gt;&lt;/sup&gt;&lt;/li&gt; &lt;li&gt;Intel&lt;sup&gt;&amp;reg;&lt;/sup&gt; Core&lt;sup&gt;&amp;trade;&lt;/sup&gt; i7/ i9 &lt;ul&gt; &lt;li&gt;Support DDR4-2933 Memory (Max.)&lt;/li&gt; &lt;/ul&gt; &lt;/li&gt; &lt;li&gt;Intel&lt;sup&gt;&amp;reg;&lt;/sup&gt; Core&lt;sup&gt;&amp;trade;&lt;/sup&gt; i5 (Below) &lt;ul&gt; &lt;li&gt;Supports DDR4-2666 Memory (Max.)&lt;/li&gt; &lt;/ul&gt; &lt;/li&gt; &lt;li&gt;Supports Dual-Channel mode&lt;/li&gt; &lt;li&gt;Supports non-ECC, un-buffered memory&lt;/li&gt; &lt;li&gt;Supports Intel&lt;sup&gt;&amp;reg;&lt;/sup&gt; Extreme Memory Profile (XMP)&lt;/li&gt; &lt;/ul&gt; &lt;p&gt;&lt;a href="https://www.msi.com/Motherboard/support/B460M-PRO-VDH-WIFI#support-mem-3"&gt;See supported memory&lt;/a&gt;&lt;/p&gt; &lt;ul&gt; &lt;li &gt;Please refer www.msi.com for more information on compatible memory.&lt;/li&gt; &lt;/ul&gt; &lt;h2 &gt;Expansion Slot&lt;/h2&gt; &lt;ul&gt; &lt;li&gt;1x PCIe 3.0 x16 slot (from CPU)&lt;/li&gt; &lt;li&gt;2x PCIe x1 slots (from PCH)&lt;/li&gt; &lt;/ul&gt; &lt;h2 &gt;Onboard Graphics&lt;/h2&gt; &lt;ul&gt; &lt;li&gt;1x HDMI port, supporting a maximum resolution of 4096x2160 @ 30Hz, 2560x1600 @ 60Hz&lt;/li&gt; &lt;li&gt;1x DVI-D port, supports a maximum resolution of 1920x1200 @ 60Hz&lt;/li&gt; &lt;li&gt;1x VGA port, supports a maximum resolution of 2048x1536 @ 50Hz, 2048x1280 @ 60Hz, 1920x1200 @ 60Hz&lt;/li&gt; &lt;/ul&gt; &lt;h2 &gt;Audio&lt;/h2&gt; Realtek&lt;sup&gt;&amp;reg;&lt;/sup&gt; ALC892 Codec &lt;ul&gt; &lt;li&gt;7.1-Channel High Definition Audio&lt;/li&gt; &lt;/ul&gt; &lt;h2 &gt;LAN&lt;/h2&gt; 1x Realtek&lt;sup&gt;&amp;reg;&lt;/sup&gt; RTL8111H Gigabit LAN Controller &lt;h2 &gt;Storage&lt;/h2&gt; &lt;h3&gt;Intel&lt;sup&gt;&amp;reg;&lt;/sup&gt; B460 Chipset&lt;/h3&gt; &lt;ul&gt; &lt;li&gt;4x SATA 6Gb/s ports &lt;sup &gt;&lt;a href="https://www.msi.com/Motherboard/B460M-PRO-VDH-WIFI/Specification#ref4"&gt;1&lt;/a&gt;&lt;/sup&gt;&lt;/li&gt; &lt;li&gt;2x M.2 slots (Key M) &lt;ul&gt; &lt;li&gt;M2_1 supports up to PCIe 3.0 x4 and SATA 6Gb/s, 2242/ 2260/ 2280/ 22110 storage devices &lt;sup &gt;&lt;a href="https://www.msi.com/Motherboard/B460M-PRO-VDH-WIFI/Specification#ref4"&gt;1&lt;/a&gt;&lt;/sup&gt;&lt;/li&gt; &lt;li&gt;M2_2 supports up to PCIe 3.0 x4, 2242/ 2260/ 2280 storage devices&lt;/li&gt; &lt;li&gt;Intel&lt;sup&gt;&amp;reg;&lt;/sup&gt; Optane&lt;sup&gt;&amp;trade;&lt;/sup&gt; Memory Ready &lt;sup &gt;&lt;a href="https://www.msi.com/Motherboard/B460M-PRO-VDH-WIFI/Specification#ref5"&gt;2&lt;/a&gt;&lt;/sup&gt;&lt;/li&gt; &lt;li&gt;Supports Intel&lt;sup&gt;&amp;reg;&lt;/sup&gt; Smart Response Technology for Intel Core&amp;trade; processors&lt;/li&gt; &lt;/ul&gt; &lt;/li&gt; &lt;/ul&gt; &lt;ol &gt; &lt;li &gt;SATA1 will be unavailable when installing M.2 SATA SSD in the M2_1 slot.&lt;/li&gt; &lt;li &gt;Before using Intel&lt;sup&gt;&amp;reg;&lt;/sup&gt; Optane&lt;sup&gt;&amp;trade;&lt;/sup&gt; memory modules, please ensure that you have updated the drivers and BIOS to the latest version from MSI website.&lt;/li&gt; &lt;/ol&gt; &lt;h2 &gt;RAID&lt;/h2&gt; &lt;h3&gt;Intel&lt;sup&gt;&amp;reg;&lt;/sup&gt; B460 Chipset&lt;/h3&gt; &lt;ul&gt; &lt;li&gt;Supports RAID 0, RAID 1, RAID 5 and RAID 10 for SATA storage devices&lt;/li&gt; &lt;/ul&gt; &lt;h2 &gt;Wireless LAN &amp;amp; Bluetooth&lt;sup&gt;&amp;reg;&lt;/sup&gt;&lt;/h2&gt; &lt;h3&gt;Intel&lt;sup&gt;&amp;reg;&lt;/sup&gt; 3168NGW&lt;/h3&gt; &lt;ul&gt; &lt;li&gt;The Wireless module is pre-installed in the M.2 (Key-E) slot&lt;/li&gt; &lt;li&gt;Supports 802.11 a/ b/ g/ n/ ac&lt;/li&gt; &lt;li&gt;Supports Bluetooth&lt;sup&gt;&amp;reg;&lt;/sup&gt; 4.2&lt;/li&gt; &lt;/ul&gt; &lt;h2 &gt;USB&lt;/h2&gt; &lt;h3&gt;Intel&lt;sup&gt;&amp;reg;&lt;/sup&gt; B460 Chipset&lt;/h3&gt; &lt;ul&gt; &lt;li&gt;6x USB 3.2 Gen 1 5Gbps ports (4 Type-A ports on the back panel, 2 ports through the internal USB connector)&lt;/li&gt; &lt;li&gt;6x USB 2.0 ports (2 Type-A ports on the back panel, 4 ports through the internal USB 2.0 connectors)&lt;/li&gt; &lt;/ul&gt; &lt;h2 &gt;Form Factor&lt;/h2&gt; &lt;ul&gt; &lt;li&gt;mATX Form Factor&lt;/li&gt; &lt;li&gt;9.6 in. x 9.6 in. (24.4 cm x 24.4 cm)&lt;/li&gt; &lt;/ul&gt; &lt;h2 &gt;Internal connectors&lt;/h2&gt; &lt;ul &gt; &lt;li&gt;1x 24-pin ATX main power connector&lt;/li&gt; &lt;li&gt;1x 8-pin ATX 12V power connector&lt;/li&gt; &lt;li&gt;4x SATA 6Gb/s connectors&lt;/li&gt; &lt;li&gt;1x USB 3.2 Gen 1 5Gbps connector (support additional 2 USB 3.2 Gen 1 5Gbps ports)&lt;/li&gt; &lt;li&gt;2x USB 2.0 connectors (support additional 4 USB 2.0 ports)&lt;/li&gt; &lt;li&gt;1x 4-pin CPU fan connector&lt;/li&gt; &lt;li&gt;1x 4-pin water pump connector&lt;/li&gt; &lt;li&gt;2x 4-pin system fan connectors&lt;/li&gt; &lt;li&gt;1x front panel audio connector&lt;/li&gt; &lt;li&gt;2x system panel connectors&lt;/li&gt; &lt;li&gt;1x parallel port connector&lt;/li&gt; &lt;li&gt;1x serial port connector&lt;/li&gt; &lt;li&gt;1x Chassis Intrusion connector&lt;/li&gt; &lt;li&gt;1x Clear CMOS jumper&lt;/li&gt; &lt;li&gt;1x 4-pin RGB LED connector&lt;/li&gt; &lt;li&gt;1x 3-pin RAINBOW LED connector&lt;/li&gt; &lt;li&gt;1x TPM module connector&lt;/li&gt; &lt;/ul&gt; &lt;h2 &gt;Back panel Connectors&lt;/h2&gt; &lt;ol &gt; &lt;li&gt;Keyboard / Mouse&lt;/li&gt; &lt;li&gt;VGA&lt;/li&gt; &lt;li&gt;LAN&lt;/li&gt; &lt;li&gt;USB 2.0&lt;/li&gt; &lt;li&gt;DVI-D&lt;/li&gt; &lt;li&gt;HDMI&lt;/li&gt; &lt;li&gt;USB 3.2 Gen 1 5Gbps Type-A&lt;/li&gt; &lt;li&gt;USB 3.2 Gen 1 5Gbps Type-A&lt;/li&gt; &lt;li&gt;Wireless / Bluetooth&lt;/li&gt; &lt;li&gt;Audio Connectors&lt;/li&gt; &lt;/ol&gt; &lt;img alt="MSI B460M PRO-VDH WIFI back panel ports" src="https://storage-asset.msi.com/global/picture/images/mb/IO/msi-b460m_pro-vdh_wifi-io.png" /&gt; &lt;h2 &gt;Box content&lt;/h2&gt; &lt;img alt="MSI b460m pro-vdh wifi box content" src="https://storage-asset.msi.com/global/picture/image/feature/mb/B460M/Pro-vdh-wifi/msi-b460m_pro-vdh_wifi-accessories.png" /&gt; &lt;p&gt; &lt;/p&gt; </t>
  </si>
  <si>
    <t>Материнcкая плата MSI MAG_B460M_BAZOOKA s1200 B460 4xDDR4 M.2 HDMI-DVI mATX</t>
  </si>
  <si>
    <t>MAG_B460M_BAZOOKA</t>
  </si>
  <si>
    <t>http://www.erc.ua/i/goods/MAG_B460M_BAZOOKA.jpg</t>
  </si>
  <si>
    <t xml:space="preserve">&lt;h2 &gt;CPU&lt;/h2&gt; &lt;p&gt;Supports 10&lt;sup&gt;th&lt;/sup&gt; Gen Intel&lt;sup&gt;&amp;reg;&lt;/sup&gt; Core&amp;trade; and Pentium&lt;sup&gt;&amp;reg;&lt;/sup&gt; Gold / Celeron&lt;sup&gt;&amp;reg;&lt;/sup&gt; processors for LGA1200 socket &lt;sup &gt;&lt;a href="https://www.msi.com/Motherboard/MAG-B460M-BAZOOKA/Specification#ref1"&gt;1&lt;/a&gt;&lt;/sup&gt; &lt;sup &gt;&lt;a href="https://www.msi.com/Motherboard/MAG-B460M-BAZOOKA/Specification#ref2"&gt;2&lt;/a&gt;&lt;/sup&gt;&lt;/p&gt; &lt;ol &gt; &lt;li &gt;Please go to intel.com for compatibility information&lt;/li&gt; &lt;li &gt;Onboard graphics output are disabled when using the F SKU processors.&lt;/li&gt; &lt;/ol&gt; &lt;p&gt;&lt;a href="https://www.msi.com/Motherboard/support/MAG-B460M-BAZOOKA#support-cpu"&gt;See supported processors&lt;/a&gt;&lt;/p&gt; &lt;h2 &gt;Chipset&lt;/h2&gt; &lt;p&gt;Intel&lt;sup&gt;&amp;reg;&lt;/sup&gt; B460 Chipset&lt;/p&gt; &lt;h2 &gt;Memory&lt;/h2&gt; &lt;ul&gt; &lt;li&gt;4x DDR4 memory slots, support up to 128GB &lt;sup &gt;&lt;a href="https://www.msi.com/Motherboard/MAG-B460M-BAZOOKA/Specification#ref3"&gt;1&lt;/a&gt;&lt;/sup&gt;&lt;/li&gt; &lt;li&gt;Intel&lt;sup&gt;&amp;reg;&lt;/sup&gt; Core&lt;sup&gt;&amp;trade;&lt;/sup&gt; i7/i9 &lt;ul&gt; &lt;li&gt;Support DDR4-2933 Memory (Max.)&lt;/li&gt; &lt;/ul&gt; &lt;/li&gt; &lt;li&gt;Intel&lt;sup&gt;&amp;reg;&lt;/sup&gt; Core&lt;sup&gt;&amp;trade;&lt;/sup&gt; i5 (Below) &lt;ul&gt; &lt;li&gt;Supports DDR4-2666 Memory (Max.)&lt;/li&gt; &lt;/ul&gt; &lt;/li&gt; &lt;li&gt;Supports Dual-Channel mode&lt;/li&gt; &lt;li&gt;Supports non-ECC, un-buffered memory&lt;/li&gt; &lt;li&gt;Supports Intel&lt;sup&gt;&amp;reg;&lt;/sup&gt; Extreme Memory Profile (XMP)&lt;/li&gt; &lt;/ul&gt; &lt;ol &gt; &lt;li &gt;Please refer www.msi.com for more information on compatible memory.&lt;/li&gt; &lt;/ol&gt; &lt;p&gt;&lt;a href="https://www.msi.com/Motherboard/support/MAG-B460M-BAZOOKA#support-mem-3"&gt;See supported memory&lt;/a&gt;&lt;/p&gt; &lt;h2 &gt;Expansion Slot&lt;/h2&gt; &lt;ul&gt; &lt;li&gt;1x PCIe 3.0 x16 slot (from CPU)&lt;/li&gt; &lt;li&gt;2x PCIe x1 slots (from PCH)&lt;/li&gt; &lt;/ul&gt; &lt;h2 &gt;Onboard Graphics&lt;/h2&gt; &lt;ul&gt; &lt;li&gt;1x HDMI port, supporting a maximum resolution of 4096x2160 @ 30Hz, 2560x1600 @ 60Hz&lt;/li&gt; &lt;li&gt;1x DVI-D port, supports a maximum resolution of 1920x1200 @ 60Hz&lt;/li&gt; &lt;/ul&gt; &lt;h2 &gt;Storage&lt;/h2&gt; &lt;h3&gt;Intel&lt;sup&gt;&amp;reg;&lt;/sup&gt; B460 Chipset&lt;/h3&gt; &lt;ul&gt; &lt;li&gt;4x SATA 6Gb/s ports &lt;sup &gt;&lt;a href="https://www.msi.com/Motherboard/MAG-B460M-BAZOOKA/Specification#ref5"&gt;1&lt;/a&gt;&lt;/sup&gt;&lt;/li&gt; &lt;li&gt;2x M.2 slots (Key M) &lt;ul&gt; &lt;li&gt;M2_1 supports up to PCIe 3.0 x4 and SATA 6Gb/s, 2242/ 2260/ 2280/ 22110 storage devices &lt;sup &gt;&lt;a href="https://www.msi.com/Motherboard/MAG-B460M-BAZOOKA/Specification#ref5"&gt;1&lt;/a&gt;&lt;/sup&gt;&lt;/li&gt; &lt;li&gt;M2_2 supports up to PCIe 3.0 x4, 2242/ 2260/ 2280 storage devices&lt;/li&gt; &lt;li&gt;Intel&lt;sup&gt;&amp;reg;&lt;/sup&gt; Optane&amp;trade; Memory Ready &lt;sup &gt;&lt;a href="https://www.msi.com/Motherboard/MAG-B460M-BAZOOKA/Specification#ref6"&gt;2&lt;/a&gt;&lt;/sup&gt;&lt;/li&gt; &lt;li&gt;Supports Intel&lt;sup&gt;&amp;reg;&lt;/sup&gt; Smart Response Technology for Intel Core&amp;trade; processors&lt;/li&gt; &lt;/ul&gt; &lt;/li&gt; &lt;/ul&gt; &lt;ol &gt; &lt;li &gt;SATA1 will be unavailable when installing M.2 SATA SSD in the M2_1 slot.&lt;/li&gt; &lt;li &gt;Before using Intel&amp;reg; Optane&amp;trade; memory modules, please ensure that you have updated the drivers and BIOS to the latest version from MSI website.&lt;/li&gt; &lt;/ol&gt; &lt;h2 &gt;RAID&lt;/h2&gt; &lt;h3&gt;Intel&lt;sup&gt;&amp;reg;&lt;/sup&gt; B460 Chipset&lt;/h3&gt; &lt;ul&gt; &lt;li&gt;Supports RAID 0, RAID 1, RAID 5 and RAID 10 for SATA storage devices&lt;/li&gt; &lt;/ul&gt; &lt;h2 &gt;USB&lt;/h2&gt; &lt;h3&gt;Intel&lt;sup&gt;&amp;reg;&lt;/sup&gt; B460 Chipset&lt;/h3&gt; &lt;ul&gt; &lt;li&gt;6x USB 3.2 Gen 1 5Gbps ports (4 Type-A ports on the back panel, 2 ports through the internal USB connector)&lt;/li&gt; &lt;li&gt;6x USB 2.0 ports (2 Type-A ports on the back panel, 4 ports through the internal USB 2.0 connectors)&lt;/li&gt; &lt;/ul&gt; &lt;h2 &gt;Audio&lt;/h2&gt; &lt;h3&gt;Realtek&lt;sup&gt;&amp;reg;&lt;/sup&gt; ALC892 Codec&lt;/h3&gt; &lt;ul&gt; &lt;li&gt;7.1-Channel High Definition Audio&lt;/li&gt; &lt;/ul&gt; &lt;h2 &gt;LAN&lt;/h2&gt; &lt;ul&gt; &lt;li&gt;1x Realtek&lt;sup&gt;&amp;reg;&lt;/sup&gt; RTL8111H Gigabit LAN Controller&lt;/li&gt; &lt;/ul&gt; &lt;h2 &gt;Internal connectors&lt;/h2&gt; &lt;ul &gt; &lt;li&gt;1x 24-pin ATX main power connector&lt;/li&gt; &lt;li&gt;1x 8-pin ATX 12V power connector&lt;/li&gt; &lt;li&gt;4x SATA 6Gb/s connectors&lt;/li&gt; &lt;li&gt;1x USB 3.2 Gen 1 5Gbps connector (support additional 2 USB 3.2 Gen 1 5Gbps ports)&lt;/li&gt; &lt;li&gt;2x USB 2.0 connectors (support additional 4 USB 2.0 ports)&lt;/li&gt; &lt;li&gt;1x 4-pin CPU fan connector&lt;/li&gt; &lt;li&gt;1x 4-pin water pump connector&lt;/li&gt; &lt;li&gt;2x 4-pin system fan connectors&lt;/li&gt; &lt;li&gt;1x front panel audio connector&lt;/li&gt; &lt;li&gt;2x system panel connectors&lt;/li&gt; &lt;li&gt;1x parallel port connector&lt;/li&gt; &lt;li&gt;1x serial port connector&lt;/li&gt; &lt;li&gt;1x Chassis Intrusion connector&lt;/li&gt; &lt;li&gt;1x Clear CMOS jumper&lt;/li&gt; &lt;li&gt;1x 4-pin RGB LED connector&lt;/li&gt; &lt;li&gt;1x 3-pin RAINBOW LED connector&lt;/li&gt; &lt;li&gt;1x TPM module connector&lt;/li&gt; &lt;/ul&gt; &lt;h2 &gt;Back panel ports&lt;/h2&gt; &lt;ol &gt; &lt;li&gt;PS/2 Combo Port&lt;/li&gt; &lt;li&gt;Gigabit LAN&lt;/li&gt; &lt;li&gt;USB 2.0 Ports&lt;/li&gt; &lt;li&gt;DVI-D&lt;/li&gt; &lt;li&gt;HDMI Port&lt;/li&gt; &lt;li&gt;USB 3.2 Gen 1 5Gbps (Type-A)&lt;/li&gt; &lt;li&gt;USB 3.2 Gen 1 5Gbps (Type-A)&lt;/li&gt; &lt;li&gt;HD Audio Connectors&lt;/li&gt; &lt;/ol&gt; &lt;img alt="MAG B460M BAZOOKA back panel ports" src="https://storage-asset.msi.com/global/picture/images/mb/IO/msi-mag_b460m_bazooka_io.png" /&gt; &lt;h2 &gt;LED Features&lt;/h2&gt; &lt;ul&gt; &lt;li&gt;4x EZ Debug LED&lt;/li&gt; &lt;/ul&gt; &lt;h2 &gt;I/O Controller&lt;/h2&gt; &lt;p&gt;NUVOTON NCT6687 Controller Chip&lt;/p&gt; &lt;h2 &gt;Hardware Monitor&lt;/h2&gt; &lt;ul&gt; &lt;li&gt;CPU/System temperature detection&lt;/li&gt; &lt;li&gt;CPU/System fan speed detection&lt;/li&gt; &lt;li&gt;CPU/System fan speed control&lt;/li&gt; &lt;/ul&gt; &lt;h2 &gt;Form Factor&lt;/h2&gt; &lt;ul&gt; &lt;li&gt;mATX Form Factor&lt;/li&gt; &lt;li&gt;9.6 in. x 9.6 in. (24.4 cm x 24.4 cm)&lt;/li&gt; &lt;/ul&gt; &lt;h2 &gt;BIOS Features&lt;/h2&gt; &lt;ul&gt; &lt;li&gt;1x 128 Mb flash&lt;/li&gt; &lt;li&gt;UEFI AMI BIOS&lt;/li&gt; &lt;li&gt;ACPI 6.2, SM BIOS 3.2&lt;/li&gt; &lt;li&gt;Multi-language&lt;/li&gt; &lt;/ul&gt; &lt;h2 &gt;Box content&lt;/h2&gt; &lt;img alt="MAG B460M BAZOOKA content" src="https://storage-asset.msi.com/global/picture/image/feature/mb/B460M/Bazooka/msi-mag_b460m_bazooka-accessories.png" /&gt; &lt;ol &gt; &lt;li&gt;MSI&lt;sup&gt;&amp;reg;&lt;/sup&gt; does not guarantee the risks or damages caused by changing the cover.&lt;/li&gt; &lt;li&gt;These pictures are for reference only and may vary without notice.&lt;/li&gt; &lt;/ol&gt; </t>
  </si>
  <si>
    <t>Материнcкая плата MSI MAG_B460M_MORTAR s1200 B460 4xDDR4 M.2 HDMI-DP mATX</t>
  </si>
  <si>
    <t>MAG_B460M_MORTAR</t>
  </si>
  <si>
    <t>http://www.erc.ua/i/goods/MAG_B460M_MORTAR.jpg</t>
  </si>
  <si>
    <t xml:space="preserve">&lt;h2 &gt;CPU&lt;/h2&gt; &lt;p&gt;Supports 10&lt;sup&gt;th&lt;/sup&gt; Gen Intel&lt;sup&gt;&amp;reg;&lt;/sup&gt; Core&amp;trade; and Pentium&lt;sup&gt;&amp;reg;&lt;/sup&gt; Gold / Celeron&lt;sup&gt;&amp;reg;&lt;/sup&gt; processors for LGA1200 socket &lt;sup &gt;&lt;a href="https://www.msi.com/Motherboard/MAG-B460M-MORTAR/Specification#ref1"&gt;1&lt;/a&gt;&lt;/sup&gt; &lt;sup &gt;&lt;a href="https://www.msi.com/Motherboard/MAG-B460M-MORTAR/Specification#ref2"&gt;2&lt;/a&gt;&lt;/sup&gt;&lt;/p&gt; &lt;ol &gt; &lt;li &gt;Please go to intel.com for compatibility information&lt;/li&gt; &lt;li &gt;Onboard graphics output are disabled when using the F SKU processors.&lt;/li&gt; &lt;/ol&gt; &lt;p&gt;&lt;a href="https://www.msi.com/Motherboard/support/MAG-B460M-MORTAR#support-cpu"&gt;See supported processors&lt;/a&gt;&lt;/p&gt; &lt;h2 &gt;Chipset&lt;/h2&gt; &lt;p&gt;Intel&lt;sup&gt;&amp;reg;&lt;/sup&gt; B460 Chipset&lt;/p&gt; &lt;h2 &gt;Memory&lt;/h2&gt; &lt;ul&gt; &lt;li&gt;4x DDR4 memory slots, support up to 128GB &lt;sup &gt;&lt;a href="https://www.msi.com/Motherboard/MAG-B460M-MORTAR/Specification#ref3"&gt;1&lt;/a&gt;&lt;/sup&gt;&lt;/li&gt; &lt;li&gt;Intel&lt;sup&gt;&amp;reg;&lt;/sup&gt; Core&lt;sup&gt;&amp;trade;&lt;/sup&gt; i7/i9 &lt;ul&gt; &lt;li&gt;Support DDR4-2933 Memory (Max.)&lt;/li&gt; &lt;/ul&gt; &lt;/li&gt; &lt;li&gt;Intel&lt;sup&gt;&amp;reg;&lt;/sup&gt; Core&lt;sup&gt;&amp;trade;&lt;/sup&gt; i5 (Below) &lt;ul&gt; &lt;li&gt;Supports DDR4-2666 Memory (Max.)&lt;/li&gt; &lt;/ul&gt; &lt;/li&gt; &lt;li&gt;Supports Dual-Channel mode&lt;/li&gt; &lt;li&gt;Supports non-ECC, un-buffered memory&lt;/li&gt; &lt;li&gt;Supports Intel&lt;sup&gt;&amp;reg;&lt;/sup&gt; Extreme Memory Profile (XMP)&lt;/li&gt; &lt;/ul&gt; &lt;ol &gt; &lt;li &gt;Please refer www.msi.com for more information on compatible memory.&lt;/li&gt; &lt;/ol&gt; &lt;p&gt;&lt;a href="https://www.msi.com/Motherboard/support/MAG-B460M-MORTAR#support-mem-3"&gt;See supported memory&lt;/a&gt;&lt;/p&gt; &lt;h2 &gt;Expansion Slot&lt;/h2&gt; &lt;ul&gt; &lt;li&gt;1x PCIe 3.0 x16 slot (from CPU)&lt;/li&gt; &lt;li&gt;1x PCIe 3.0 x16 slot (from PCH, supports x4 mode)&lt;/li&gt; &lt;li&gt;1x PCIe 3.0 x1 slot (from PCH)&lt;/li&gt; &lt;/ul&gt; &lt;h2 &gt;Onboard Graphics&lt;/h2&gt; &lt;ul&gt; &lt;li&gt;1x HDMI port, supports a maximum resolution of 4096x2160 @ 30Hz&lt;/li&gt; &lt;li&gt;1x DisplayPort port supports a maximum resolution of 4096 x 2304 @ 60Hz&lt;/li&gt; &lt;/ul&gt; &lt;h2 &gt;Storage&lt;/h2&gt; &lt;h3&gt;Intel&lt;sup&gt;&amp;reg;&lt;/sup&gt; B460 Chipset&lt;/h3&gt; &lt;ul&gt; &lt;li&gt;6x SATA 6Gb/s ports &lt;sup &gt;&lt;a href="https://www.msi.com/Motherboard/MAG-B460M-MORTAR/Specification#ref4"&gt;1&lt;/a&gt;&lt;/sup&gt;&lt;/li&gt; &lt;li&gt;2x M.2 slots (Key M) &lt;ul&gt; &lt;li&gt;M2_1 supports up to PCIe 3.0 x4 and SATA 6Gb/s, 2242/ 2260/ 2280 storage devices&lt;sup &gt;&lt;a href="https://www.msi.com/Motherboard/MAG-B460M-MORTAR/Specification#ref4"&gt;1&lt;/a&gt;&lt;/sup&gt;&lt;/li&gt; &lt;li&gt;M2_2 supports up to PCIe 3.0 x4, 2242/ 2260/ 2280 storage devices&lt;/li&gt; &lt;li&gt;Intel&amp;reg; Optane&amp;trade; Memory Ready&lt;sup &gt;&lt;a href="https://www.msi.com/Motherboard/MAG-B460M-MORTAR/Specification#ref5"&gt;2&lt;/a&gt;&lt;/sup&gt;&lt;/li&gt; &lt;li&gt;Supports Intel&lt;sup&gt;&amp;reg;&lt;/sup&gt; Smart Response Technology for Intel Core&amp;trade; processors&lt;/li&gt; &lt;/ul&gt; &lt;/li&gt; &lt;/ul&gt; &lt;ol &gt; &lt;li &gt;SATA1 will be unavailable when installing M.2 SATA SSD in the M2_1 slot.&lt;/li&gt; &lt;li &gt;Before using Intel&amp;reg; Optane&amp;trade; memory modules, please ensure that you have updated the drivers and BIOS to the latest version from MSI website.&lt;/li&gt; &lt;/ol&gt; &lt;h2 &gt;RAID&lt;/h2&gt; &lt;h3&gt;Intel&lt;sup&gt;&amp;reg;&lt;/sup&gt; B460 Chipset&lt;/h3&gt; &lt;ul&gt; &lt;li&gt;Supports RAID 0, RAID 1, RAID 5 and RAID 10 for SATA storage devices&lt;/li&gt; &lt;/ul&gt; &lt;h2 &gt;USB&lt;/h2&gt; &lt;h3&gt;Intel&lt;sup&gt;&amp;reg;&lt;/sup&gt; B460 Chipset&lt;/h3&gt; &lt;ul&gt; &lt;li&gt;2x USB 3.2 Gen 1 5Gbps Type-C ports (1 port on the back panel, 1 port through the internal USB connector)&lt;/li&gt; &lt;li&gt;5x USB 3.2 Gen 1 5Gbps Type-A ports (3 ports on the back panel, 2 ports through the internal USB connector)&lt;/li&gt; &lt;li&gt;6x USB 2.0 ports (2 Type-A ports on the back panel, 4 ports through the internal USB 2.0 connectors)&lt;/li&gt; &lt;/ul&gt; &lt;h2 &gt;Audio&lt;/h2&gt; &lt;h3&gt;Realtek&lt;sup&gt;&amp;reg;&lt;/sup&gt; ALC1200 Codec&lt;/h3&gt; &lt;ul&gt; &lt;li&gt;7.1-Channel High Definition Audio&lt;/li&gt; &lt;li&gt;Supports S/PDIF output&lt;/li&gt; &lt;/ul&gt; &lt;h2 &gt;LAN&lt;/h2&gt; &lt;ul&gt; &lt;li&gt;1x Realtek&lt;sup&gt;&amp;reg;&lt;/sup&gt; RTL8125B 2.5G LAN Controller&lt;/li&gt; &lt;/ul&gt; &lt;h2 &gt;Internal connectors&lt;/h2&gt; &lt;ul &gt; &lt;li&gt;1x 24-pin ATX main power connector&lt;/li&gt; &lt;li&gt;1x 8-pin ATX 12V power connector&lt;/li&gt; &lt;li&gt;6x SATA 6Gb/s connectors&lt;/li&gt; &lt;li&gt;1x USB 3.2 Gen 1 5Gbps connector (support additional 2 USB 3.2 Gen 1 5Gbps ports)&lt;/li&gt; &lt;li&gt;1x USB 3.2 Gen 1 5Gbps Type-C connector&lt;/li&gt; &lt;li&gt;2x USB 2.0 connectors (support additional 4 USB 2.0 ports)&lt;/li&gt; &lt;li&gt;1x 4-pin CPU fan connector&lt;/li&gt; &lt;li&gt;1x 4-pin water pump connector&lt;/li&gt; &lt;li&gt;2x 4-pin system fan connectors&lt;/li&gt; &lt;li&gt;1x front panel audio connector&lt;/li&gt; &lt;li&gt;2x system panel connectors&lt;/li&gt; &lt;li&gt;1x TPM module connector&lt;/li&gt; &lt;li&gt;1x Chassis Intrusion connector&lt;/li&gt; &lt;li&gt;1x Clear CMOS jumper&lt;/li&gt; &lt;li&gt;1x 4-pin RGB LED connector&lt;/li&gt; &lt;li&gt;1x 3-pin RAINBOW LED connector&lt;/li&gt; &lt;li&gt;1x TBT connector &lt;sup &gt;&lt;a href="https://www.msi.com/Motherboard/MAG-B460M-MORTAR/Specification#ref7"&gt;1&lt;/a&gt;&lt;/sup&gt;&lt;/li&gt; &lt;li&gt;1x RTD3 connector&lt;sup &gt;&lt;a href="https://www.msi.com/Motherboard/MAG-B460M-MORTAR/Specification#ref7"&gt;1&lt;/a&gt;&lt;/sup&gt;&lt;/li&gt; &lt;/ul&gt; &lt;ol &gt; &lt;li &gt;Thunderbolt card need support RTD3&lt;/li&gt; &lt;/ol&gt; &lt;h2 &gt;Back panel ports&lt;/h2&gt; &lt;ol &gt; &lt;li&gt;PS/2 Combo Port&lt;/li&gt; &lt;li&gt;DisplayPort&lt;/li&gt; &lt;li&gt;USB 3.2 Gen 1 5Gbps(Type-A)&lt;/li&gt; &lt;li&gt;2.5G LAN Port&lt;/li&gt; &lt;li&gt;HD Audio Connectors&lt;/li&gt; &lt;li&gt;USB 2.0 Ports&lt;/li&gt; &lt;li&gt;HDMI Port&lt;/li&gt; &lt;li&gt;USB 3.2 Gen 1 5Gbps(Type-C)&lt;/li&gt; &lt;li&gt;USB 3.2 Gen 1 5Gbps(Type-A)&lt;/li&gt; &lt;li&gt;Optical S/PDIF OUT&lt;/li&gt; &lt;/ol&gt; &lt;img alt="MAG B460M MORTAR back panel ports" src="https://storage-asset.msi.com/global/picture/image/feature/mb/B460M/MORTAR/io.png" /&gt; &lt;h2 &gt;I/O Controller&lt;/h2&gt; &lt;p&gt;NUVOTON NCT6687 Controller Chip&lt;/p&gt; &lt;h2 &gt;Hardware Monitor&lt;/h2&gt; &lt;ul&gt; &lt;li&gt;CPU/System temperature detection&lt;/li&gt; &lt;li&gt;CPU/System fan speed detection&lt;/li&gt; &lt;li&gt;CPU/System fan speed control&lt;/li&gt; &lt;/ul&gt; &lt;h2 &gt;Form Factor&lt;/h2&gt; &lt;ul&gt; &lt;li&gt;mATX Form Factor&lt;/li&gt; &lt;li&gt;9.6 in. x 9.6 in. (24.3 cm x 24.3 cm)&lt;/li&gt; &lt;/ul&gt; &lt;h2 &gt;BIOS Features&lt;/h2&gt; &lt;ul&gt; &lt;li&gt;1x 128 Mb flash&lt;/li&gt; &lt;li&gt;UEFI AMI BIOS&lt;/li&gt; &lt;li&gt;ACPI 6.2, SM BIOS 3.2 •Multi-language&lt;/li&gt; &lt;/ul&gt; &lt;h2 &gt;Box content&lt;/h2&gt; &lt;img alt="MAG B460M MORTAR content" src="https://storage-asset.msi.com/global/picture/image/feature/mb/B460M/MORTAR/accessories.png" /&gt; &lt;ol &gt; &lt;li&gt;MSI&lt;sup&gt;&amp;reg;&lt;/sup&gt; does not guarantee the risks or damages caused by changing the cover.&lt;/li&gt; &lt;li&gt;These pictures are for reference only and may vary without notice.&lt;/li&gt; &lt;/ol&gt; &lt;p&gt; &lt;/p&gt; &lt;ol&gt; &lt;li&gt;All images and descriptions are for illustrative purposes only. Visual representation of the products may not be perfectly accurate. Product specification, functions and appearance may vary by models and differ from country to country . All specifications are subject to change without notice. Please consult the product specifications page for full details.Although we endeavor to present the most precise and comprehensive information at the time of publication, a small number of items may contain typography or photography errors. Products may not be available in all markets. We recommend you to check with your local supplier for exact offers.&lt;/li&gt; &lt;/ol&gt; &lt;p&gt; &lt;/p&gt; &lt;ol&gt; &lt;li&gt;All images and descriptions are for illustrative purposes only. Visual representation of the products may not be perfectly accurate. Product specification, functions and appearance may vary by models and differ from country to country . All specifications are subject to change without notice. Please consult the product specifications page for full details.Although we endeavor to present the most precise and comprehensive information at the time of publication, a small number of items may contain typography or photography errors. Products may not be available in all markets. We recommend you to check with your local supplier for exact offers.&lt;/li&gt; &lt;/ol&gt; </t>
  </si>
  <si>
    <t>Материнcкая плата MSI Z490-A_PRO s1200 Z490 4xDDR4 HDMI-DP ATX</t>
  </si>
  <si>
    <t>Z490-A_PRO</t>
  </si>
  <si>
    <t>http://www.erc.ua/i/goods/Z490-A_PRO.jpg</t>
  </si>
  <si>
    <t xml:space="preserve">&lt;h2 &gt;Processor&lt;/h2&gt; &lt;p&gt;Supports 10&lt;sup&gt;th&lt;/sup&gt; Gen Intel&lt;sup&gt;&amp;reg;&lt;/sup&gt; Core&amp;trade; and Pentium&lt;sup&gt;&amp;reg;&lt;/sup&gt; Gold / Celeron&lt;sup&gt;&amp;reg;&lt;/sup&gt; processors for LGA1200 socket &lt;sup &gt;&lt;a href="https://ru.msi.com/Motherboard/Z490-A-PRO/Specification#ref1"&gt;1&lt;/a&gt;&lt;/sup&gt; &lt;sup &gt;&lt;a href="https://ru.msi.com/Motherboard/Z490-A-PRO/Specification#ref2"&gt;2&lt;/a&gt;&lt;/sup&gt;&lt;/p&gt; &lt;ol &gt; &lt;li &gt;Please go to intel.com for compatibility information.&lt;/li&gt; &lt;li &gt;Onboard graphics output are disabled when using the F SKU processors.&lt;/li&gt; &lt;/ol&gt; &lt;p&gt;&lt;a href="https://ru.msi.com/Motherboard/support/Z490-A-PRO#support-cpu"&gt;See supported processors&lt;/a&gt;&lt;/p&gt; &lt;h2 &gt;Chipset&lt;/h2&gt; &lt;p&gt;Intel&lt;sup&gt;&amp;reg;&lt;/sup&gt; Z490 Chipset&lt;/p&gt; &lt;h2 &gt;Memory&lt;/h2&gt; &lt;ul&gt; &lt;li&gt;4 x DDR4 memory slots, support up to 128GB &lt;sup &gt;&lt;a href="https://ru.msi.com/Motherboard/Z490-A-PRO/Specification#ref3"&gt;1&lt;/a&gt;&lt;/sup&gt; &lt;ul&gt; &lt;li&gt;Supports 1R 2133/2666/2933 MHz &lt;sup &gt;&lt;a href="https://ru.msi.com/Motherboard/Z490-A-PRO/Specification#ref3"&gt;1&lt;/a&gt;&lt;/sup&gt; &lt;ul&gt; &lt;li&gt;1DPC 1R Max speed up to 4800+ MHz&lt;/li&gt; &lt;li&gt;1DPC 2R Max speed up to 4266+ MHz&lt;/li&gt; &lt;li&gt;2DPC 1R Max speed up to 4400+ MHz&lt;/li&gt; &lt;li&gt;2DPC 2R Max speed up to 4000+ MHz&lt;/li&gt; &lt;/ul&gt; &lt;/li&gt; &lt;/ul&gt; &lt;/li&gt; &lt;li&gt;Supports Dual-Channel mode&lt;/li&gt; &lt;li&gt;Supports non-ECC, un-buffered memory&lt;/li&gt; &lt;li&gt;Supports Intel&lt;sup&gt;&amp;reg;&lt;/sup&gt; Extreme Memory Profile (XMP)&lt;/li&gt; &lt;/ul&gt; &lt;ol &gt; &lt;li &gt;Please refer www.msi.com for more information on compatible memory.&lt;/li&gt; &lt;/ol&gt; &lt;p&gt;&lt;a href="https://ru.msi.com/Motherboard/support/Z490-A-PRO#support-mem-3"&gt;See supported memory&lt;/a&gt;&lt;/p&gt; &lt;h2 &gt;Expansion Slot&lt;/h2&gt; &lt;ul&gt; &lt;li&gt;1x PCIe 3.0 x16 slot (from CPU)&lt;/li&gt; &lt;li&gt;1x PCIe 3.0 x16 slot (from PCH, supports x4 mode)&lt;/li&gt; &lt;li&gt;3x PCIe x1 slots (from PCH)&lt;/li&gt; &lt;/ul&gt; &lt;h2 &gt;Onboard Graphics&lt;/h2&gt; &lt;ul&gt; &lt;li&gt;1x HDMI port, supports a maximum resolution of 4096x2160 @ 30Hz&lt;/li&gt; &lt;li&gt;1x DisplayPort port supports a maximum resolution of 4096 x 2304 @ 60Hz&lt;/li&gt; &lt;/ul&gt; &lt;h2 &gt;Multi-GPU&lt;/h2&gt; &lt;ul&gt; &lt;li&gt;Supports 2-Way AMD&lt;sup&gt;&amp;reg;&lt;/sup&gt; CrossFire&lt;sup&gt;&amp;trade;&lt;/sup&gt; Technology&lt;/li&gt; &lt;/ul&gt; &lt;h2 &gt;Storage&lt;/h2&gt; &lt;h3&gt;Intel&lt;sup&gt;&amp;reg;&lt;/sup&gt; Z490 Chipset&lt;/h3&gt; &lt;ul&gt; &lt;li&gt;6x SATA 6Gb/s ports &lt;sup &gt;&lt;a href="https://ru.msi.com/Motherboard/Z490-A-PRO/Specification#ref4"&gt;1&lt;/a&gt;&lt;/sup&gt;&lt;/li&gt; &lt;li&gt;2x M.2 slots (Key M) &lt;ul&gt; &lt;li&gt;M2_1 supports up to PCIe 3.0 x4 and SATA 6Gb/s, 2242/ 2260/ 2280/ 22110 storage devices &lt;sup &gt;&lt;a href="https://ru.msi.com/Motherboard/Z490-A-PRO/Specification#ref4"&gt;1&lt;/a&gt;&lt;/sup&gt;&lt;/li&gt; &lt;li&gt;M2_2 supports up to PCIe 3.0 x4 and SATA 6Gb/s, 2242/ 2260/ 2280 storage devices &lt;sup &gt;&lt;a href="https://ru.msi.com/Motherboard/Z490-A-PRO/Specification#ref5"&gt;2&lt;/a&gt;&lt;/sup&gt;&lt;/li&gt; &lt;li&gt;Intel&lt;sup&gt;&amp;reg;&lt;/sup&gt; Optane&lt;sup&gt;&amp;trade;&lt;/sup&gt; Memory Ready &lt;sup &gt;&lt;a href="https://ru.msi.com/Motherboard/Z490-A-PRO/Specification#ref6"&gt;3&lt;/a&gt;&lt;/sup&gt;&lt;/li&gt; &lt;li&gt;Supports Intel&lt;sup&gt;&amp;reg;&lt;/sup&gt; Smart Response Technology for Intel Core&lt;sup&gt;&amp;trade;&lt;/sup&gt; processors&lt;/li&gt; &lt;/ul&gt; &lt;/li&gt; &lt;/ul&gt; &lt;ol &gt; &lt;li &gt;SATA2 will be unavailable when installing M.2 SATA SSD in the M2_1 slot.&lt;/li&gt; &lt;li &gt;SATA5 &amp;amp; SATA6 will be unavailable when installing M.2 SATA/PCIe SSD in the M2_2 slot.&lt;/li&gt; &lt;li &gt;Before using Intel&lt;sup&gt;&amp;reg;&lt;/sup&gt; Optane&lt;sup&gt;&amp;trade;&lt;/sup&gt; memory modules, please ensure that you have updated the drivers and BIOS to the latest version from MSI website.&lt;/li&gt; &lt;/ol&gt; &lt;h2 &gt;RAID&lt;/h2&gt; &lt;h3&gt;Intel&lt;sup&gt;&amp;reg;&lt;/sup&gt; Z490 Chipset&lt;/h3&gt; &lt;ul&gt; &lt;li&gt;Supports RAID 0, RAID 1, RAID 5 and RAID 10 for SATA storage devices&lt;/li&gt; &lt;li&gt;Supports RAID 0 and RAID 1 for M.2 PCIe storage devices&lt;/li&gt; &lt;/ul&gt; &lt;h2 &gt;USB&lt;/h2&gt; &lt;h3&gt;Intel&lt;sup&gt;&amp;reg;&lt;/sup&gt; Z490 Chipset&lt;/h3&gt; &lt;ul&gt; &lt;li&gt;2x USB 3.2 Gen 2 10Gbps ports (1 Type-A port and 1 Type-C port on the back panel)&lt;/li&gt; &lt;li&gt;7x USB 3.2 Gen 1 5Gbps ports (2 Type-A ports on the back panel, 4 ports through the internal USB connectors, 1 Type-C internal connector)&lt;/li&gt; &lt;li&gt;6x USB 2.0 ports (2 Type-A ports on the back panel, 4 ports through the internal USB 2.0 connectors)&lt;/li&gt; &lt;/ul&gt; &lt;h2 &gt;Audio&lt;/h2&gt; &lt;h3&gt;Realtek&lt;sup&gt;&amp;reg;&lt;/sup&gt; ALC892 Codec&lt;/h3&gt; &lt;ul&gt; &lt;li&gt;7.1-Channel High Definition Audio&lt;/li&gt; &lt;/ul&gt; &lt;h2 &gt;LAN&lt;/h2&gt; &lt;ul&gt; &lt;li&gt;1x Realtek&lt;sup&gt;&amp;reg;&lt;/sup&gt; RTL8125B-CG 2.5G LAN Controller&lt;/li&gt; &lt;/ul&gt; &lt;h2 &gt;Internal connectors&lt;/h2&gt; &lt;ul &gt; &lt;li&gt;1x 24-pin ATX main power connector&lt;/li&gt; &lt;li&gt;1x 8-pin ATX 12V power connector&lt;/li&gt; &lt;li&gt;1x 4-pin ATX 12V power connector&lt;/li&gt; &lt;li&gt;6x SATA 6Gb/s connectors&lt;/li&gt; &lt;li&gt;1x USB 3.2 Gen 1 5Gbps Type-C port&lt;/li&gt; &lt;li&gt;2x USB 3.2 Gen 1 5Gbps connectors (support additional 4 USB 3.2 Gen 1 5Gbps ports)&lt;/li&gt; &lt;li&gt;2x USB 2.0 connectors (support additional 4 USB 2.0 ports)&lt;/li&gt; &lt;li&gt;1x 4-pin CPU fan connector&lt;/li&gt; &lt;li&gt;1x 4-pin water pump connector&lt;/li&gt; &lt;li&gt;6x 4-pin system fan connectors&lt;/li&gt; &lt;li&gt;1x front panel audio connector&lt;/li&gt; &lt;li&gt;2x system panel connectors&lt;/li&gt; &lt;li&gt;1x Chassis Intrusion connector&lt;/li&gt; &lt;li&gt;1x Clear CMOS jumper&lt;/li&gt; &lt;li&gt;1x 4-pin RGB LED connector&lt;/li&gt; &lt;li&gt;2x 3-pin RAINBOW LED connectors&lt;/li&gt; &lt;li&gt;1x serial port connector&lt;/li&gt; &lt;li&gt;1x TPM module connector&lt;/li&gt; &lt;li&gt;1x TBT connector &lt;sup &gt;&lt;a href="https://ru.msi.com/Motherboard/Z490-A-PRO/Specification#ref7"&gt;1&lt;/a&gt;&lt;/sup&gt;&lt;/li&gt; &lt;/ul&gt; &lt;ol &gt; &lt;li &gt;Thunderbolt card need support RTD3&lt;/li&gt; &lt;/ol&gt; &lt;h2 &gt;Back panel ports&lt;/h2&gt; &lt;ol &gt; &lt;li&gt;Keyboard / Mouse&lt;/li&gt; &lt;li&gt;2.5G LAN&lt;/li&gt; &lt;li&gt;Audio Connectors&lt;/li&gt; &lt;li&gt;USB 2.0&lt;/li&gt; &lt;li&gt;HDMI&lt;/li&gt; &lt;li&gt;DisplayPort&lt;/li&gt; &lt;li&gt;USB 3.2 Gen 2 10Gbps Type-A + Type-C&lt;/li&gt; &lt;li&gt;USB 3.2 Gen 1 5Gbps Type-A&lt;/li&gt; &lt;/ol&gt; &lt;img alt="MSI Z490-A PRO back panel ports" src="https://storage-asset.msi.com/global/picture/images/mb/IO/msi-z490-a_pro-io.png" /&gt; &lt;h2 &gt;Dimensions&lt;/h2&gt; &lt;ul&gt; &lt;li&gt;ATX Form Factor&lt;/li&gt; &lt;li&gt;12 in. x 9.6 in. (30.5 cm x 24.4 cm)&lt;/li&gt; &lt;/ul&gt; &lt;h2 &gt;Mounting&lt;/h2&gt; &lt;p&gt;9 mounting holes&lt;/p&gt; &lt;h2 &gt;Operating System&lt;/h2&gt; &lt;p&gt;Support for Windows&lt;sup&gt;&amp;reg;&lt;/sup&gt; 10 64-bit&lt;/p&gt; &lt;h2 &gt;Box content&lt;/h2&gt; &lt;img alt="MSI Z490-A PRO box content" src="https://storage-asset.msi.com/global/picture/image/feature/mb/Z490/accessories/msi-z490-a_pro-accessories.png" /&gt; &lt;ol &gt; &lt;li&gt;MSI&lt;sup&gt;&amp;reg;&lt;/sup&gt; does not guarantee the risks or damages caused by changing the cover.&lt;/li&gt; &lt;li&gt;These pictures are for reference only and may vary without notice.&lt;/li&gt; &lt;/ol&gt; </t>
  </si>
  <si>
    <t>Материнcкая плата MSI MPG_Z490_GAMING_PLUS s1200 Z490 4xDDR4 M.2 HDMI-DP ATX</t>
  </si>
  <si>
    <t>MPG_Z490_GAMING_PLUS</t>
  </si>
  <si>
    <t>http://www.erc.ua/i/goods/MPG_Z490_GAMING_PLUS.jpg</t>
  </si>
  <si>
    <t xml:space="preserve">&lt;h2 &gt;Processor&lt;/h2&gt; &lt;p&gt;Supports 10&lt;sup&gt;th&lt;/sup&gt; Gen Intel&lt;sup&gt;&amp;reg;&lt;/sup&gt; Core&amp;trade; and Pentium&lt;sup&gt;&amp;reg;&lt;/sup&gt; Gold / Celeron&lt;sup&gt;&amp;reg;&lt;/sup&gt; processors for LGA1200 socket &lt;sup &gt;&lt;a href="https://ru.msi.com/Motherboard/MPG-Z490-GAMING-PLUS/Specification#ref1"&gt;1&lt;/a&gt;&lt;/sup&gt; &lt;sup &gt;&lt;a href="https://ru.msi.com/Motherboard/MPG-Z490-GAMING-PLUS/Specification#ref2"&gt;2&lt;/a&gt;&lt;/sup&gt;&lt;/p&gt; &lt;ol &gt; &lt;li &gt;Please go to intel.com for compatibility information.&lt;/li&gt; &lt;li &gt;Onboard graphics output are disabled when using the F SKU processors.&lt;/li&gt; &lt;/ol&gt; &lt;p&gt;&lt;a href="https://ru.msi.com/Motherboard/support/MPG-Z490-GAMING-PLUS#support-cpu"&gt;See supported processors&lt;/a&gt;&lt;/p&gt; &lt;h2 &gt;Chipset&lt;/h2&gt; &lt;p&gt;Intel&lt;sup&gt;&amp;reg;&lt;/sup&gt; Z490 Chipset&lt;/p&gt; &lt;h2 &gt;Memory&lt;/h2&gt; &lt;ul&gt; &lt;li&gt;4 x DDR4 memory slots, support up to 128GB &lt;sup &gt;&lt;a href="https://ru.msi.com/Motherboard/MPG-Z490-GAMING-PLUS/Specification#ref3"&gt;1&lt;/a&gt;&lt;/sup&gt; &lt;ul&gt; &lt;li&gt;Supports 1R 2133/2666/2933 MHz &lt;sup &gt;&lt;a href="https://ru.msi.com/Motherboard/MPG-Z490-GAMING-PLUS/Specification#ref3"&gt;1&lt;/a&gt;&lt;/sup&gt; &lt;ul&gt; &lt;li&gt;1DPC 1R Max speed up to 4800+ MHz&lt;/li&gt; &lt;li&gt;1DPC 2R Max speed up to 4266+ MHz&lt;/li&gt; &lt;li&gt;2DPC 1R Max speed up to 4400+ MHz&lt;/li&gt; &lt;li&gt;2DPC 2R Max speed up to 4000+ MHz&lt;/li&gt; &lt;/ul&gt; &lt;/li&gt; &lt;/ul&gt; &lt;/li&gt; &lt;li&gt;Supports Dual-Channel mode&lt;/li&gt; &lt;li&gt;Supports non-ECC, un-buffered memory&lt;/li&gt; &lt;li&gt;Supports Intel&lt;sup&gt;&amp;reg;&lt;/sup&gt; Extreme Memory Profile (XMP)&lt;/li&gt; &lt;/ul&gt; &lt;ol &gt; &lt;li &gt;Please refer www.msi.com for more information on compatible memory.&lt;/li&gt; &lt;/ol&gt; &lt;p&gt;&lt;a href="https://ru.msi.com/Motherboard/support/MPG-Z490-GAMING-PLUS#support-mem-3"&gt;See supported memory&lt;/a&gt;&lt;/p&gt; &lt;h2 &gt;Expansion Slot&lt;/h2&gt; &lt;ul&gt; &lt;li&gt;1x PCIe 3.0 x16 slot (from CPU)&lt;/li&gt; &lt;li&gt;1x PCIe 3.0 x16 slot (from PCH, supports x4 mode)&lt;/li&gt; &lt;li&gt;3x PCIe x1 slots (from PCH)&lt;/li&gt; &lt;/ul&gt; &lt;h2 &gt;Onboard Graphics&lt;/h2&gt; &lt;ul&gt; &lt;li&gt;1x HDMI port, supports a maximum resolution of 4096x2160 @ 30Hz&lt;/li&gt; &lt;li&gt;1x DisplayPort port supports a maximum resolution of 4096 x 2304 @ 60Hz&lt;/li&gt; &lt;/ul&gt; &lt;h2 &gt;Multi-GPU&lt;/h2&gt; &lt;ul&gt; &lt;li&gt;Supports 2-Way AMD&lt;sup&gt;&amp;reg;&lt;/sup&gt; CrossFire&lt;sup&gt;&amp;trade;&lt;/sup&gt; Technology&lt;/li&gt; &lt;/ul&gt; &lt;h2 &gt;Storage&lt;/h2&gt; &lt;h3&gt;Intel&lt;sup&gt;&amp;reg;&lt;/sup&gt; Z490 Chipset&lt;/h3&gt; &lt;ul&gt; &lt;li&gt;6x SATA 6Gb/s ports &lt;sup &gt;&lt;a href="https://ru.msi.com/Motherboard/MPG-Z490-GAMING-PLUS/Specification#ref4"&gt;1&lt;/a&gt;&lt;/sup&gt;&lt;/li&gt; &lt;li&gt;2x M.2 slots (Key M) &lt;ul&gt; &lt;li&gt;M2_1 supports up to PCIe 3.0 x4 and SATA 6Gb/s, 2242/ 2260/ 2280/ 22110 storage devices &lt;sup &gt;&lt;a href="https://ru.msi.com/Motherboard/MPG-Z490-GAMING-PLUS/Specification#ref4"&gt;1&lt;/a&gt;&lt;/sup&gt;&lt;/li&gt; &lt;li&gt;M2_2 supports up to PCIe 3.0 x4 and SATA 6Gb/s, 2242/ 2260/ 2280 storage devices &lt;sup &gt;&lt;a href="https://ru.msi.com/Motherboard/MPG-Z490-GAMING-PLUS/Specification#ref5"&gt;2&lt;/a&gt;&lt;/sup&gt;&lt;/li&gt; &lt;li&gt;Intel&lt;sup&gt;&amp;reg;&lt;/sup&gt; Optane&lt;sup&gt;&amp;trade;&lt;/sup&gt; Memory Ready &lt;sup &gt;&lt;a href="https://ru.msi.com/Motherboard/MPG-Z490-GAMING-PLUS/Specification#ref6"&gt;3&lt;/a&gt;&lt;/sup&gt;&lt;/li&gt; &lt;li&gt;Supports Intel&lt;sup&gt;&amp;reg;&lt;/sup&gt; Smart Response Technology for Intel Core&lt;sup&gt;&amp;trade;&lt;/sup&gt; processors&lt;/li&gt; &lt;/ul&gt; &lt;/li&gt; &lt;/ul&gt; &lt;ol &gt; &lt;li &gt;SATA2 will be unavailable when installing M.2 SATA SSD in the M2_1 slot.&lt;/li&gt; &lt;li &gt;SATA5 &amp;amp; SATA6 will be unavailable when installing M.2 SATA/PCIe SSD in the M2_2 slot.&lt;/li&gt; &lt;li &gt;Before using Intel&lt;sup&gt;&amp;reg;&lt;/sup&gt; Optane&lt;sup&gt;&amp;trade;&lt;/sup&gt; memory modules, please ensure that you have updated the drivers and BIOS to the latest version from MSI website.&lt;/li&gt; &lt;/ol&gt; &lt;h2 &gt;RAID&lt;/h2&gt; &lt;h3&gt;Intel&lt;sup&gt;&amp;reg;&lt;/sup&gt; Z490 Chipset&lt;/h3&gt; &lt;ul&gt; &lt;li&gt;Supports RAID 0, RAID 1, RAID 5 and RAID 10 for SATA storage devices&lt;/li&gt; &lt;li&gt;Supports RAID 0 and RAID 1 for M.2 PCIe storage devices&lt;/li&gt; &lt;/ul&gt; &lt;h2 &gt;USB&lt;/h2&gt; &lt;h3&gt;Intel&lt;sup&gt;&amp;reg;&lt;/sup&gt; Z490 Chipset&lt;/h3&gt; &lt;ul&gt; &lt;li&gt;2x USB 3.2 Gen 2 10Gbps ports (1 Type-A port and 1 Type-C port on the back panel)&lt;/li&gt; &lt;li&gt;7x USB 3.2 Gen 1 5Gbps ports (2 Type-A ports on the back panel, 4 ports through the internal USB connectors, 1 Type-C internal connector)&lt;/li&gt; &lt;li&gt;6x USB 2.0 ports (2 Type-A ports on the back panel, 4 ports through the internal USB 2.0 connectors)&lt;/li&gt; &lt;/ul&gt; &lt;h2 &gt;Audio&lt;/h2&gt; &lt;h3&gt;Realtek&lt;sup&gt;&amp;reg;&lt;/sup&gt; ALC1200-VD1 Codec&lt;/h3&gt; &lt;ul&gt; &lt;li&gt;7.1-Channel High Definition Audio&lt;/li&gt; &lt;li&gt;Supports S/PDIF output&lt;/li&gt; &lt;/ul&gt; &lt;h2 &gt;LAN&lt;/h2&gt; &lt;ul&gt; &lt;li&gt;1x Realtek&lt;sup&gt;&amp;reg;&lt;/sup&gt; RTL8125B-CG 2.5G LAN Controller&lt;/li&gt; &lt;/ul&gt; &lt;h2 &gt;Internal connectors&lt;/h2&gt; &lt;ul &gt; &lt;li&gt;1x 24-pin ATX main power connector&lt;/li&gt; &lt;li&gt;1x 8-pin ATX 12V power connector&lt;/li&gt; &lt;li&gt;1x 4-pin ATX 12V power connector&lt;/li&gt; &lt;li&gt;6x SATA 6Gb/s connectors&lt;/li&gt; &lt;li&gt;1x USB 3.2 Gen 1 5Gbps Type-C port&lt;/li&gt; &lt;li&gt;2x USB 3.2 Gen 1 5Gbps connectors (support additional 4 USB 3.2 Gen 1 5Gbps ports)&lt;/li&gt; &lt;li&gt;2x USB 2.0 connectors (support additional 4 USB 2.0 ports)&lt;/li&gt; &lt;li&gt;1x 4-pin CPU fan connector&lt;/li&gt; &lt;li&gt;1x 4-pin water pump connector&lt;/li&gt; &lt;li&gt;6x 4-pin system fan connectors&lt;/li&gt; &lt;li&gt;1x front panel audio connector&lt;/li&gt; &lt;li&gt;2x system panel connectors&lt;/li&gt; &lt;li&gt;1x Chassis Intrusion connector&lt;/li&gt; &lt;li&gt;1x Clear CMOS jumper&lt;/li&gt; &lt;li&gt;1x 4-pin RGB LED connector&lt;/li&gt; &lt;li&gt;2x 3-pin RAINBOW LED connectors&lt;/li&gt; &lt;li&gt;1x serial port connector&lt;/li&gt; &lt;li&gt;1x TPM module connector&lt;/li&gt; &lt;li&gt;1x TBT connector &lt;sup &gt;&lt;a href="https://ru.msi.com/Motherboard/MPG-Z490-GAMING-PLUS/Specification#ref7"&gt;1&lt;/a&gt;&lt;/sup&gt;&lt;/li&gt; &lt;/ul&gt; &lt;ol &gt; &lt;li &gt;Thunderbolt card need support RTD3&lt;/li&gt; &lt;/ol&gt; &lt;h2 &gt;Back panel ports&lt;/h2&gt; &lt;ol &gt; &lt;li&gt;PS/2 Combo Port&lt;/li&gt; &lt;li&gt;USB 3.2 Gen 2 10Gbps (Type-A)&lt;/li&gt; &lt;li&gt;LAN Port&lt;/li&gt; &lt;li&gt;HD Audio Connectors&lt;/li&gt; &lt;li&gt;USB 2.0 Ports&lt;/li&gt; &lt;li&gt;HDMI Port&lt;/li&gt; &lt;li&gt;DisplayPort&lt;/li&gt; &lt;li&gt;USB 3.2 Gen 2 10Gbps (Type-C)&lt;/li&gt; &lt;li&gt;USB 3.2 Gen 1 5Gbps (Type-A)&lt;/li&gt; &lt;li&gt;Optical S/PDIF OUT&lt;/li&gt; &lt;/ol&gt; &lt;img alt="MPG Z490 GAMING PLUS back panel ports" src="http://storage-asset.msi.com/global/picture/images/mb/IO/msi-mpg_z490_gaming_plus-io-hero.png" /&gt; &lt;h2 &gt;Dimensions&lt;/h2&gt; &lt;ul&gt; &lt;li&gt;ATX Form Factor&lt;/li&gt; &lt;li&gt;12 in. x 9.6 in. (30.5 cm x 24.4 cm)&lt;/li&gt; &lt;/ul&gt; &lt;h2 &gt;Mounting&lt;/h2&gt; &lt;p&gt;9 mounting holes&lt;/p&gt; &lt;h2 &gt;Operating System&lt;/h2&gt; &lt;p&gt;Support for Windows&lt;sup&gt;&amp;reg;&lt;/sup&gt; 10 64-bit&lt;/p&gt; &lt;h2 &gt;Box content&lt;/h2&gt; &lt;img alt="MPG Z490 GAMING PLUS box content" src="https://storage-asset.msi.com/global/picture/image/feature/mb/Z490/accessories/msi-mpg_z490_gaming_plus-accessories.png" /&gt; &lt;ol &gt; &lt;li&gt;MSI&lt;sup&gt;&amp;reg;&lt;/sup&gt; does not guarantee the risks or damages caused by changing the cover.&lt;/li&gt; &lt;li&gt;These pictures are for reference only and may vary without notice.&lt;/li&gt; &lt;/ol&gt; </t>
  </si>
  <si>
    <t>Материнcкая плата MSI H510M_PRO-E s1200 H510 2xDDR4 HDMI-VGA mATX</t>
  </si>
  <si>
    <t>H510M_PRO-E</t>
  </si>
  <si>
    <t>http://www.erc.ua/i/goods/H510M_PRO-E.jpg</t>
  </si>
  <si>
    <t xml:space="preserve">&lt;h2 &gt;PROCESSOR&lt;/h2&gt; &lt;p&gt;Supports 10th Gen Intel&lt;sup&gt;&amp;reg;&lt;/sup&gt; Core&amp;trade; Processors, 11th Gen Intel&lt;sup&gt;&amp;reg;&lt;/sup&gt; Core&amp;trade; Processors, Pentium&lt;sup&gt;&amp;reg;&lt;/sup&gt; Gold and Celeron&lt;sup&gt;&amp;reg;&lt;/sup&gt; Processors&lt;sup&gt;&lt;a href="https://www.msi.com/Motherboard/H510M-PRO-E/Specification#ref1"&gt;1&lt;/a&gt;&lt;/sup&gt;&lt;/p&gt; &lt;ol&gt; &lt;li &gt; Please go to www.intel.com for more compatibility information.&lt;/li&gt; &lt;/ol&gt; &lt;p&gt;&lt;a href="https://www.msi.com/Motherboard/support/H510M-PRO-E#support-cpu"&gt;See supported processors&lt;/a&gt;&lt;/p&gt; &lt;h2 &gt;CHIPSET&lt;/h2&gt; &lt;p&gt;Intel&lt;sup&gt;&amp;reg;&lt;/sup&gt; H510 Chipset&lt;/p&gt; &lt;h2 &gt;MEMORY&lt;/h2&gt; &lt;ul&gt; &lt;li&gt;2x DDR4 memory slots, support up to 64GB&lt;sup&gt;&lt;a href="https://www.msi.com/Motherboard/H510M-PRO-E/Specification#ref2"&gt;1&lt;/a&gt;&lt;/sup&gt;&lt;/li&gt; &lt;li&gt;Supports 1R 2133/ 2666/ 2933 MHz for 10th Gen Intel&lt;sup&gt;&amp;reg;&lt;/sup&gt; CPU (by JEDEC &amp;amp; POR)&lt;/li&gt; &lt;li&gt;Supports 1R 2133/ 2666/ 2933/ 3200 MHz for 11th Gen Intel&lt;sup&gt;&amp;reg;&lt;/sup&gt; CPU (by JEDEC &amp;amp; POR)&lt;/li&gt; &lt;li&gt;Supports Dual-Channel mode&lt;/li&gt; &lt;li&gt;Supports non-ECC, un-buffered memory&lt;/li&gt; &lt;li&gt;Supports Intel&lt;sup&gt;&amp;reg;&lt;/sup&gt; Extreme Memory Profile (XMP)&lt;/li&gt; &lt;/ul&gt; &lt;ol&gt; &lt;li &gt; Please refer to www.msi.com for more information on compatible memory.&lt;/li&gt; &lt;/ol&gt; &lt;p&gt;&lt;a href="https://www.msi.com/Motherboard/support/H510M-PRO-E#support-mem-3"&gt;See supported memory&lt;/a&gt;&lt;/p&gt; &lt;h2 &gt;EXPANSION SLOT&lt;/h2&gt; &lt;ul&gt; &lt;li&gt;1x PCIe x16 slot (From CPU) &lt;ul&gt; &lt;li&gt;Support up to PCIe 4.0 for 11th Gen Intel&lt;sup&gt;&amp;reg;&lt;/sup&gt; CPU&lt;/li&gt; &lt;li&gt;Support up to PCIe 3.0 for 10th Gen Intel&lt;sup&gt;&amp;reg;&lt;/sup&gt; CPU&lt;/li&gt; &lt;/ul&gt; &lt;/li&gt; &lt;li&gt;2x PCIe 3.0 x1 slots (From PCH)&lt;/li&gt; &lt;/ul&gt; &lt;h2 &gt;ONBOARD GRAPHICS&lt;/h2&gt; &lt;ul&gt; &lt;li&gt;1x VGA port, supports a maximum resolution of 2048x1536 60Hz, 1920x1200 60Hz&lt;/li&gt; &lt;li&gt;1x HDMI 1.4 port, supports a maximum resolution of 4K 30Hz &lt;sup&gt;&lt;a href="https://www.msi.com/Motherboard/H510M-PRO-E/Specification#ref3"&gt;1&lt;/a&gt;&lt;/sup&gt; &lt;sup&gt;&lt;a href="https://www.msi.com/Motherboard/H510M-PRO-E/Specification#ref4"&gt;2&lt;/a&gt;&lt;/sup&gt;&lt;/li&gt; &lt;/ul&gt; &lt;ol&gt; &lt;li &gt; Available only on processors featuring integrated graphics.&lt;/li&gt; &lt;li &gt; Graphics specifications may vary depending on the CPU installed.&lt;/li&gt; &lt;/ol&gt; &lt;h2 &gt;STORAGE&lt;/h2&gt; &lt;ul&gt; &lt;li&gt;4x SATA 6Gb/s ports (From H510 Chipset)&lt;/li&gt; &lt;/ul&gt; &lt;h2 &gt;USB&lt;/h2&gt; &lt;h3&gt;Intel&lt;sup&gt;&amp;reg;&lt;/sup&gt; H510 Chipset&lt;/h3&gt; &lt;ul&gt; &lt;li&gt;4x USB 3.2 Gen 1 5Gbps ports (2 Type-A ports on the back panel, 2 ports available through the internal USB connector)&lt;/li&gt; &lt;li&gt;6x USB 2.0 ports (4 Type-A ports on the back panel, 2 ports available through the internal USB 2.0 connector)&lt;/li&gt; &lt;/ul&gt; &lt;h2 &gt;AUDIO&lt;/h2&gt; &lt;h3&gt;Realtek&lt;sup&gt;&amp;reg;&lt;/sup&gt; ALC897 Codec&lt;/h3&gt; &lt;ul&gt; &lt;li&gt;7.1-Channel High Definition Audio&lt;/li&gt; &lt;/ul&gt; &lt;h2 &gt;LAN&lt;/h2&gt; &lt;ul&gt; &lt;li&gt;1x Realtek&lt;sup&gt;&amp;reg;&lt;/sup&gt; RTL8111 Gigabit LAN controller&lt;/li&gt; &lt;/ul&gt; &lt;h2 &gt;INTERNAL CONNECTORS&lt;/h2&gt; &lt;ul&gt; &lt;li&gt;1x 24-pin ATX main power connector&lt;/li&gt; &lt;li&gt;1x 8-pin ATX 12V power connector&lt;/li&gt; &lt;li&gt;4x SATA 6Gb/s connectors&lt;/li&gt; &lt;li&gt;1x USB 3.2 Gen 1 5Gbps connector (support additional 2 USB ports)&lt;/li&gt; &lt;li&gt;1x USB 2.0 connector (support additional 2 USB ports)&lt;/li&gt; &lt;li&gt;1x 4-pin CPU fan connector&lt;/li&gt; &lt;li&gt;1x 4-pin system fan connector&lt;/li&gt; &lt;li&gt;1x Front panel audio connector&lt;/li&gt; &lt;li&gt;2x System panel connectors&lt;/li&gt; &lt;li&gt;1x Serial port connector&lt;/li&gt; &lt;li&gt;1x Chassis Intrusion connector&lt;/li&gt; &lt;li&gt;1x Clear CMOS jumper&lt;/li&gt; &lt;li&gt;1x TPM module connector&lt;/li&gt; &lt;/ul&gt; &lt;h2 &gt;BACK PANEL PORTS&lt;/h2&gt; &lt;ol&gt; &lt;li&gt;VGA&lt;/li&gt; &lt;li&gt;HDMI&lt;/li&gt; &lt;li&gt;USB 3.2 Gen 1 5Gbps Type-A&lt;/li&gt; &lt;li&gt;Mouse / Keyboard&lt;/li&gt; &lt;li&gt;LAN port&lt;/li&gt; &lt;li&gt;Audio connector&lt;/li&gt; &lt;li&gt;USB 2.0&lt;/li&gt; &lt;li&gt;USB 2.0&lt;/li&gt; &lt;/ol&gt; &lt;p&gt;&lt;img alt="MSI H510M-A PRO back panel ports" src="https://storage-asset.msi.com/global/picture/images/mb/IO/msi-h510m_pro-e-io-hero.png" /&gt;&lt;/p&gt; &lt;h2 &gt;DIMENSIONS&lt;/h2&gt; &lt;ul&gt; &lt;li&gt;mATX Form Factor&lt;/li&gt; &lt;li&gt;9.3 x 7.5 in. (23.6 cm x 19.0 cm)&lt;/li&gt; &lt;/ul&gt; &lt;h2 &gt;MOUNTING&lt;/h2&gt; &lt;p&gt;6 mounting holes&lt;/p&gt; &lt;h2 &gt;OPERATING SYSTEM&lt;/h2&gt; &lt;p&gt;Support for Windows&lt;sup&gt;&amp;reg;&lt;/sup&gt; 10 64-bit&lt;/p&gt; &lt;h2 &gt;BOX CONTENT&lt;/h2&gt; &lt;p&gt;&lt;img alt="MSI H510M-A PRO box content" src="https://storage-asset.msi.com/global/picture/image/feature/mb/H510M-PRO-E/msi-h510m_pro-e-accessories.png" /&gt;&lt;/p&gt; &lt;ol&gt; &lt;li&gt; MSI&lt;sup&gt;&amp;reg;&lt;/sup&gt; does not guarantee the risks or damages caused by changing the cover.&lt;/li&gt; &lt;li&gt; These pictures are for reference only and may vary without notice.&lt;/li&gt; &lt;/ol&gt; &lt;p&gt; &lt;/p&gt; &lt;ol&gt; &lt;li&gt;All images and descriptions are for illustrative purposes only. Visual representation of the products may not be perfectly accurate. Product specification, functions and appearance may vary by models and differ from country to country . All specifications are subject to change without notice. Please consult the product specifications page for full details.Although we endeavor to present the most precise and comprehensive information at the time of publication, a small number of items may contain typography or photography errors. Products may not be available in all markets. We recommend you to check with your local supplier for exact offers.&lt;/li&gt; &lt;/ol&gt; &lt;p&gt; &lt;/p&gt; </t>
  </si>
  <si>
    <t>Материнcкая плата MSI H510M_PRO s1200 H510 2xDDR4 HDMI-VGA-DP mATX</t>
  </si>
  <si>
    <t>H510M_PRO</t>
  </si>
  <si>
    <t>http://www.erc.ua/i/goods/H510M_PRO.jpg</t>
  </si>
  <si>
    <t xml:space="preserve">&lt;h2 &gt;PROCESSOR&lt;/h2&gt; &lt;p&gt;Supports 10th Gen Intel&lt;sup&gt;&amp;reg;&lt;/sup&gt; Core&amp;trade; Processors, 11th Gen Intel&lt;sup&gt;&amp;reg;&lt;/sup&gt; Core&amp;trade; Processors, Pentium&lt;sup&gt;&amp;reg;&lt;/sup&gt; Gold and Celeron&lt;sup&gt;&amp;reg;&lt;/sup&gt; Processors&lt;sup&gt;&lt;a href="https://ru.msi.com/Motherboard/H510M-PRO/Specification#ref1"&gt;1&lt;/a&gt;&lt;/sup&gt;&lt;/p&gt; &lt;ol&gt; &lt;li &gt; Please go to www.intel.com for more compatibility information.&lt;/li&gt; &lt;/ol&gt; &lt;p&gt;&lt;a href="https://ru.msi.com/Motherboard/support/H510M-PRO#support-cpu"&gt;See supported processors&lt;/a&gt;&lt;/p&gt; &lt;h2 &gt;CHIPSET&lt;/h2&gt; &lt;p&gt;Intel&lt;sup&gt;&amp;reg;&lt;/sup&gt; H510 Chipset&lt;/p&gt; &lt;h2 &gt;MEMORY&lt;/h2&gt; &lt;ul&gt; &lt;li&gt;2x DDR4 memory slots, support up to 64GB&lt;sup&gt;&lt;a href="https://ru.msi.com/Motherboard/H510M-PRO/Specification#ref2"&gt;1&lt;/a&gt;&lt;/sup&gt;&lt;/li&gt; &lt;li&gt;Supports 1R 2133/ 2666/ 2933 MHz for 10th Gen Intel&lt;sup&gt;&amp;reg;&lt;/sup&gt; CPU (by JEDEC &amp;amp; POR)&lt;/li&gt; &lt;li&gt;Supports 1R 2133/ 2666/ 2933/ 3200 MHz for 11th Gen Intel&lt;sup&gt;&amp;reg;&lt;/sup&gt; CPU (by JEDEC &amp;amp; POR)&lt;/li&gt; &lt;li&gt;Supports Dual-Channel mode&lt;/li&gt; &lt;li&gt;Supports non-ECC, un-buffered memory&lt;/li&gt; &lt;li&gt;Supports Intel&lt;sup&gt;&amp;reg;&lt;/sup&gt; Extreme Memory Profile (XMP)&lt;/li&gt; &lt;/ul&gt; &lt;ol&gt; &lt;li &gt; Please refer to www.msi.com for more information on compatible memory.&lt;/li&gt; &lt;/ol&gt; &lt;p&gt;&lt;a href="https://ru.msi.com/Motherboard/support/H510M-PRO#support-mem-3"&gt;See supported memory&lt;/a&gt;&lt;/p&gt; &lt;h2 &gt;EXPANSION SLOT&lt;/h2&gt; &lt;ul&gt; &lt;li&gt;1x PCIe x16 slot (From CPU) &lt;ul&gt; &lt;li&gt;Support up to PCIe 4.0 for 11th Gen Intel&lt;sup&gt;&amp;reg;&lt;/sup&gt; CPU&lt;/li&gt; &lt;li&gt;Support up to PCIe 3.0 for 10th Gen Intel&lt;sup&gt;&amp;reg;&lt;/sup&gt; CPU&lt;/li&gt; &lt;/ul&gt; &lt;/li&gt; &lt;li&gt;1x PCIe 3.0 x1 slot (From PCH)&lt;/li&gt; &lt;li&gt;1x M.2 slot with E key for WiFi module only(M2_2)&lt;/li&gt; &lt;/ul&gt; &lt;h2 &gt;ONBOARD GRAPHICS&lt;/h2&gt; &lt;ul&gt; &lt;li&gt;1x HDMI 2.0b with HDR port, supports a maximum resolution of 4K 60Hz &lt;sup&gt;&lt;a href="https://ru.msi.com/Motherboard/H510M-PRO/Specification#ref3"&gt;1&lt;/a&gt;&lt;/sup&gt; &lt;sup&gt;&lt;a href="https://ru.msi.com/Motherboard/H510M-PRO/Specification#ref4"&gt;2&lt;/a&gt;&lt;/sup&gt;&lt;/li&gt; &lt;li&gt;1x VGA port, supports a maximum resolution of 2048x1536 60Hz, 1920x1200 60Hz&lt;sup&gt;&lt;a href="https://ru.msi.com/Motherboard/H510M-PRO/Specification#ref3"&gt;1&lt;/a&gt;&lt;/sup&gt;&lt;/li&gt; &lt;li&gt;1x DisplayPort 1.4 port, supports a maximum resolution of 4K 60Hz&lt;sup&gt;&lt;a href="https://ru.msi.com/Motherboard/H510M-PRO/Specification#ref3"&gt;1&lt;/a&gt;&lt;/sup&gt; &lt;sup&gt;&lt;a href="https://ru.msi.com/Motherboard/H510M-PRO/Specification#ref4"&gt;2&lt;/a&gt;&lt;/sup&gt;&lt;/li&gt; &lt;/ul&gt; &lt;ol&gt; &lt;li &gt; Available only on processors featuring integrated graphics.&lt;/li&gt; &lt;li &gt; Graphics specifications may vary depending on the CPU installed.&lt;/li&gt; &lt;/ol&gt; &lt;h2 &gt;STORAGE&lt;/h2&gt; &lt;ul&gt; &lt;li&gt;4x SATA 6Gb/s ports (From H510 Chipset)&lt;/li&gt; &lt;li&gt;1x M.2 slot (Key M) &lt;ul&gt; &lt;li&gt;M2_1 slot (From H510 Chipset) &lt;sup&gt;&lt;a href="https://ru.msi.com/Motherboard/H510M-PRO/Specification#ref5"&gt;1&lt;/a&gt;&lt;/sup&gt; &lt;ul&gt; &lt;li&gt;Supports up to PCIe 3.0 x4&lt;/li&gt; &lt;li&gt;Supports 2242/ 2260/ 2280 storage devices&lt;/li&gt; &lt;/ul&gt; &lt;/li&gt; &lt;/ul&gt; &lt;/li&gt; &lt;/ul&gt; &lt;ol&gt; &lt;li &gt; SATA4 will be unavailable when installing M.2 SATA SSD in the M2_1 slot.&lt;/li&gt; &lt;/ol&gt; &lt;h2 &gt;USB&lt;/h2&gt; &lt;h3&gt;Intel&lt;sup&gt;&amp;reg;&lt;/sup&gt; H510 Chipset&lt;/h3&gt; &lt;ul&gt; &lt;li&gt;4x USB 3.2 Gen 1 5Gbps ports (2 Type-A ports on the back panel, 2 ports available through the internal USB connector)&lt;/li&gt; &lt;li&gt;6x USB 2.0 ports (4 Type-A ports on the back panel(hub-GL850G), 2 ports available through the internal USB 2.0 connector)&lt;/li&gt; &lt;/ul&gt; &lt;h2 &gt;AUDIO&lt;/h2&gt; &lt;h3&gt;Realtek&lt;sup&gt;&amp;reg;&lt;/sup&gt; ALC897 Codec&lt;/h3&gt; &lt;ul&gt; &lt;li&gt;7.1-Channel High Definition Audio&lt;/li&gt; &lt;/ul&gt; &lt;h2 &gt;LAN&lt;/h2&gt; &lt;ul&gt; &lt;li&gt;1x Intel&lt;sup&gt;&amp;reg;&lt;/sup&gt; I219V 1Gbps LAN controller&lt;/li&gt; &lt;/ul&gt; &lt;h2 &gt;INTERNAL CONNECTORS&lt;/h2&gt; &lt;ul&gt; &lt;li&gt;1x 24-pin ATX main power connector&lt;/li&gt; &lt;li&gt;1x 8-pin ATX 12V power connector&lt;/li&gt; &lt;li&gt;4x SATA 6Gb/s connectors&lt;/li&gt; &lt;li&gt;1x USB 3.2 Gen 1 5Gbps connector (supports additional 2 USB 3.2 Gen 1 5Gbps ports)&lt;/li&gt; &lt;li&gt;1x USB 2.0 connector (supports additional 2 USB 2.0 ports)&lt;/li&gt; &lt;li&gt;1x 4-pin CPU fan connector&lt;/li&gt; &lt;li&gt;1x 4-pin system fan connector&lt;/li&gt; &lt;li&gt;1x Front panel audio connector&lt;/li&gt; &lt;li&gt;2x System panel connectors&lt;/li&gt; &lt;li&gt;1x Serial port connector&lt;/li&gt; &lt;li&gt;1x Chassis Intrusion connector&lt;/li&gt; &lt;li&gt;1x Clear CMOS jumper&lt;/li&gt; &lt;li&gt;1x TPM module connector&lt;/li&gt; &lt;/ul&gt; &lt;h2 &gt;BACK PANEL PORTS&lt;/h2&gt; &lt;ol&gt; &lt;li&gt;HDMI&lt;/li&gt; &lt;li&gt;VGA&lt;/li&gt; &lt;li&gt;DisplayPort&lt;/li&gt; &lt;li&gt;Mouse / Keyboard&lt;/li&gt; &lt;li&gt;LAN port&lt;/li&gt; &lt;li&gt;Audio connector&lt;/li&gt; &lt;li&gt;USB 2.0&lt;/li&gt; &lt;li&gt;USB 3.2 Gen 1 5Gbps Type-A&lt;/li&gt; &lt;li&gt;USB 2.0&lt;/li&gt; &lt;/ol&gt; &lt;p&gt;&lt;img alt="MSI H510M-A PRO back panel ports" src="https://storage-asset.msi.com/global/picture/image/feature/mb/H510M-PRO/io.png" /&gt;&lt;/p&gt; &lt;h2 &gt;DIMENSIONS&lt;/h2&gt; &lt;ul&gt; &lt;li&gt;mATX Form Factor&lt;/li&gt; &lt;li&gt;9.29 x 7.95 in. (23.6 cm x 20.2 cm)&lt;/li&gt; &lt;/ul&gt; &lt;h2 &gt;MOUNTING&lt;/h2&gt; &lt;p&gt;6 mounting holes&lt;/p&gt; &lt;h2 &gt;OPERATING SYSTEM&lt;/h2&gt; &lt;p&gt;Support for Windows&lt;sup&gt;&amp;reg;&lt;/sup&gt; 10 64-bit&lt;/p&gt; &lt;h2 &gt;BOX CONTENT&lt;/h2&gt; &lt;p&gt;&lt;img alt="MSI H510M-A PRO box content" src="https://storage-asset.msi.com/global/picture/image/feature/mb/H510M-PRO/accessories.png" /&gt;&lt;/p&gt; &lt;ol&gt; &lt;li&gt; MSI&lt;sup&gt;&amp;reg;&lt;/sup&gt; does not guarantee the risks or damages caused by changing the cover.&lt;/li&gt; &lt;li&gt; These pictures are for reference only and may vary without notice.&lt;/li&gt; &lt;/ol&gt; &lt;p&gt; &lt;/p&gt; </t>
  </si>
  <si>
    <t>Материнcкая плата MSI B560M_PRO-E s1200 B560 2xDDR4 HDMI-VGA mATX</t>
  </si>
  <si>
    <t>B560M_PRO-E</t>
  </si>
  <si>
    <t>http://www.erc.ua/i/goods/B560M_PRO-E.jpg</t>
  </si>
  <si>
    <t xml:space="preserve">&lt;h2 &gt;CPU&lt;/h2&gt; &lt;p&gt;Supports 10th Gen Intel&lt;sup&gt;&amp;reg;&lt;/sup&gt; Core&lt;sup&gt;&amp;trade;&lt;/sup&gt; Processors, 11th Gen Intel&lt;sup&gt;&amp;reg;&lt;/sup&gt; Core &lt;sup&gt;&amp;trade;&lt;/sup&gt; Processors, Pentium&lt;sup&gt;&amp;reg;&lt;/sup&gt; Gold and Celeron&lt;sup&gt;&amp;reg;&lt;/sup&gt; Processors&lt;sup &gt;&lt;a href="https://www.msi.com/Motherboard/B560M-PRO-E/Specification#ref1"&gt;1&lt;/a&gt;&lt;/sup&gt;&lt;/p&gt; &lt;p&gt;Processor socket LGA1200&lt;/p&gt; &lt;ol &gt; &lt;li &gt;Please go to intel.com for compatibility information.&lt;/li&gt; &lt;/ol&gt; &lt;h2 &gt;Chipset&lt;/h2&gt; &lt;p&gt;Intel&lt;sup&gt;&amp;reg;&lt;/sup&gt; B560 chipset&lt;/p&gt; &lt;h2 &gt;Memory&lt;/h2&gt; &lt;ul&gt; &lt;li&gt;2x DDR4 memory slots, support up to 64GB&lt;sup &gt;&lt;a href="https://www.msi.com/Motherboard/B560M-PRO-E/Specification#ref2"&gt;1&lt;/a&gt;&lt;/sup&gt;&lt;/li&gt; &lt;li&gt;Supports 1R 2133/ 2666/ 2933 MHz for 10th Gen Intel&lt;sup&gt;&amp;reg;&lt;/sup&gt; CPU (by JEDEC &amp;amp; POR)&lt;/li&gt; &lt;li&gt;Supports 1R 2133/ 2666/ 2933/ 3200 MHz for 11th Gen Intel&lt;sup&gt;&amp;reg;&lt;/sup&gt; CPU (by JEDEC &amp;amp; POR)&lt;/li&gt; &lt;li&gt;Max overclocking frequency: &lt;ul&gt; &lt;li&gt;1DPC 1R Max speed up to 4800 MHz&lt;/li&gt; &lt;li&gt;1DPC 2R Max speed up to 4600+ MHz&lt;/li&gt; &lt;/ul&gt; &lt;/li&gt; &lt;li&gt;Supports Dual-Channel mode&lt;/li&gt; &lt;li&gt;Supports non-ECC, un-buffered memory&lt;/li&gt; &lt;li&gt;Supports Intel&lt;sup&gt;&amp;reg;&lt;/sup&gt; Extreme Memory Profile (XMP)&lt;/li&gt; &lt;/ul&gt; &lt;ol &gt; &lt;li &gt;Please refer to www.msi.com for more information on compatible memory&lt;/li&gt; &lt;/ol&gt; &lt;p&gt;&lt;a href="https://www.msi.com/Motherboard/support/B560M-PRO-E#support-mem-3"&gt;See supported memory&lt;/a&gt;&lt;/p&gt; &lt;h2 &gt;Expansion Slot&lt;/h2&gt; &lt;ul&gt; &lt;li&gt;1x PCIe x16 slot (From CPU) &lt;ul&gt; &lt;li&gt;Support up to PCIe 4.0 for 11th Gen Intel&lt;sup&gt;&amp;reg;&lt;/sup&gt; CPU&lt;/li&gt; &lt;li&gt;Support up to PCIe 3.0 for 10th Gen Intel&lt;sup&gt;&amp;reg;&lt;/sup&gt; CPU&lt;/li&gt; &lt;/ul&gt; &lt;/li&gt; &lt;li&gt;1x PCIe 3.0 x1 slot (From PCH)&lt;/li&gt; &lt;/ul&gt; &lt;h2 &gt;Onboard Graphics&lt;/h2&gt; &lt;ul&gt; &lt;li&gt;1x HDMI 2.0b with HDR port, supports a maximum resolution of 4K 60Hz&lt;sup &gt;&lt;a href="https://www.msi.com/Motherboard/B560M-PRO-E/Specification#ref3"&gt;1&lt;/a&gt;&lt;/sup&gt;&lt;sup &gt;&lt;a href="https://www.msi.com/Motherboard/B560M-PRO-E/Specification#ref4"&gt;2&lt;/a&gt;&lt;/sup&gt;&lt;/li&gt; &lt;li&gt;1x VGA port, supports a maximum resolution of 2048x1536 60Hz, 1920x1200 60Hz&lt;sup &gt;&lt;a href="https://www.msi.com/Motherboard/B560M-PRO-E/Specification#ref3"&gt;1&lt;/a&gt;&lt;/sup&gt;&lt;/li&gt; &lt;/ul&gt; &lt;ol &gt; &lt;li &gt;Available only on processors featuring integrated graphics.&lt;/li&gt; &lt;li &gt;Graphics specifications may vary depending on the CPU installed.&lt;/li&gt; &lt;/ol&gt; &lt;h2 &gt;Audio&lt;/h2&gt; Realtek&lt;sup&gt;&amp;reg;&lt;/sup&gt; ALC897 Codec &lt;ul&gt; &lt;li&gt;7.1-Channel High Definition Audio&lt;/li&gt; &lt;/ul&gt; &lt;h2 &gt;LAN&lt;/h2&gt; 1x Intel&lt;sup&gt;&amp;reg;&lt;/sup&gt; I219V 1Gbps LAN controller &lt;h2 &gt;Storage&lt;/h2&gt; &lt;h3&gt;Intel&lt;sup&gt;&amp;reg;&lt;/sup&gt; B560 Chipset&lt;/h3&gt; &lt;ul&gt; &lt;li&gt;4x SATA 6Gb/s ports (From B560 Chipset)&lt;/li&gt; &lt;li&gt;1x M.2 slot (Key M) &lt;ul&gt; &lt;li&gt;M2_1 slot (From B560 Chipset) &lt;ul&gt; &lt;li&gt;Supports up to PCIe 3.0 x4&lt;/li&gt; &lt;li&gt;Supports SATA 6Gb/s&lt;sup &gt;&lt;a href="https://www.msi.com/Motherboard/B560M-PRO-E/Specification#ref5"&gt;1&lt;/a&gt;&lt;/sup&gt;&lt;/li&gt; &lt;li&gt;Supports 2242/ 2260/ 2280 storage devices&lt;/li&gt; &lt;/ul&gt; &lt;/li&gt; &lt;/ul&gt; &lt;/li&gt; &lt;/ul&gt; &lt;ol &gt; &lt;li &gt;SATA4 will be unavailable when installing M.2 SATA SSD in the M2_1 slot.&lt;/li&gt; &lt;/ol&gt; &lt;h2 &gt;USB&lt;/h2&gt; &lt;h3&gt;Intel&lt;sup&gt;&amp;reg;&lt;/sup&gt; B560 Chipset&lt;/h3&gt; &lt;ul&gt; &lt;li&gt;4x USB 3.2 Gen 1 5Gbps ports (2 Type-A ports on the back panel, 2 ports available through the internal USB 3.2 Gen 1 5Gbps connector)&lt;/li&gt; &lt;li&gt;6x USB 2.0 ports (4 Type-A ports on the back panel,2 ports available through the internal USB 2.0 connectors)&lt;/li&gt; &lt;/ul&gt; &lt;h2 &gt;Form Factor&lt;/h2&gt; &lt;ul&gt; &lt;li&gt;mATX Form Factor&lt;/li&gt; &lt;li&gt;9.29 in. x 7.95 in. (23.6 cm x 20.2 cm)&lt;/li&gt; &lt;/ul&gt; &lt;h2 &gt;BIOS Features&lt;/h2&gt; &lt;ul&gt; &lt;li&gt;1x 256 Mb flash&lt;/li&gt; &lt;li&gt;UEFI AMI BIOS&lt;/li&gt; &lt;li&gt;ACPI 6.2, SMBIOS 3.0&lt;/li&gt; &lt;li&gt;Multi-language&lt;/li&gt; &lt;/ul&gt; &lt;h2 &gt;Internal connectors&lt;/h2&gt; &lt;ul &gt; &lt;li&gt;1x 24-pin ATX main power connector&lt;/li&gt; &lt;li&gt;1x 8-pin ATX 12V power connector&lt;/li&gt; &lt;li&gt;4x SATA 6Gb/s connectors&lt;/li&gt; &lt;li&gt;1x USB 3.2 Gen 1 5Gbps connector (supports additional 2 USB 3.2 Gen 1 5Gbps ports)&lt;/li&gt; &lt;li&gt;1x USB 2.0 connector (supports additional 2 USB 2.0 ports)&lt;/li&gt; &lt;li&gt;1x 4-pin CPU fan connector&lt;/li&gt; &lt;li&gt;1x 4-pin system fan connector&lt;/li&gt; &lt;li&gt;1x Front panel audio connector&lt;/li&gt; &lt;li&gt;2x System panel connectors&lt;/li&gt; &lt;li&gt;1x Serial port connector&lt;/li&gt; &lt;li&gt;1x Chassis Intrusion connector&lt;/li&gt; &lt;li&gt;1x Clear CMOS jumper&lt;/li&gt; &lt;li&gt;1x TPM module connector&lt;/li&gt; &lt;/ul&gt; &lt;h2 &gt;Back panel Connectors&lt;/h2&gt; &lt;ol &gt; &lt;li&gt;HDMI&lt;/li&gt; &lt;li&gt;VGA&lt;/li&gt; &lt;li&gt;Mouse / Keyboard&lt;/li&gt; &lt;li&gt;LAN port&lt;/li&gt; &lt;li&gt;Audio connector&lt;/li&gt; &lt;li&gt;USB 2.0&lt;/li&gt; &lt;li&gt;USB 3.2 Gen 1 5Gbps Type-A&lt;/li&gt; &lt;li&gt;USB 2.0&lt;/li&gt; &lt;/ol&gt; &lt;img alt="MSI Z490-A PRO back panel ports" src="https://storage-asset.msi.com/global/picture/images/mb/IO/msi-B560M_PRO-E-io.png" /&gt; &lt;h2 &gt;Box content&lt;/h2&gt; </t>
  </si>
  <si>
    <t>Материнcкая плата MSI B560M_PRO s1200 B560 2xDDR4 HDMI-VGA-DP mATX</t>
  </si>
  <si>
    <t>B560M_PRO</t>
  </si>
  <si>
    <t>http://www.erc.ua/i/goods/B560M_PRO.jpg</t>
  </si>
  <si>
    <t xml:space="preserve">&lt;h2 &gt;CPU&lt;/h2&gt; &lt;p&gt;Supports 10th Gen Intel&lt;sup&gt;&amp;reg;&lt;/sup&gt; Core&lt;sup&gt;&amp;trade;&lt;/sup&gt; Processors, 11th Gen Intel&lt;sup&gt;&amp;reg;&lt;/sup&gt; Core&lt;sup&gt;&amp;trade;&lt;/sup&gt; Processors, Pentium&lt;sup&gt;&amp;reg;&lt;/sup&gt; Gold and Celeron&lt;sup&gt;&amp;reg;&lt;/sup&gt; Processors&lt;sup &gt;&lt;a href="https://ru.msi.com/Motherboard/B560M-PRO/Specification#ref1"&gt;1&lt;/a&gt;&lt;/sup&gt;&lt;/p&gt; &lt;p&gt;Processor socket LGA1200&lt;/p&gt; &lt;ol &gt; &lt;li &gt;Please go to intel.com for compatibility information&lt;/li&gt; &lt;/ol&gt; &lt;h2 &gt;Chipset&lt;/h2&gt; &lt;p&gt;Intel&lt;sup&gt;&amp;reg;&lt;/sup&gt; B560 chipset&lt;/p&gt; &lt;h2 &gt;Memory&lt;/h2&gt; &lt;ul&gt; &lt;li&gt;2x DDR4 memory slots, support up to 64GB&lt;sup &gt;&lt;a href="https://ru.msi.com/Motherboard/B560M-PRO/Specification#ref2"&gt;1&lt;/a&gt;&lt;/sup&gt;&lt;/li&gt; &lt;li&gt;Supports 1R 2133/ 2666/ 2933 MHz for 10th Gen Intel&lt;sup&gt;&amp;reg;&lt;/sup&gt; CPU (by JEDEC &amp;amp; POR)&lt;/li&gt; &lt;li&gt;Supports 1R 2133/ 2666/ 2933/ 3200 MHz for 11th Gen Intel&lt;sup&gt;&amp;reg;&lt;/sup&gt; CPU (by JEDEC &amp;amp; POR)&lt;/li&gt; &lt;li&gt;Max overclocking frequency: &lt;ul&gt; &lt;li&gt;1DPC 1R Max speed up to 5200 MHz&lt;/li&gt; &lt;li&gt;1DPC 2R Max speed up to 4700+ MHz&lt;/li&gt; &lt;/ul&gt; &lt;/li&gt; &lt;li&gt;Supports Dual-Channel mode&lt;/li&gt; &lt;li&gt;Supports non-ECC, un-buffered memory&lt;/li&gt; &lt;li&gt;Supports Intel&lt;sup&gt;&amp;reg;&lt;/sup&gt; Extreme Memory Profile (XMP)&lt;/li&gt; &lt;/ul&gt; &lt;ol &gt; &lt;li &gt;Please refer www.msi.com for more information on compatible memory.&lt;/li&gt; &lt;/ol&gt; &lt;p&gt;&lt;a href="https://ru.msi.com/Motherboard/support/B560M-PRO#support-mem-3"&gt;See supported memory&lt;/a&gt;&lt;/p&gt; &lt;h2 &gt;Expansion Slot&lt;/h2&gt; &lt;ul&gt; &lt;li&gt;1x PCIe x16 slot (From CPU) &lt;ul&gt; &lt;li&gt;Support up to PCIe 4.0 for 11th Gen Intel&lt;sup&gt;&amp;reg;&lt;/sup&gt; CPU&lt;/li&gt; &lt;li&gt;Support up to PCIe 3.0 for 10th Gen Intel&lt;sup&gt;&amp;reg;&lt;/sup&gt; CPU&lt;/li&gt; &lt;/ul&gt; &lt;/li&gt; &lt;li&gt;2x PCIe 3.0 x1 slots (From B560 chpiset)&lt;/li&gt; &lt;/ul&gt; &lt;h2 &gt;Onboard Graphics&lt;/h2&gt; &lt;ul&gt; &lt;li&gt;1x VGA port, supports a maximum resolution of 2048x1536 @50Hz, 2048x1280 @60Hz, 1920x1200 @60Hz&lt;sup &gt;&lt;a href="https://ru.msi.com/Motherboard/B560M-PRO/Specification#ref3"&gt;1&lt;/a&gt;&lt;/sup&gt;&lt;sup &gt;&lt;a href="https://ru.msi.com/Motherboard/B560M-PRO/Specification#ref4"&gt;2&lt;/a&gt;&lt;/sup&gt;&lt;/li&gt; &lt;li&gt;1x DisplayPort 1.4 port, supports a maximum resolution of 4K 60Hz&lt;sup &gt;&lt;a href="https://ru.msi.com/Motherboard/B560M-PRO/Specification#ref3"&gt;1&lt;/a&gt;&lt;/sup&gt;&lt;sup &gt;&lt;a href="https://ru.msi.com/Motherboard/B560M-PRO/Specification#ref4"&gt;2&lt;/a&gt;&lt;/sup&gt;&lt;/li&gt; &lt;li&gt;1x HDMI 2.0b with HDR port, supports a maximum resolution of 4K 60Hz&lt;/li&gt; &lt;/ul&gt; &lt;ol &gt; &lt;li &gt;Available only on processors featuring integrated graphics.&lt;/li&gt; &lt;li &gt;Graphics specifications may vary depending on the CPU installed.&lt;/li&gt; &lt;/ol&gt; &lt;h2 &gt;Audio&lt;/h2&gt; Realtek&lt;sup&gt;&amp;reg;&lt;/sup&gt; ALC897 Codec &lt;ul&gt; &lt;li&gt;7.1-Channel High Definition Audio&lt;/li&gt; &lt;/ul&gt; &lt;h2 &gt;LAN&lt;/h2&gt; 1x Realtek&lt;sup&gt;&amp;reg;&lt;/sup&gt; 8125B 2.5Gbps LAN controller &lt;h2 &gt;Storage&lt;/h2&gt; &lt;ul&gt; &lt;li&gt;6x SATA 6Gb/s ports (From B560 chipset)&lt;/li&gt; &lt;li&gt;1x M.2 slot (Key M)&lt;sup &gt;&lt;a href="https://ru.msi.com/Motherboard/B560M-PRO/Specification#ref5"&gt;1&lt;/a&gt;&lt;/sup&gt; &lt;ul&gt; &lt;li&gt;Supports up to PCIe 4.0 x4 for 11th Gen Intel&lt;sup&gt;&amp;reg;&lt;/sup&gt; CPU (From CPU)&lt;/li&gt; &lt;li&gt;Supports up to PCIe 3.0 x4 &amp;amp; SATA 6Gb/s for 10th Gen Intel&lt;sup&gt;&amp;reg;&lt;/sup&gt; CPU (From B560 chipset)&lt;sup &gt;&lt;a href="https://ru.msi.com/Motherboard/B560M-PRO/Specification#ref5"&gt;1&lt;/a&gt;&lt;/sup&gt;&lt;/li&gt; &lt;li&gt;Supports 2242/ 2260/ 2280 storage devices&lt;/li&gt; &lt;/ul&gt; &lt;/li&gt; &lt;li&gt;Supports Intel&lt;sup&gt;&amp;reg;&lt;/sup&gt; Smart Response Technology for Intel Core&lt;sup&gt;&amp;trade;&lt;/sup&gt; processors&lt;/li&gt; &lt;/ul&gt; &lt;ol &gt; &lt;li &gt;Intel&lt;sup&gt;&amp;reg;&lt;/sup&gt; Optane&lt;sup&gt;&amp;trade;&lt;/sup&gt; Memory Ready. Before using Intel&lt;sup&gt;&amp;reg;&lt;/sup&gt;&amp;reg; Optane&lt;sup&gt;&amp;trade;&lt;/sup&gt; memory modules, please ensure that you have updated the drivers and BIOS to the latest version from MSI website.&lt;/li&gt; &lt;/ol&gt; &lt;h2 &gt;RAID&lt;/h2&gt; &lt;h3&gt;Intel&lt;sup&gt;&amp;reg;&lt;/sup&gt; B560 Chipset&lt;/h3&gt; &lt;ul&gt; &lt;li&gt;Supports RAID 0, RAID1, RAID 5 and RAID 10 for SATA storage devices&lt;/li&gt; &lt;/ul&gt; &lt;h2 &gt;USB&lt;/h2&gt; &lt;h3&gt;Intel&lt;sup&gt;&amp;reg;&lt;/sup&gt; B560 Chipset&lt;/h3&gt; &lt;ul&gt; &lt;li&gt;6x USB 2.0 ports (2 Type-A port on the back panel, 4 ports available through internal USB 2.0 connectors)&lt;/li&gt; &lt;li&gt;6x USB 3.2 Gen 1 5Gbps ports (4 Type-A ports on the back panel, 2 ports available through internal USB 3.2 Gen1 connector)&lt;/li&gt; &lt;/ul&gt; &lt;h2 &gt;Form Factor&lt;/h2&gt; &lt;ul&gt; &lt;li&gt;Miro-ATX Form Factor&lt;/li&gt; &lt;li&gt;9.3 in. x 8.0 in. (23.6 cm x 20.2 cm)&lt;/li&gt; &lt;/ul&gt; &lt;h2 &gt;BIOS Features&lt;/h2&gt; &lt;ul&gt; &lt;li&gt;1x 256 Mb flash&lt;/li&gt; &lt;li&gt;UEFI AMI BIOS&lt;/li&gt; &lt;li&gt;ACPI 6.2, SMBIOS 3.0&lt;/li&gt; &lt;li&gt;Multi-language&lt;/li&gt; &lt;/ul&gt; &lt;h2 &gt;Internal connectors&lt;/h2&gt; &lt;ul &gt; &lt;li&gt;1x 24-pin ATX main power connector&lt;/li&gt; &lt;li&gt;1x 8-pin ATX 12V power connector&lt;/li&gt; &lt;li&gt;6x SATA 6Gb/s connectors&lt;/li&gt; &lt;li&gt;1x M.2 slot (M-Key)&lt;/li&gt; &lt;li&gt;1x USB 3.2 Gen 1 5Gbps connector (supports additional 2 USB 3.2 Gen 1 5Gbps ports)&lt;/li&gt; &lt;li&gt;2x USB 2.0 connectors (supports additional 4 USB 2.0 ports)&lt;/li&gt; &lt;li&gt;1x 4-pin CPU fan connector&lt;/li&gt; &lt;li&gt;1x 4-pin system fan connector&lt;/li&gt; &lt;li&gt;1x Front panel audio connector&lt;/li&gt; &lt;li&gt;2x System panel connectors&lt;/li&gt; &lt;li&gt;1x Chassis Intrusion connector&lt;/li&gt; &lt;li&gt;1x Clear CMOS jumper&lt;/li&gt; &lt;li&gt;1x TPM module connector&lt;/li&gt; &lt;li&gt;1x Serial port connector&lt;/li&gt; &lt;li&gt;1x Tuning Controller Connector&lt;/li&gt; &lt;/ul&gt; &lt;h2 &gt;Back panel Connectors&lt;/h2&gt; &lt;ol &gt; &lt;li&gt;HDMI&lt;/li&gt; &lt;li&gt;VGA&lt;/li&gt; &lt;li&gt;DisplayPort&lt;/li&gt; &lt;li&gt;Keyboard / Mouse&lt;/li&gt; &lt;li&gt;LAN port&lt;/li&gt; &lt;li&gt;Audio connector&lt;/li&gt; &lt;li&gt;USB 2.0&lt;/li&gt; &lt;li&gt;USB 3.2 Gen 1 5Gbps Type-A&lt;/li&gt; &lt;li&gt;USB 2.0&lt;/li&gt; &lt;/ol&gt; &lt;img alt="MSI Z490-A PRO back panel ports" src="https://storage-asset.msi.com/global/picture/images/mb/IO/msi-B560M_PRO-io.png" /&gt; &lt;h2 &gt;Box content&lt;/h2&gt; &lt;img alt="MSI B560M PRO box content" src="https://storage-asset.msi.com/global/picture/image/feature/mb/B560M/PRO/msi-b560m_pro-accessories.png" /&gt; &lt;p&gt; &lt;/p&gt; 1. Спецификации могут отличаться от приведенной на сайте в зависимости от региона распространения изделия. Точную спецификацию уточните у продавца.&lt;br /&gt; 2. Реальный цвет изделия может отличаться от приведенного на сайте в зависимости от настроек монитора и фотографии. </t>
  </si>
  <si>
    <t>Материнcкая плата MSI B560M_PRO-VDH s1200 B560 2xDDR4 HDMI-VGA-DP mATX</t>
  </si>
  <si>
    <t>B560M_PRO-VDH</t>
  </si>
  <si>
    <t>http://www.erc.ua/i/goods/B560M_PRO-VDH.jpg</t>
  </si>
  <si>
    <t xml:space="preserve">&lt;h2 &gt;CPU&lt;/h2&gt; &lt;p&gt;Supports 10th Gen Intel&lt;sup&gt;&amp;reg;&lt;/sup&gt; Core&lt;sup&gt;&amp;trade;&lt;/sup&gt; Processors, 11th Gen Intel&lt;sup&gt;&amp;reg;&lt;/sup&gt; Core&lt;sup&gt;&amp;trade;&lt;/sup&gt; Processors, Pentium&lt;sup&gt;&amp;reg;&lt;/sup&gt; Gold and Celeron&lt;sup&gt;&amp;reg;&lt;/sup&gt; Processors&lt;sup &gt;&lt;a href="https://www.msi.com/Motherboard/B560M-PRO-VDH/Specification#ref1"&gt;1&lt;/a&gt;&lt;/sup&gt;&lt;/p&gt; &lt;p&gt;Processor socket LGA1200&lt;/p&gt; &lt;ol &gt; &lt;li &gt;Please go to intel.com for compatibility information&lt;/li&gt; &lt;/ol&gt; &lt;h2 &gt;Chipset&lt;/h2&gt; &lt;p&gt;Intel&lt;sup&gt;&amp;reg;&lt;/sup&gt; B560 chipset&lt;/p&gt; &lt;h2 &gt;Memory&lt;/h2&gt; &lt;ul&gt; &lt;li&gt;4x DDR4 memory slots, support up to 128GB&lt;sup &gt;&lt;a href="https://www.msi.com/Motherboard/B560M-PRO-VDH/Specification#ref2"&gt;1&lt;/a&gt;&lt;/sup&gt;&lt;/li&gt; &lt;li&gt;Supports 1R 2133/ 2666/ 2933 MHz for 10th Gen Intel&lt;sup&gt;&amp;reg;&lt;/sup&gt; CPU (by JEDEC &amp;amp; POR)&lt;/li&gt; &lt;li&gt;Supports 1R 2133/ 2666/ 2933/ 3200 MHz for 11th Gen Intel&lt;sup&gt;&amp;reg;&lt;/sup&gt; CPU (by JEDEC &amp;amp; POR)&lt;/li&gt; &lt;li&gt;Max overclocking frequency: &lt;ul&gt; &lt;li&gt;1DPC 1R Max speed up to 5066 MHz&lt;/li&gt; &lt;li&gt;1DPC 2R Max speed up to 4600+ MHz&lt;/li&gt; &lt;li&gt;2DPC 1R Max speed up to 4266+ MHz&lt;/li&gt; &lt;li&gt;2DPC 2R Max speed up to 4000+ MHz&lt;/li&gt; &lt;/ul&gt; &lt;/li&gt; &lt;li&gt;Supports Dual-Channel mode&lt;/li&gt; &lt;li&gt;Supports non-ECC, un-buffered memory&lt;/li&gt; &lt;li&gt;Supports Intel&lt;sup&gt;&amp;reg;&lt;/sup&gt; Extreme Memory Profile (XMP)&lt;/li&gt; &lt;/ul&gt; &lt;ol &gt; &lt;li &gt;Please refer www.msi.com for more information on compatible memory.&lt;/li&gt; &lt;/ol&gt; &lt;p&gt;&lt;a href="https://www.msi.com/Motherboard/support/B560M-PRO-VDH#support-mem-3"&gt;See supported memory&lt;/a&gt;&lt;/p&gt; &lt;h2 &gt;Expansion Slot&lt;/h2&gt; &lt;ul&gt; &lt;li&gt;1x PCIe x16 slot (From CPU) &lt;ul&gt; &lt;li&gt;PCI_E1 (From CPU) &lt;ul&gt; &lt;li&gt;Support up to PCIe 4.0 for 11th Gen Intel&lt;sup&gt;&amp;reg;&lt;/sup&gt; CPU&lt;/li&gt; &lt;li&gt;Support up to PCIe 3.0 for 10th Gen Intel&lt;sup&gt;&amp;reg;&lt;/sup&gt; CPU&lt;/li&gt; &lt;/ul&gt; &lt;/li&gt; &lt;/ul&gt; &lt;/li&gt; &lt;li&gt;2x PCIe 3.0 x1 slots (From B560 chpiset)&lt;/li&gt; &lt;/ul&gt; &lt;h2 &gt;Onboard Graphics&lt;/h2&gt; &lt;ul&gt; &lt;li&gt;1x HDMI 2.0b with HDR port, supports a maximum resolution of 4K 60Hz&lt;sup &gt;&lt;a href="https://www.msi.com/Motherboard/B560M-PRO-VDH/Specification#ref3"&gt;1&lt;/a&gt;&lt;/sup&gt;&lt;sup &gt;&lt;a href="https://www.msi.com/Motherboard/B560M-PRO-VDH/Specification#ref4"&gt;2&lt;/a&gt;&lt;/sup&gt;&lt;/li&gt; &lt;li&gt;1x DisplayPort 1.4 port, supports a maximum resolution of 4K 60Hz&lt;sup &gt;&lt;a href="https://www.msi.com/Motherboard/B560M-PRO-VDH/Specification#ref3"&gt;1&lt;/a&gt;&lt;/sup&gt;&lt;sup &gt;&lt;a href="https://www.msi.com/Motherboard/B560M-PRO-VDH/Specification#ref4"&gt;2&lt;/a&gt;&lt;/sup&gt;&lt;/li&gt; &lt;li&gt;1x VGA port, supports the maximum resolutions of 2048x1536 @50Hz, 2048x1280 @60Hz and 1920x1200 @60Hz&lt;sup &gt;&lt;a href="https://www.msi.com/Motherboard/B560M-PRO-VDH/Specification#ref3"&gt;1&lt;/a&gt;&lt;/sup&gt;&lt;sup &gt;&lt;a href="https://www.msi.com/Motherboard/B560M-PRO-VDH/Specification#ref4"&gt;2&lt;/a&gt;&lt;/sup&gt;&lt;/li&gt; &lt;/ul&gt; &lt;ol &gt; &lt;li &gt;Available only on processors featuring integrated graphics.&lt;/li&gt; &lt;li &gt;Graphics specifications may vary depending on the CPU installed.&lt;/li&gt; &lt;/ol&gt; &lt;h2 &gt;Audio&lt;/h2&gt; Realtek&lt;sup&gt;&amp;reg;&lt;/sup&gt; AL897 Codec &lt;ul&gt; &lt;li&gt;7.1-Channel High Definition Audio&lt;/li&gt; &lt;/ul&gt; &lt;h2 &gt;LAN&lt;/h2&gt; 1x Realtek&lt;sup&gt;&amp;reg;&lt;/sup&gt; 8125B 2.5Gbps LAN controller &lt;h2 &gt;Storage&lt;/h2&gt; &lt;ul&gt; &lt;li&gt;6x SATA 6Gb/s ports (From B560 chipset)&lt;/li&gt; &lt;li&gt;2x M.2 slot (Key M) &lt;ul&gt; &lt;li&gt;M2_1 slot &lt;ul&gt; &lt;li&gt;Supports up to PCIe 4.0 x4 for 11th Gen Intel&lt;sup&gt;&amp;reg;&lt;/sup&gt; CPU (From CPU)&lt;/li&gt; &lt;li&gt;Supports up to PCIe 3.0 x4 &amp;amp; SATA 6Gb/s for 10th Gen Intel&lt;sup&gt;&amp;reg;&lt;/sup&gt; CPU (From B560 chipset)&lt;sup &gt;&lt;a href="https://www.msi.com/Motherboard/B560M-PRO-VDH/Specification#ref5"&gt;1&lt;/a&gt;&lt;/sup&gt;&lt;/li&gt; &lt;li&gt;Supports 2242/ 2260/ 2280/ 22110 storage devices&lt;/li&gt; &lt;/ul&gt; &lt;/li&gt; &lt;li&gt;M2_2 slot&lt;sup &gt;&lt;a href="https://www.msi.com/Motherboard/B560M-PRO-VDH/Specification#ref5-2"&gt;2&lt;/a&gt;&lt;/sup&gt; (from B560 chipset) &lt;ul&gt; &lt;li&gt;Supports up to PCIe 3.0 x4&lt;/li&gt; &lt;li&gt;Supports 2242/ 2260/ 2280 storage devices&lt;/li&gt; &lt;li&gt;Intel&lt;sup&gt;&amp;reg;&lt;/sup&gt; Optane&amp;trade; Memory Ready&lt;sup &gt;&lt;a href="https://www.msi.com/Motherboard/B560M-PRO-VDH/Specification#ref5"&gt;1&lt;/a&gt;&lt;/sup&gt;&lt;/li&gt; &lt;/ul&gt; &lt;/li&gt; &lt;/ul&gt; &lt;/li&gt; &lt;li&gt;Supports Intel&lt;sup&gt;&amp;reg;&lt;/sup&gt; Smart Response Technology for Intel Core&lt;sup&gt;&amp;trade;&lt;/sup&gt; processors&lt;/li&gt; &lt;/ul&gt; &lt;ol &gt; &lt;li &gt;SATA2 will be unavailable when installing M.2 SATA SSD in the M2_1 slot.&lt;/li&gt; &lt;li &gt;Before using Intel&amp;reg; Optane&amp;trade; memory modules, please ensure that you have updated the drivers and BIOS to the latest version from MSI website.&lt;/li&gt; &lt;/ol&gt; &lt;h2 &gt;USB&lt;/h2&gt; &lt;h3&gt;Intel&lt;sup&gt;&amp;reg;&lt;/sup&gt; B560 Chipset&lt;/h3&gt; &lt;ul&gt; &lt;li&gt;2x USB 3.2 Gen 2 10Gbps Type-A ports on the back panel&lt;/li&gt; &lt;li&gt;4x USB 3.2 Gen 1 5Gbps ports (2 Type-A ports on the back panel, and 2 ports are available through the internal USB 3.2 Gen 1 5Gbps connector)&lt;/li&gt; &lt;li&gt;2x USB 2.0 Type-A ports on the back panel&lt;/li&gt; &lt;/ul&gt; &lt;h3&gt;USB Hubs GL850G&lt;/h3&gt; &lt;ul&gt; &lt;li&gt;4x USB 2.0 ports are available through the internal USB 2.0 connectors&lt;/li&gt; &lt;/ul&gt; &lt;h2 &gt;Form Factor&lt;/h2&gt; &lt;ul&gt; &lt;li&gt;Miro-ATX Form Factor&lt;/li&gt; &lt;li&gt;9.6 in. x 9.6 in. (24.4 cm x 24.4 cm)&lt;/li&gt; &lt;/ul&gt; &lt;h2 &gt;BIOS Features&lt;/h2&gt; &lt;ul&gt; &lt;li&gt;1x 256 Mb flash&lt;/li&gt; &lt;li&gt;UEFI AMI BIOS&lt;/li&gt; &lt;li&gt;ACPI 6.2, SMBIOS 3.0&lt;/li&gt; &lt;li&gt;Multi-language&lt;/li&gt; &lt;/ul&gt; &lt;h2 &gt;Internal connectors&lt;/h2&gt; &lt;ul &gt; &lt;li&gt;1x 24-pin ATX main power connector&lt;/li&gt; &lt;li&gt;1x 8-pin ATX 12V power connector&lt;/li&gt; &lt;li&gt;6x SATA 6Gb/s connectors&lt;/li&gt; &lt;li&gt;2x M.2 slots (M-Key)&lt;/li&gt; &lt;li&gt;1x USB 3.2 Gen 1 5Gbps connector (supports additional 2 USB Gen 1 ports)&lt;/li&gt; &lt;li&gt;2x USB 2.0 connectors (supports additional 4 USB 2.0 ports)&lt;/li&gt; &lt;li&gt;1x 4-pin CPU fan connector&lt;/li&gt; &lt;li&gt;1x 4-pin water-pump fan connector&lt;/li&gt; &lt;li&gt;2x 4-pin system fan connectors&lt;/li&gt; &lt;li&gt;1x Front panel audio connector&lt;/li&gt; &lt;li&gt;2x System panel connectors&lt;/li&gt; &lt;li&gt;1x Chassis Intrusion connector&lt;/li&gt; &lt;li&gt;1x Clear CMOS jumper&lt;/li&gt; &lt;li&gt;1x TPM module connector&lt;/li&gt; &lt;li&gt;1x Serial port connector&lt;/li&gt; &lt;li&gt;1x Tuning Controller Connector&lt;/li&gt; &lt;/ul&gt; &lt;h2 &gt;Back panel Connectors&lt;/h2&gt; &lt;ol &gt; &lt;li&gt;Keyboard / Mouse&lt;/li&gt; &lt;li&gt;VGA&lt;/li&gt; &lt;li&gt;DisplayPort&lt;/li&gt; &lt;li&gt;USB 3.2 Gen 2 10Gbps Type-A&lt;/li&gt; &lt;li&gt;LAN port&lt;/li&gt; &lt;li&gt;Audio connector&lt;/li&gt; &lt;li&gt;USB 2.0&lt;/li&gt; &lt;li&gt;HDMI&lt;/li&gt; &lt;li&gt;USB 3.2 Gen 1 5Gbps Type-A&lt;/li&gt; &lt;/ol&gt; &lt;img alt="MSI B560M PRO-VDH WIFI" src="https://storage-asset.msi.com/global/picture/image/feature/mb/B560M/PRO-VDH/io.png" /&gt; &lt;h2 &gt;Box content&lt;/h2&gt; &lt;img alt="MSI B560M PRO-VDH WIFI" src="https://storage-asset.msi.com/global/picture/image/feature/mb/B560M/PRO-VDH/accessories.png" /&gt; &lt;p&gt; &lt;/p&gt; &lt;ol&gt; &lt;li&gt;All images and descriptions are for illustrative purposes only. Visual representation of the products may not be perfectly accurate. Product specification, functions and appearance may vary by models and differ from country to country . All specifications are subject to change without notice. Please consult the product specifications page for full details.Although we endeavor to present the most precise and comprehensive information at the time of publication, a small number of items may contain typography or photography errors. Products may not be available in all markets. We recommend you to check with your local supplier for exact offers.&lt;/li&gt; &lt;/ol&gt; </t>
  </si>
  <si>
    <t>Материнcкая плата MSI B560M_PRO-VDH_WIFI s1200 B560 4xDDR4 HDMI-DVI-DP Wi-Fi!!!BT mATX</t>
  </si>
  <si>
    <t>B560M_PRO-VDH_WIFI</t>
  </si>
  <si>
    <t>http://www.erc.ua/i/goods/B560M_PRO-VDH_WIFI.jpg</t>
  </si>
  <si>
    <t xml:space="preserve">&lt;h2 &gt;CPU&lt;/h2&gt; &lt;p&gt;Supports 10th Gen Intel&lt;sup&gt;&amp;reg;&lt;/sup&gt; Core&lt;sup&gt;&amp;trade;&lt;/sup&gt; Processors, 11th Gen Intel&lt;sup&gt;&amp;reg;&lt;/sup&gt; Core&lt;sup&gt;&amp;trade;&lt;/sup&gt; Processors, Pentium&lt;sup&gt;&amp;reg;&lt;/sup&gt; Gold and Celeron&lt;sup&gt;&amp;reg;&lt;/sup&gt; Processors&lt;sup &gt;&lt;a href="https://www.msi.com/Motherboard/B560M-PRO-VDH-WIFI/Specification#ref1"&gt;1&lt;/a&gt;&lt;/sup&gt;&lt;/p&gt; &lt;p&gt;Processor socket LGA1200&lt;/p&gt; &lt;ol &gt; &lt;li &gt;Please go to intel.com for compatibility information&lt;/li&gt; &lt;/ol&gt; &lt;h2 &gt;Chipset&lt;/h2&gt; &lt;p&gt;Intel&lt;sup&gt;&amp;reg;&lt;/sup&gt; B560 chipset&lt;/p&gt; &lt;h2 &gt;Memory&lt;/h2&gt; &lt;ul&gt; &lt;li&gt;4x DDR4 memory slots, support up to 128GB&lt;sup &gt;&lt;a href="https://www.msi.com/Motherboard/B560M-PRO-VDH-WIFI/Specification#ref2"&gt;1&lt;/a&gt;&lt;/sup&gt;&lt;/li&gt; &lt;li&gt;Supports 1R 2133/ 2666/ 2933 MHz for 10th Gen Intel&lt;sup&gt;&amp;reg;&lt;/sup&gt; CPU (by JEDEC &amp;amp; POR)&lt;/li&gt; &lt;li&gt;Supports 1R 2133/ 2666/ 2933/ 3200 MHz for 11th Gen Intel&lt;sup&gt;&amp;reg;&lt;/sup&gt; CPU (by JEDEC &amp;amp; POR)&lt;/li&gt; &lt;li&gt;Max overclocking frequency: &lt;ul&gt; &lt;li&gt;1DPC 1R Max speed up to 5066 MHz&lt;/li&gt; &lt;li&gt;1DPC 2R Max speed up to 4600+ MHz&lt;/li&gt; &lt;li&gt;2DPC 1R Max speed up to 4266+ MHz&lt;/li&gt; &lt;li&gt;2DPC 2R Max speed up to 4000+ MHz&lt;/li&gt; &lt;/ul&gt; &lt;/li&gt; &lt;li&gt;Supports Dual-Channel mode&lt;/li&gt; &lt;li&gt;Supports non-ECC, un-buffered memory&lt;/li&gt; &lt;li&gt;Supports Intel&lt;sup&gt;&amp;reg;&lt;/sup&gt; Extreme Memory Profile (XMP)&lt;/li&gt; &lt;/ul&gt; &lt;ol &gt; &lt;li &gt;Please refer www.msi.com for more information on compatible memory.&lt;/li&gt; &lt;/ol&gt; &lt;p&gt;&lt;a href="https://www.msi.com/Motherboard/support/B560M-PRO-VDH-WIFI#support-mem-3"&gt;See supported memory&lt;/a&gt;&lt;/p&gt; &lt;h2 &gt;Expansion Slot&lt;/h2&gt; &lt;ul&gt; &lt;li&gt;1x PCIe x16 slot (From CPU) &lt;ul&gt; &lt;li&gt;PCI_E1 (From CPU) &lt;ul&gt; &lt;li&gt;Support up to PCIe 4.0 for 11th Gen Intel&lt;sup&gt;&amp;reg;&lt;/sup&gt; CPU&lt;/li&gt; &lt;li&gt;Support up to PCIe 3.0 for 10th Gen Intel&lt;sup&gt;&amp;reg;&lt;/sup&gt; CPU&lt;/li&gt; &lt;/ul&gt; &lt;/li&gt; &lt;/ul&gt; &lt;/li&gt; &lt;li&gt;2x PCIe 3.0 x1 slots (From B560 chpiset)&lt;/li&gt; &lt;/ul&gt; &lt;h2 &gt;Onboard Graphics&lt;/h2&gt; &lt;ul&gt; &lt;li&gt;1x HDMI 2.0b with HDR port, supports a maximum resolution of 4K 60Hz&lt;sup &gt;&lt;a href="https://www.msi.com/Motherboard/B560M-PRO-VDH-WIFI/Specification#ref3"&gt;1&lt;/a&gt;&lt;/sup&gt;&lt;sup &gt;&lt;a href="https://www.msi.com/Motherboard/B560M-PRO-VDH-WIFI/Specification#ref4"&gt;2&lt;/a&gt;&lt;/sup&gt;&lt;/li&gt; &lt;li&gt;1x DisplayPort 1.4 port, supports a maximum resolution of 4K 60Hz&lt;sup &gt;&lt;a href="https://www.msi.com/Motherboard/B560M-PRO-VDH-WIFI/Specification#ref3"&gt;1&lt;/a&gt;&lt;/sup&gt;&lt;sup &gt;&lt;a href="https://www.msi.com/Motherboard/B560M-PRO-VDH-WIFI/Specification#ref4"&gt;2&lt;/a&gt;&lt;/sup&gt;&lt;/li&gt; &lt;li&gt;1x VGA port, supports the maximum resolutions of 2048x1536 @50Hz, 2048x1280 @60Hz and 1920x1200 @60Hz&lt;sup &gt;&lt;a href="https://www.msi.com/Motherboard/B560M-PRO-VDH-WIFI/Specification#ref3"&gt;1&lt;/a&gt;&lt;/sup&gt;&lt;sup &gt;&lt;a href="https://www.msi.com/Motherboard/B560M-PRO-VDH-WIFI/Specification#ref4"&gt;2&lt;/a&gt;&lt;/sup&gt;&lt;/li&gt; &lt;/ul&gt; &lt;ol &gt; &lt;li &gt;Available only on processors featuring integrated graphics.&lt;/li&gt; &lt;li &gt;Graphics specifications may vary depending on the CPU installed.&lt;/li&gt; &lt;/ol&gt; &lt;h2 &gt;Audio&lt;/h2&gt; Realtek&lt;sup&gt;&amp;reg;&lt;/sup&gt; AL897 Codec &lt;ul&gt; &lt;li&gt;7.1-Channel High Definition Audio&lt;/li&gt; &lt;/ul&gt; &lt;h2 &gt;LAN&lt;/h2&gt; 1x Realtek&lt;sup&gt;&amp;reg;&lt;/sup&gt; 8125B 2.5Gbps LAN controller &lt;h2 &gt;Storage&lt;/h2&gt; &lt;ul&gt; &lt;li&gt;6x SATA 6Gb/s ports (From B560 chipset)&lt;/li&gt; &lt;li&gt;2x M.2 slot (Key M) &lt;ul&gt; &lt;li&gt;M2_1 slot &lt;ul&gt; &lt;li&gt;Supports up to PCIe 4.0 x4 for 11th Gen Intel&lt;sup&gt;&amp;reg;&lt;/sup&gt; CPU (From CPU)&lt;/li&gt; &lt;li&gt;Supports up to PCIe 3.0 x4 &amp;amp; SATA 6Gb/s for 10th Gen Intel&lt;sup&gt;&amp;reg;&lt;/sup&gt; CPU (From B560 chipset)&lt;sup &gt;&lt;a href="https://www.msi.com/Motherboard/B560M-PRO-VDH-WIFI/Specification#ref5"&gt;1&lt;/a&gt;&lt;/sup&gt;&lt;/li&gt; &lt;li&gt;Supports 2242/ 2260/ 2280/ 22110 storage devices&lt;/li&gt; &lt;/ul&gt; &lt;/li&gt; &lt;li&gt;M2_2 slot&lt;sup &gt;&lt;a href="https://www.msi.com/Motherboard/B560M-PRO-VDH-WIFI/Specification#ref5-2"&gt;2&lt;/a&gt;&lt;/sup&gt; (from B560 chipset) &lt;ul&gt; &lt;li&gt;Supports up to PCIe 3.0 x4&lt;/li&gt; &lt;li&gt;Supports 2242/ 2260/ 2280 storage devices&lt;/li&gt; &lt;li&gt;Intel&lt;sup&gt;&amp;reg;&lt;/sup&gt; Optane&amp;trade; Memory Ready&lt;sup &gt;&lt;a href="https://www.msi.com/Motherboard/B560M-PRO-VDH-WIFI/Specification#ref5"&gt;1&lt;/a&gt;&lt;/sup&gt;&lt;/li&gt; &lt;/ul&gt; &lt;/li&gt; &lt;/ul&gt; &lt;/li&gt; &lt;li&gt;Supports Intel&lt;sup&gt;&amp;reg;&lt;/sup&gt; Smart Response Technology for Intel Core&lt;sup&gt;&amp;trade;&lt;/sup&gt; processors&lt;/li&gt; &lt;/ul&gt; &lt;ol &gt; &lt;li &gt;SATA2 will be unavailable when installing M.2 SATA SSD in the M2_1 slot.&lt;/li&gt; &lt;li &gt;Before using Intel&amp;reg; Optane&amp;trade; memory modules, please ensure that you have updated the drivers and BIOS to the latest version from MSI website.&lt;/li&gt; &lt;/ol&gt; &lt;h2 &gt;USB&lt;/h2&gt; &lt;h3&gt;Intel&lt;sup&gt;&amp;reg;&lt;/sup&gt; B560 Chipset&lt;/h3&gt; &lt;ul&gt; &lt;li&gt;2x USB 3.2 Gen 2 10Gbps Type-A ports on the back panel&lt;/li&gt; &lt;li&gt;4x USB 3.2 Gen 1 5Gbps ports (2 Type-A ports on the back panel, and 2 ports are available through the internal USB 3.2 Gen 1 5Gbps connector)&lt;/li&gt; &lt;li&gt;2x USB 2.0 Type-A ports on the back panel&lt;/li&gt; &lt;/ul&gt; &lt;h3&gt;USB Hubs GL850G&lt;/h3&gt; &lt;ul&gt; &lt;li&gt;4x USB 2.0 ports are available through the internal USB 2.0 connectors&lt;/li&gt; &lt;/ul&gt; &lt;h2 &gt;Form Factor&lt;/h2&gt; &lt;ul&gt; &lt;li&gt;Miro-ATX Form Factor&lt;/li&gt; &lt;li&gt;9.6 in. x 9.6 in. (24.4 cm x 24.4 cm)&lt;/li&gt; &lt;/ul&gt; &lt;h2 &gt;BIOS Features&lt;/h2&gt; &lt;ul&gt; &lt;li&gt;1x 256 Mb flash&lt;/li&gt; &lt;li&gt;UEFI AMI BIOS&lt;/li&gt; &lt;li&gt;ACPI 6.2, SMBIOS 3.0&lt;/li&gt; &lt;li&gt;Multi-language&lt;/li&gt; &lt;/ul&gt; &lt;h2 &gt;Internal connectors&lt;/h2&gt; &lt;ul &gt; &lt;li&gt;1x 24-pin ATX main power connector&lt;/li&gt; &lt;li&gt;1x 8-pin ATX 12V power connector&lt;/li&gt; &lt;li&gt;6x SATA 6Gb/s connectors&lt;/li&gt; &lt;li&gt;2x M.2 slots (M-Key)&lt;/li&gt; &lt;li&gt;1x USB 3.2 Gen 1 5Gbps connector (supports additional 2 USB Gen 1 ports)&lt;/li&gt; &lt;li&gt;2x USB 2.0 connectors (supports additional 4 USB 2.0 ports)&lt;/li&gt; &lt;li&gt;1x 4-pin CPU fan connector&lt;/li&gt; &lt;li&gt;1x 4-pin water-pump fan connector&lt;/li&gt; &lt;li&gt;2x 4-pin system fan connectors&lt;/li&gt; &lt;li&gt;1x Front panel audio connector&lt;/li&gt; &lt;li&gt;2x System panel connectors&lt;/li&gt; &lt;li&gt;1x Chassis Intrusion connector&lt;/li&gt; &lt;li&gt;1x Clear CMOS jumper&lt;/li&gt; &lt;li&gt;1x TPM module connector&lt;/li&gt; &lt;li&gt;1x Serial port connector&lt;/li&gt; &lt;li&gt;1x Tuning Controller Connector&lt;/li&gt; &lt;/ul&gt; &lt;h2 &gt;Back panel Connectors&lt;/h2&gt; &lt;ol &gt; &lt;li&gt;Keyboard / Mouse&lt;/li&gt; &lt;li&gt;VGA&lt;/li&gt; &lt;li&gt;DisplayPort&lt;/li&gt; &lt;li&gt;USB 3.2 Gen 2 10Gbps Type-A&lt;/li&gt; &lt;li&gt;LAN port&lt;/li&gt; &lt;li&gt;WiFi / Bluetooth&lt;/li&gt; &lt;li&gt;Audio connector&lt;/li&gt; &lt;li&gt;USB 2.0&lt;/li&gt; &lt;li&gt;HDMI&lt;/li&gt; &lt;li&gt;USB 3.2 Gen 1 5Gbps Type-A&lt;/li&gt; &lt;/ol&gt; &lt;img alt="MSI B560M PRO-VDH WIFI" src="https://storage-asset.msi.com/global/picture/image/feature/mb/B560M/PRO-VDH-WIFI/io.png" /&gt; &lt;h2 &gt;Box content&lt;/h2&gt; &lt;img alt="MSI B560M PRO-VDH WIFI" src="https://storage-asset.msi.com/global/picture/image/feature/mb/B560M/PRO-VDH-WIFI/accessories.png" /&gt; </t>
  </si>
  <si>
    <t>Материнcкая плата MSI MAG_B560M_BAZOOKA s1200 B560 4xDDR4 HDMI-DP mATX</t>
  </si>
  <si>
    <t>MAG_B560M_BAZOOKA</t>
  </si>
  <si>
    <t>http://www.erc.ua/i/goods/MAG_B560M_BAZOOKA.jpg</t>
  </si>
  <si>
    <t xml:space="preserve">&lt;h2 &gt;Processor&lt;/h2&gt; &lt;p&gt;Supports 10th Gen Intel&lt;sup&gt;&amp;reg;&lt;/sup&gt; Core&amp;trade; Processors, 11th Gen Intel&lt;sup&gt;&amp;reg;&lt;/sup&gt; Core&amp;trade; Processors, Pentium&lt;sup&gt;&amp;reg;&lt;/sup&gt; Gold and Celeron&lt;sup&gt;&amp;reg;&lt;/sup&gt; Processors&lt;sup &gt;&lt;a href="https://www.msi.com/Motherboard/MAG-B560M-BAZOOKA/Specification#ref1"&gt;1&lt;/a&gt;&lt;/sup&gt;&lt;/p&gt; &lt;p&gt;Processor socket LGA1200&lt;/p&gt; &lt;ol &gt; &lt;li &gt;Please go to intel.com for compatibility information.&lt;/li&gt; &lt;/ol&gt; &lt;p&gt;&lt;a href="https://www.msi.com/Motherboard/support/MAG-B560M-BAZOOKA#support-cpu"&gt;See supported processors&lt;/a&gt;&lt;/p&gt; &lt;h2 &gt;Chipset&lt;/h2&gt; &lt;p&gt;Intel&lt;sup&gt;&amp;reg;&lt;/sup&gt; B560 Chipset&lt;/p&gt; &lt;h2 &gt;Memory&lt;/h2&gt; &lt;ul&gt; &lt;li&gt;4x DDR4 memory slots, support up to 128GB&lt;sup &gt;&lt;a href="https://www.msi.com/Motherboard/MAG-B560M-BAZOOKA/Specification#ref2"&gt;1&lt;/a&gt;&lt;/sup&gt; &lt;ul&gt; &lt;li&gt;Supports 1R 2133/ 2666/ 2933 MHz for 10th Gen Intel&lt;sup&gt;&amp;reg;&lt;/sup&gt; CPU (by JEDEC &amp;amp; POR)&lt;sup &gt;&lt;a href="https://www.msi.com/Motherboard/MAG-B560M-BAZOOKA/Specification#ref2"&gt;1&lt;/a&gt;&lt;/sup&gt;&lt;/li&gt; &lt;li&gt;Supports 1R 2133/ 2666/ 2933/ 3200 MHz for 11th Gen Intel&lt;sup&gt;&amp;reg;&lt;/sup&gt; CPU (by JEDEC &amp;amp; POR)&lt;sup &gt;&lt;a href="https://www.msi.com/Motherboard/MAG-B560M-BAZOOKA/Specification#ref2"&gt;1&lt;/a&gt;&lt;/sup&gt;&lt;/li&gt; &lt;li&gt;Max overclocking frequency: &lt;ul&gt; &lt;li&gt;1DPC 1R Max speed up to 5066 MHz&lt;/li&gt; &lt;li&gt;1DPC 2R Max speed up to 4600+ MHz&lt;/li&gt; &lt;li&gt;2DPC 1R Max speed up to 4266+ MHz&lt;/li&gt; &lt;li&gt;2DPC 2R Max speed up to 4000+ MHz&lt;/li&gt; &lt;/ul&gt; &lt;/li&gt; &lt;/ul&gt; &lt;/li&gt; &lt;li&gt;Supports Dual-Channel mode&lt;/li&gt; &lt;li&gt;Supports non-ECC, un-buffered memory&lt;/li&gt; &lt;li&gt;Supports Intel&lt;sup&gt;&amp;reg;&lt;/sup&gt; Extreme Memory Profile (XMP)&lt;/li&gt; &lt;/ul&gt; &lt;ol &gt; &lt;li &gt;Please refer www.msi.com for more information on compatible memory.&lt;/li&gt; &lt;/ol&gt; &lt;p&gt;&lt;a href="https://www.msi.com/Motherboard/support/MAG-B560M-BAZOOKA#support-mem-31"&gt;See supported memory&lt;/a&gt;&lt;/p&gt; &lt;h2 &gt;Expansion Slot&lt;/h2&gt; &lt;ul&gt; &lt;li&gt;1x PCIe x16 slot &lt;ul&gt; &lt;li&gt;PCI_E1 (from CPU) &lt;ul&gt; &lt;li&gt;Support up to PCIe 4.0 for 11th Gen Intel&lt;sup&gt;&amp;reg;&lt;/sup&gt; CPU&lt;/li&gt; &lt;li&gt;Support up to PCIe 3.0 for 10th Gen Intel&lt;sup&gt;&amp;reg;&lt;/sup&gt; CPU&lt;/li&gt; &lt;/ul&gt; &lt;/li&gt; &lt;/ul&gt; &lt;/li&gt; &lt;li&gt;2x PCIe 3.0 x1 slots &lt;ul&gt; &lt;li&gt;PCI_E2 &amp;amp; PCI_E3 (From B560 chipset)&lt;/li&gt; &lt;/ul&gt; &lt;/li&gt; &lt;/ul&gt; &lt;h2 &gt;Onboard Graphics&lt;/h2&gt; &lt;ul&gt; &lt;li&gt;1x HDMI 2.0b with HDR port, supports a maximum resolution of 4K 60Hz&lt;sup &gt;&lt;a href="https://www.msi.com/Motherboard/MAG-B560M-BAZOOKA/Specification#ref3"&gt;1&lt;/a&gt;&lt;/sup&gt;&lt;sup &gt;&lt;a href="https://www.msi.com/Motherboard/MAG-B560M-BAZOOKA/Specification#ref4"&gt;2&lt;/a&gt;&lt;/sup&gt;&lt;/li&gt; &lt;li&gt;1x DisplayPort 1.4 port, supports a maximum resolution of 4K 60Hz&lt;sup &gt;&lt;a href="https://www.msi.com/Motherboard/MAG-B560M-BAZOOKA/Specification#ref3"&gt;1&lt;/a&gt;&lt;/sup&gt;&lt;sup &gt;&lt;a href="https://www.msi.com/Motherboard/MAG-B560M-BAZOOKA/Specification#ref4"&gt;2&lt;/a&gt;&lt;/sup&gt;&lt;/li&gt; &lt;/ul&gt; &lt;ol &gt; &lt;li &gt;Available only on processors featuring integrated graphics.&lt;/li&gt; &lt;li &gt;Graphics specifications may vary depending on the CPU installed.&lt;/li&gt; &lt;/ol&gt; &lt;h2 &gt;Storage&lt;/h2&gt; &lt;ul&gt; &lt;li&gt;6x SATA 6Gb/s ports (from B560 chipset)&lt;/li&gt; &lt;li&gt;2x M.2 slots (Key M) &lt;ul&gt; &lt;li&gt;M2_1 slot &lt;ul&gt; &lt;li&gt;Supports up to PCIe 4.0 x4 for 11th Gen Intel&lt;sup&gt;&amp;reg;&lt;/sup&gt; CPU(From CPU)&lt;/li&gt; &lt;li&gt;Supports up to PCIe 3.0 x4 &amp;amp; SATA 6Gb/s for 10th Gen Intel&lt;sup&gt;&amp;reg;&lt;/sup&gt; CPU (From B560 chipset)&lt;sup &gt;&lt;a href="https://www.msi.com/Motherboard/MAG-B560M-BAZOOKA/Specification#ref5"&gt;1&lt;/a&gt;&lt;/sup&gt;&lt;/li&gt; &lt;li&gt;Supports 2242/ 2260/ 2280 storage devices&lt;/li&gt; &lt;/ul&gt; &lt;/li&gt; &lt;li&gt;M2_2 slot&lt;sup &gt;&lt;a href="https://www.msi.com/Motherboard/MAG-B560M-BAZOOKA/Specification#ref6"&gt;2&lt;/a&gt;&lt;/sup&gt;(from B560 chipset) &lt;ul&gt; &lt;li&gt;Supports up to PCIe 3.0 x4&lt;/li&gt; &lt;li&gt;Supports SATA up to 6Gb/s&lt;/li&gt; &lt;li&gt;Supports 2242/ 2260/ 2280 storage devices&lt;/li&gt; &lt;li&gt;Intel&lt;sup&gt;&amp;reg;&lt;/sup&gt; Optane&lt;sup&gt;&amp;trade;&lt;/sup&gt; Memory Ready&lt;sup &gt;&lt;a href="https://www.msi.com/Motherboard/MAG-B560M-BAZOOKA/Specification#ref5"&gt;1&lt;/a&gt;&lt;/sup&gt;&lt;/li&gt; &lt;/ul&gt; &lt;/li&gt; &lt;/ul&gt; &lt;/li&gt; &lt;li&gt;Supports Intel&lt;sup&gt;&amp;reg;&lt;/sup&gt; Smart Response Technology for Intel Core&amp;trade; processors&lt;/li&gt; &lt;/ul&gt; &lt;ol &gt; &lt;li &gt;SATA2 will be unavailable when installing M.2 SATA SSD in the M2_1 slot.&lt;/li&gt; &lt;li &gt;Before using Intel&lt;sup&gt;&amp;reg;&lt;/sup&gt; Optane&amp;trade; memory modules, please ensure that you have updated the drivers and BIOS to the latest version from MSI website.&lt;/li&gt; &lt;/ol&gt; &lt;h2 &gt;USB&lt;/h2&gt; &lt;h3&gt;Intel&lt;sup&gt;&amp;reg;&lt;/sup&gt; B560 Chipset&lt;/h3&gt; &lt;ul&gt; &lt;li&gt;2x USB 3.2 Gen 2 10Gbps Type-A ports on the back panel&lt;/li&gt; &lt;li&gt;4x USB 3.2 Gen 1 5Gbps ports (2 Type-A ports on the back panel, and 2 ports are available through the internal USB 3.2 Gen 1 5Gbps connector)&lt;/li&gt; &lt;li&gt;2x USB 2.0 Type-A ports on the back panel&lt;/li&gt; &lt;/ul&gt; &lt;h3&gt;USB Hubs GL850G&lt;/h3&gt; &lt;ul&gt; &lt;li&gt;4x USB 2.0 ports are available through the internal USB 2.0 connectors&lt;/li&gt; &lt;/ul&gt; &lt;h2 &gt;Audio&lt;/h2&gt; &lt;h3&gt;Realtek&lt;sup&gt;&amp;reg;&lt;/sup&gt; ALC897 Codec&lt;/h3&gt; &lt;ul&gt; &lt;li&gt;7.1-Channel High Definition Audio&lt;/li&gt; &lt;/ul&gt; &lt;h2 &gt;LAN&lt;/h2&gt; &lt;ul&gt; &lt;li&gt;1x Realtek&lt;sup&gt;&amp;reg;&lt;/sup&gt; RTL8125B 2.5Gbps LAN controller&lt;/li&gt; &lt;/ul&gt; &lt;h2 &gt;Internal connectors&lt;/h2&gt; &lt;ul &gt; &lt;li&gt;1x 24-pin ATX main power connector&lt;/li&gt; &lt;li&gt;1x 8-pin ATX 12V power connector&lt;/li&gt; &lt;li&gt;6x SATA 6Gb/s connectors&lt;/li&gt; &lt;li&gt;2x M.2 slots (M-Key)&lt;/li&gt; &lt;li&gt;1x USB 3.2 Gen 1 5Gbps connector (supports additional 2 USB Gen 1 ports)&lt;/li&gt; &lt;li&gt;2x USB 2.0 connectors (supports additional 4 USB 2.0 ports)&lt;/li&gt; &lt;li&gt;1x 4-pin CPU fan connector&lt;/li&gt; &lt;li&gt;1x 4-pin water-pump fan connector&lt;/li&gt; &lt;li&gt;2x 4-pin system fan connectors&lt;/li&gt; &lt;li&gt;1x Front panel audio connector&lt;/li&gt; &lt;li&gt;2x System panel connectors&lt;/li&gt; &lt;li&gt;1x Chassis Intrusion connector&lt;/li&gt; &lt;li&gt;1x Clear CMOS jumper&lt;/li&gt; &lt;li&gt;1x TPM module connector&lt;/li&gt; &lt;li&gt;1x Serial port connector&lt;/li&gt; &lt;li&gt;1x Tuning Controller connector&lt;/li&gt; &lt;/ul&gt; &lt;h2 &gt;Back panel ports&lt;/h2&gt; &lt;ol &gt; &lt;li&gt;Mouse / Keyboard&lt;/li&gt; &lt;li&gt;DisplayPort&lt;/li&gt; &lt;li&gt;2.5G LAN Port&lt;/li&gt; &lt;li&gt;Audio Connectors&lt;/li&gt; &lt;li&gt;HD Audio Connectors&lt;/li&gt; &lt;li&gt;HDMI&lt;/li&gt; &lt;li&gt;USB 3.2 Gen 2 10Gbps Type-A&lt;/li&gt; &lt;li&gt;USB 3.2 Gen 1 5Gbps Type-A&lt;/li&gt; &lt;/ol&gt; &lt;img alt="MAG B560M BAZOOKA back panel ports" src="https://storage-asset.msi.com/global/picture/image/mb/datasheet/IO/msi-mag-b560m-bazooka-io.png" /&gt; &lt;h2 &gt;Dimensions&lt;/h2&gt; &lt;ul&gt; &lt;li&gt;Micro-ATX Form Factor&lt;/li&gt; &lt;li&gt;9.6 in. x 9.6 in. (24.4 cm x 24.4 cm)&lt;/li&gt; &lt;/ul&gt; &lt;h2 &gt;Mounting&lt;/h2&gt; &lt;p&gt;8 mounting holes&lt;/p&gt; &lt;h2 &gt;Operating System&lt;/h2&gt; &lt;p&gt;Support for Windows&lt;sup&gt;&amp;reg;&lt;/sup&gt; 10 64-bit&lt;/p&gt; &lt;h2 &gt;Box content&lt;/h2&gt; &lt;img alt="MAG Z490 TOMAHAWK box content" src="https://storage-asset.msi.com/global/picture/image/feature/mb/B560M/MAG/BAZOOKA/msi-mag_b560m_bazooka-accessories.png" /&gt; &lt;ol &gt; &lt;li&gt;MSI&lt;sup&gt;&amp;reg;&lt;/sup&gt; does not guarantee the risks or damages caused by changing the cover.&lt;/li&gt; &lt;li&gt;These pictures are for reference only and may vary without notice.&lt;/li&gt; &lt;/ol&gt; &lt;p&gt; &lt;/p&gt; &lt;ol&gt; &lt;li&gt;All images and descriptions are for illustrative purposes only. Visual representation of the products may not be perfectly accurate. Product specification, functions and appearance may vary by models and differ from country to country . All specifications are subject to change without notice. Please consult the product specifications page for full details.Although we endeavor to present the most precise and comprehensive information at the time of publication, a small number of items may contain typography or photography errors. Products may not be available in all markets. We recommend you to check with your local supplier for exact offers.&lt;/li&gt; &lt;/ol&gt; &lt;p&gt; &lt;/p&gt; </t>
  </si>
  <si>
    <t>Материнcкая плата MSI MAG_B560M_MORTAR s1200 B560 4xDDR4 HDMI-DP mATX</t>
  </si>
  <si>
    <t>MAG_B560M_MORTAR</t>
  </si>
  <si>
    <t>http://www.erc.ua/i/goods/MAG_B560M_MORTAR.jpg</t>
  </si>
  <si>
    <t xml:space="preserve">&lt;h2 &gt;Processor&lt;/h2&gt; &lt;p&gt;Supports 10th Gen Intel&lt;sup&gt;&amp;reg;&lt;/sup&gt; Core&lt;sup&gt;&amp;trade;&lt;/sup&gt; Processors, 11th Gen Intel&lt;sup&gt;&amp;reg;&lt;/sup&gt; Core&lt;sup&gt;&amp;trade;&lt;/sup&gt; Processors, Pentium&lt;sup&gt;&amp;reg;&lt;/sup&gt; Gold and Celeron&lt;sup&gt;&amp;reg;&lt;/sup&gt; Processors &lt;sup &gt;&lt;a href="https://www.msi.com/Motherboard/MAG-B560M-MORTAR/Specification#ref1"&gt;1&lt;/a&gt;&lt;/sup&gt;&lt;/p&gt; &lt;p&gt;Processor socket LGA1200&lt;/p&gt; &lt;ol &gt; &lt;li &gt;Please go to intel.com for compatibility information.&lt;/li&gt; &lt;/ol&gt; &lt;p&gt;&lt;a href="https://www.msi.com/Motherboard/support/MAG-B560M-MORTAR#support-cpu"&gt;See supported processors&lt;/a&gt;&lt;/p&gt; &lt;h2 &gt;Chipset&lt;/h2&gt; &lt;p&gt;Intel&lt;sup&gt;&amp;reg;&lt;/sup&gt; B560 Chipset&lt;/p&gt; &lt;h2 &gt;Memory&lt;/h2&gt; &lt;ul&gt; &lt;li&gt;4 x DDR4 memory slots, support up to 128GB &lt;sup &gt;&lt;a href="https://www.msi.com/Motherboard/MAG-B560M-MORTAR/Specification#ref3"&gt;1&lt;/a&gt;&lt;/sup&gt; &lt;ul&gt; &lt;li&gt;Supports 1R 2133/ 2666/ 2933 MHz for 10th Gen Intel&lt;sup&gt;&amp;reg;&lt;/sup&gt; CPU (by JEDEC &amp;amp; POR)&lt;/li&gt; &lt;li&gt;Supports 1R 2133/ 2666/ 2933/ 3200 MHz for 11th Gen Intel&amp;reg; CPU (by JEDEC &amp;amp; POR)&lt;/li&gt; &lt;li&gt;Max overclocking frequency: &lt;ul&gt; &lt;li&gt;1DPC 1R Max speed up to 5066+ MHz&lt;/li&gt; &lt;li&gt;1DPC 2R Max speed up to 4600+ MHz&lt;/li&gt; &lt;li&gt;2DPC 1R Max speed up to 4266+ MHz&lt;/li&gt; &lt;li&gt;2DPC 2R Max speed up to 4000+ MHz&lt;/li&gt; &lt;/ul&gt; &lt;/li&gt; &lt;/ul&gt; &lt;/li&gt; &lt;li&gt;Supports Dual-Channel mode&lt;/li&gt; &lt;li&gt;Supports non-ECC, un-buffered memory&lt;/li&gt; &lt;li&gt;Supports Intel&lt;sup&gt;&amp;reg;&lt;/sup&gt; Extreme Memory Profile (XMP)&lt;/li&gt; &lt;/ul&gt; &lt;ol &gt; &lt;li &gt;Please refer www.msi.com for more information on compatible memory.&lt;/li&gt; &lt;/ol&gt; &lt;p&gt;&lt;a href="https://www.msi.com/Motherboard/support/MAG-B560M-MORTAR#support-mem-31"&gt;See supported memory&lt;/a&gt;&lt;/p&gt; &lt;h2 &gt;Expansion Slot&lt;/h2&gt; &lt;ul&gt; &lt;li&gt;2x PCIe x16 slots &lt;ol&gt; &lt;li&gt;Support x16/ x4&lt;/li&gt; &lt;li&gt;PCI_E1 (from CPU) &lt;ol&gt; &lt;li&gt;Support up to PCIe 4.0 for 11th Gen Intel&lt;sup&gt;&amp;reg;&lt;/sup&gt; CPU&lt;/li&gt; &lt;li&gt;Support up to PCIe 3.0 for 10th Gen Intel&lt;sup&gt;&amp;reg;&lt;/sup&gt; CPU&lt;/li&gt; &lt;/ol&gt; &lt;/li&gt; &lt;li&gt;PCI_E3 (From B560 chipset)&lt;sup &gt;&lt;a href="https://www.msi.com/Motherboard/MAG-B560M-MORTAR/Specification#refa-slot"&gt;1&lt;/a&gt;&lt;/sup&gt; &lt;ol&gt; &lt;li&gt;Support up to PCIe 3.0&lt;/li&gt; &lt;/ol&gt; &lt;/li&gt; &lt;/ol&gt; &lt;/li&gt; &lt;li&gt;1x PCIe 3.0 x1 slot &lt;ol&gt; &lt;li&gt;PCI_E2 (From B560 chipset)&lt;/li&gt; &lt;/ol&gt; &lt;ol &gt; &lt;li &gt;PCI_E3 will be unavailable when installing M.2 SSD in M2_2 slot. However, if you want to use both of them simultaneously, you can set x1 for PCI_E3 and set x2 for M2_2 in BIOS.&lt;/li&gt; &lt;/ol&gt; &lt;/li&gt; &lt;/ul&gt; &lt;h2 &gt;Onboard Graphics&lt;/h2&gt; &lt;ul&gt; &lt;li&gt;1x HDMI 2.0b with HDR port, supports a maximum resolution of 4K 60Hz&lt;sup &gt;&lt;a href="https://www.msi.com/Motherboard/MAG-B560M-MORTAR/Specification#refa1"&gt;1&lt;/a&gt;&lt;/sup&gt;&lt;sup &gt;&lt;a href="https://www.msi.com/Motherboard/MAG-B560M-MORTAR/Specification#refa2"&gt;2&lt;/a&gt;&lt;/sup&gt;&lt;/li&gt; &lt;li&gt;1x DisplayPort 1.4 port, supports a maximum resolution of 4K 60Hz&lt;sup &gt;&lt;a href="https://www.msi.com/Motherboard/MAG-B560M-MORTAR/Specification#refa1"&gt;1&lt;/a&gt;&lt;/sup&gt;&lt;sup &gt;&lt;a href="https://www.msi.com/Motherboard/MAG-B560M-MORTAR/Specification#refa2"&gt;2&lt;/a&gt;&lt;/sup&gt; &lt;ol &gt; &lt;li &gt;Available only on processors featuring integrated graphics&lt;/li&gt; &lt;li &gt;Graphics specifications may vary depending on the CPU installed.&lt;/li&gt; &lt;/ol&gt; &lt;/li&gt; &lt;/ul&gt; &lt;h2 &gt;Multi-GPU&lt;/h2&gt; &lt;ul&gt; &lt;li&gt;Supports 2-Way AMD&lt;sup&gt;&amp;reg;&lt;/sup&gt; CrossFire&lt;sup&gt;&amp;trade;&lt;/sup&gt; Technology&lt;/li&gt; &lt;/ul&gt; &lt;h2 &gt;Storage&lt;/h2&gt; &lt;ul&gt; &lt;li&gt;6x SATA 6Gb/s ports (from B560 chipset) &lt;sup &gt;&lt;a href="https://www.msi.com/Motherboard/MAG-B560M-MORTAR/Specification#ref4"&gt;1&lt;/a&gt;&lt;/sup&gt;&lt;/li&gt; &lt;li&gt;2x M.2 slots (Key M) &lt;ul&gt; &lt;li&gt;M2_1 slot &lt;ol&gt; &lt;li&gt;Supports up to PCIe 4.0 x4 for 11th Gen Intel&lt;sup&gt;&amp;reg;&lt;/sup&gt; CPU (From CPU)&lt;/li&gt; &lt;li&gt;Supports up to PCIe 3.0 x4 &amp;amp; SATA 6Gb/s for 10th Gen Intel&lt;sup&gt;&amp;reg;&lt;/sup&gt; CPU (From B560 chipset)&lt;sup &gt;&lt;a href="https://www.msi.com/Motherboard/MAG-B560M-MORTAR/Specification#ref4"&gt;1&lt;/a&gt;&lt;/sup&gt;&lt;/li&gt; &lt;li&gt;Supports 2242/ 2260/ 2280 storage devices&lt;/li&gt; &lt;/ol&gt; &lt;/li&gt; &lt;li&gt;M2_2 slot (From B560 chipset) &lt;ol&gt; &lt;li&gt;Supports up to PCIe 3.0x4&lt;/li&gt; &lt;li&gt;Supports 2242/ 2260/ 2280 storage devices&lt;/li&gt; &lt;li&gt;Intel&amp;reg; Optane&amp;trade; Memory Ready&lt;sup &gt;&lt;a href="https://www.msi.com/Motherboard/MAG-B560M-MORTAR/Specification#ref5"&gt;2&lt;/a&gt;&lt;/sup&gt;&lt;/li&gt; &lt;/ol&gt; &lt;/li&gt; &lt;li&gt;Supports Intel&lt;sup&gt;&amp;reg;&lt;/sup&gt; Smart Response Technology for Intel Core&amp;trade; processors&lt;/li&gt; &lt;/ul&gt; &lt;/li&gt; &lt;li&gt;Supports Intel&lt;sup&gt;&amp;reg;&lt;/sup&gt; Smart Response Technology for Intel Core&lt;sup&gt;&amp;trade;&lt;/sup&gt; processors&lt;/li&gt; &lt;/ul&gt; &lt;ol &gt; &lt;li &gt;SATA2 will be unavailable when installing M.2 SATA SSD in the M2_1 slot.&lt;/li&gt; &lt;li &gt;Before using Intel&lt;sup&gt;&amp;reg;&lt;/sup&gt; Optane&lt;sup&gt;&amp;trade;&lt;/sup&gt; memory modules, please ensure that you have updated the drivers and BIOS to the latest version from MSI website.&lt;/li&gt; &lt;/ol&gt; &lt;h2 &gt;USB&lt;/h2&gt; &lt;h3&gt;Intel&lt;sup&gt;&amp;reg;&lt;/sup&gt; B560 Chipset&lt;/h3&gt; &lt;ul&gt; &lt;li&gt;1x USB3.2 Gen 2x2 20Gbps port (Type-C port on the back panel)&lt;/li&gt; &lt;li&gt;1x USB 3.2 Gen 2 10Gbps port (1 Type-C available through the internal connector)&lt;/li&gt; &lt;li&gt;2x USB 3.2 Gen 1 5Gbps ports are available through the internal USB 3.2 Gen 1 connector&lt;/li&gt; &lt;li&gt;4x USB 2.0 ports on the back panel&lt;/li&gt; &lt;/ul&gt; &lt;h3&gt;USB Hubs ASM1074&lt;/h3&gt; &lt;ul&gt; &lt;li&gt;3x USB 3.2 Gen 1 5Gbps Type-A ports on the back panel&lt;/li&gt; &lt;/ul&gt; &lt;h3&gt;Hub-GL850G&lt;/h3&gt; &lt;ul&gt; &lt;li&gt;4x USB 2.0 ports are available through the internal USB 2.0 connectors&lt;/li&gt; &lt;/ul&gt; &lt;h2 &gt;Audio&lt;/h2&gt; &lt;h3&gt;Realtek&lt;sup&gt;&amp;reg;&lt;/sup&gt; ALC897 Codec&lt;/h3&gt; &lt;ul&gt; &lt;li&gt;7.1-Channel High Definition Audio&lt;/li&gt; &lt;li&gt;Supports S/PDIF output&lt;/li&gt; &lt;/ul&gt; &lt;h2 &gt;LAN&lt;/h2&gt; &lt;ul&gt; &lt;li&gt;1x Realtek&lt;sup&gt;&amp;reg;&lt;/sup&gt; RTL8125B 2.5Gbps LAN controller&lt;/li&gt; &lt;/ul&gt; &lt;h2 &gt;Internal connectors&lt;/h2&gt; &lt;ul &gt; &lt;li&gt;1x 24-pin ATX main power connector&lt;/li&gt; &lt;li&gt;1x 8-pin ATX 12V power connector&lt;/li&gt; &lt;li&gt;1x 4-pin ATX 12V power connector&lt;/li&gt; &lt;li&gt;6x SATA 6Gb/s connectors&lt;/li&gt; &lt;li&gt;2x M.2 slots (M-Key)&lt;/li&gt; &lt;li&gt;1x USB 3.2 Gen 2 10Gbps Type-C port&lt;/li&gt; &lt;li&gt;1x USB 3.2 Gen 1 5Gbps connector (supports additional 2 USB 3.2 Gen 1 5Gbps ports)&lt;/li&gt; &lt;li&gt;2x USB 2.0 connectors (supports additional 4 USB 2.0 ports)&lt;/li&gt; &lt;li&gt;1x 4-pin CPU fan connector&lt;/li&gt; &lt;li&gt;1x 4-pin water-pump fan connector&lt;/li&gt; &lt;li&gt;2x 4-pin system fan connectors&lt;/li&gt; &lt;li&gt;1x Front panel audio connector&lt;/li&gt; &lt;li&gt;2x System panel connectors&lt;/li&gt; &lt;li&gt;1x Chassis Intrusion connector&lt;/li&gt; &lt;li&gt;1x Clear CMOS jumper&lt;/li&gt; &lt;li&gt;1x TPM module connector&lt;/li&gt; &lt;li&gt;1x Tuning Controller Connector&lt;/li&gt; &lt;li&gt;1x TBT connector (Supports RTD3)&lt;/li&gt; &lt;/ul&gt; &lt;h2 &gt;Back panel ports&lt;/h2&gt; &lt;ol &gt; &lt;li&gt;USB 2.0&lt;/li&gt; &lt;li&gt;DisplayPort&lt;/li&gt; &lt;li&gt;USB 3.2 Gen 1 5Gbps Type-A&lt;/li&gt; &lt;li&gt;2.5G LAN Port&lt;/li&gt; &lt;li&gt;HD Audio Connectors&lt;/li&gt; &lt;li&gt;HDMI&lt;/li&gt; &lt;li&gt;USB 3.2 Gen 2x2 20Gbps Type-C&lt;/li&gt; &lt;li&gt;USB 3.2 Gen 1 5Gbps Type-A&lt;/li&gt; &lt;li&gt;Optical S/PDIF OUT&lt;/li&gt; &lt;/ol&gt; &lt;img alt="B560M MORTAR" src="https://storage-asset.msi.com/global/picture/image/feature/mb/B560M/MAG/MORTAR/io.png" /&gt; &lt;h2 &gt;Box content&lt;/h2&gt; &lt;img alt="B560M MORTAR" src="https://storage-asset.msi.com/global/picture/image/feature/mb/B560M/MAG/MORTAR/accessories.png" /&gt; &lt;p&gt; &lt;/p&gt; &lt;ol&gt; &lt;li&gt;All images and descriptions are for illustrative purposes only. Visual representation of the products may not be perfectly accurate. Product specification, functions and appearance may vary by models and differ from country to country . All specifications are subject to change without notice. Please consult the product specifications page for full details.Although we endeavor to present the most precise and comprehensive information at the time of publication, a small number of items may contain typography or photography errors. Products may not be available in all markets. We recommend you to check with your local supplier for exact offers.&lt;/li&gt; &lt;/ol&gt; &lt;p&gt; &lt;/p&gt; </t>
  </si>
  <si>
    <t>Материнcкая плата MSI MAG_B560M_MORTAR_WIFI s1200 B560 4xDDR4 HDMI-DP Wi-Fi!!!BT mATX</t>
  </si>
  <si>
    <t>MAG_B560M_MORTAR_WIFI</t>
  </si>
  <si>
    <t>http://www.erc.ua/i/goods/MAG_B560M_MORTAR_WIFI.jpg</t>
  </si>
  <si>
    <t xml:space="preserve">&lt;h2 &gt;Processor&lt;/h2&gt; &lt;p&gt;Supports 10th Gen Intel&lt;sup&gt;&amp;reg;&lt;/sup&gt; Core&lt;sup&gt;&amp;trade;&lt;/sup&gt; Processors, 11th Gen Intel&lt;sup&gt;&amp;reg;&lt;/sup&gt; Core&lt;sup&gt;&amp;trade;&lt;/sup&gt; Processors, Pentium&lt;sup&gt;&amp;reg;&lt;/sup&gt; Gold and Celeron&lt;sup&gt;&amp;reg;&lt;/sup&gt; Processors &lt;sup &gt;&lt;a href="https://www.msi.com/Motherboard/MAG-B560M-MORTAR-WIFI/Specification#ref1"&gt;1&lt;/a&gt;&lt;/sup&gt;&lt;/p&gt; &lt;p&gt;Processor socket LGA1200&lt;/p&gt; &lt;ol &gt; &lt;li &gt;Please go to intel.com for compatibility information.&lt;/li&gt; &lt;/ol&gt; &lt;p&gt;&lt;a href="https://www.msi.com/Motherboard/support/MAG-B560M-MORTAR-WIFI#support-cpu"&gt;See supported processors&lt;/a&gt;&lt;/p&gt; &lt;h2 &gt;Chipset&lt;/h2&gt; &lt;p&gt;Intel&lt;sup&gt;&amp;reg;&lt;/sup&gt; B560 Chipset&lt;/p&gt; &lt;h2 &gt;Memory&lt;/h2&gt; &lt;ul&gt; &lt;li&gt;4 x DDR4 memory slots, support up to 128GB &lt;sup &gt;&lt;a href="https://www.msi.com/Motherboard/MAG-B560M-MORTAR-WIFI/Specification#ref3"&gt;1&lt;/a&gt;&lt;/sup&gt; &lt;ul&gt; &lt;li&gt;Supports 1R 2133/ 2666/ 2933 MHz for 10th Gen Intel&lt;sup&gt;&amp;reg;&lt;/sup&gt; CPU (by JEDEC &amp;amp; POR)&lt;/li&gt; &lt;li&gt;Supports 1R 2133/ 2666/ 2933/ 3200 MHz for 11th Gen Intel&amp;reg; CPU (by JEDEC &amp;amp; POR)&lt;/li&gt; &lt;li&gt;Max overclocking frequency: &lt;ul&gt; &lt;li&gt;1DPC 1R Max speed up to 5066+ MHz&lt;/li&gt; &lt;li&gt;1DPC 2R Max speed up to 4600+ MHz&lt;/li&gt; &lt;li&gt;2DPC 1R Max speed up to 4266+ MHz&lt;/li&gt; &lt;li&gt;2DPC 2R Max speed up to 4000+ MHz&lt;/li&gt; &lt;/ul&gt; &lt;/li&gt; &lt;/ul&gt; &lt;/li&gt; &lt;li&gt;Supports Dual-Channel mode&lt;/li&gt; &lt;li&gt;Supports non-ECC, un-buffered memory&lt;/li&gt; &lt;li&gt;Supports Intel&lt;sup&gt;&amp;reg;&lt;/sup&gt; Extreme Memory Profile (XMP)&lt;/li&gt; &lt;/ul&gt; &lt;ol &gt; &lt;li &gt;Please refer www.msi.com for more information on compatible memory.&lt;/li&gt; &lt;/ol&gt; &lt;p&gt;&lt;a href="https://www.msi.com/Motherboard/support/MAG-B560M-MORTAR-WIFI#support-mem-31"&gt;See supported memory&lt;/a&gt;&lt;/p&gt; &lt;h2 &gt;Expansion Slot&lt;/h2&gt; &lt;ul&gt; &lt;li&gt;2x PCIe x16 slots &lt;ol&gt; &lt;li&gt;Support x16/ x4&lt;/li&gt; &lt;li&gt;PCI_E1 (from CPU) &lt;ol&gt; &lt;li&gt;Support up to PCIe 4.0 for 11th Gen Intel&lt;sup&gt;&amp;reg;&lt;/sup&gt; CPU&lt;/li&gt; &lt;li&gt;Support up to PCIe 3.0 for 10th Gen Intel&lt;sup&gt;&amp;reg;&lt;/sup&gt; CPU&lt;/li&gt; &lt;/ol&gt; &lt;/li&gt; &lt;li&gt;PCI_E3 (From B560 chipset)&lt;sup &gt;&lt;a href="https://www.msi.com/Motherboard/MAG-B560M-MORTAR-WIFI/Specification#refa-slot"&gt;1&lt;/a&gt;&lt;/sup&gt; &lt;ol&gt; &lt;li&gt;Support up to PCIe 3.0&lt;/li&gt; &lt;/ol&gt; &lt;/li&gt; &lt;/ol&gt; &lt;/li&gt; &lt;li&gt;1x PCIe 3.0 x1 slot &lt;ol&gt; &lt;li&gt;PCI_E2 (From B560 chipset)&lt;/li&gt; &lt;/ol&gt; &lt;ol &gt; &lt;li &gt;PCI_E3 will be unavailable when installing M.2 SSD in M2_2 slot. However, if you want to use both of them simultaneously, you can set x1 for PCI_E3 and set x2 for M2_2 in BIOS.&lt;/li&gt; &lt;/ol&gt; &lt;/li&gt; &lt;/ul&gt; &lt;h2 &gt;Onboard Graphics&lt;/h2&gt; &lt;ul&gt; &lt;li&gt;1x HDMI 2.0b with HDR port, supports a maximum resolution of 4K 60Hz&lt;sup &gt;&lt;a href="https://www.msi.com/Motherboard/MAG-B560M-MORTAR-WIFI/Specification#refa1"&gt;1&lt;/a&gt;&lt;/sup&gt;&lt;sup &gt;&lt;a href="https://www.msi.com/Motherboard/MAG-B560M-MORTAR-WIFI/Specification#refa2"&gt;2&lt;/a&gt;&lt;/sup&gt;&lt;/li&gt; &lt;li&gt;1x DisplayPort 1.4 port, supports a maximum resolution of 4K 60Hz&lt;sup &gt;&lt;a href="https://www.msi.com/Motherboard/MAG-B560M-MORTAR-WIFI/Specification#refa1"&gt;1&lt;/a&gt;&lt;/sup&gt;&lt;sup &gt;&lt;a href="https://www.msi.com/Motherboard/MAG-B560M-MORTAR-WIFI/Specification#refa2"&gt;2&lt;/a&gt;&lt;/sup&gt; &lt;ol &gt; &lt;li &gt;Available only on processors featuring integrated graphics&lt;/li&gt; &lt;li &gt;Graphics specifications may vary depending on the CPU installed.&lt;/li&gt; &lt;/ol&gt; &lt;/li&gt; &lt;/ul&gt; &lt;h2 &gt;Multi-GPU&lt;/h2&gt; &lt;ul&gt; &lt;li&gt;Supports 2-way AMD&lt;sup&gt;&amp;reg;&lt;/sup&gt; CrossFire&lt;sup&gt;&amp;trade;&lt;/sup&gt; Technology&lt;/li&gt; &lt;/ul&gt; &lt;h2 &gt;Storage&lt;/h2&gt; &lt;ul&gt; &lt;li&gt;6x SATA 6Gb/s ports (from B560 chipset) &lt;sup &gt;&lt;a href="https://www.msi.com/Motherboard/MAG-B560M-MORTAR-WIFI/Specification#ref4"&gt;1&lt;/a&gt;&lt;/sup&gt;&lt;/li&gt; &lt;li&gt;2x M.2 slots (Key M) &lt;ul&gt; &lt;li&gt;M2_1 slot &lt;ol&gt; &lt;li&gt;Supports up to PCIe 4.0 x4 for 11th Gen Intel&lt;sup&gt;&amp;reg;&lt;/sup&gt; CPU (From CPU)&lt;/li&gt; &lt;li&gt;Supports up to PCIe 3.0 x4 &amp;amp; SATA 6Gb/s for 10th Gen Intel&lt;sup&gt;&amp;reg;&lt;/sup&gt; CPU (From B560 chipset)&lt;sup &gt;&lt;a href="https://www.msi.com/Motherboard/MAG-B560M-MORTAR-WIFI/Specification#ref4"&gt;1&lt;/a&gt;&lt;/sup&gt;&lt;/li&gt; &lt;li&gt;Supports 2242/ 2260/ 2280 storage devices&lt;/li&gt; &lt;/ol&gt; &lt;/li&gt; &lt;li&gt;M2_2 slot (From B560 chipset) &lt;ol&gt; &lt;li&gt;Supports up to PCIe 3.0x4&lt;/li&gt; &lt;li&gt;Supports 2242/ 2260/ 2280 storage devices&lt;/li&gt; &lt;li&gt;Intel&amp;reg; Optane&amp;trade; Memory Ready&lt;sup &gt;&lt;a href="https://www.msi.com/Motherboard/MAG-B560M-MORTAR-WIFI/Specification#ref5"&gt;2&lt;/a&gt;&lt;/sup&gt;&lt;/li&gt; &lt;/ol&gt; &lt;/li&gt; &lt;li&gt;Supports Intel&lt;sup&gt;&amp;reg;&lt;/sup&gt; Smart Response Technology for Intel Core&amp;trade; processors&lt;/li&gt; &lt;/ul&gt; &lt;/li&gt; &lt;/ul&gt; &lt;ol &gt; &lt;li &gt;SATA2 will be unavailable when installing M.2 SATA SSD in the M2_1 slot.&lt;/li&gt; &lt;li &gt;Before using Intel&lt;sup&gt;&amp;reg;&lt;/sup&gt; Optane&lt;sup&gt;&amp;trade;&lt;/sup&gt; memory modules, please ensure that you have updated the drivers and BIOS to the latest version from MSI website.&lt;/li&gt; &lt;/ol&gt; &lt;h2 &gt;USB&lt;/h2&gt; &lt;h3&gt;Intel&lt;sup&gt;&amp;reg;&lt;/sup&gt; B560 Chipset&lt;/h3&gt; &lt;ul&gt; &lt;li&gt;1x USB3.2 Gen 2x2 20Gbps port (Type-C port on the back panel)&lt;/li&gt; &lt;li&gt;1x USB 3.2 Gen 2 10Gbps port (1 Type-C available through the internal connector)&lt;/li&gt; &lt;li&gt;2x USB 3.2 Gen 1 5Gbps ports are available through the internal USB 3.2 Gen 1 connector&lt;/li&gt; &lt;li&gt;4x USB 2.0 ports on the back panel&lt;/li&gt; &lt;/ul&gt; &lt;h3&gt;USB Hubs ASM1074&lt;/h3&gt; &lt;ul&gt; &lt;li&gt;3x USB 3.2 Gen 1 5Gbps Type-A ports on the back panel&lt;/li&gt; &lt;/ul&gt; &lt;h3&gt;Hub-GL850G&lt;/h3&gt; &lt;ul&gt; &lt;li&gt;4x USB 2.0 ports are available through the internal USB 2.0 connectors&lt;/li&gt; &lt;/ul&gt; &lt;h2 &gt;Audio&lt;/h2&gt; &lt;h3&gt;Realtek&lt;sup&gt;&amp;reg;&lt;/sup&gt; ALC897 Codec&lt;/h3&gt; &lt;ul&gt; &lt;li&gt;7.1-Channel High Definition Audio&lt;/li&gt; &lt;li&gt;Supports S/PDIF output&lt;/li&gt; &lt;/ul&gt; &lt;h2 &gt;LAN&lt;/h2&gt; &lt;ul&gt; &lt;li&gt;1x Realtek&lt;sup&gt;&amp;reg;&lt;/sup&gt; RTL8125B 2.5Gbps LAN controller&lt;/li&gt; &lt;/ul&gt; &lt;h2 &gt;Wireless LAN &amp;amp; Bluetooth&amp;reg;&lt;/h2&gt; &lt;h3&gt;ntel&lt;sup&gt;&amp;reg;&lt;/sup&gt; WiFi 6E AX210&lt;/h3&gt; &lt;ul&gt; &lt;li&gt;The Wireless module is pre-installed in the M.2 (Key-E) slot&lt;/li&gt; &lt;li&gt;Supports MU-MIMO TX/RX, 2.4GHz/ 6GHz* (160MHz) up to 2.4Gbps&lt;/li&gt; &lt;li&gt;Supports 802.11 a/ b/ g/ n/ ac/ ax&lt;/li&gt; &lt;li&gt;Supports Bluetooth&lt;sup&gt;&amp;reg;&lt;/sup&gt; 5.2&lt;sup &gt;&lt;a href="https://www.msi.com/Motherboard/MAG-B560M-MORTAR-WIFI/Specification#ref6"&gt;1&lt;/a&gt;&lt;/sup&gt;/&lt;sup &gt;&lt;a href="https://www.msi.com/Motherboard/MAG-B560M-MORTAR-WIFI/Specification#ref7"&gt;2&lt;/a&gt;&lt;/sup&gt;, FIPS, FISMA&lt;/li&gt; &lt;/ul&gt; &lt;ol &gt; &lt;li &gt;Wi-Fi 6E 6GHz may depend on every country&amp;rsquo;s regulations and will be ready in WIN10 21H1.&lt;/li&gt; &lt;li &gt;Bluetooth 5.2 will be ready in WIN10 21H1.&lt;/li&gt; &lt;/ol&gt; &lt;h2 &gt;Internal connectors&lt;/h2&gt; &lt;ul &gt; &lt;li&gt;1x 24-pin ATX main power connector&lt;/li&gt; &lt;li&gt;1x 8-pin ATX 12V power connector&lt;/li&gt; &lt;li&gt;1x 4-pin ATX 12V power connector&lt;/li&gt; &lt;li&gt;6x SATA 6Gb/s connectors&lt;/li&gt; &lt;li&gt;2x M.2 slots (M-Key)&lt;/li&gt; &lt;li&gt;1x USB 3.2 Gen 2 10Gbps Type-C port&lt;/li&gt; &lt;li&gt;1x USB 3.2 Gen 1 5Gbps connector (supports additional 2 USB 3.2 Gen 1 5Gbps ports)&lt;/li&gt; &lt;li&gt;2x USB 2.0 connectors (supports additional 4 USB 2.0 ports)&lt;/li&gt; &lt;li&gt;1x 4-pin CPU fan connector&lt;/li&gt; &lt;li&gt;1x 4-pin water-pump fan connector&lt;/li&gt; &lt;li&gt;2x 4-pin system fan connectors&lt;/li&gt; &lt;li&gt;1x Front panel audio connector&lt;/li&gt; &lt;li&gt;2x System panel connectors&lt;/li&gt; &lt;li&gt;1x Chassis Intrusion connector&lt;/li&gt; &lt;li&gt;1x Clear CMOS jumper&lt;/li&gt; &lt;li&gt;1x TPM module connector&lt;/li&gt; &lt;li&gt;1x Tuning Controller Connector&lt;/li&gt; &lt;li&gt;1x TBT connector (Supports RTD3)&lt;/li&gt; &lt;/ul&gt; &lt;h2 &gt;LED Feature&lt;/h2&gt; &lt;ul&gt; &lt;li&gt;1x 4-pin RGB LED connector&lt;/li&gt; &lt;li&gt;2x 3-pin RAINBOW LED connectors&lt;/li&gt; &lt;li&gt;4x EZ Debug LED&lt;/li&gt; &lt;/ul&gt; &lt;h2 &gt;Back panel ports&lt;/h2&gt; &lt;ol &gt; &lt;li&gt;USB 2.0&lt;/li&gt; &lt;li&gt;DisplayPort&lt;/li&gt; &lt;li&gt;USB 3.2 Gen 1 5Gbps Type-A&lt;/li&gt; &lt;li&gt;2.5G LAN Port&lt;/li&gt; &lt;li&gt;Wi-Fi / Bluetooth Antenna&lt;/li&gt; &lt;li&gt;HD Audio Connectors&lt;/li&gt; &lt;li&gt;HDMI&lt;/li&gt; &lt;li&gt;USB 3.2 Gen 2x2 20Gbps Type-C&lt;/li&gt; &lt;li&gt;USB 3.2 Gen 1 5Gbps Type-A&lt;/li&gt; &lt;li&gt;Optical S/PDIF OUT&lt;/li&gt; &lt;/ol&gt; &lt;img alt="B560M MORTAR WIFI" src="https://storage-asset.msi.com/global/picture/image/feature/mb/B560M/MAG/MORTAR-WIFI/io.png" /&gt; &lt;h2 &gt;Box content&lt;/h2&gt; &lt;img alt="B560M MORTAR WIFI" src="https://storage-asset.msi.com/global/picture/image/feature/mb/B560M/MAG/MORTAR-WIFI/accessories.png" /&gt; </t>
  </si>
  <si>
    <t>Материнcкая плата MSI MAG_B560_TOMAHAWK_WIFI s1200 B560 4xDDR4 HDMI-DP Wi-Fi!!!BT ATX</t>
  </si>
  <si>
    <t>MAG_B560_TOMAHAWK_WIFI</t>
  </si>
  <si>
    <t>http://www.erc.ua/i/goods/MAG_B560_TOMAHAWK_WIFI.jpg</t>
  </si>
  <si>
    <t xml:space="preserve">&lt;h2 &gt;Processor&lt;/h2&gt; &lt;p&gt;Supports 10th Gen Intel&amp;reg; Core&amp;trade; Processors, 11th Gen Intel&amp;reg; Core&lt;sup&gt;&amp;trade;&lt;/sup&gt; Processors, Pentium&lt;sup&gt;&amp;reg;&lt;/sup&gt; Gold and Celeron&lt;sup&gt;&amp;reg;&lt;/sup&gt;&lt;sup &gt;&lt;a href="https://www.msi.com/Motherboard/MAG-B560-TOMAHAWK-WIFI/Specification#ref1"&gt;1&lt;/a&gt;&lt;/sup&gt;&lt;/p&gt; &lt;p&gt;Processor socket LGA1200&lt;/p&gt; &lt;ol &gt; &lt;li &gt;Please go to intel.com for compatibility information.&lt;/li&gt; &lt;/ol&gt; &lt;p&gt;&lt;a href="https://www.msi.com/Motherboard/support/MAG-B560-TOMAHAWK-WIFI#support-cpu"&gt;See supported processors&lt;/a&gt;&lt;/p&gt; &lt;h2 &gt;Chipset&lt;/h2&gt; &lt;p&gt;Intel&lt;sup&gt;&amp;reg;&lt;/sup&gt; B560 Chipset&lt;/p&gt; &lt;h2 &gt;Memory&lt;/h2&gt; &lt;ul&gt; &lt;li&gt;4 x DDR4 memory slots, support up to 128GB &lt;sup &gt;&lt;a href="https://www.msi.com/Motherboard/MAG-B560-TOMAHAWK-WIFI/Specification#ref3"&gt;1&lt;/a&gt;&lt;/sup&gt; &lt;ul&gt; &lt;li&gt;Supports 1R 2133/ 2666/ 2933 MHz for 10th Gen Intel&lt;sup&gt;&amp;reg;&lt;/sup&gt; CPU (by JEDEC &amp;amp; POR)&lt;/li&gt; &lt;li&gt;Supports 1R 2133/ 2666/ 2933/ 3200 MHz for 11th Gen Intel&amp;reg; CPU (by JEDEC &amp;amp; POR)&lt;/li&gt; &lt;li&gt;Max overclocking frequency: &lt;ul&gt; &lt;li&gt;1DPC 1R Max speed up to 5066 MHz&lt;/li&gt; &lt;li&gt;1DPC 2R Max speed up to 4600+ MHz&lt;/li&gt; &lt;li&gt;2DPC 1R Max speed up to 4266+ MHz&lt;/li&gt; &lt;li&gt;2DPC 2R Max speed up to 4000+ MHz&lt;/li&gt; &lt;/ul&gt; &lt;/li&gt; &lt;/ul&gt; &lt;/li&gt; &lt;li&gt;Supports Dual-Channel mode&lt;/li&gt; &lt;li&gt;Supports non-ECC, un-buffered memory&lt;/li&gt; &lt;li&gt;Supports Intel&lt;sup&gt;&amp;reg;&lt;/sup&gt; Extreme Memory Profile (XMP)&lt;/li&gt; &lt;/ul&gt; &lt;ol &gt; &lt;li &gt;Please refer www.msi.com for more information on compatible memory.&lt;/li&gt; &lt;/ol&gt; &lt;p&gt;&lt;a href="https://www.msi.com/Motherboard/support/MAG-B560-TOMAHAWK-WIFI#support-mem-31"&gt;See supported memory&lt;/a&gt;&lt;/p&gt; &lt;h2 &gt;Expansion Slot&lt;/h2&gt; &lt;ul&gt; &lt;li&gt;2x PCIe x16 slots &lt;ol&gt; &lt;li&gt;PCI_E1 (from CPU) &lt;ol&gt; &lt;li&gt;Support up to PCIe 4.0 for 11th Gen Intel&lt;sup&gt;&amp;reg;&lt;/sup&gt; CPU&lt;/li&gt; &lt;li&gt;Support up to PCIe 3.0 for 10th Gen Intel &amp;reg; CPU&lt;/li&gt; &lt;/ol&gt; &lt;/li&gt; &lt;li&gt;PCI_E2 (from B560 chipset) &lt;ol&gt; &lt;li&gt;Support up to PCIe 3.0 x4&lt;/li&gt; &lt;/ol&gt; &lt;/li&gt; &lt;/ol&gt; &lt;/li&gt; &lt;li&gt;1x PCIe 3.0 x1 slot (from B560 chipset)&lt;/li&gt; &lt;/ul&gt; &lt;h2 &gt;Onboard Graphics&lt;/h2&gt; &lt;ul&gt; &lt;li&gt;1x HDMI 2.0b with HDR port, supports a maximum resolution of 4K 60Hz&lt;sup &gt;&lt;a href="https://www.msi.com/Motherboard/MAG-B560-TOMAHAWK-WIFI/Specification#refa1"&gt;1&lt;/a&gt;&lt;/sup&gt;&lt;sup &gt;&lt;a href="https://www.msi.com/Motherboard/MAG-B560-TOMAHAWK-WIFI/Specification#refa2"&gt;2&lt;/a&gt;&lt;/sup&gt;&lt;/li&gt; &lt;li&gt;1x DisplayPort 1.4 port, supports a maximum resolution of 4K 60Hz&lt;sup &gt;&lt;a href="https://www.msi.com/Motherboard/MAG-B560-TOMAHAWK-WIFI/Specification#refa1"&gt;1&lt;/a&gt;&lt;/sup&gt;&lt;sup &gt;&lt;a href="https://www.msi.com/Motherboard/MAG-B560-TOMAHAWK-WIFI/Specification#refa2"&gt;2&lt;/a&gt;&lt;/sup&gt; &lt;ol &gt; &lt;li &gt;Available only on processors featuring integrated graphics&lt;/li&gt; &lt;li &gt;Graphics specifications may vary depending on the CPU installed.&lt;/li&gt; &lt;/ol&gt; &lt;/li&gt; &lt;/ul&gt; &lt;h2 &gt;Multi-GPU&lt;/h2&gt; &lt;ul&gt; &lt;li&gt;Supports 2-Way AMD&lt;sup&gt;&amp;reg;&lt;/sup&gt; CrossFire&lt;sup&gt;&amp;trade;&lt;/sup&gt; Technology&lt;/li&gt; &lt;/ul&gt; &lt;h2 &gt;Storage&lt;/h2&gt; &lt;ul&gt; &lt;li&gt;6x SATA 6Gb/s ports (from B560 chipset) &lt;sup &gt;&lt;a href="https://www.msi.com/Motherboard/MAG-B560-TOMAHAWK-WIFI/Specification#ref4"&gt;1&lt;/a&gt;&lt;/sup&gt;&lt;/li&gt; &lt;li&gt;3x M.2 slots (Key M) &lt;ul&gt; &lt;li&gt;M2_1 slot (from CPU) &lt;ol&gt; &lt;li&gt;Available only on 11th Gen Intel&lt;sup&gt;&amp;reg;&lt;/sup&gt; CPU&lt;/li&gt; &lt;li&gt;Supports up to PCIe 4.0 x4&lt;/li&gt; &lt;li&gt;Supports 2242/ 2260/ 2280/ 22110 storage devices&lt;/li&gt; &lt;/ol&gt; &lt;/li&gt; &lt;li&gt;M2_2&lt;sup &gt;&lt;a href="https://www.msi.com/Motherboard/MAG-B560-TOMAHAWK-WIFI/Specification#ref4"&gt;1&lt;/a&gt;&lt;/sup&gt; slot (from B560 chipset) &lt;ol&gt; &lt;li&gt;Supports up to PCIe 3.0 x4&lt;/li&gt; &lt;li&gt;Supports SATA up to 6Gb/s&lt;/li&gt; &lt;li&gt;Supports 2242/ 2260/ 2280 storage devices&lt;/li&gt; &lt;/ol&gt; &lt;/li&gt; &lt;li&gt;M2_3 slot (from B560 chipset) &lt;ol&gt; &lt;li&gt;Supports up to PCIe 3.0 x4&lt;/li&gt; &lt;li&gt;Supports 2242/ 2260/ 2280 storage devices&lt;/li&gt; &lt;li&gt;Intel&lt;sup&gt;&amp;reg;&lt;/sup&gt; Optane&lt;sup&gt;&amp;trade;&lt;/sup&gt; Memory Ready&lt;sup &gt;&lt;a href="https://www.msi.com/Motherboard/MAG-B560-TOMAHAWK-WIFI/Specification#ref5"&gt;2&lt;/a&gt;&lt;/sup&gt;&lt;/li&gt; &lt;/ol&gt; &lt;/li&gt; &lt;li&gt;Supports Intel&lt;sup&gt;&amp;reg;&lt;/sup&gt; Smart Response Technology for Intel Core&amp;trade; processors&lt;/li&gt; &lt;/ul&gt; &lt;/li&gt; &lt;/ul&gt; &lt;ol &gt; &lt;li &gt;SATA1 will be unavailable when installing M.2 SATA SSD in the M2_2 slot.&lt;/li&gt; &lt;li &gt;Before using Intel&lt;sup&gt;&amp;reg;&lt;/sup&gt; Optane&lt;sup&gt;&amp;trade;&lt;/sup&gt; memory modules, please ensure that you have updated the drivers and BIOS to the latest version from MSI website.&lt;/li&gt; &lt;/ol&gt; &lt;h2 &gt;USB&lt;/h2&gt; &lt;h3&gt;Intel&lt;sup&gt;&amp;reg;&lt;/sup&gt; B560 Chipset&lt;/h3&gt; &lt;ul&gt; &lt;li&gt;1x USB3.2 Gen 2x2 20Gbps port (Type-C port on the back panel)&lt;/li&gt; &lt;li&gt;1x USB 3.2 Gen 2 10Gbps port (1 Type-C available through the internal connector)&lt;/li&gt; &lt;li&gt;6x USB 3.2 Gen 1 5Gbps ports (4 Type-A ports on the back panel, 2 Type-A ports available through the internal connector)&lt;/li&gt; &lt;li&gt;4x USB 2.0 ports on the back panel&lt;/li&gt; &lt;/ul&gt; &lt;h3&gt;Hub-GL850G&lt;/h3&gt; &lt;ul&gt; &lt;li&gt;4x USB 2.0 ports available through the internal connectors&lt;/li&gt; &lt;/ul&gt; &lt;h2 &gt;Audio&lt;/h2&gt; &lt;h3&gt;Realtek&lt;sup&gt;&amp;reg;&lt;/sup&gt; ALC897 Codec&lt;/h3&gt; &lt;ul&gt; &lt;li&gt;7.1-Channel High Definition Audio&lt;/li&gt; &lt;li&gt;Supports S/PDIF output&lt;/li&gt; &lt;/ul&gt; &lt;h2 &gt;LAN&lt;/h2&gt; &lt;ul&gt; &lt;li&gt;1x Realtek&lt;sup&gt;&amp;reg;&lt;/sup&gt; RTL8125B 2.5Gbps LAN controller&lt;/li&gt; &lt;/ul&gt; &lt;h2 &gt;Wireless LAN &amp;amp; Bluetooth&lt;/h2&gt; &lt;h3&gt;Intel&lt;sup&gt;&amp;reg;&lt;/sup&gt;Wi-Fi 6E AX210&lt;/h3&gt; &lt;ul&gt; &lt;li&gt;The Wireless module is pre-installed in the M.2 [Key-E] slot&lt;/li&gt; &lt;li&gt;Supports MU-MIMO TX/RX, 2.4GHz/ 5GHz/ 6GHz &lt;sup &gt;&lt;a href="https://www.msi.com/Motherboard/MAG-B560-TOMAHAWK-WIFI/Specification#ref8"&gt;1&lt;/a&gt;&lt;/sup&gt;(160MHz) up to 2.4Gbps&lt;/li&gt; &lt;li&gt;Supports 802.11 a/ b/ g/ n/ ac/ ax&lt;/li&gt; &lt;li&gt;Supports Bluetooth&lt;sup&gt;&amp;reg;&lt;/sup&gt; 5.2&lt;sup &gt;&lt;a href="https://www.msi.com/Motherboard/MAG-B560-TOMAHAWK-WIFI/Specification#ref9"&gt;2&lt;/a&gt;&lt;/sup&gt;, FIPS, FISMA&lt;/li&gt; &lt;/ul&gt; &lt;ol &gt; &lt;li &gt;Wi-Fi 6E 6GHz may depend on every country&amp;rsquo;s regulations and will be ready in WIN10 21H1.&lt;/li&gt; &lt;li &gt;Bluetooth 5.2 will be ready in WIN10 21H1.&lt;/li&gt; &lt;/ol&gt; &lt;h2 &gt;Internal connectors&lt;/h2&gt; &lt;ul &gt; &lt;li&gt;1x 24-pin ATX main power connector&lt;/li&gt; &lt;li&gt;1x 8-pin ATX 12V power connector&lt;/li&gt; &lt;li&gt;1x 4-pin ATX 12V power connector&lt;/li&gt; &lt;li&gt;1x 6-pin PCIE power connector&lt;/li&gt; &lt;li&gt;6x SATA 6Gb/s connectors&lt;/li&gt; &lt;li&gt;3x M.2 slots (M-Key)&lt;/li&gt; &lt;li&gt;1x USB 3.2 Gen 2 10Gbps Type-C port&lt;/li&gt; &lt;li&gt;1x USB 3.2 Gen 1 5Gbps connector (supports additional 2 USB 3.2 Gen 1 5Gbps ports)&lt;/li&gt; &lt;li&gt;2x USB 2.0 connectors (supports additional 4 USB 2.0 ports)&lt;/li&gt; &lt;li&gt;1x 4-pin CPU fan connector&lt;/li&gt; &lt;li&gt;1x 4-pin water-pump fan connector&lt;/li&gt; &lt;li&gt;5x 4-pin system fan connectors&lt;/li&gt; &lt;li&gt;1x Front panel audio connector&lt;/li&gt; &lt;li&gt;2x System panel connectors&lt;/li&gt; &lt;li&gt;1x Chassis Intrusion connector&lt;/li&gt; &lt;li&gt;1x Clear CMOS jumper&lt;/li&gt; &lt;li&gt;1x TPM module connector&lt;/li&gt; &lt;li&gt;1x TBT connector (supports RTD3)&lt;/li&gt; &lt;li&gt;1x Tuning Controller connector&lt;/li&gt; &lt;/ul&gt; &lt;h2 &gt;Back panel ports&lt;/h2&gt; &lt;ol &gt; &lt;li&gt;USB 2.0&lt;/li&gt; &lt;li&gt;DisplayPort&lt;/li&gt; &lt;li&gt;2.5G LAN Port&lt;/li&gt; &lt;li&gt;Wi-Fi / Bluetooth Antenna&lt;/li&gt; &lt;li&gt;HD Audio Connectors&lt;/li&gt; &lt;li&gt;HDMI&lt;/li&gt; &lt;li&gt;USB 3.2 Gen 1 5Gbps Type-A&lt;/li&gt; &lt;li&gt;USB 3.2 Gen 1 5Gbps Type-A&lt;/li&gt; &lt;li&gt;USB 3.2 Gen 2x2 20Gbps Type-C&lt;/li&gt; &lt;li&gt;Optical S/PDIF OUT&lt;/li&gt; &lt;/ol&gt; &lt;img alt="B560 TOMAHAWK WIFI IO" src="https://storage-asset.msi.com/global/picture/image/mb/datasheet/IO/msi-mag-b560-tomahawk-wifi-io.png" /&gt; &lt;h2 &gt;Box content&lt;/h2&gt; &lt;img alt="B560 TOMAHAWK WIFI" src="https://storage-asset.msi.com/global/picture/image/feature/mb/B560/MAG/tomahawk-wifi/accessories.png" /&gt; &lt;p&gt; &lt;/p&gt; &lt;ol&gt; &lt;li&gt;All images and descriptions are for illustrative purposes only. Visual representation of the products may not be perfectly accurate. Product specification, functions and appearance may vary by models and differ from country to country . All specifications are subject to change without notice. Please consult the product specifications page for full details.Although we endeavor to present the most precise and comprehensive information at the time of publication, a small number of items may contain typography or photography errors. Products may not be available in all markets. We recommend you to check with your local supplier for exact offers.&lt;/li&gt; &lt;/ol&gt; </t>
  </si>
  <si>
    <t>Материнcкая плата MSI MAG_B560_TORPEDO s1200 B560 2xDDR4 HDMI-DP ATX</t>
  </si>
  <si>
    <t>MAG_B560_TORPEDO</t>
  </si>
  <si>
    <t>http://www.erc.ua/i/goods/MAG_B560_TORPEDO.jpg</t>
  </si>
  <si>
    <t xml:space="preserve">&lt;h2 &gt;Processor&lt;/h2&gt; &lt;p&gt;Supports 10th Gen Intel&lt;sup&gt;&amp;reg;&lt;/sup&gt; Core&amp;trade; Processors, 11th Gen Intel&lt;sup&gt;&amp;reg;&lt;/sup&gt; Core&amp;trade; Processors, Pentium&lt;sup&gt;&amp;reg;&lt;/sup&gt; Gold and Celeron&lt;sup&gt;&amp;reg;&lt;/sup&gt; Processors&lt;sup &gt;&lt;a href="https://www.msi.com/Motherboard/MAG-B560-TORPEDO/Specification#ref1"&gt;1&lt;/a&gt;&lt;/sup&gt;&lt;/p&gt; &lt;p&gt;Processor socket LGA1200&lt;/p&gt; &lt;ol &gt; &lt;li &gt;Please go to intel.com for compatibility information.&lt;/li&gt; &lt;/ol&gt; &lt;p&gt;&lt;a href="https://www.msi.com/Motherboard/support/MAG-B560-TORPEDO#support-cpu"&gt;See supported processors&lt;/a&gt;&lt;/p&gt; &lt;h2 &gt;Chipset&lt;/h2&gt; &lt;p&gt;Intel&lt;sup&gt;&amp;reg;&lt;/sup&gt; B560 Chipset&lt;/p&gt; &lt;h2 &gt;Memory&lt;/h2&gt; &lt;ul&gt; &lt;li&gt;4x DDR4 memory slots, support up to 128GB &lt;sup &gt;&lt;a href="https://www.msi.com/Motherboard/MAG-B560-TORPEDO/Specification#ref2"&gt;1&lt;/a&gt;&lt;/sup&gt; &lt;ul&gt; &lt;li&gt;Supports 1R 2133/ 2666/ 2933 MHz for 10th Gen Intel&lt;sup&gt;&amp;reg;&lt;/sup&gt; CPU (by JEDEC &amp;amp; POR)&lt;/li&gt; &lt;li&gt;Supports 1R 2133/ 2666/ 2933/ 3200 MHz for 11th Gen Intel&lt;sup&gt;&amp;reg;&lt;/sup&gt; CPU (by JEDEC &amp;amp; POR)&lt;/li&gt; &lt;li&gt;Max overclocking frequency: &lt;ul&gt; &lt;li&gt;1DPC 1R Max speed up to 5066 MHz&lt;/li&gt; &lt;li&gt;1DPC 2R Max speed up to 4600+ MHz&lt;/li&gt; &lt;li&gt;2DPC 1R Max speed up to 4266+ MHz&lt;/li&gt; &lt;li&gt;2DPC 2R Max speed up to 4000+ MHz&lt;/li&gt; &lt;/ul&gt; &lt;/li&gt; &lt;/ul&gt; &lt;/li&gt; &lt;li&gt;Supports Dual-Channel mode&lt;/li&gt; &lt;li&gt;Supports non-ECC, un-buffered memory&lt;/li&gt; &lt;li&gt;Supports Intel&lt;sup&gt;&amp;reg;&lt;/sup&gt; Extreme Memory Profile (XMP)&lt;/li&gt; &lt;/ul&gt; &lt;ol &gt; &lt;li &gt;Please refer www.msi.com for more information on compatible memory.&lt;/li&gt; &lt;/ol&gt; &lt;p&gt;&lt;a href="https://www.msi.com/Motherboard/support/MAG-B560-TORPEDO#support-mem-31"&gt;See supported memory&lt;/a&gt;&lt;/p&gt; &lt;h2 &gt;Expansion Slot&lt;/h2&gt; &lt;ul&gt; &lt;li&gt;2x PCIe x16 slots &lt;ul&gt; &lt;li&gt;PCI_E1 (from CPU) &lt;ul&gt; &lt;li&gt;Support up to PCIe 4.0 for 11th Gen Intel&lt;sup&gt;&amp;reg;&lt;/sup&gt; CPU&lt;/li&gt; &lt;li&gt;Support up to PCIe 3.0 for 10th Gen Intel&lt;sup&gt;&amp;reg;&lt;/sup&gt; CPU&lt;/li&gt; &lt;/ul&gt; &lt;/li&gt; &lt;li&gt;PCI_E2 (from B560 chipset) &lt;ul&gt; &lt;li&gt;Support up to PCIe 3.0 x4&lt;/li&gt; &lt;/ul&gt; &lt;/li&gt; &lt;/ul&gt; &lt;/li&gt; &lt;li&gt;1x PCIe 3.0 x1 slot (from B560 chipset)&lt;/li&gt; &lt;/ul&gt; &lt;h2 &gt;Onboard Graphics&lt;/h2&gt; &lt;ul&gt; &lt;li&gt;1x HDMI 2.0b with HDR port, supports a maximum resolution of 4K 60Hz&lt;sup &gt;&lt;a href="https://www.msi.com/Motherboard/MAG-B560-TORPEDO/Specification#ref3"&gt;1&lt;/a&gt;&lt;/sup&gt;&lt;sup &gt;&lt;a href="https://www.msi.com/Motherboard/MAG-B560-TORPEDO/Specification#ref4"&gt;2&lt;/a&gt;&lt;/sup&gt;&lt;/li&gt; &lt;li&gt;1x DisplayPort 1.4 port, supports a maximum resolution of 4K 60Hz&lt;sup &gt;&lt;a href="https://www.msi.com/Motherboard/MAG-B560-TORPEDO/Specification#ref3"&gt;1&lt;/a&gt;&lt;/sup&gt;&lt;sup &gt;&lt;a href="https://www.msi.com/Motherboard/MAG-B560-TORPEDO/Specification#ref4"&gt;2&lt;/a&gt;&lt;/sup&gt;&lt;/li&gt; &lt;/ul&gt; &lt;ol &gt; &lt;li &gt;Available only on processors featuring integrated graphics.&lt;/li&gt; &lt;li &gt;Graphics specifications may vary depending on the CPU installed.&lt;/li&gt; &lt;/ol&gt; &lt;h2 &gt;Multi-GPU&lt;/h2&gt; &lt;ul&gt; &lt;li&gt;Supports 2-Way AMD&lt;sup&gt;&amp;reg;&lt;/sup&gt; CrossFire&lt;sup&gt;&amp;trade;&lt;/sup&gt; Technology&lt;/li&gt; &lt;/ul&gt; &lt;h2 &gt;Storage&lt;/h2&gt; &lt;ul&gt; &lt;li&gt;6x SATA 6Gb/s ports (from B560 chipset)&lt;/li&gt; &lt;li&gt;3x M.2 slots (Key M) &lt;ul&gt; &lt;li&gt;M2_1 slot (from CPU) &lt;ul&gt; &lt;li&gt;Available only on 11th Gen Intel&lt;sup&gt;&amp;reg;&lt;/sup&gt; CPU&lt;/li&gt; &lt;li&gt;Supports up to PCIe 4.0 x4&lt;/li&gt; &lt;li&gt;Supports 2242/ 2260/ 2280/ 22110 storage devices&lt;/li&gt; &lt;/ul&gt; &lt;/li&gt; &lt;li&gt;M2_2&lt;sup &gt;&lt;a href="https://www.msi.com/Motherboard/MAG-B560-TORPEDO/Specification#ref5"&gt;1&lt;/a&gt;&lt;/sup&gt; slot (from B560 chipset) &lt;ul&gt; &lt;li&gt;Supports up to PCIe 3.0 x4&lt;/li&gt; &lt;li&gt;Supports SATA up to 6Gb/s&lt;/li&gt; &lt;li&gt;Supports 2242/ 2260/ 2280 storage devices&lt;/li&gt; &lt;/ul&gt; &lt;/li&gt; &lt;li&gt;M2_3 slot (from B560 chipset) &lt;ul&gt; &lt;li&gt;Supports up to PCIe 3.0 x4&lt;/li&gt; &lt;li&gt;Supports 2242/ 2260/ 2280 storage devices&lt;/li&gt; &lt;li&gt;Intel&lt;sup&gt;&amp;reg;&lt;/sup&gt; Optane&amp;trade; Memory Ready &lt;sup &gt;&lt;a href="https://www.msi.com/Motherboard/MAG-B560-TORPEDO/Specification#ref6"&gt;2&lt;/a&gt;&lt;/sup&gt;&lt;/li&gt; &lt;/ul&gt; &lt;/li&gt; &lt;/ul&gt; &lt;/li&gt; &lt;li&gt;Supports Intel&lt;sup&gt;&amp;reg;&lt;/sup&gt; Smart Response Technology for Intel Core&amp;trade; processors&lt;/li&gt; &lt;/ul&gt; &lt;ol &gt; &lt;li &gt;SATA1 will be unavailable when installing M.2 SATA SSD in the M2_2 slot.&lt;/li&gt; &lt;li &gt;Before using Intel&lt;sup&gt;&amp;reg;&lt;/sup&gt; Optane&amp;trade; memory modules, please ensure that you have updated the drivers and BIOS to the latest version from MSI website.&lt;/li&gt; &lt;/ol&gt; &lt;h2 &gt;USB&lt;/h2&gt; &lt;h3&gt;Intel&lt;sup&gt;&amp;reg;&lt;/sup&gt; B560 Chipset&lt;/h3&gt; &lt;ul&gt; &lt;li&gt;1x USB3.2 Gen 2x2 20Gbps port (Type-C port on the back panel)&lt;/li&gt; &lt;li&gt;1x USB 3.2 Gen 2 10Gbps port (1 Type-C available through the internal connector)&lt;/li&gt; &lt;li&gt;6x USB 3.2 Gen 1 5Gbps ports (4 Type-A ports on the back panel, 2 Type-A ports available through the internal connector)&lt;/li&gt; &lt;li&gt;4x USB 2.0 ports on the back panelG&lt;/li&gt; &lt;/ul&gt; &lt;h3&gt;Hub-GL850G&lt;/h3&gt; &lt;ul&gt; &lt;li&gt;4x USB 2.0 ports available through the internal connectors&lt;/li&gt; &lt;/ul&gt; &lt;h2 &gt;Audio&lt;/h2&gt; &lt;h3&gt;Realtek&lt;sup&gt;&amp;reg;&lt;/sup&gt; ALC897 Codec&lt;/h3&gt; &lt;ul&gt; &lt;li&gt;7.1-Channel High Definition Audio&lt;/li&gt; &lt;li&gt;Supports S/PDIF output&lt;/li&gt; &lt;/ul&gt; &lt;h2 &gt;LAN&lt;/h2&gt; &lt;ul&gt; &lt;li&gt;1x Realtek&lt;sup&gt;&amp;reg;&lt;/sup&gt; RTL8125B 2.5Gbps LAN controller&lt;/li&gt; &lt;li&gt;1x Intel&lt;sup&gt;&amp;reg;&lt;/sup&gt; I219V 1Gbps LAN controller&lt;/li&gt; &lt;/ul&gt; &lt;h2 &gt;Internal connectors&lt;/h2&gt; &lt;ul &gt; &lt;li&gt;1x 24-pin ATX main power connector&lt;/li&gt; &lt;li&gt;1x 8-pin ATX 12V power connector&lt;/li&gt; &lt;li&gt;1x 4-pin ATX 12V power connector&lt;/li&gt; &lt;li&gt;6x SATA 6Gb/s connectors&lt;/li&gt; &lt;li&gt;3x M.2 slots (M-Key)&lt;/li&gt; &lt;li&gt;1x USB 3.2 Gen 2 10Gbps Type-C port&lt;/li&gt; &lt;li&gt;1x USB 3.2 Gen 1 5Gbps connector (supports additional 2 USB 3.2 Gen 1 5Gbps ports)&lt;/li&gt; &lt;li&gt;2x USB 2.0 connectors (supports additional 4 USB 2.0 ports)&lt;/li&gt; &lt;li&gt;1x 4-pin CPU fan connector&lt;/li&gt; &lt;li&gt;1x 4-pin water-pump fan connector&lt;/li&gt; &lt;li&gt;5x 4-pin system fan connectors&lt;/li&gt; &lt;li&gt;1x Front panel audio connector&lt;/li&gt; &lt;li&gt;2x System panel connectors&lt;/li&gt; &lt;li&gt;1x Chassis Intrusion connector&lt;/li&gt; &lt;li&gt;1x Clear CMOS jumper&lt;/li&gt; &lt;li&gt;1x TPM module connector&lt;/li&gt; &lt;li&gt;1x TBT connector (supports RTD3)&lt;/li&gt; &lt;li&gt;1x Tuning Controller connector&lt;/li&gt; &lt;/ul&gt; &lt;h2 &gt;Back panel ports&lt;/h2&gt; &lt;ol &gt; &lt;li&gt;USB 2.0&lt;/li&gt; &lt;li&gt;DisplayPort&lt;/li&gt; &lt;li&gt;2.5G LAN Port&lt;/li&gt; &lt;li&gt;Gigabit LAN Port&lt;/li&gt; &lt;li&gt;HD Audio Connectors&lt;/li&gt; &lt;li&gt;HDMI&lt;/li&gt; &lt;li&gt;USB 3.2 Gen 1 5Gbps Type-A&lt;/li&gt; &lt;li&gt;USB 3.2 Gen 2x2 20Gbps Type-C&lt;/li&gt; &lt;li&gt;Optical S/PDIF OUT&lt;/li&gt; &lt;/ol&gt; &lt;img alt="MAG B560 TORPEDO back panel ports" src="https://storage-asset.msi.com/global/picture/image/mb/datasheet/IO/msi-mag-b560-torpedo-io.png" /&gt; &lt;h2 &gt;Dimensions&lt;/h2&gt; &lt;ul&gt; &lt;li&gt;ATX Form Factor&lt;/li&gt; &lt;li&gt;12 in. x 9.6 in. (30.5 cm x 24.4 cm)&lt;/li&gt; &lt;/ul&gt; &lt;h2 &gt;Mounting&lt;/h2&gt; &lt;p&gt;9 mounting holes&lt;/p&gt; &lt;h2 &gt;Operating System&lt;/h2&gt; &lt;p&gt;Support for Windows&lt;sup&gt;&amp;reg;&lt;/sup&gt; 10 64-bit&lt;/p&gt; &lt;h2 &gt;Box content&lt;/h2&gt; &lt;img alt="MAG Z490 TOMAHAWK box content" src="https://storage-asset.msi.com/global/picture/image/feature/mb/B560/MAG/torpedo/msi-mag_b560_torpedo-accessories.png" /&gt; &lt;ol &gt; &lt;li&gt;MSI&lt;sup&gt;&amp;reg;&lt;/sup&gt; does not guarantee the risks or damages caused by changing the cover.&lt;/li&gt; &lt;li&gt;These pictures are for reference only and may vary without notice.&lt;/li&gt; &lt;/ol&gt; &lt;p&gt; &lt;/p&gt; &lt;ol&gt; &lt;li&gt;All images and descriptions are for illustrative purposes only. Visual representation of the products may not be perfectly accurate. Product specification, functions and appearance may vary by models and differ from country to country . All specifications are subject to change without notice. Please consult the product specifications page for full details.Although we endeavor to present the most precise and comprehensive information at the time of publication, a small number of items may contain typography or photography errors. Products may not be available in all markets. We recommend you to check with your local supplier for exact offers.&lt;/li&gt; &lt;/ol&gt; &lt;p&gt; &lt;/p&gt; </t>
  </si>
  <si>
    <t>Материнcкая плата MSI Z590-A_PRO s1200 Z590 4xDDR4 M.2 DP-HDMI ATX</t>
  </si>
  <si>
    <t>Z590-A_PRO</t>
  </si>
  <si>
    <t>http://www.erc.ua/i/goods/Z590-A_PRO.jpg</t>
  </si>
  <si>
    <t xml:space="preserve">&lt;h2 &gt;Processor&lt;/h2&gt; &lt;p&gt;Supports 10th Gen Intel&amp;reg; Core&amp;trade; Processors, 11th Gen Intel&amp;reg; Core&amp;trade; Processors, Pentium&amp;reg; Gold and Celeron&amp;reg; Processors&lt;sup &gt;&lt;a href="https://ru.msi.com/Motherboard/Z590-A-PRO/Specification#ref1"&gt;1&lt;/a&gt;&lt;/sup&gt;&lt;/p&gt; &lt;p&gt;Processor socket LGA1200&lt;/p&gt; &lt;ol &gt; &lt;li &gt;Please go to intel.com for compatibility information&lt;/li&gt; &lt;/ol&gt; &lt;p&gt;&lt;a href="https://ru.msi.com/Motherboard/support/Z590-A-PRO#support-cpu"&gt;See supported processors&lt;/a&gt;&lt;/p&gt; &lt;h2 &gt;Chipset&lt;/h2&gt; &lt;p&gt;Intel&lt;sup&gt;&amp;reg;&lt;/sup&gt; Z590 Chipset&lt;/p&gt; &lt;h2 &gt;Memory&lt;/h2&gt; &lt;ul&gt; &lt;li&gt;4x DDR4 memory slots, support up to 128GB &lt;sup &gt;&lt;a href="https://ru.msi.com/Motherboard/Z590-A-PRO/Specification#ref2"&gt;1&lt;/a&gt;&lt;/sup&gt; &lt;ul&gt; &lt;li&gt;Supports 1R 2133/ 2666/ 2933 MHz for 10th Gen Intel&lt;sup&gt;&amp;reg;&lt;/sup&gt; CPU (by JEDEC &amp;amp; POR)&lt;sup &gt;&lt;a href="https://ru.msi.com/Motherboard/Z590-A-PRO/Specification#ref3"&gt;1&lt;/a&gt;&lt;/sup&gt;&lt;/li&gt; &lt;li&gt;Supports 1R 2133/ 2666/ 2933/ 3200 MHz for 11th Gen Intel&lt;sup&gt;&amp;reg;&lt;/sup&gt; CPU (by JEDEC &amp;amp; POR)&lt;/li&gt; &lt;li&gt;Max overclocking frequency: &lt;ul&gt; &lt;li&gt;1DPC 1R Max speed up to 5333 MHz&lt;/li&gt; &lt;li&gt;1DPC 2R Max speed up to 4700+ MHz&lt;/li&gt; &lt;li&gt;2DPC 1R Max speed up to 4400+ MHz&lt;/li&gt; &lt;li&gt;2DPC 2R Max speed up to 4000+ MHz&lt;/li&gt; &lt;/ul&gt; &lt;/li&gt; &lt;/ul&gt; &lt;/li&gt; &lt;li&gt;Supports Dual-Channel mode&lt;/li&gt; &lt;li&gt;Supports non-ECC, un-buffered memory&lt;/li&gt; &lt;li&gt;Supports Intel&lt;sup&gt;&amp;reg;&lt;/sup&gt; Extreme Memory Profile (XMP)&lt;/li&gt; &lt;/ul&gt; &lt;ol &gt; &lt;li &gt;Please refer www.msi.com for more information on compatible memory&lt;/li&gt; &lt;/ol&gt; &lt;p&gt;&lt;a href="https://ru.msi.com/Motherboard/support/Z590-A-PRO#support-mem-31"&gt;See supported memory&lt;/a&gt;&lt;/p&gt; &lt;h2 &gt;Expansion Slot&lt;/h2&gt; &lt;ul&gt; &lt;li&gt;2x PCIe x16 slots &lt;ul&gt; &lt;li&gt;Support x16/ x4&lt;/li&gt; &lt;li&gt;PCI_E1 (from CPU) &lt;ul&gt; &lt;li&gt;Supports up to PCIe 4.0 for 11th Gen Intel&lt;sup&gt;&amp;reg;&lt;/sup&gt; CPU&lt;/li&gt; &lt;li&gt;Supports up to PCIe 3.0 for 10th Gen Intel&lt;sup&gt;&amp;reg;&lt;/sup&gt; CPU&lt;/li&gt; &lt;/ul&gt; &lt;/li&gt; &lt;li&gt;PCI_E3 (from Z590 chipset) &lt;ul&gt; &lt;li&gt;Supports up to PCIe 3.0&lt;/li&gt; &lt;/ul&gt; &lt;/li&gt; &lt;/ul&gt; &lt;/li&gt; &lt;li&gt;2x PCIe 3.0 x1 slots (from Z590 chipset)&lt;/li&gt; &lt;/ul&gt; &lt;h2 &gt;Onboard Graphics&lt;/h2&gt; &lt;ul&gt; &lt;li&gt;1x HDMI 2.0b with HDR port, supports a maximum resolution of 4K 60Hz &lt;sup &gt;&lt;a href="https://ru.msi.com/Motherboard/Z590-A-PRO/Specification#ref4"&gt;1&lt;/a&gt;&lt;/sup&gt;&lt;sup &gt;&lt;a href="https://ru.msi.com/Motherboard/Z590-A-PRO/Specification#ref5"&gt;2&lt;/a&gt;&lt;/sup&gt;&lt;/li&gt; &lt;li&gt;1x DisplayPort 1.4 port, supports a maximum resolution of 4K 60Hz &lt;sup &gt;&lt;a href="https://ru.msi.com/Motherboard/Z590-A-PRO/Specification#ref4"&gt;1&lt;/a&gt;&lt;/sup&gt;&lt;sup &gt;&lt;a href="https://ru.msi.com/Motherboard/Z590-A-PRO/Specification#ref5"&gt;2&lt;/a&gt;&lt;/sup&gt;&lt;/li&gt; &lt;/ul&gt; &lt;ol &gt; &lt;li &gt;Available only on processors featuring integrated graphics.&lt;/li&gt; &lt;li &gt;Graphics specifications may vary depending on the CPU installed.&lt;/li&gt; &lt;/ol&gt; &lt;h2 &gt;Multi-GPU&lt;/h2&gt; &lt;ul&gt; &lt;li&gt;Supports 2-Way AMD&lt;sup&gt;&amp;reg;&lt;/sup&gt; CrossFire&lt;sup&gt;&amp;trade;&lt;/sup&gt; Technology&lt;/li&gt; &lt;/ul&gt; &lt;h2 &gt;Storage&lt;/h2&gt; &lt;ul&gt; &lt;li&gt;6x SATA 6Gb/s ports (from Z590 chipset)&lt;/li&gt; &lt;li&gt;3x M.2 slots (Key M) &lt;ul&gt; &lt;li&gt;M2_1 slot (from CPU) &lt;sup &gt;&lt;a href="https://ru.msi.com/Motherboard/Z590-A-PRO/Specification#ref6"&gt;1&lt;/a&gt;&lt;/sup&gt; &lt;ul&gt; &lt;li&gt;Available only on 11th Gen Intel&lt;sup&gt;&amp;reg;&lt;/sup&gt; CPU&lt;/li&gt; &lt;li&gt;Supports up to PCIe 4.0x4&lt;/li&gt; &lt;li&gt;Supports 2242/ 2260/ 2280/ 22110 storage devices&lt;/li&gt; &lt;/ul&gt; &lt;/li&gt; &lt;li&gt;M2_2&lt;sup &gt;&lt;a href="https://ru.msi.com/Motherboard/Z590-A-PRO/Specification#ref6"&gt;1&lt;/a&gt;&lt;/sup&gt;, M2_3&lt;sup &gt;&lt;a href="https://ru.msi.com/Motherboard/Z590-A-PRO/Specification#ref7"&gt;2&lt;/a&gt;&lt;/sup&gt; slots (from Z590 chipset) &lt;ul&gt; &lt;li&gt;Support up to PCIe 3.0x4&lt;/li&gt; &lt;li&gt;Support up to SATA 6Gb/s&lt;/li&gt; &lt;li&gt;Support 2242/ 2260/ 2280 storage devices&lt;/li&gt; &lt;li&gt;Intel&lt;sup&gt;&amp;reg;&lt;/sup&gt; Optane&amp;trade; Memory Ready &lt;sup &gt;&lt;a href="https://ru.msi.com/Motherboard/Z590-A-PRO/Specification#ref8"&gt;3&lt;/a&gt;&lt;/sup&gt;&lt;/li&gt; &lt;/ul&gt; &lt;/li&gt; &lt;/ul&gt; &lt;/li&gt; &lt;li&gt;Support Intel&lt;sup&gt;&amp;reg;&lt;/sup&gt; Smart Response Technology for Intel Core&amp;trade; processors&lt;/li&gt; &lt;/ul&gt; &lt;ol &gt; &lt;li &gt;SATA2 will be unavailable when installing M.2 SATA SSD in the M2_2 slot.&lt;/li&gt; &lt;li &gt;SATA5 &amp;amp; SATA 6 will be unavailable when installing M.2 SSD in the M2_3 slot.&lt;/li&gt; &lt;li &gt;Before using Intel&amp;reg; Optane&amp;trade; memory modules, please ensure that you have updated the drivers and BIOS to the latest version from MSI website.&lt;/li&gt; &lt;/ol&gt; &lt;h2 &gt;RAID&lt;/h2&gt; &lt;ul&gt; &lt;li&gt;Supports RAID 0, RAID 1, RAID 5 and RAID 10 for SATA storage devices&lt;/li&gt; &lt;li&gt;Supports RAID 0 and RAID 1 for M.2 NVMe storage devices&lt;/li&gt; &lt;/ul&gt; &lt;h2 &gt;USB&lt;/h2&gt; &lt;h3&gt;Intel&lt;sup&gt;&amp;reg;&lt;/sup&gt; Z590 Chipset&lt;/h3&gt; &lt;ul&gt; &lt;li&gt;Intel&lt;sup&gt;&amp;reg;&lt;/sup&gt; Z590 Chipset &lt;ul&gt; &lt;li&gt;1x USB 3.2 Gen 2x2 20Gbps Type-C port on the back panel&lt;/li&gt; &lt;li&gt;2x USB 3.2 Gen 2 10Gbps ports (1 Type-C internal connector and 1 Type-A port on the back panel)&lt;/li&gt; &lt;li&gt;6x USB 3.2 Gen 1 5Gbps ports (2 Type-A ports on the back panel, and 4 ports are available through the internal USB 3.2 Gen 1 5Gbps connectors)&lt;/li&gt; &lt;/ul&gt; &lt;/li&gt; &lt;li&gt;USB 2.0 Hubs GL850G &lt;ul&gt; &lt;li&gt;4x USB 2.0 Type-A ports on the back panel&lt;/li&gt; &lt;li&gt;4x USB 2.0 ports are available through the internal USB 2.0 connectors&lt;/li&gt; &lt;/ul&gt; &lt;/li&gt; &lt;/ul&gt; &lt;h2 &gt;Audio&lt;/h2&gt; &lt;h3&gt;Realtek&lt;sup&gt;&amp;reg;&lt;/sup&gt;ALC897 Codec&lt;/h3&gt; &lt;ul&gt; &lt;li&gt;7.1-Channel High Definition Audio&lt;/li&gt; &lt;/ul&gt; &lt;h2 &gt;LAN&lt;/h2&gt; &lt;ul&gt; &lt;li&gt;1x Intel&lt;sup&gt;&amp;reg;&lt;/sup&gt; I225-V 2.5Gbps LAN controller&lt;/li&gt; &lt;/ul&gt; &lt;h2 &gt;Internal connectors&lt;/h2&gt; &lt;ul &gt; &lt;li&gt;1x 24-pin ATX main power connector&lt;/li&gt; &lt;li&gt;1x 8-pin ATX 12V power connector&lt;/li&gt; &lt;li&gt;1x 4-pin ATX 12V power connector&lt;/li&gt; &lt;li&gt;1x 6-pin ATX PCIe power connector&lt;/li&gt; &lt;li&gt;6x SATA 6Gb/s connectors&lt;/li&gt; &lt;li&gt;3x M.2 slots (M-Key)&lt;/li&gt; &lt;li&gt;1x USB 3.2 Gen 2 10Gbps Type-C port&lt;/li&gt; &lt;li&gt;2x USB 3.2 Gen 1 5Gbps connectors (supports additional 4 USB 3.2 Gen 1 5Gbps ports)&lt;/li&gt; &lt;li&gt;2x USB 2.0 connectors (supports additional 4 USB 2.0 ports)&lt;/li&gt; &lt;li&gt;1x 4-pin CPU fan connector&lt;/li&gt; &lt;li&gt;1x 4-pin water-pump fan connector&lt;/li&gt; &lt;li&gt;6x 4-pin system fan connectors&lt;/li&gt; &lt;li&gt;1x Front panel audio connector&lt;/li&gt; &lt;li&gt;2x System panel connectors&lt;/li&gt; &lt;li&gt;1x Chassis Intrusion connector&lt;/li&gt; &lt;li&gt;1x Clear CMOS jumper&lt;/li&gt; &lt;li&gt;1x TPM module connector&lt;/li&gt; &lt;li&gt;1x Serial port connector&lt;/li&gt; &lt;li&gt;1x Tuning controller connector&lt;/li&gt; &lt;li&gt;1x TBT connector (Supports RTD3)&lt;/li&gt; &lt;/ul&gt; &lt;h2 &gt;Back panel ports&lt;/h2&gt; &lt;ol &gt; &lt;li&gt;Keyboard / Mouse&lt;/li&gt; &lt;li&gt;DisplayPort&lt;/li&gt; &lt;li&gt;USB 2.0&lt;/li&gt; &lt;li&gt;LAN port&lt;/li&gt; &lt;li&gt;Audio connector&lt;/li&gt; &lt;li&gt;Flash BIOS Button&lt;/li&gt; &lt;li&gt;USB 2.0&lt;/li&gt; &lt;li&gt;HDMI&lt;/li&gt; &lt;li&gt;USB 3.2 Gen 1 5Gbps Type-A&lt;/li&gt; &lt;li&gt;USB 3.2 Gen 2x2 20Gbps Type-C&lt;/li&gt; &lt;li&gt;USB 3.2 Gen 2 10Gbps Type-A&lt;/li&gt; &lt;/ol&gt; &lt;img alt="MSI Z590-A PRO back panel ports" src="https://storage-asset.msi.com/global/picture/images/mb/IO/msi-z590-a_pro-io-hero.png" /&gt; &lt;h2 &gt;Dimensions&lt;/h2&gt; &lt;ul&gt; &lt;li&gt;ATX Form Factor&lt;/li&gt; &lt;li&gt;12 in. x 9.6 in. (30.5 cm x 24.4 cm)&lt;/li&gt; &lt;/ul&gt; &lt;h2 &gt;Mounting&lt;/h2&gt; &lt;p&gt;9 mounting holes&lt;/p&gt; &lt;h2 &gt;Operating System&lt;/h2&gt; &lt;p&gt;Support for Windows&lt;sup&gt;&amp;reg;&lt;/sup&gt; 10 64-bit&lt;/p&gt; &lt;h2 &gt;Box content&lt;/h2&gt; &lt;img alt="MSI Z590-A PRO box content" src="https://storage-asset.msi.com/global/picture/image/feature/mb/Z590/PRO/Z590-A-PRO/msi-z590-a_pro-accessories.png" /&gt; &lt;ol &gt; &lt;li&gt;MSI&lt;sup&gt;&amp;reg;&lt;/sup&gt; does not guarantee the risks or damages caused by changing the cover.&lt;/li&gt; &lt;li&gt;These pictures are for reference only and may vary without notice.&lt;/li&gt; &lt;/ol&gt; </t>
  </si>
  <si>
    <t>Материнcкая плата MSI MAG_Z590_TORPEDO s1200 Z590 4xDDR4 M.2 DP-HDMI ATX</t>
  </si>
  <si>
    <t>MAG_Z590_TORPEDO</t>
  </si>
  <si>
    <t>http://www.erc.ua/i/goods/MAG_Z590_TORPEDO.jpg</t>
  </si>
  <si>
    <t xml:space="preserve">&lt;h2 &gt;PROCESSOR&lt;/h2&gt; &lt;ul&gt; &lt;li&gt;Supports 10th Gen Intel&lt;sup&gt;&amp;reg;&lt;/sup&gt; Core&amp;trade;, 11th Gen Intel&lt;sup&gt;&amp;reg;&lt;/sup&gt; Core&amp;trade;, Pentium&lt;sup&gt;&amp;reg;&lt;/sup&gt; Gold and Celeron&lt;sup&gt;&amp;reg;&lt;/sup&gt; processors &lt;sup&gt;&lt;a href="https://ru.msi.com/Motherboard/MAG-Z590-TORPEDO/Specification#ref1"&gt;1&lt;/a&gt;&lt;/sup&gt;&lt;/li&gt; &lt;li&gt;Processor socket LGA1200&lt;/li&gt; &lt;/ul&gt; &lt;ol&gt; &lt;li &gt;Please go to intel.com for compatibility information.&lt;/li&gt; &lt;/ol&gt; &lt;p&gt;&lt;a href="https://ru.msi.com/Motherboard/support/MAG-Z590-TORPEDO#support-cpu"&gt;See supported processors&lt;/a&gt;&lt;/p&gt; &lt;h2 &gt;CHIPSET&lt;/h2&gt; &lt;p&gt;Intel&lt;sup&gt;&amp;reg;&lt;/sup&gt; Z590 Chipset&lt;/p&gt; &lt;h2 &gt;MEMORY&lt;/h2&gt; &lt;ul&gt; &lt;li&gt;4x DDR4 memory slots, support up to 128GB &lt;sup&gt;&lt;a href="https://ru.msi.com/Motherboard/MAG-Z590-TORPEDO/Specification#ref2"&gt;1&lt;/a&gt;&lt;/sup&gt;&lt;/li&gt; &lt;li&gt;Supports 1R 2133/ 2666/ 2933 MHz for 10th Gen Intel&lt;sup&gt;&amp;reg;&lt;/sup&gt; CPU (by JEDEC &amp;amp; POR)&lt;/li&gt; &lt;li&gt;Supports 1R 2133/ 2666/ 2933/ 3200 MHz for 11th Gen Intel&lt;sup&gt;&amp;reg;&lt;/sup&gt; CPU (by JEDEC &amp;amp; POR) &lt;ul&gt; &lt;li&gt;Max overclocking frequency: &lt;ul&gt; &lt;li&gt;1DPC 1R Max speed up to 5333 MHz&lt;/li&gt; &lt;li&gt;1DPC 2R Max speed up to 4700+ MHz&lt;/li&gt; &lt;li&gt;2DPC 1R Max speed up to 4400+ MHz&lt;/li&gt; &lt;li&gt;2DPC 2R Max speed up to 4000+ MHz&lt;/li&gt; &lt;/ul&gt; &lt;/li&gt; &lt;/ul&gt; &lt;/li&gt; &lt;li&gt;Supports Dual-Channel mode&lt;/li&gt; &lt;li&gt;Supports non-ECC, un-buffered memory&lt;/li&gt; &lt;li&gt;Supports Intel&lt;sup&gt;&amp;reg;&lt;/sup&gt; Extreme Memory Profile (XMP)&lt;/li&gt; &lt;/ul&gt; &lt;ol&gt; &lt;li &gt;Please refer to www.msi.com for more information on compatible memory.&lt;/li&gt; &lt;/ol&gt; &lt;p&gt;&lt;a href="https://ru.msi.com/Motherboard/support/MAG-Z590-TORPEDO#support-mem-31"&gt;See supported memory&lt;/a&gt;&lt;/p&gt; &lt;h2 &gt;EXPANSION SLOT&lt;/h2&gt; &lt;ul&gt; &lt;li&gt;2x PCIe x16 slots &lt;ul&gt; &lt;li&gt;1x PCIe 3.0 x16 slot (from CPU) &lt;ul&gt; &lt;li&gt;Support up to PCIe 4.0 for 11th Gen Intel&lt;sup&gt;&amp;reg;&lt;/sup&gt; CPU&lt;/li&gt; &lt;li&gt;Support up to PCIe 3.0 for 10th Gen Intel&lt;sup&gt;&amp;reg;&lt;/sup&gt; CPU&lt;/li&gt; &lt;/ul&gt; &lt;/li&gt; &lt;li&gt;PCI_E3 (From Z590 chipset) &lt;ul&gt; &lt;li&gt;Support up to PCIe 3.0 x4&lt;/li&gt; &lt;/ul&gt; &lt;/li&gt; &lt;/ul&gt; &lt;/li&gt; &lt;li&gt;2x PCIe 3.0 x1 slots (From Z590 chipset)&lt;/li&gt; &lt;/ul&gt; &lt;h2 &gt;MULTI-GPU&lt;/h2&gt; &lt;ul&gt; &lt;li&gt;Supports 2-Way AMD&lt;sup&gt;&amp;reg;&lt;/sup&gt; CrossFire&lt;sup&gt;&amp;trade;&lt;/sup&gt; Technology&lt;/li&gt; &lt;/ul&gt; &lt;h2 &gt;ONBOARD GRAPHICS&lt;/h2&gt; &lt;ul&gt; &lt;li&gt;1x HDMI 2.0b with HDR port, supports a maximum resolution of 4K 60Hz &lt;sup&gt;&lt;a href="https://ru.msi.com/Motherboard/MAG-Z590-TORPEDO/Specification#ref3"&gt;1&lt;/a&gt;&lt;/sup&gt; / &lt;sup&gt;&lt;a href="https://ru.msi.com/Motherboard/MAG-Z590-TORPEDO/Specification#ref4"&gt;2&lt;/a&gt;&lt;/sup&gt;&lt;/li&gt; &lt;li&gt;1x DisplayPort 1.4 port, supports a maximum resolution of 4K 60Hz &lt;sup&gt;&lt;a href="https://ru.msi.com/Motherboard/MAG-Z590-TORPEDO/Specification#ref3"&gt;1&lt;/a&gt;&lt;/sup&gt; / &lt;sup&gt;&lt;a href="https://ru.msi.com/Motherboard/MAG-Z590-TORPEDO/Specification#ref4"&gt;2&lt;/a&gt;&lt;/sup&gt;&lt;/li&gt; &lt;/ul&gt; &lt;ol&gt; &lt;li &gt;Available only on processors featuring integrated graphics.&lt;/li&gt; &lt;li &gt;Graphics specifications may vary depending on the CPU installed.&lt;/li&gt; &lt;/ol&gt; &lt;h2 &gt;STORAGE&lt;/h2&gt; &lt;ul&gt; &lt;li&gt;6x SATA 6Gb/s ports (From Z590 chipset) &lt;sup&gt;&lt;a href="https://ru.msi.com/Motherboard/MAG-Z590-TORPEDO/Specification#ref5"&gt;1&lt;/a&gt;&lt;/sup&gt;&lt;/li&gt; &lt;li&gt;3x M.2 slots (Key M) &lt;ul&gt; &lt;li&gt;M2_1 slot (From CPU) &lt;ul&gt; &lt;li&gt;Available only on 11th Gen Intel&lt;sup&gt;&amp;reg;&lt;/sup&gt; CPU&lt;/li&gt; &lt;li&gt;Supports up to PCIe 4.0 x4&lt;/li&gt; &lt;li&gt;Supports 2242/ 2260/ 2280/ 22110 storage devices&lt;/li&gt; &lt;/ul&gt; &lt;/li&gt; &lt;li&gt;M2_2&lt;sup&gt;&lt;a href="https://ru.msi.com/Motherboard/MAG-Z590-TORPEDO/Specification#ref6"&gt;1&lt;/a&gt;&lt;/sup&gt; &amp;amp; M2_3 &lt;sup&gt;&lt;a href="https://ru.msi.com/Motherboard/MAG-Z590-TORPEDO/Specification#ref7"&gt;2&lt;/a&gt;&lt;/sup&gt; slot (From Z590 chipset) &lt;ul&gt; &lt;li&gt;Supports up to PCIe 3.0 x4&lt;/li&gt; &lt;li&gt;Supports SATA up to 6Gb/s&lt;/li&gt; &lt;li&gt;Supports 2242/ 2260/ 2280 storage devices&lt;/li&gt; &lt;li&gt;Intel&lt;sup&gt;&amp;reg;&lt;/sup&gt; Optane&amp;trade; Memory Ready &lt;sup&gt;&lt;a href="https://ru.msi.com/Motherboard/MAG-Z590-TORPEDO/Specification#ref8"&gt;3&lt;/a&gt;&lt;/sup&gt;&lt;/li&gt; &lt;/ul&gt; &lt;/li&gt; &lt;li&gt;Supports Intel&lt;sup&gt;&amp;reg;&lt;/sup&gt; Smart Response Technology for Intel Core&amp;trade; processors&lt;/li&gt; &lt;/ul&gt; &lt;/li&gt; &lt;/ul&gt; &lt;ol&gt; &lt;li &gt;SATA2 will be unavailable when installing M.2 SATA SSD in the M2_2 slot.&lt;/li&gt; &lt;li &gt;SATA5 &amp;amp; SATA6 will be unavailable when installing M.2 SSD in the M2_3 slot.&lt;/li&gt; &lt;li &gt;Before using Intel&amp;reg; Optane&amp;trade; memory modules, please ensure that you have updated the drivers and BIOS to the latest version from MSI website.&lt;/li&gt; &lt;/ol&gt; &lt;h2 &gt;RAID&lt;/h2&gt; &lt;ul&gt; &lt;li&gt;Supports RAID 0, RAID 1, RAID 5 and RAID 10 for SATA storage devices&lt;/li&gt; &lt;li&gt;Supports RAID 0 and RAID 1 for M.2 PCIe storage devices&lt;/li&gt; &lt;/ul&gt; &lt;h2 &gt;USB&lt;/h2&gt; &lt;h3&gt;Intel&lt;sup&gt;&amp;reg;&lt;/sup&gt; Z590 Chipset&lt;/h3&gt; &lt;ul&gt; &lt;li&gt;1x USB3.2 Gen2x2 20Gbps Type-C port on the back panel&lt;/li&gt; &lt;li&gt;2x USB 3.2 Gen 2 10Gbps ports (1 Type-C internal connector and 1 Type-A port on the back panel)&lt;/li&gt; &lt;li&gt;6x USB 3.2 Gen 1 5Gbps ports (4 Type-A ports on the back panel, 2 ports through the internal connector)&lt;/li&gt; &lt;li&gt;1x USB 2.0 Type-A port on the back panel&lt;/li&gt; &lt;/ul&gt; &lt;h3&gt;Hub-GL850G&lt;/h3&gt; &lt;ul&gt; &lt;li&gt;5x USB 2.0 ports (1 Type-A port on the back panel, 4 Type-A ports available through internal connectors)&lt;/li&gt; &lt;/ul&gt; &lt;h2 &gt;AUDIO&lt;/h2&gt; &lt;h3&gt;Realtek&lt;sup&gt;&amp;reg;&lt;/sup&gt; ALC4080 Codec&lt;/h3&gt; &lt;ul&gt; &lt;li&gt;7.1-Channel High Definition Audio&lt;/li&gt; &lt;li&gt;Supports S/PDIF output&lt;/li&gt; &lt;/ul&gt; &lt;h2 &gt;LAN&lt;/h2&gt; &lt;ul&gt; &lt;li&gt;1x Intel&lt;sup&gt;&amp;reg;&lt;/sup&gt; I225-V 2.5Gbps LAN controller&lt;/li&gt; &lt;li&gt;1x Intel&lt;sup&gt;&amp;reg;&lt;/sup&gt; I219-V 1Gbps LAN controller&lt;/li&gt; &lt;/ul&gt; &lt;h2 &gt;INTERNAL CONNECTORS&lt;/h2&gt; &lt;ul&gt; &lt;li&gt;1x 24-pin ATX main power connector&lt;/li&gt; &lt;li&gt;1x 8-pin ATX 12V power connector&lt;/li&gt; &lt;li&gt;1x 4-pin ATX 12V power connector&lt;/li&gt; &lt;li&gt;1x 6-pin PCIE power connector&lt;/li&gt; &lt;li&gt;6x SATA 6Gb/s connectors&lt;/li&gt; &lt;li&gt;3x M.2 slots (M-Key)&lt;/li&gt; &lt;li&gt;1x USB 3.2 Gen 2 10Gbps Type-C port&lt;/li&gt; &lt;li&gt;1x USB 3.2 Gen 1 5Gbps connector (supports additional 2 USB 3.2 Gen 1 5Gbps ports)&lt;/li&gt; &lt;li&gt;2x USB 2.0 Type-A connectors (supports additional 4 USB 2.0 ports)&lt;/li&gt; &lt;li&gt;1x 4-pin CPU fan connector&lt;/li&gt; &lt;li&gt;1x 4-pin water-pump fan connector&lt;/li&gt; &lt;li&gt;6x 4-pin system fan connectors&lt;/li&gt; &lt;li&gt;1x Front panel audio connector&lt;/li&gt; &lt;li&gt;2x System panel connectors&lt;/li&gt; &lt;li&gt;1x Chassis Intrusion connector&lt;/li&gt; &lt;li&gt;1x TPM module connector&lt;/li&gt; &lt;li&gt;1x Clear CMOS jumper&lt;/li&gt; &lt;li&gt;1x TBT connector (supports RTD3)&lt;/li&gt; &lt;li&gt;1x Tuning Controller connector&lt;/li&gt; &lt;/ul&gt; &lt;h2 &gt;BACK PANEL PORTS&lt;/h2&gt; &lt;ol&gt; &lt;li&gt;DisplayPort&lt;/li&gt; &lt;li&gt;USB 2.0&lt;/li&gt; &lt;li&gt;Gigabit LAN Port&lt;/li&gt; &lt;li&gt;2.5G LAN Port&lt;/li&gt; &lt;li&gt;HD Audio Connectors&lt;/li&gt; &lt;li&gt;HDMI&lt;/li&gt; &lt;li&gt;Flash BIOS Button&lt;/li&gt; &lt;li&gt;USB 3.2 Gen 1 5Gbps Type-A&lt;/li&gt; &lt;li&gt;USB 3.2 Gen 1 5Gbps Type-A&lt;/li&gt; &lt;li&gt;USB 3.2 Gen 2 10Gbps Type-A&lt;/li&gt; &lt;li&gt;USB 3.2 Gen 2x2 20Gbps Type-C&lt;/li&gt; &lt;li&gt;Optical S/PDIF OUT&lt;/li&gt; &lt;/ol&gt; &lt;p&gt;&lt;img alt="MAG Z590 TORPEDO back panel ports" src="https://storage-asset.msi.com/global/picture/images/mb/IO/msi-mag_z590_torpedo-io-text.png" /&gt;&lt;/p&gt; &lt;h2 &gt;DIMENSIONS&lt;/h2&gt; &lt;ul&gt; &lt;li&gt;ATX Form Factor&lt;/li&gt; &lt;li&gt;12 in. x 9.6 in. (30.5 cm x 24.4 cm)&lt;/li&gt; &lt;/ul&gt; &lt;h2 &gt;OPERATING SYSTEM&lt;/h2&gt; &lt;p&gt;Support for Windows&lt;sup&gt;&amp;reg;&lt;/sup&gt; 10 64-bit&lt;/p&gt; &lt;h2 &gt;BOX CONTENT&lt;/h2&gt; &lt;p&gt;&lt;img alt="MAG Z590 TORPEDO box content" src="https://storage-asset.msi.com/global/picture/image/feature/mb/Z590/MAG/torpedo/msi-mag_z590_torpedo-accessories.png" /&gt;&lt;/p&gt; &lt;ol&gt; &lt;li&gt;MSI&lt;sup&gt;&amp;reg;&lt;/sup&gt; does not guarantee the risks or damages caused by changing the cover.&lt;/li&gt; &lt;li&gt;These pictures are for reference only and may vary without notice.&lt;/li&gt; &lt;/ol&gt; </t>
  </si>
  <si>
    <t>Материнcкая плата MSI MPG_Z590_GAMING_PLUS s1200 Z590 4xDDR4 M.2 DP-HDMI ATX</t>
  </si>
  <si>
    <t>MPG_Z590_GAMING_PLUS</t>
  </si>
  <si>
    <t>http://www.erc.ua/i/goods/MPG_Z590_GAMING_PLUS.jpg</t>
  </si>
  <si>
    <t xml:space="preserve">&lt;h2 &gt;PROCESSOR&lt;/h2&gt; &lt;ul&gt; &lt;li&gt;Supports 10th Gen Intel&lt;sup&gt;&amp;reg;&lt;/sup&gt; Core&lt;sup&gt;&amp;trade;&lt;/sup&gt; Processors, 11th Gen Intel &lt;sup&gt;&amp;reg;&lt;/sup&gt; Core&lt;sup&gt;&amp;trade;&lt;/sup&gt; Processors, Pentium&lt;sup&gt;&amp;reg;&lt;/sup&gt; Gold and Celeron&lt;sup&gt;&amp;reg;&lt;/sup&gt; Processors &lt;sup&gt;&lt;a href="https://www.msi.com/Motherboard/MPG-Z590-GAMING-PLUS/Specification#ref1"&gt;1&lt;/a&gt;&lt;/sup&gt;&lt;/li&gt; &lt;li&gt;Processor socket LGA1200&lt;/li&gt; &lt;/ul&gt; &lt;ol&gt; &lt;li &gt;Please go to intel.com for compatibility information.&lt;/li&gt; &lt;/ol&gt; &lt;p&gt;&lt;a href="https://www.msi.com/Motherboard/support/MPG-Z590-GAMING-PLUS#support-cpu"&gt;See supported processors&lt;/a&gt;&lt;/p&gt; &lt;h2 &gt;CHIPSET&lt;/h2&gt; &lt;p&gt;Intel&lt;sup&gt;&amp;reg;&lt;/sup&gt; Z590 Chipset&lt;/p&gt; &lt;h2 &gt;MEMORY&lt;/h2&gt; &lt;ul&gt; &lt;li&gt;4x DDR4 memory slots, support up to 128GB&lt;sup&gt;&lt;a href="https://www.msi.com/Motherboard/MPG-Z590-GAMING-PLUS/Specification#ref2"&gt;1&lt;/a&gt;&lt;/sup&gt;&lt;/li&gt; &lt;li&gt;Supports 1R 2133/ 2666/ 2933 MHz for 10th Gen Intel&lt;sup&gt;&amp;reg;&lt;/sup&gt; CPU (by JEDEC &amp;amp; POR)&lt;sup&gt;&lt;a href="https://www.msi.com/Motherboard/MPG-Z590-GAMING-PLUS/Specification#ref2"&gt;1&lt;/a&gt;&lt;/sup&gt;&lt;/li&gt; &lt;li&gt;Supports 1R 2133/ 2666/ 2933/ 3200 MHz for 11th Gen Intel &lt;sup&gt;&amp;reg;&lt;/sup&gt; CPU (by JEDEC &amp;amp; POR)&lt;sup&gt;&lt;a href="https://www.msi.com/Motherboard/MPG-Z590-GAMING-PLUS/Specification#ref2"&gt;1&lt;/a&gt;&lt;/sup&gt;&lt;/li&gt; &lt;li&gt;Max overclocking frequency: &lt;ul&gt; &lt;li&gt;1DPC 1R Max speed up to 5333 MHz&lt;/li&gt; &lt;li&gt;1DPC 2R Max speed up to 4700+ MHz&lt;/li&gt; &lt;li&gt;2DPC 1R Max speed up to 4400+ MHz&lt;/li&gt; &lt;li&gt;2DPC 2R Max speed up to 4000+ MHz&lt;/li&gt; &lt;/ul&gt; &lt;/li&gt; &lt;li&gt;Supports Dual-Channel mode&lt;/li&gt; &lt;li&gt;Supports non-ECC, un-buffered memory&lt;/li&gt; &lt;li&gt;Supports Intel&lt;sup&gt;&amp;reg;&lt;/sup&gt; Extreme Memory Profile (XMP)&lt;/li&gt; &lt;/ul&gt; &lt;ol&gt; &lt;li &gt;Please refer to www.msi.com for more information on compatible memory&lt;/li&gt; &lt;/ol&gt; &lt;p&gt;&lt;a href="https://www.msi.com/Motherboard/support/MPG-Z590-GAMING-PLUS#support-mem-31"&gt;See supported memory&lt;/a&gt;&lt;/p&gt; &lt;h2 &gt;EXPANSION SLOTS&lt;/h2&gt; &lt;ul&gt; &lt;li&gt;3x PCIe x16 slots &lt;ul&gt; &lt;li&gt;Support x16/x4/x4&lt;/li&gt; &lt;li&gt;PCI_E1 (From CPU) &lt;ul&gt; &lt;li&gt;Supports up to PCIe 4.0 for 11th Gen Intel&lt;sup&gt;&amp;reg;&lt;/sup&gt; CPU&lt;/li&gt; &lt;li&gt;Supports up to PCIe 3.0 for 10th Gen Intel&lt;sup&gt;&amp;reg;&lt;/sup&gt; CPU&lt;/li&gt; &lt;/ul&gt; &lt;/li&gt; &lt;li&gt;PCI_E3&lt;sup&gt;&lt;a href="https://www.msi.com/Motherboard/MPG-Z590-GAMING-PLUS/Specification#ref3"&gt;1&lt;/a&gt;&lt;/sup&gt; &amp;amp; PCI_E5 (From Z590 chipset) &lt;ul&gt; &lt;li&gt;Support up to PCIe 3.0&lt;/li&gt; &lt;/ul&gt; &lt;/li&gt; &lt;/ul&gt; &lt;/li&gt; &lt;li&gt;2x PCIe 3.0 x1 slots (From Z590 chipset)&lt;/li&gt; &lt;/ul&gt; &lt;ol&gt; &lt;li &gt;PCI_E3 will be unavailable when installing M.2 SSD in the M2_2 slot.&lt;/li&gt; &lt;/ol&gt; &lt;h2 &gt;ONBOARD GRAPHICS&lt;/h2&gt; &lt;ul&gt; &lt;li&gt;1x HDMI 2.0b with HDR port, supports a maximum resolution of 4K 60Hz&lt;sup&gt;&lt;a href="https://www.msi.com/Motherboard/MPG-Z590-GAMING-PLUS/Specification#ref4"&gt;1&lt;/a&gt;&lt;/sup&gt; &lt;sup&gt;&lt;a href="https://www.msi.com/Motherboard/MPG-Z590-GAMING-PLUS/Specification#ref5"&gt;2&lt;/a&gt;&lt;/sup&gt;&lt;/li&gt; &lt;li&gt;1x DisplayPort 1.4 port, supports a maximum resolution of 4K 60Hz&lt;sup&gt;&lt;a href="https://www.msi.com/Motherboard/MPG-Z590-GAMING-PLUS/Specification#ref4"&gt;1&lt;/a&gt;&lt;/sup&gt; &lt;sup&gt;&lt;a href="https://www.msi.com/Motherboard/MPG-Z590-GAMING-PLUS/Specification#ref5"&gt;2&lt;/a&gt;&lt;/sup&gt;&lt;/li&gt; &lt;/ul&gt; &lt;ol&gt; &lt;li &gt;Available only on processors featuring integrated graphics.&lt;/li&gt; &lt;li &gt;Graphics specifications may vary depending on the CPU installed.&lt;/li&gt; &lt;/ol&gt; &lt;h2 &gt;MULTI-GPU&lt;/h2&gt; &lt;ul&gt; &lt;li&gt;Supports 2-Way AMD&lt;sup&gt;&amp;reg;&lt;/sup&gt; CrossFire&lt;sup&gt;&amp;trade;&lt;/sup&gt; Technology&lt;/li&gt; &lt;/ul&gt; &lt;h2 &gt;STORAGE&lt;/h2&gt; &lt;ul&gt; &lt;li&gt;6x SATA 6Gb/s ports (From Z590 Chipset)&lt;/li&gt; &lt;li&gt;3x M.2 slots (Key M) &lt;ul&gt; &lt;li&gt;M2_1 slot (From CPU) &lt;ul&gt; &lt;li&gt;Available only on 11th Gen Intel&lt;sup&gt;&amp;reg;&lt;/sup&gt; CPU&lt;/li&gt; &lt;li&gt;Supports up to PCIe 4.0 x4&lt;/li&gt; &lt;li&gt;Supports 2242/ 2260/ 2280/ 22110 storage devices&lt;/li&gt; &lt;/ul&gt; &lt;/li&gt; &lt;li&gt;M2_2&lt;sup&gt;&lt;a href="https://www.msi.com/Motherboard/MPG-Z590-GAMING-PLUS/Specification#ref6"&gt;1&lt;/a&gt;&lt;/sup&gt; &amp;amp; M2_3&lt;sup&gt;&lt;a href="https://www.msi.com/Motherboard/MPG-Z590-GAMING-PLUS/Specification#ref7"&gt;2&lt;/a&gt;&lt;/sup&gt; slots (From Z590 Chipset) &lt;ul&gt; &lt;li&gt;Support up to PCIe 3.0 x4 and SATA 6Gb/s&lt;/li&gt; &lt;li&gt;Supports 2242/ 2260/ 2280 storage devices&lt;/li&gt; &lt;li&gt;Intel&lt;sup&gt;&amp;reg;&lt;/sup&gt; Optane&amp;trade; Memory Ready&lt;sup&gt;&lt;a href="https://www.msi.com/Motherboard/MPG-Z590-GAMING-PLUS/Specification#ref8"&gt;3&lt;/a&gt;&lt;/sup&gt;&lt;/li&gt; &lt;/ul&gt; &lt;/li&gt; &lt;/ul&gt; &lt;/li&gt; &lt;li&gt;Supports Intel&lt;sup&gt;&amp;reg;&lt;/sup&gt; Smart Response Technology for Intel Core &lt;sup&gt;&amp;trade;&lt;/sup&gt; processors&lt;/li&gt; &lt;/ul&gt; &lt;ol&gt; &lt;li &gt;PCI_E3 will be unavailable when installing M.2 SSD in the M2_2 slot. SATA2 will be unavailable when installing M.2 SATA SSD in the M2_2 slot.&lt;/li&gt; &lt;li &gt;SATA5 &amp;amp; SATA6 will be unavailable when installing M.2 SSD in the M2_3 slot.&lt;/li&gt; &lt;li &gt;Before using Intel&lt;sup&gt;&amp;reg;&lt;/sup&gt; Optane&lt;sup&gt;&amp;trade;&lt;/sup&gt; memory modules, please ensure that you have updated the drivers and BIOS to the latest version from MSI website.&lt;/li&gt; &lt;/ol&gt; &lt;h2 &gt;RAID&lt;/h2&gt; &lt;ul&gt; &lt;li&gt;Supports RAID 0, RAID 1, RAID 5 and RAID 10 for SATA storage devices&lt;/li&gt; &lt;li&gt;Supports RAID 0, RAID 1 and RAID 5 for M.2 PCIe storage devices&lt;/li&gt; &lt;/ul&gt; &lt;h2 &gt;USB&lt;/h2&gt; &lt;h3&gt;Intel&lt;sup&gt;&amp;reg;&lt;/sup&gt; Z590 Chipset&lt;/h3&gt; &lt;ul&gt; &lt;li&gt;1x USB 3.2 Gen 2x2 20Gbps Type-C port on the back panel&lt;/li&gt; &lt;li&gt;4x USB 3.2 Gen 1 5Gbps ports (2 Type-A port on the back panel and 2 ports are available through the internal connectors)&lt;/li&gt; &lt;li&gt;4x USB 3.2 Gen 2 10Gbps ports (1 Type-C internal connector and 3 Type-A ports on the back panel)&lt;/li&gt; &lt;/ul&gt; &lt;h3&gt;Hub-GL850G&lt;/h3&gt; &lt;ul&gt; &lt;li&gt;6x USB 2.0 ports (2 Type-A port on the back panel and 4 ports are available through the internal connectors)&lt;/li&gt; &lt;/ul&gt; &lt;h2 &gt;AUDIO&lt;/h2&gt; &lt;h3&gt;Realtek&lt;sup&gt;&amp;reg;&lt;/sup&gt; ALC4080&lt;/h3&gt; &lt;ul&gt; &lt;li&gt;7.1-Channel High Definition Audio&lt;/li&gt; &lt;li&gt;Supports S/PDIF output&lt;/li&gt; &lt;/ul&gt; &lt;h2 &gt;LAN&lt;/h2&gt; &lt;ul&gt; &lt;li&gt;1x Intel&lt;sup&gt;&amp;reg;&lt;/sup&gt; I225-V 2.5Gbps LAN controller&lt;/li&gt; &lt;/ul&gt; &lt;h2 &gt;INTERNAL CONNECTORS&lt;/h2&gt; &lt;ul&gt; &lt;li&gt;1x 24-pin ATX main power connector&lt;/li&gt; &lt;li&gt;2x 8-pin ATX 12V power connectors&lt;/li&gt; &lt;li&gt;1x 6-pin ATX PCIE power connector&lt;/li&gt; &lt;li&gt;6x SATA 6Gb/s connectors&lt;/li&gt; &lt;li&gt;3x M.2 slots (M-Key)&lt;/li&gt; &lt;li&gt;1x USB 3.2 Gen 2 10Gbps Type-C port&lt;/li&gt; &lt;li&gt;1x USB 3.2 Gen 1 5Gbps connector (supports additional 2 USB 3.2 Gen 1 5Gbps ports)&lt;/li&gt; &lt;li&gt;2x USB 2.0 connectors (supports additional 4 USB 2.0 ports)&lt;/li&gt; &lt;li&gt;1x 4-pin CPU fan connector&lt;/li&gt; &lt;li&gt;1x 4-pin water-pump fan connector&lt;/li&gt; &lt;li&gt;6x 4-pin system fan connectors&lt;/li&gt; &lt;li&gt;1x Front panel audio connector&lt;/li&gt; &lt;li&gt;2x System panel connectors&lt;/li&gt; &lt;li&gt;1x Chassis Intrusion connector&lt;/li&gt; &lt;li&gt;1x TPM module connector&lt;/li&gt; &lt;li&gt;1x Clear CMOS jumper&lt;/li&gt; &lt;li&gt;1x TBT connector (supports RTD3)&lt;/li&gt; &lt;/ul&gt; &lt;h2 &gt;LED FEATURE&lt;/h2&gt; &lt;ul&gt; &lt;li&gt;2x 4-pin RGB LED connectors&lt;/li&gt; &lt;li&gt;2x 3-pin RAINBOW LED connectors&lt;/li&gt; &lt;li&gt;1x EZ LED Control switch&lt;/li&gt; &lt;li&gt;4x EZ Debug LED&lt;/li&gt; &lt;/ul&gt; &lt;h2 &gt;BACK PANEL PORTS&lt;/h2&gt; &lt;ol&gt; &lt;li&gt;DisplayPort&lt;/li&gt; &lt;li&gt;USB 3.2 Gen 1 5Gbps Type-A&lt;/li&gt; &lt;li&gt;2.5G LAN&lt;/li&gt; &lt;li&gt;Audio Connectors&lt;/li&gt; &lt;li&gt;Flash BIOS Button&lt;/li&gt; &lt;li&gt;USB 2.0&lt;/li&gt; &lt;li&gt;HDMI&lt;/li&gt; &lt;li&gt;USB 3.2 Gen 2 10Gbps Type-A&lt;/li&gt; &lt;li&gt;USB 3.2 Gen 2x2 20Gbps Type-C&lt;/li&gt; &lt;li&gt;Optical S/PDIF Out&lt;/li&gt; &lt;/ol&gt; &lt;p&gt;&lt;img alt="MPG Z590" src="https://storage-asset.msi.com/global/picture/image/feature/mb/Z590/MPG/gaming-plus/io.png" /&gt;&lt;/p&gt; &lt;h2 &gt;DIMENSIONS&lt;/h2&gt; &lt;ul&gt; &lt;li&gt;ATX Form Factor&lt;/li&gt; &lt;li&gt;12 in. x 9.6 in. (30.5 cm x 24.4 cm)&lt;/li&gt; &lt;/ul&gt; &lt;h2 &gt;MOUNTING&lt;/h2&gt; &lt;p&gt;9 mounting holes&lt;/p&gt; &lt;h2 &gt;OPERATING SYSTEM&lt;/h2&gt; &lt;ul&gt; &lt;li&gt;Support for Windows&lt;sup&gt;&amp;reg;&lt;/sup&gt; 10 64-bit&lt;/li&gt; &lt;/ul&gt; &lt;h2 &gt;BOX CONTENT&lt;/h2&gt; &lt;p&gt;&lt;img alt="MPG Z590 GAMING PLUS" src="https://storage-asset.msi.com/global/picture/image/feature/mb/Z590/MPG/gaming-plus/msi-mpg_z590_gaming_plus-accessories.png" /&gt;&lt;/p&gt; &lt;ol&gt; &lt;li&gt;MSI&lt;sup&gt;&amp;reg;&lt;/sup&gt; does not guarantee the risks or damages caused by changing the cover.&lt;/li&gt; &lt;li&gt;These pictures are for reference only and may vary without notice.&lt;/li&gt; &lt;/ol&gt; </t>
  </si>
  <si>
    <t>Материнcкая плата MSI MPG_Z590_GAM_EDGE_WIFI s1200 Z590 4xDDR4 M.2 DP-HDMI Wi-Fi!!!BT ATX</t>
  </si>
  <si>
    <t>MPG_Z590_GAM_EDGE_WIFI</t>
  </si>
  <si>
    <t>http://www.erc.ua/i/goods/MPG_Z590_GAM_EDGE_WIFI.jpg</t>
  </si>
  <si>
    <t xml:space="preserve">&lt;h2 &gt;PROCESSOR&lt;/h2&gt; &lt;ul&gt; &lt;li&gt;Supports 10th Gen Intel&lt;sup&gt;&amp;reg;&lt;/sup&gt; Core&lt;sup&gt;&amp;trade;&lt;/sup&gt; Processors, 11th Gen Intel&lt;sup&gt;&amp;reg;&lt;/sup&gt; Core&lt;sup&gt;&amp;trade;&lt;/sup&gt; Processors, Pentium&lt;sup&gt;&amp;reg;&lt;/sup&gt; Gold and Celeron&lt;sup&gt;&amp;reg;&lt;/sup&gt; Processors&lt;sup&gt; &lt;a href="https://ua.msi.com/Motherboard/MPG-Z590-GAMING-EDGE-WIFI/Specification#ref1"&gt;1&lt;/a&gt;&lt;/sup&gt;&lt;/li&gt; &lt;li&gt;Processor socket LGA1200&lt;/li&gt; &lt;/ul&gt; &lt;ol&gt; &lt;li &gt;Please go to intel.com for compatibility information.&lt;/li&gt; &lt;/ol&gt; &lt;p&gt;&lt;a href="https://ua.msi.com/Motherboard/support/MPG-Z590-GAMING-EDGE-WIFI#support-cpu"&gt;See supported processors&lt;/a&gt;&lt;/p&gt; &lt;h2 &gt;CHIPSET&lt;/h2&gt; &lt;p&gt;Intel&lt;sup&gt;&amp;reg;&lt;/sup&gt; Z590 Chipset&lt;/p&gt; &lt;h2 &gt;MEMORY&lt;/h2&gt; &lt;ul&gt; &lt;li&gt;4x DDR4 memory slots, support up to 128GB&lt;sup&gt;&lt;a href="https://ua.msi.com/Motherboard/MPG-Z590-GAMING-EDGE-WIFI/Specification#ref2"&gt;1&lt;/a&gt;&lt;/sup&gt;&lt;/li&gt; &lt;li&gt;Supports 1R 2133/ 2666/ 2933 MHz for 10th Gen Intel&lt;sup&gt;&amp;reg;&lt;/sup&gt; CPU (by JEDEC &amp;amp; POR)&lt;/li&gt; &lt;li&gt;Supports 1R 2133/ 2666/ 2933/ 3200 MHz for 11th Gen Intel&lt;sup&gt;&amp;reg;&lt;/sup&gt; CPU (by JEDEC &amp;amp; POR)&lt;/li&gt; &lt;li&gt;Max overclocking frequency: &lt;ul&gt; &lt;li&gt;1DPC 1R Max speed up to 5333 MHz&lt;/li&gt; &lt;li&gt;1DPC 2R Max speed up to 4700+ MHz&lt;/li&gt; &lt;li&gt;2DPC 1R Max speed up to 4400+ MHz&lt;/li&gt; &lt;li&gt;2DPC 2R Max speed up to 4000+ MHz&lt;/li&gt; &lt;/ul&gt; &lt;/li&gt; &lt;li&gt;Supports Dual-Channel mode&lt;/li&gt; &lt;li&gt;Supports non-ECC, un-buffered memory&lt;/li&gt; &lt;li&gt;Supports Intel&lt;sup&gt;&amp;reg;&lt;/sup&gt; Extreme Memory Profile (XMP)&lt;/li&gt; &lt;/ul&gt; &lt;ol&gt; &lt;li &gt;Please refer to www.msi.com for more information on compatible memory&lt;/li&gt; &lt;/ol&gt; &lt;p&gt;&lt;a href="https://ua.msi.com/Motherboard/support/MPG-Z590-GAMING-EDGE-WIFI#support-mem-31"&gt;See supported memory&lt;/a&gt;&lt;/p&gt; &lt;h2 &gt;EXPANSION SLOTS&lt;/h2&gt; &lt;ul&gt; &lt;li&gt;3x PCIe x16 slots &lt;ul&gt; &lt;li&gt;Support x16/x4/x4&lt;/li&gt; &lt;li&gt;PCI_E1 (From CPU) &lt;ul&gt; &lt;li&gt;Supports up to PCIe 4.0 for 11th Gen Intel&lt;sup&gt;&amp;reg;&lt;/sup&gt; CPU&lt;/li&gt; &lt;li&gt;Supports up to PCIe 3.0 for 10th Gen Intel&lt;sup&gt;&amp;reg;&lt;/sup&gt; CPU&lt;/li&gt; &lt;/ul&gt; &lt;/li&gt; &lt;li&gt;PCI_E3 &amp;amp; PCI_E5 (From Z590 Chipset) &lt;ul&gt; &lt;li&gt;Support up to PCIe 3.0&lt;/li&gt; &lt;/ul&gt; &lt;/li&gt; &lt;/ul&gt; &lt;/li&gt; &lt;li&gt;2x PCIe 3.0 x1 slots (From Z590 Chipset)&lt;/li&gt; &lt;/ul&gt; &lt;h2 &gt;ONBOARD GRAPHICS&lt;/h2&gt; &lt;ul&gt; &lt;li&gt;1x HDMI 2.0b with HDR port, supports a maximum resolution of 4K 60Hz&lt;sup&gt;&lt;a href="https://ua.msi.com/Motherboard/MPG-Z590-GAMING-EDGE-WIFI/Specification#ref3"&gt;1&lt;/a&gt;&lt;/sup&gt;/ &lt;sup&gt;&lt;a href="https://ua.msi.com/Motherboard/MPG-Z590-GAMING-EDGE-WIFI/Specification#ref4"&gt;2&lt;/a&gt;&lt;/sup&gt;&lt;/li&gt; &lt;li&gt;1x DisplayPort 1.4 port, supports a maximum resolution of 4K 60Hz&lt;sup&gt;&lt;a href="https://ua.msi.com/Motherboard/MPG-Z590-GAMING-EDGE-WIFI/Specification#ref3"&gt;1&lt;/a&gt;&lt;/sup&gt;/ &lt;sup&gt;&lt;a href="https://ua.msi.com/Motherboard/MPG-Z590-GAMING-EDGE-WIFI/Specification#ref4"&gt;2&lt;/a&gt;&lt;/sup&gt;&lt;/li&gt; &lt;/ul&gt; &lt;ol&gt; &lt;li &gt;Available only on processors featuring integrated graphics.&lt;/li&gt; &lt;li &gt;Graphics specifications may vary depending on the CPU installed.&lt;/li&gt; &lt;/ol&gt; &lt;h2 &gt;MULTI-GPU&lt;/h2&gt; &lt;ul&gt; &lt;li&gt;Supports AMD&lt;sup&gt;&amp;reg;&lt;/sup&gt; CrossFire&lt;sup&gt;&amp;trade;&lt;/sup&gt; Technology&lt;/li&gt; &lt;/ul&gt; &lt;h2 &gt;STORAGE&lt;/h2&gt; &lt;ul&gt; &lt;li&gt;6x SATA 6Gb/s ports (From Z590 Chipset)&lt;/li&gt; &lt;li&gt;3x M.2 slots (Key M) &lt;ul&gt; &lt;li&gt;M2_1 slot (From CPU) &lt;ul&gt; &lt;li&gt;Available only on 11th Gen Intel&lt;sup&gt;&amp;reg;&lt;/sup&gt; CPU&lt;/li&gt; &lt;li&gt;Supports PCIe 4.0 x4&lt;/li&gt; &lt;li&gt;Supports 2242/ 2260/ 2280/ 22110 storage devices&lt;/li&gt; &lt;/ul&gt; &lt;/li&gt; &lt;li&gt;M2_2&lt;sup&gt;&lt;a href="https://ua.msi.com/Motherboard/MPG-Z590-GAMING-EDGE-WIFI/Specification#ref5"&gt;1&lt;/a&gt;&lt;/sup&gt; &amp;amp; M2_3&lt;sup&gt;&lt;a href="https://ua.msi.com/Motherboard/MPG-Z590-GAMING-EDGE-WIFI/Specification#ref6"&gt;2&lt;/a&gt;&lt;/sup&gt; slot (From Z590 Chipset) &lt;ul&gt; &lt;li&gt;Support up to PCIe 3.0 x4 and SATA 6Gb/s&lt;/li&gt; &lt;li&gt;Supports 2242/ 2260/ 2280 storage devices&lt;/li&gt; &lt;li&gt;Intel&lt;sup&gt;&amp;reg;&lt;/sup&gt; Optane&amp;trade; Memory Ready&lt;sup&gt;&lt;a href="https://ua.msi.com/Motherboard/MPG-Z590-GAMING-EDGE-WIFI/Specification#ref7"&gt;3&lt;/a&gt;&lt;/sup&gt;&lt;/li&gt; &lt;/ul&gt; &lt;/li&gt; &lt;/ul&gt; &lt;/li&gt; &lt;li&gt;Supports Intel&lt;sup&gt;&amp;reg;&lt;/sup&gt; Smart Response Technology for Intel&lt;sup&gt;&amp;reg;&lt;/sup&gt; Core&lt;sup&gt;&amp;trade;&lt;/sup&gt; processors&lt;/li&gt; &lt;/ul&gt; &lt;ol&gt; &lt;li &gt;PCI_E3 will be unavailable when installing M.2 SSD in the M2_2 slot. SATA2 will be unavailable when installing M.2 SATA SSD in the M2_2 slot.&lt;/li&gt; &lt;li &gt;SATA5 &amp;amp; SATA6 will be unavailable when installing M.2 SSD in the M2_3 slot.&lt;/li&gt; &lt;li &gt;Before using Intel&lt;sup&gt;&amp;reg;&lt;/sup&gt; Optane&lt;sup&gt;&amp;trade;&lt;/sup&gt; memory modules, please ensure that you have updated the drivers and BIOS to the latest version from MSI website.&lt;/li&gt; &lt;/ol&gt; &lt;h2 &gt;RAID&lt;/h2&gt; &lt;ul&gt; &lt;li&gt;Supports RAID 0, RAID 1, RAID 5 and RAID 10 for SATA storage devices&lt;/li&gt; &lt;li&gt;Supports RAID 0, RAID 1 and RAID 5 for M.2 PCIe storage devices&lt;/li&gt; &lt;/ul&gt; &lt;h2 &gt;USB&lt;/h2&gt; &lt;h3&gt;Intel&lt;sup&gt;&amp;reg;&lt;/sup&gt; Z590 Chipset&lt;/h3&gt; &lt;ul&gt; &lt;li&gt;1x USB3.2 Gen2x2 20Gbps port (Type-C port on the back panel)&lt;/li&gt; &lt;li&gt;4x USB 3.2 Gen 1 5Gbps ports (2 Type-A port on the back panel and 2 ports are available through the internal connectors)&lt;/li&gt; &lt;li&gt;4x USB 3.2 Gen 2 10Gbps ports (1 Type-C internal connector and 3 Type-A ports on the back panel)&lt;/li&gt; &lt;/ul&gt; &lt;h3&gt;Hub-GL850G&lt;/h3&gt; &lt;ul&gt; &lt;li&gt;6x USB 2.0 ports (2 Type-A port on the back panel and 4 ports are available through the internal connectors)&lt;/li&gt; &lt;/ul&gt; &lt;h2 &gt;AUDIO&lt;/h2&gt; &lt;h3&gt;Realtek&lt;sup&gt;&amp;reg;&lt;/sup&gt; ALC4080 Codec&lt;/h3&gt; &lt;ul&gt; &lt;li&gt;7.1-Channel High Definition Audio&lt;/li&gt; &lt;li&gt;Supports S/PDIF output&lt;/li&gt; &lt;/ul&gt; &lt;h2 &gt;LAN&lt;/h2&gt; &lt;ul&gt; &lt;li&gt;1x Intel&lt;sup&gt;&amp;reg;&lt;/sup&gt; I225V 2.5Gbps LAN controller&lt;/li&gt; &lt;/ul&gt; &lt;h2 &gt;WIFI &amp;amp; BLUETOOTH&lt;/h2&gt; &lt;h3&gt;Intel&lt;sup&gt;&amp;reg;&lt;/sup&gt; Wi-Fi 6E AX210&lt;/h3&gt; &lt;ul&gt; &lt;li&gt;The Wireless module is pre-installed in the M.2 (Key-E) slot&lt;/li&gt; &lt;li&gt;Supports MU-MIMO TX/RX, 2.4GHz/ 6GHz&lt;sup&gt;&lt;a href="https://ua.msi.com/Motherboard/MPG-Z590-GAMING-EDGE-WIFI/Specification#ref8"&gt;1&lt;/a&gt;&lt;/sup&gt; (160MHz) up to 2.4Gbps&lt;/li&gt; &lt;li&gt;Supports 802.11 a/ b/ g/ n/ ac/ ax&lt;/li&gt; &lt;li&gt;Supports Bluetooth 5.2&lt;sup&gt;&lt;a href="https://ua.msi.com/Motherboard/MPG-Z590-GAMING-EDGE-WIFI/Specification#ref9"&gt;2&lt;/a&gt;&lt;/sup&gt;, FIPS, FISMA&lt;/li&gt; &lt;/ul&gt; &lt;ol&gt; &lt;li &gt;Wi-Fi 6E 6GHz may depend on every country&amp;rsquo;s regulations and will be ready in WIN10 21H1.&lt;/li&gt; &lt;li &gt;Bluetooth 5.2 will be ready in WIN10 21H1.&lt;/li&gt; &lt;/ol&gt; &lt;h2 &gt;INTERNAL CONNECTORS&lt;/h2&gt; &lt;ul&gt; &lt;li&gt;1x 24-pin ATX main power connector&lt;/li&gt; &lt;li&gt;2x 8-pin ATX 12V power connectors&lt;/li&gt; &lt;li&gt;1x 6-pin PCIE power connector&lt;/li&gt; &lt;li&gt;6x SATA 6Gb/s connectors&lt;/li&gt; &lt;li&gt;3x M.2 slots (M-Key)&lt;/li&gt; &lt;li&gt;1x USB 3.2 Gen 2 10Gbps Type-C port&lt;/li&gt; &lt;li&gt;1x USB 3.2 Gen 1 5Gbps connector (supports additional 2 USB 3.2 Gen 1 5Gbps ports)&lt;/li&gt; &lt;li&gt;2x USB 2.0 connectors (supports additional 4 USB 2.0 ports)&lt;/li&gt; &lt;li&gt;1x 4-pin CPU fan connector&lt;/li&gt; &lt;li&gt;1x 4-pin water-pump fan connector&lt;/li&gt; &lt;li&gt;6x 4-pin system fan connectors&lt;/li&gt; &lt;li&gt;1x Front panel audio connector&lt;/li&gt; &lt;li&gt;2x System panel connectors&lt;/li&gt; &lt;li&gt;1x Chassis Intrusion connector&lt;/li&gt; &lt;li&gt;1x Clear CMOS jumper&lt;/li&gt; &lt;li&gt;1x TPM module connector&lt;/li&gt; &lt;li&gt;1x TBT connector (supports RTD3)&lt;/li&gt; &lt;/ul&gt; &lt;h2 &gt;LED FEATURE&lt;/h2&gt; &lt;ul&gt; &lt;li&gt;2x 4-pin RGB LED connectors&lt;/li&gt; &lt;li&gt;2x 3-pin RAINBOW LED connectors&lt;/li&gt; &lt;li&gt;1x EZ LED Control switch&lt;/li&gt; &lt;li&gt;4x EZ Debug LED&lt;/li&gt; &lt;/ul&gt; &lt;h2 &gt;BACK PANEL PORTS&lt;/h2&gt; &lt;ol&gt; &lt;li&gt;DisplayPort&lt;/li&gt; &lt;li&gt;USB 3.2 Gen 1 5Gbps Type-A&lt;/li&gt; &lt;li&gt;2.5G LAN&lt;/li&gt; &lt;li&gt;Wi-Fi/Bluetooth&lt;/li&gt; &lt;li&gt;Audio Connectors&lt;/li&gt; &lt;li&gt;Flash BIOS Button&lt;/li&gt; &lt;li&gt;USB 2.0&lt;/li&gt; &lt;li&gt;HDMI&lt;/li&gt; &lt;li&gt;USB 3.2 Gen 2 10Gbps Type-A&lt;/li&gt; &lt;li&gt;USB 3.2 Gen 2x2 20Gbps Type-C&lt;/li&gt; &lt;li&gt;Optical S/PDIF Out&lt;/li&gt; &lt;/ol&gt; &lt;p&gt;&lt;img alt="MEG Z490M edge wifi" src="https://storage-asset.msi.com/global/picture/images/mb/IO/MPG_z590_gaming_edge_wifi-hero-io.png" /&gt;&lt;/p&gt; &lt;h2 &gt;DIMENSIONS&lt;/h2&gt; &lt;ul&gt; &lt;li&gt;ATX Form Factor&lt;/li&gt; &lt;li&gt;12 in. x 9.6 in. (30.5 cm x 24.4 cm)&lt;/li&gt; &lt;/ul&gt; &lt;h2 &gt;MOUNTING&lt;/h2&gt; &lt;p&gt;9 mounting holes&lt;/p&gt; &lt;h2 &gt;OPERATING SYSTEM&lt;/h2&gt; &lt;ul&gt; &lt;li&gt;Support for Windows&lt;sup&gt;&amp;reg;&lt;/sup&gt; 10 64-bit&lt;/li&gt; &lt;/ul&gt; &lt;h2 &gt;BOX CONTENT&lt;/h2&gt; &lt;p&gt;&lt;img alt="MPG Z490 CARBON WIFI" src="https://storage-asset.msi.com/global/picture/image/feature/mb/Z590/MPG/gaming-edge-wifi/images/accessories.png" /&gt;&lt;/p&gt; &lt;ol&gt; &lt;li&gt;MSI&lt;sup&gt;&amp;reg;&lt;/sup&gt; does not guarantee the risks or damages caused by changing the cover.&lt;/li&gt; &lt;li&gt;These pictures are for reference only and may vary without notice.&lt;/li&gt; &lt;/ol&gt; &lt;p&gt; &lt;/p&gt; &lt;p&gt;1. Специфікації можуть відрізнятися залежно від регіону. Компанія MSI залишає за собою право змінювати іх без попереднього повідомлення. Будь ласка, уточніть конкретні характеристики у місцевих дилерів.&lt;br /&gt; 2. Колір продукту може бути викривлений через налаштування монітора і відрізнятися від кольору реального продукту.&lt;/p&gt; &lt;p&gt; &lt;/p&gt; </t>
  </si>
  <si>
    <t>Материнcкая плата MSI MPG_Z590_GAMING_FORCE s1200 Z590 4xDDR4 M.2 DP-HDMI ATX</t>
  </si>
  <si>
    <t>MPG_Z590_GAMING_FORCE</t>
  </si>
  <si>
    <t>http://www.erc.ua/i/goods/MPG_Z590_GAMING_FORCE.jpg</t>
  </si>
  <si>
    <t xml:space="preserve">&lt;h2 &gt;Processor&lt;/h2&gt; &lt;ul&gt; &lt;li&gt;Supports 10th Gen Intel&lt;sup&gt;&amp;reg;&lt;/sup&gt; Core&lt;sup&gt;&amp;trade;&lt;/sup&gt; Processors, 11th Gen Intel&lt;sup&gt;&amp;reg;&lt;/sup&gt; Core&lt;sup&gt;&amp;trade;&lt;/sup&gt; Processors, Pentium&lt;sup&gt;&amp;reg;&lt;/sup&gt; Gold and Celeron&lt;sup&gt;&amp;reg;&lt;/sup&gt; Processors&lt;sup &gt; &lt;a href="https://www.msi.com/Motherboard/MPG-Z590-GAMING-FORCE/Specification#ref1"&gt;1&lt;/a&gt;&lt;/sup&gt;&lt;/li&gt; &lt;li&gt;Processor socket LGA1200&lt;/li&gt; &lt;/ul&gt; &lt;ol &gt; &lt;li &gt;Please go to intel.com for compatibility information.&lt;/li&gt; &lt;/ol&gt; &lt;p&gt;&lt;a href="https://www.msi.com/Motherboard/support/MPG-Z590-GAMING-FORCE#support-cpu"&gt;See supported processors&lt;/a&gt;&lt;/p&gt; &lt;h2 &gt;Chipset&lt;/h2&gt; &lt;p&gt;Intel&lt;sup&gt;&amp;reg;&lt;/sup&gt; Z590 Chipset&lt;/p&gt; &lt;h2 &gt;Memory&lt;/h2&gt; &lt;ul&gt; &lt;li&gt;4x DDR4 memory slots, support up to 128GB&lt;sup &gt;&lt;a href="https://www.msi.com/Motherboard/MPG-Z590-GAMING-FORCE/Specification#ref3"&gt;1&lt;/a&gt;&lt;/sup&gt;&lt;/li&gt; &lt;li&gt;Supports 1R 2133/ 2666/ 2933 MHz for 10th Gen Intel&lt;sup&gt;&amp;reg;&lt;/sup&gt; CPU (by JEDEC &amp;amp; POR)&lt;/li&gt; &lt;li&gt;Supports 1R 2133/ 2666/ 2933/ 3200 MHz for 11th Gen Intel&lt;sup&gt;&amp;reg;&lt;/sup&gt; CPU (by JEDEC &amp;amp; POR)&lt;/li&gt; &lt;li&gt;Max overclocking frequency: &lt;ul&gt; &lt;li&gt;1DPC 1R Max speed up to 5333 MHz&lt;/li&gt; &lt;li&gt;1DPC 2R Max speed up to 4700+ MHz&lt;/li&gt; &lt;li&gt;2DPC 1R Max speed up to 4400+ MHz&lt;/li&gt; &lt;li&gt;2DPC 2R Max speed up to 4000+ MHz&lt;/li&gt; &lt;/ul&gt; &lt;/li&gt; &lt;li&gt;Supports Dual-Channel mode&lt;/li&gt; &lt;li&gt;Supports non-ECC, un-buffered memory&lt;/li&gt; &lt;li&gt;Supports Intel&amp;reg; Extreme Memory Profile (XMP)&lt;/li&gt; &lt;/ul&gt; &lt;ol &gt; &lt;li &gt;Please refer to www.msi.com for more information on compatible memory&lt;/li&gt; &lt;/ol&gt; &lt;p&gt;&lt;a href="https://www.msi.com/Motherboard/support/MPG-Z590-GAMING-FORCE#support-mem-31"&gt;See supported memory&lt;/a&gt;&lt;/p&gt; &lt;h2 &gt;Expansion Slots&lt;/h2&gt; &lt;ul&gt; &lt;li&gt;3x PCIe x16 slots &lt;ul&gt; &lt;li&gt;Support x16/x0/x4, x8/x8/x4, x8/x4+x4/x4&lt;/li&gt; &lt;li&gt;PCI_E1 &amp;amp; PCI_E3 slots (From CPU) &lt;ul&gt; &lt;li&gt;Support PCIe 4.0 for 11th Gen Intel&lt;sup&gt;&amp;reg;&lt;/sup&gt; CPU&lt;/li&gt; &lt;li&gt;Support PCIe 3.0 for 10th Gen Intel&lt;sup&gt;&amp;reg;&lt;/sup&gt; CPU&lt;/li&gt; &lt;/ul&gt; &lt;/li&gt; &lt;li&gt;PCI_E5 slot (From Z590 Chipset) &lt;ul&gt; &lt;li&gt;Supports PCIe 3.0&lt;/li&gt; &lt;/ul&gt; &lt;/li&gt; &lt;/ul&gt; &lt;/li&gt; &lt;li&gt;2x PCIe 3.0 x1 slots (From Z590 Chipset)&lt;/li&gt; &lt;/ul&gt; &lt;h2 &gt;Onboard Graphics&lt;/h2&gt; &lt;ul&gt; &lt;li&gt;1x HDMI 2.0b with HDR port, supports a maximum resolution of 4K 60Hz&lt;sup &gt;&lt;a href="https://www.msi.com/Motherboard/MPG-Z590-GAMING-FORCE/Specification#ref2"&gt;1&lt;/a&gt;&lt;/sup&gt;/ &lt;sup &gt;&lt;a href="https://www.msi.com/Motherboard/MPG-Z590-GAMING-FORCE/Specification#ref3"&gt;2&lt;/a&gt;&lt;/sup&gt;&lt;/li&gt; &lt;li&gt;1x DisplayPort 1.4 port, supports a maximum resolution of 4K 60Hz&lt;sup &gt;&lt;a href="https://www.msi.com/Motherboard/MPG-Z590-GAMING-FORCE/Specification#ref2"&gt;1&lt;/a&gt;&lt;/sup&gt;/ &lt;sup &gt;&lt;a href="https://www.msi.com/Motherboard/MPG-Z590-GAMING-FORCE/Specification#ref3"&gt;2&lt;/a&gt;&lt;/sup&gt;&lt;/li&gt; &lt;/ul&gt; &lt;ol &gt; &lt;li &gt;Available only on processors featuring integrated graphics.&lt;/li&gt; &lt;li &gt;Graphics specifications may vary depending on the CPU installed.&lt;/li&gt; &lt;/ol&gt; &lt;h2 &gt;Multi-GPU&lt;/h2&gt; &lt;ul&gt; &lt;li&gt;Supports 3-Way AMD&lt;sup&gt;&amp;reg;&lt;/sup&gt; CrossFire&lt;sup&gt;&amp;trade;&lt;/sup&gt; Technology&lt;/li&gt; &lt;/ul&gt; &lt;h2 &gt;Storage&lt;/h2&gt; &lt;ul&gt; &lt;li&gt;6x SATA 6Gb/s ports (From Z590 Chipset)&lt;/li&gt; &lt;li&gt;3x M.2 slots (Key M) &lt;ul&gt; &lt;li&gt;M2_1 slot (From CPU) &lt;ul&gt; &lt;li&gt;Available only on 11th Gen Intel&lt;sup&gt;&amp;reg;&lt;/sup&gt; CPU&lt;/li&gt; &lt;li&gt;Supports PCIe 4.0 x4&lt;/li&gt; &lt;li&gt;Supports 2242/ 2260/ 2280/ 22110 storage devices&lt;/li&gt; &lt;/ul&gt; &lt;/li&gt; &lt;li&gt;M2_2&lt;sup &gt;&lt;a href="https://www.msi.com/Motherboard/MPG-Z590-GAMING-FORCE/Specification#ref4"&gt;1&lt;/a&gt;&lt;/sup&gt; &amp;amp; M2_3&lt;sup &gt;&lt;a href="https://www.msi.com/Motherboard/MPG-Z590-GAMING-FORCE/Specification#ref5"&gt;2&lt;/a&gt;&lt;/sup&gt; slot (From Z590 Chipset) &lt;ul&gt; &lt;li&gt;Supports PCIe 3.0 x4&lt;/li&gt; &lt;li&gt;Supports SATA 6Gb/s&lt;/li&gt; &lt;li&gt;Supports 2242/ 2260/ 2280 storage devices&lt;/li&gt; &lt;li&gt;Intel&lt;sup&gt;&amp;reg;&lt;/sup&gt; Optane&amp;trade; Memory Ready&lt;sup &gt;&lt;a href="https://www.msi.com/Motherboard/MPG-Z590-GAMING-FORCE/Specification#ref6"&gt;3&lt;/a&gt;&lt;/sup&gt;&lt;/li&gt; &lt;/ul&gt; &lt;/li&gt; &lt;/ul&gt; &lt;/li&gt; &lt;li&gt;Supports Intel&lt;sup&gt;&amp;reg;&lt;/sup&gt; Smart Response Technology for Intel Core&lt;sup&gt;&amp;trade;&lt;/sup&gt; processors&lt;/li&gt; &lt;/ul&gt; &lt;ol &gt; &lt;li &gt;SATA2 will be unavailable when installing M.2 SATA SSD in the M2_2 slot.&lt;/li&gt; &lt;li &gt;SATA5 &amp;amp; SATA6 will be unavailable when installing M.2 SATA/PCIe SSD in the M2_3 slot.&lt;/li&gt; &lt;li &gt;Before using Intel&lt;sup&gt;&amp;reg;&lt;/sup&gt; Optane&lt;sup&gt;&amp;trade;&lt;/sup&gt; memory modules, please ensure that you have updated the drivers and BIOS to the latest version from MSI website.&lt;/li&gt; &lt;/ol&gt; &lt;h2 &gt;RAID&lt;/h2&gt; &lt;ul&gt; &lt;li&gt;Supports RAID 0, RAID 1 and RAID 10 for SATA storage devices&lt;/li&gt; &lt;li&gt;Supports RAID 0 and RAID 1 for M.2 NVMe storage devices&lt;/li&gt; &lt;/ul&gt; &lt;h2 &gt;USB&lt;/h2&gt; &lt;h3&gt;Intel&lt;sup&gt;&amp;reg;&lt;/sup&gt; Z590 Chipset&lt;/h3&gt; &lt;ul&gt; &lt;li&gt;1x USB3.2 Gen2x2 20Gbps port (Type-C port on the back panel)&lt;/li&gt; &lt;li&gt;4x USB 3.2 Gen 2 10Gbps ports (3 Type-A port on the back panel, 1 Type-C available through the internal connector)&lt;/li&gt; &lt;li&gt;4x USB 3.2 Gen 1 5Gbps ports (2 Type-A ports on the back panel, 2 Type-A ports available through the internal connector)&lt;/li&gt; &lt;/ul&gt; &lt;h3&gt;Hub-GL850G&lt;/h3&gt; &lt;ul&gt; &lt;li&gt;8x USB 2.0 ports (4 Type-A ports on the back panel, 4 Type-A ports available through internal connectors)&lt;/li&gt; &lt;/ul&gt; &lt;h2 &gt;Audio&lt;/h2&gt; &lt;h3&gt;Realtek&lt;sup&gt;&amp;reg;&lt;/sup&gt; ALC4080 Codec&lt;/h3&gt; &lt;ul&gt; &lt;li&gt;7.1-Channel High Definition Audio&lt;/li&gt; &lt;/ul&gt; &lt;h2 &gt;LAN&lt;/h2&gt; &lt;ul&gt; &lt;li&gt;1x Intel&lt;sup&gt;&amp;reg;&lt;/sup&gt; I225V 2.5Gbps LAN controller&lt;/li&gt; &lt;/ul&gt; &lt;h2 &gt;Internal connectors&lt;/h2&gt; &lt;ul &gt; &lt;li&gt;1x 24-pin ATX main power connector&lt;/li&gt; &lt;li&gt;2x 8-pin ATX 12V power connectors&lt;/li&gt; &lt;li&gt;1x 6-pin PCIE power connector&lt;/li&gt; &lt;li&gt;6x SATA 6Gb/s connectors&lt;/li&gt; &lt;li&gt;3x M.2 slots (M-Key)&lt;/li&gt; &lt;li&gt;1x USB 3.2 Gen 2 10Gbps Type-C port&lt;/li&gt; &lt;li&gt;1x USB 3.2 Gen 1 5Gbps connector (supports additional 2 USB 3.2 Gen 1 5Gbps ports)&lt;/li&gt; &lt;li&gt;2x USB 2.0 Type-A connectors (supports additional 4 USB 2.0 ports)&lt;/li&gt; &lt;li&gt;1x 4-pin CPU fan connector&lt;/li&gt; &lt;li&gt;1x 4-pin water-pump fan connector&lt;/li&gt; &lt;li&gt;6x 4-pin system fan connectors&lt;/li&gt; &lt;li&gt;1x Front panel audio connector&lt;/li&gt; &lt;li&gt;2x System panel connectors&lt;/li&gt; &lt;li&gt;1x Chassis Intrusion connector&lt;/li&gt; &lt;li&gt;1x Clear CMOS jumper&lt;/li&gt; &lt;li&gt;1x TPM module connector&lt;/li&gt; &lt;li&gt;1x TBT connector (supports RTD3)&lt;/li&gt; &lt;li&gt;1x Tuning Controller connector&lt;/li&gt; &lt;/ul&gt; &lt;h2 &gt;Back panel ports&lt;/h2&gt; &lt;ol &gt; &lt;li&gt;USB 2.0&lt;/li&gt; &lt;li&gt;DisplayPort&lt;/li&gt; &lt;li&gt;USB 3.2 Gen 1 5Gbps Type-A&lt;/li&gt; &lt;li&gt;2.5G LAN&lt;/li&gt; &lt;li&gt;Audio Connectors&lt;/li&gt; &lt;li&gt;Flash BIOS Button&lt;/li&gt; &lt;li&gt;HDMI&lt;/li&gt; &lt;li&gt;USB 3.2 Gen 2 10Gbps Type-A&lt;/li&gt; &lt;li&gt;USB 3.2 Gen 2x2 20Gbps Type-C&lt;/li&gt; &lt;li&gt;Optical S/PDIF Out&lt;/li&gt; &lt;/ol&gt; &lt;img alt="MPG Z590" src="https://storage-asset.msi.com/global/picture/image/feature/mb/Z590/MPG/gaming-force/io.png" /&gt; &lt;h2 &gt;Dimensions&lt;/h2&gt; &lt;ul&gt; &lt;li&gt;ATX Form Factor&lt;/li&gt; &lt;li&gt;12 in. x 9.6 in. (30.5 cm x 24.4 cm)&lt;/li&gt; &lt;/ul&gt; &lt;h2 &gt;Mounting&lt;/h2&gt; &lt;p&gt;9 mounting holes&lt;/p&gt; &lt;h2 &gt;Operating System&lt;/h2&gt; &lt;ul&gt; &lt;li&gt;Support for Windows&lt;sup&gt;&amp;reg;&lt;/sup&gt; 10 64-bit&lt;/li&gt; &lt;/ul&gt; &lt;h2 &gt;Box content&lt;/h2&gt; &lt;img alt="MPG Z490 CARBON WIFI" src="https://storage-asset.msi.com/global/picture/image/feature/mb/Z590/MPG/gaming-force/accessories.png" /&gt; &lt;ol &gt; &lt;li&gt;MSI&lt;sup&gt;&amp;reg;&lt;/sup&gt; does not guarantee the risks or damages caused by changing the cover.&lt;/li&gt; &lt;li&gt;These pictures are for reference only and may vary without notice.&lt;/li&gt; &lt;/ol&gt; </t>
  </si>
  <si>
    <t>Материнcкая плата MSI MPG_Z590_GAM_CARB_WIFI s1200 Z590 4xDDR4 M.2 DP-HDMI Wi-Fi!!!BT ATX</t>
  </si>
  <si>
    <t>MPG_Z590_GAM_CARB_WIFI</t>
  </si>
  <si>
    <t>http://www.erc.ua/i/goods/MPG_Z590_GAM_CARB_WIFI.jpg</t>
  </si>
  <si>
    <t xml:space="preserve">&lt;h2 &gt;Processor&lt;/h2&gt; &lt;ul&gt; &lt;li&gt;Supports 10th Gen Intel&lt;sup&gt;&amp;reg;&lt;/sup&gt; Core&lt;sup&gt;&amp;trade;&lt;/sup&gt; Processors, 11th Gen Intel&lt;sup&gt;&amp;reg;&lt;/sup&gt; Core&lt;sup&gt;&amp;trade;&lt;/sup&gt; Processors, Pentium&lt;sup&gt;&amp;reg;&lt;/sup&gt; Gold and Celeron&lt;sup&gt;&amp;reg;&lt;/sup&gt; Processors&lt;sup &gt; &lt;a href="https://www.msi.com/Motherboard/MPG-Z590-GAMING-CARBON-WIFI/Specification#ref1"&gt;1&lt;/a&gt;&lt;/sup&gt;&lt;/li&gt; &lt;li&gt;Processor socket LGA1200&lt;/li&gt; &lt;/ul&gt; &lt;ol &gt; &lt;li &gt;Please go to intel.com for compatibility information.&lt;/li&gt; &lt;/ol&gt; &lt;p&gt;&lt;a href="https://www.msi.com/Motherboard/support/MPG-Z590-GAMING-CARBON-WIFI#support-cpu"&gt;See supported processors&lt;/a&gt;&lt;/p&gt; &lt;h2 &gt;Chipset&lt;/h2&gt; &lt;p&gt;Intel&lt;sup&gt;&amp;reg;&lt;/sup&gt; Z590 Chipset&lt;/p&gt; &lt;h2 &gt;Memory&lt;/h2&gt; &lt;ul&gt; &lt;li&gt;4x DDR4 memory slots, support up to 128GB&lt;sup &gt;&lt;a href="https://www.msi.com/Motherboard/MPG-Z590-GAMING-CARBON-WIFI/Specification#ref3"&gt;1&lt;/a&gt;&lt;/sup&gt;&lt;/li&gt; &lt;li&gt;Supports 1R 2133/ 2666/ 2933 MHz for 10th Gen Intel&lt;sup&gt;&amp;reg;&lt;/sup&gt; CPU (by JEDEC &amp;amp; POR)&lt;/li&gt; &lt;li&gt;Supports 1R 2133/ 2666/ 2933/ 3200 MHz for 11th Gen Intel&lt;sup&gt;&amp;reg;&lt;/sup&gt; CPU (by JEDEC &amp;amp; POR)&lt;/li&gt; &lt;li&gt;Max overclocking frequency: &lt;ul&gt; &lt;li&gt;1DPC 1R Max speed up to 5333 MHz&lt;/li&gt; &lt;li&gt;1DPC 2R Max speed up to 4700+ MHz&lt;/li&gt; &lt;li&gt;2DPC 1R Max speed up to 4400+ MHz&lt;/li&gt; &lt;li&gt;2DPC 2R Max speed up to 4000+ MHz&lt;/li&gt; &lt;/ul&gt; &lt;/li&gt; &lt;li&gt;Supports Dual-Channel mode&lt;/li&gt; &lt;li&gt;Supports non-ECC, un-buffered memory&lt;/li&gt; &lt;li&gt;Supports Intel&lt;sup&gt;&amp;reg;&lt;/sup&gt; Extreme Memory Profile (XMP)&lt;/li&gt; &lt;/ul&gt; &lt;ol &gt; &lt;li &gt;Please refer to www.msi.com for more information on compatible memory&lt;/li&gt; &lt;/ol&gt; &lt;p&gt;&lt;a href="https://www.msi.com/Motherboard/support/MPG-Z590-GAMING-CARBON-WIFI#support-mem-31"&gt;See supported memory&lt;/a&gt;&lt;/p&gt; &lt;h2 &gt;Expansion Slots&lt;/h2&gt; &lt;ul&gt; &lt;li&gt;3x PCIe x16 slots &lt;ul&gt; &lt;li&gt;Support x16/x0/x4, x8/x8/x4, x8/x4+x4/x4&lt;/li&gt; &lt;li&gt;PCI_E1 &amp;amp; PCI_E3 slots (From CPU) &lt;ul&gt; &lt;li&gt;Support PCIe 4.0 for 11th Gen Intel&lt;sup&gt;&amp;reg;&lt;/sup&gt; CPU&lt;/li&gt; &lt;li&gt;Support PCIe 3.0 for 10th Gen Intel&lt;sup&gt;&amp;reg;&lt;/sup&gt; CPU&lt;/li&gt; &lt;/ul&gt; &lt;/li&gt; &lt;li&gt;PCI_E5 slot (From Z590 Chipset) &lt;ul&gt; &lt;li&gt;Supports PCIe 3.0&lt;/li&gt; &lt;/ul&gt; &lt;/li&gt; &lt;/ul&gt; &lt;/li&gt; &lt;li&gt;2x PCIe 3.0 x1 slots (From Z590 Chipset)&lt;/li&gt; &lt;/ul&gt; &lt;h2 &gt;Onboard Graphics&lt;/h2&gt; &lt;ul&gt; &lt;li&gt;1x HDMI 2.0b with HDR port, supports a maximum resolution of 4K 60Hz&lt;sup &gt;&lt;a href="https://www.msi.com/Motherboard/MPG-Z590-GAMING-CARBON-WIFI/Specification#ref2"&gt;1&lt;/a&gt;&lt;/sup&gt;/ &lt;sup &gt;&lt;a href="https://www.msi.com/Motherboard/MPG-Z590-GAMING-CARBON-WIFI/Specification#ref3"&gt;2&lt;/a&gt;&lt;/sup&gt;&lt;/li&gt; &lt;li&gt;1x DisplayPort 1.4 port, supports a maximum resolution of 4K 60Hz&lt;sup &gt;&lt;a href="https://www.msi.com/Motherboard/MPG-Z590-GAMING-CARBON-WIFI/Specification#ref2"&gt;1&lt;/a&gt;&lt;/sup&gt;/ &lt;sup &gt;&lt;a href="https://www.msi.com/Motherboard/MPG-Z590-GAMING-CARBON-WIFI/Specification#ref3"&gt;2&lt;/a&gt;&lt;/sup&gt;&lt;/li&gt; &lt;/ul&gt; &lt;ol &gt; &lt;li &gt;Available only on processors featuring integrated graphics.&lt;/li&gt; &lt;li &gt;Graphics specifications may vary depending on the CPU installed.&lt;/li&gt; &lt;/ol&gt; &lt;h2 &gt;Multi-GPU&lt;/h2&gt; &lt;ul&gt; &lt;li&gt;Supports 3-Way AMD&lt;sup&gt;&amp;reg;&lt;/sup&gt; CrossFire&lt;sup&gt;&amp;trade;&lt;/sup&gt; Technology&lt;/li&gt; &lt;/ul&gt; &lt;h2 &gt;Storage&lt;/h2&gt; &lt;ul&gt; &lt;li&gt;6x SATA 6Gb/s ports (From Z590 Chipset)&lt;/li&gt; &lt;li&gt;3x M.2 slots (Key M) &lt;ul&gt; &lt;li&gt;M2_1 slot (From CPU) &lt;ul&gt; &lt;li&gt;Available only on 11th Gen Intel&lt;sup&gt;&amp;reg;&lt;/sup&gt; CPU&lt;/li&gt; &lt;li&gt;Supports PCIe 4.0 x4&lt;/li&gt; &lt;li&gt;Supports 2242/ 2260/ 2280/ 22110 storage devices&lt;/li&gt; &lt;/ul&gt; &lt;/li&gt; &lt;li&gt;M2_2&lt;sup &gt;&lt;a href="https://www.msi.com/Motherboard/MPG-Z590-GAMING-CARBON-WIFI/Specification#ref4"&gt;1&lt;/a&gt;&lt;/sup&gt; &amp;amp; M2_3&lt;sup &gt;&lt;a href="https://www.msi.com/Motherboard/MPG-Z590-GAMING-CARBON-WIFI/Specification#ref5"&gt;2&lt;/a&gt;&lt;/sup&gt; slot (From Z590 Chipset) &lt;ul&gt; &lt;li&gt;Supports PCIe 3.0 x4&lt;/li&gt; &lt;li&gt;Supports SATA 6Gb/s&lt;/li&gt; &lt;li&gt;Supports 2242/ 2260/ 2280 storage devices&lt;/li&gt; &lt;li&gt;Intel&lt;sup&gt;&amp;reg;&lt;/sup&gt; Optane&amp;trade; Memory Ready&lt;sup &gt;&lt;a href="https://www.msi.com/Motherboard/MPG-Z590-GAMING-CARBON-WIFI/Specification#ref6"&gt;3&lt;/a&gt;&lt;/sup&gt;&lt;/li&gt; &lt;/ul&gt; &lt;/li&gt; &lt;/ul&gt; &lt;/li&gt; &lt;li&gt;Supports Intel&lt;sup&gt;&amp;reg;&lt;/sup&gt; Smart Response Technology for Intel&lt;sup&gt;&amp;reg;&lt;/sup&gt; Core&lt;sup&gt;&amp;trade;&lt;/sup&gt; processors&lt;/li&gt; &lt;/ul&gt; &lt;ol &gt; &lt;li &gt;SATA2 will be unavailable when installing M.2 SATA SSD in the M2_2 slot.&lt;/li&gt; &lt;li &gt;SATA5 &amp;amp; SATA6 will be unavailable when installing M.2 SATA/PCIe SSD in the M2_3 slot.&lt;/li&gt; &lt;li &gt;Before using Intel&lt;sup&gt;&amp;reg;&lt;/sup&gt; Optane&lt;sup&gt;&amp;trade;&lt;/sup&gt; memory modules, please ensure that you have updated the drivers and BIOS to the latest version from MSI website.&lt;/li&gt; &lt;/ol&gt; &lt;h2 &gt;RAID&lt;/h2&gt; &lt;ul&gt; &lt;li&gt;Supports RAID 0, RAID 1 and RAID 10 for SATA storage devices&lt;/li&gt; &lt;li&gt;Supports RAID 0 and RAID 1 for M.2 NVMe storage devices&lt;/li&gt; &lt;/ul&gt; &lt;h2 &gt;USB&lt;/h2&gt; &lt;h3&gt;Intel&lt;sup&gt;&amp;reg;&lt;/sup&gt; Z590 Chipset&lt;/h3&gt; &lt;ul&gt; &lt;li&gt;1x USB3.2 Gen2x2 20Gbps port (Type-C port on the back panel)&lt;/li&gt; &lt;li&gt;4x USB 3.2 Gen 2 10Gbps ports (3 Type-A port on the back panel, 1 Type-C available through the internal connector)&lt;/li&gt; &lt;li&gt;4x USB 3.2 Gen 1 5Gbps ports (2 Type-A ports on the back panel, 2 Type-A ports available through the internal connector)&lt;/li&gt; &lt;/ul&gt; &lt;h3&gt;Hub-GL850G&lt;/h3&gt; &lt;ul&gt; &lt;li&gt;8x USB 2.0 ports (4 Type-A ports on the back panel, 4 Type-A ports available through internal connectors)&lt;/li&gt; &lt;/ul&gt; &lt;h2 &gt;Audio&lt;/h2&gt; &lt;h3&gt;Realtek&lt;sup&gt;&amp;reg;&lt;/sup&gt; ALC4080 Codec&lt;/h3&gt; &lt;ul&gt; &lt;li&gt;7.1-Channel High Definition Audio&lt;/li&gt; &lt;/ul&gt; &lt;h2 &gt;LAN&lt;/h2&gt; &lt;ul&gt; &lt;li&gt;1x Intel&lt;sup&gt;&amp;reg;&lt;/sup&gt; I225V 2.5Gbps LAN controller&lt;/li&gt; &lt;/ul&gt; &lt;h2 &gt;WiFi &amp;amp; Bluetooth&lt;/h2&gt; &lt;h3&gt;Intel&lt;sup&gt;&amp;reg;&lt;/sup&gt; Wi-Fi 6E AX210&lt;/h3&gt; &lt;ul&gt; &lt;li&gt;The Wireless module is pre-installed in the M.2 (Key-E slot&lt;/li&gt; &lt;li&gt;Supports MU-MIMO TX/RX, 2.4GHz/ 6GHz &lt;sup &gt;&lt;a href="https://www.msi.com/Motherboard/MPG-Z590-GAMING-CARBON-WIFI/Specification#ref8"&gt;1&lt;/a&gt;&lt;/sup&gt;(160MHz) up to 2.4Gbps&lt;/li&gt; &lt;li&gt;Supports 802.11 a/ b/ g/ n/ ac/ ax&lt;/li&gt; &lt;li&gt;Supports Bluetooth 5.2&lt;sup &gt;&lt;a href="https://www.msi.com/Motherboard/MPG-Z590-GAMING-CARBON-WIFI/Specification#ref9"&gt;2&lt;/a&gt;&lt;/sup&gt;, FIPS, FISMA&lt;/li&gt; &lt;/ul&gt; &lt;ol &gt; &lt;li &gt;Wi-Fi 6E 6GHz may depend on every country&amp;rsquo;s regulations and will be ready in WIN10 21H1.&lt;/li&gt; &lt;li &gt;Bluetooth 5.2 will be ready in WIN10 21H1.&lt;/li&gt; &lt;/ol&gt; &lt;h2 &gt;Internal connectors&lt;/h2&gt; &lt;ul &gt; &lt;li&gt;1x 24-pin ATX main power connector&lt;/li&gt; &lt;li&gt;2x 8-pin ATX 12V power connectors&lt;/li&gt; &lt;li&gt;1x 6-pin PCIE power connector&lt;/li&gt; &lt;li&gt;6x SATA 6Gb/s connectors&lt;/li&gt; &lt;li&gt;3x M.2 slots (M-Key)&lt;/li&gt; &lt;li&gt;1x USB 3.2 Gen 2 10Gbps Type-C port&lt;/li&gt; &lt;li&gt;1x USB 3.2 Gen 1 5Gbps connector (supports additional 2 USB 3.2 Gen 1 5Gbps ports)&lt;/li&gt; &lt;li&gt;2x USB 2.0 Type-A connectors (supports additional 4 USB 2.0 ports)&lt;/li&gt; &lt;li&gt;1x 4-pin CPU fan connector&lt;/li&gt; &lt;li&gt;1x 4-pin water-pump fan connector&lt;/li&gt; &lt;li&gt;6x 4-pin system fan connectors&lt;/li&gt; &lt;li&gt;1x Front panel audio connector&lt;/li&gt; &lt;li&gt;2x System panel connectors&lt;/li&gt; &lt;li&gt;1x Chassis Intrusion connector&lt;/li&gt; &lt;li&gt;1x Clear CMOS jumper&lt;/li&gt; &lt;li&gt;1x TPM module connector&lt;/li&gt; &lt;li&gt;1x TBT connector (supports RTD3)&lt;/li&gt; &lt;li&gt;1x Tuning Controller connector&lt;/li&gt; &lt;/ul&gt; &lt;h2 &gt;Back panel ports&lt;/h2&gt; &lt;ol &gt; &lt;li&gt;USB 2.0&lt;/li&gt; &lt;li&gt;DisplayPort&lt;/li&gt; &lt;li&gt;USB 3.2 Gen 1 5Gbps Type-A&lt;/li&gt; &lt;li&gt;2.5G LAN&lt;/li&gt; &lt;li&gt;Audio Connectors&lt;/li&gt; &lt;li&gt;Flash BIOS Button&lt;/li&gt; &lt;li&gt;HDMI&lt;/li&gt; &lt;li&gt;USB 3.2 Gen 2 10Gbps Type-A&lt;/li&gt; &lt;li&gt;USB 3.2 Gen 2x2 20Gbps Type-C&lt;/li&gt; &lt;li&gt;Wi-Fi / Bluetooth&lt;/li&gt; &lt;li&gt;Optical S/PDIF Out&lt;/li&gt; &lt;/ol&gt; &lt;img alt="MEG Z490M edge wifi" src="https://storage-asset.msi.com/global/picture/image/feature/mb/Z590/MPG/gaming-carbon-wifi/io.png" /&gt; &lt;h2 &gt;Dimensions&lt;/h2&gt; &lt;ul&gt; &lt;li&gt;ATX Form Factor&lt;/li&gt; &lt;li&gt;12 in. x 9.6 in. (30.5 cm x 24.4 cm)&lt;/li&gt; &lt;/ul&gt; &lt;h2 &gt;Mounting&lt;/h2&gt; &lt;p&gt;9 mounting holes&lt;/p&gt; &lt;h2 &gt;Operating System&lt;/h2&gt; &lt;ul&gt; &lt;li&gt;Support for Windows&lt;sup&gt;&amp;reg;&lt;/sup&gt; 10 64-bit&lt;/li&gt; &lt;/ul&gt; &lt;h2 &gt;Box content&lt;/h2&gt; &lt;img alt="MPG Z490 CARBON WIFI" src="https://storage-asset.msi.com/global/picture/image/feature/mb/Z590/MPG/gaming-carbon-wifi/accessories.png" /&gt; &lt;ol &gt; &lt;li&gt;MSI&lt;sup&gt;&amp;reg;&lt;/sup&gt; does not guarantee the risks or damages caused by changing the cover.&lt;/li&gt; &lt;li&gt;These pictures are for reference only and may vary without notice.&lt;/li&gt; &lt;/ol&gt; </t>
  </si>
  <si>
    <t>Видеокарты</t>
  </si>
  <si>
    <t>Видеокарта MSI GeForce GT710 1GB DDR3 64bit low profile silent</t>
  </si>
  <si>
    <t>GT_710_1GD3H_LP</t>
  </si>
  <si>
    <t>http://www.erc.ua/i/goods/GT_710_1GD3H_LP.jpg</t>
  </si>
  <si>
    <t>Graphics Processing Unit NVIDIA GeForce GT 710 &lt;li class="spec-item col-lg-offset-2 col-lg-10 col-md-offset-2 col-md-10 col-sm-offset-1 col-sm-11 col-xs-offset-1 col-xs-11" &gt;Interface PCI Express x8 2.0 &lt;/li&gt;&lt;li class="spec-item col-lg-offset-2 col-lg-10 col-md-offset-2 col-md-10 col-sm-offset-1 col-sm-11 col-xs-offset-1 col-xs-11" &gt;Boost / Base Core Clock 954 &lt;/li&gt;&lt;li class="spec-item col-lg-offset-2 col-lg-10 col-md-offset-2 col-md-10 col-sm-offset-1 col-sm-11 col-xs-offset-1 col-xs-11" &gt;Memory Size (MB) 1024 &lt;/li&gt;&lt;li class="spec-item col-lg-offset-2 col-lg-10 col-md-offset-2 col-md-10 col-sm-offset-1 col-sm-11 col-xs-offset-1 col-xs-11" &gt;Memory Type DDR3 &lt;/li&gt;&lt;li class="spec-item col-lg-offset-2 col-lg-10 col-md-offset-2 col-md-10 col-sm-offset-1 col-sm-11 col-xs-offset-1 col-xs-11" &gt;Memory Interface 64-bit &lt;/li&gt;&lt;li class="spec-item col-lg-offset-2 col-lg-10 col-md-offset-2 col-md-10 col-sm-offset-1 col-sm-11 col-xs-offset-1 col-xs-11" &gt;Memory Clock Speed (MHz) 1600 &lt;/li&gt;&lt;li class="spec-item col-lg-offset-2 col-lg-10 col-md-offset-2 col-md-10 col-sm-offset-1 col-sm-11 col-xs-offset-1 col-xs-11" &gt;DVI Connectors Dual-link DVI-D x 1&lt;br /&gt;Max Resolution: 2560 x 1600 @60 Hz &lt;/li&gt;&lt;li class="spec-item col-lg-offset-2 col-lg-10 col-md-offset-2 col-md-10 col-sm-offset-1 col-sm-11 col-xs-offset-1 col-xs-11" &gt;D-SUB Connectors 1 &lt;/li&gt;&lt;li class="spec-item col-lg-offset-2 col-lg-10 col-md-offset-2 col-md-10 col-sm-offset-1 col-sm-11 col-xs-offset-1 col-xs-11" &gt;HDMI Connectors 1 (version 1.4a)&lt;br /&gt;Max Resolution: 4096x2160 @24 Hz &lt;/li&gt;&lt;li class="spec-item col-lg-offset-2 col-lg-10 col-md-offset-2 col-md-10 col-sm-offset-1 col-sm-11 col-xs-offset-1 col-xs-11" &gt;Maximum Displays 2 &lt;/li&gt;&lt;li class="spec-item col-lg-offset-2 col-lg-10 col-md-offset-2 col-md-10 col-sm-offset-1 col-sm-11 col-xs-offset-1 col-xs-11" &gt;HDCP Support Y &lt;/li&gt;&lt;li class="spec-item col-lg-offset-2 col-lg-10 col-md-offset-2 col-md-10 col-sm-offset-1 col-sm-11 col-xs-offset-1 col-xs-11" &gt;RAMDAC speed (MHz) 400 &lt;/li&gt;&lt;li class="spec-item col-lg-offset-2 col-lg-10 col-md-offset-2 col-md-10 col-sm-offset-1 col-sm-11 col-xs-offset-1 col-xs-11" &gt;DirectX Version Support 12 API (feature level 11_0) &lt;/li&gt;&lt;li class="spec-item col-lg-offset-2 col-lg-10 col-md-offset-2 col-md-10 col-sm-offset-1 col-sm-11 col-xs-offset-1 col-xs-11" &gt;OpenGL Version Support 4.5 &lt;/li&gt;&lt;li class="spec-item col-lg-offset-2 col-lg-10 col-md-offset-2 col-md-10 col-sm-offset-1 col-sm-11 col-xs-offset-1 col-xs-11" &gt;Card Dimension(mm) 146 x 69 x 19 mm &lt;/li&gt;&lt;li class="spec-item col-lg-offset-2 col-lg-10 col-md-offset-2 col-md-10 col-sm-offset-1 col-sm-11 col-xs-offset-1 col-xs-11" &gt;Card Weight (g) 178 &lt;/li&gt;&lt;li class="spec-item col-lg-offset-2 col-lg-10 col-md-offset-2 col-md-10 col-sm-offset-1 col-sm-11 col-xs-offset-1 col-xs-11" &gt;Power consumption (W) 19 &lt;/li&gt;&lt;li class="spec-item col-lg-offset-2 col-lg-10 col-md-offset-2 col-md-10 col-sm-offset-1 col-sm-11 col-xs-offset-1 col-xs-11" &gt;Recommended PSU (W) 300 &lt;/li&gt;</t>
  </si>
  <si>
    <t>08473003003000000</t>
  </si>
  <si>
    <t>Видеокарта MSI GeForce GT730 2GB DDR3 low profile silent</t>
  </si>
  <si>
    <t>N730K-2GD3H/LP</t>
  </si>
  <si>
    <t>http://www.erc.ua/i/goods/N730K-2GD3H%5eLP.jpg</t>
  </si>
  <si>
    <t>Graphics Processing Unit NVIDIA GeForce GT 730 &lt;li class="spec-item col-lg-offset-2 col-lg-10 col-md-offset-2 col-md-10 col-sm-offset-1 col-sm-11 col-xs-offset-1 col-xs-11" &gt;Interface PCI Express x16 2.0 &lt;/li&gt;&lt;li class="spec-item col-lg-offset-2 col-lg-10 col-md-offset-2 col-md-10 col-sm-offset-1 col-sm-11 col-xs-offset-1 col-xs-11" &gt;Boost / Base Core Clock 902 MHz &lt;/li&gt;&lt;li class="spec-item col-lg-offset-2 col-lg-10 col-md-offset-2 col-md-10 col-sm-offset-1 col-sm-11 col-xs-offset-1 col-xs-11" &gt;Memory Size (MB) 2048 &lt;/li&gt;&lt;li class="spec-item col-lg-offset-2 col-lg-10 col-md-offset-2 col-md-10 col-sm-offset-1 col-sm-11 col-xs-offset-1 col-xs-11" &gt;Memory Type DDR3 &lt;/li&gt;&lt;li class="spec-item col-lg-offset-2 col-lg-10 col-md-offset-2 col-md-10 col-sm-offset-1 col-sm-11 col-xs-offset-1 col-xs-11" &gt;Memory Interface 64-bit &lt;/li&gt;&lt;li class="spec-item col-lg-offset-2 col-lg-10 col-md-offset-2 col-md-10 col-sm-offset-1 col-sm-11 col-xs-offset-1 col-xs-11" &gt;Memory Clock Speed (MHz) 1600 &lt;/li&gt;&lt;li class="spec-item col-lg-offset-2 col-lg-10 col-md-offset-2 col-md-10 col-sm-offset-1 col-sm-11 col-xs-offset-1 col-xs-11" &gt;DVI Connectors Dual-link DVI-D x 1&lt;br /&gt;Max Resolution: 2560 x 1600 @60 Hz &lt;/li&gt;&lt;li class="spec-item col-lg-offset-2 col-lg-10 col-md-offset-2 col-md-10 col-sm-offset-1 col-sm-11 col-xs-offset-1 col-xs-11" &gt;D-SUB Connectors 1 &lt;/li&gt;&lt;li class="spec-item col-lg-offset-2 col-lg-10 col-md-offset-2 col-md-10 col-sm-offset-1 col-sm-11 col-xs-offset-1 col-xs-11" &gt;HDMI Connectors 1 (version 1.4a)&lt;br /&gt;Max Resolution: 4096x2160 @24 Hz &lt;/li&gt;&lt;li class="spec-item col-lg-offset-2 col-lg-10 col-md-offset-2 col-md-10 col-sm-offset-1 col-sm-11 col-xs-offset-1 col-xs-11" &gt;Maximum Displays 2 &lt;/li&gt;&lt;li class="spec-item col-lg-offset-2 col-lg-10 col-md-offset-2 col-md-10 col-sm-offset-1 col-sm-11 col-xs-offset-1 col-xs-11" &gt;HDCP Support Y &lt;/li&gt;&lt;li class="spec-item col-lg-offset-2 col-lg-10 col-md-offset-2 col-md-10 col-sm-offset-1 col-sm-11 col-xs-offset-1 col-xs-11" &gt;RAMDAC speed (MHz) 400 &lt;/li&gt;&lt;li class="spec-item col-lg-offset-2 col-lg-10 col-md-offset-2 col-md-10 col-sm-offset-1 col-sm-11 col-xs-offset-1 col-xs-11" &gt;DirectX Version Support 12 API &lt;/li&gt;&lt;li class="spec-item col-lg-offset-2 col-lg-10 col-md-offset-2 col-md-10 col-sm-offset-1 col-sm-11 col-xs-offset-1 col-xs-11" &gt;OpenGL Version Support 4.4 &lt;/li&gt;&lt;li class="spec-item col-lg-offset-2 col-lg-10 col-md-offset-2 col-md-10 col-sm-offset-1 col-sm-11 col-xs-offset-1 col-xs-11" &gt;Card Dimension(mm) 146x69x38mm &lt;/li&gt;&lt;li class="spec-item col-lg-offset-2 col-lg-10 col-md-offset-2 col-md-10 col-sm-offset-1 col-sm-11 col-xs-offset-1 col-xs-11" &gt;Card Weight (g) 300 &lt;/li&gt;&lt;li class="spec-item col-lg-offset-2 col-lg-10 col-md-offset-2 col-md-10 col-sm-offset-1 col-sm-11 col-xs-offset-1 col-xs-11" &gt;Power consumption (W) 23 &lt;/li&gt;&lt;li class="spec-item col-lg-offset-2 col-lg-10 col-md-offset-2 col-md-10 col-sm-offset-1 col-sm-11 col-xs-offset-1 col-xs-11" &gt;Recommended PSU (W) 300 &lt;/li&gt;</t>
  </si>
  <si>
    <t>Видеокарта MSI GeForce GT1030 2GB DDR4 ITX OC</t>
  </si>
  <si>
    <t>GF_GT_1030_AERO_ITX2GD4O</t>
  </si>
  <si>
    <t>http://www.erc.ua/i/goods/GF_GT_1030_AERO_ITX2GD4O.jpg</t>
  </si>
  <si>
    <t xml:space="preserve">&lt;p&gt;Model Name&lt;/p&gt; &lt;ul&gt; &lt;li &gt;Graphics Processing Unit&lt;/li&gt; &lt;li &gt;Interface&lt;/li&gt; &lt;li &gt;Core Name&lt;/li&gt; &lt;li &gt;Cores&lt;/li&gt; &lt;li &gt;Core Clocks&lt;/li&gt; &lt;li &gt;Memory Speed&lt;/li&gt; &lt;li &gt;Memory&lt;/li&gt; &lt;li &gt;Memory Bus&lt;/li&gt; &lt;li &gt;Output&lt;/li&gt; &lt;li &gt;HDCP Support&lt;/li&gt; &lt;li &gt;Power consumption&lt;/li&gt; &lt;li &gt;Recommended PSU&lt;/li&gt; &lt;li &gt;Card Dimension(mm)&lt;/li&gt; &lt;li &gt;Weight (Card / Package)&lt;/li&gt; &lt;li &gt;Afterburner OC&lt;/li&gt; &lt;li &gt;DirectX Version Support&lt;/li&gt; &lt;li &gt;OpenGL Version Support&lt;/li&gt; &lt;li &gt;Maximum Displays&lt;/li&gt; &lt;/ul&gt; &lt;ul &gt; &lt;li &gt;Model Name&lt;/li&gt; &lt;/ul&gt; GeForce&lt;sup&gt;&amp;reg;&lt;/sup&gt; GT 1030 AERO ITX 2GD4 OC &lt;ul &gt; &lt;li &gt;Graphics Processing Unit&lt;/li&gt; &lt;/ul&gt; NVIDIA&lt;sup&gt;&amp;reg;&lt;/sup&gt; GeForce&lt;sup&gt;&amp;reg;&lt;/sup&gt; GT 1030 &lt;ul &gt; &lt;li &gt;Interface&lt;/li&gt; &lt;/ul&gt; PCI Express 3.0 x16 (uses x4) &lt;ul &gt; &lt;li &gt;Core Name&lt;/li&gt; &lt;/ul&gt; GP 108-310 &lt;ul &gt; &lt;li &gt;Cores&lt;/li&gt; &lt;/ul&gt; 384 Units &lt;ul &gt; &lt;li &gt;Core Clocks&lt;/li&gt; &lt;/ul&gt; 1189 MHz / 1430 MHz &lt;ul &gt; &lt;li &gt;Memory Speed&lt;/li&gt; &lt;/ul&gt; 2100 MHz &lt;ul &gt; &lt;li &gt;Memory&lt;/li&gt; &lt;/ul&gt; 2GB DDR4 &lt;ul &gt; &lt;li &gt;Memory Bus&lt;/li&gt; &lt;/ul&gt; 64-bit &lt;ul &gt; &lt;li &gt;Output&lt;/li&gt; &lt;/ul&gt; HDMI / SL-DVI-D &lt;ul &gt; &lt;li &gt;HDCP Support&lt;/li&gt; &lt;/ul&gt; 2.2 &lt;ul &gt; &lt;li &gt;Power consumption&lt;/li&gt; &lt;/ul&gt; 20 W &lt;ul &gt; &lt;li &gt;Recommended PSU&lt;/li&gt; &lt;/ul&gt; 300 W &lt;ul &gt; &lt;li &gt;Card Dimension(mm)&lt;/li&gt; &lt;/ul&gt; 147 x 102 x 38 mm &lt;ul &gt; &lt;li &gt;Weight (Card / Package)&lt;/li&gt; &lt;/ul&gt; 281 g / 507 g &lt;ul &gt; &lt;li &gt;Afterburner OC&lt;/li&gt; &lt;/ul&gt; Y &lt;ul &gt; &lt;li &gt;DirectX Version Support&lt;/li&gt; &lt;/ul&gt; 12 &lt;ul &gt; &lt;li &gt;OpenGL Version Support&lt;/li&gt; &lt;/ul&gt; 4.5 &lt;ul &gt; &lt;li &gt;Maximum Displays&lt;/li&gt; &lt;/ul&gt; 2 </t>
  </si>
  <si>
    <t>Видеокарта MSI GeForce GTX1650 4GB DDR5 GAMING</t>
  </si>
  <si>
    <t>GF_GTX1650_GAMING_4G</t>
  </si>
  <si>
    <t>http://www.erc.ua/i/goods/GF_GTX1650_GAMING_4G.jpg</t>
  </si>
  <si>
    <t xml:space="preserve">&lt;p align="LEFT"&gt;&lt;strong&gt;SPECIFICATION&lt;/strong&gt;&lt;/p&gt; &lt;p align="LEFT"&gt;Наименование модели GeForce&amp;reg; GTX 1650 GAMING 4G&lt;/p&gt; &lt;p align="LEFT"&gt;Графический процессор NVIDIA&amp;reg; GeForce&amp;reg; GTX 1650&lt;/p&gt; &lt;p align="LEFT"&gt;Интерфейс PCI Express x16 3.0&lt;/p&gt; &lt;p align="LEFT"&gt;Количество ядер 896 Units&lt;/p&gt; &lt;p align="LEFT"&gt;Частота ядра (МГц) Boost: 1695 MHz&lt;/p&gt; &lt;p align="LEFT"&gt;Частота памяти (МГц) 8 Gbps&lt;/p&gt; &lt;p align="LEFT"&gt;Память 4GB GDDR5&lt;/p&gt; &lt;p align="LEFT"&gt;Интерфейс памяти 128-bit&lt;/p&gt; &lt;p align="LEFT"&gt;Выходы DisplayPort x 2 (v1.4) / HDMI 2.0b x 1&lt;/p&gt; &lt;p align="LEFT"&gt;Поддержка &lt;strong&gt;HDCP &lt;/strong&gt;2.2&lt;/p&gt; &lt;p align="LEFT"&gt;Потребляемая мощность&lt;/p&gt; &lt;p align="LEFT"&gt;&lt;strong&gt;(W)&lt;/strong&gt;&lt;/p&gt; &lt;p align="LEFT"&gt;75 W&lt;/p&gt; &lt;p align="LEFT"&gt;Коннекторы питания 6-pin x 1&lt;/p&gt; &lt;p align="LEFT"&gt;Реком, источник питания&lt;/p&gt; &lt;p align="LEFT"&gt;&lt;strong&gt;(W)&lt;/strong&gt;&lt;/p&gt; &lt;p align="LEFT"&gt;300 W&lt;/p&gt; &lt;p align="LEFT"&gt;Размеры карты (мм) 245 x 127 x 39 mm&lt;/p&gt; &lt;p align="LEFT"&gt;Вес 585 g / 1196 g&lt;/p&gt; &lt;p align="LEFT"&gt;&lt;strong&gt;Afterburner OC &lt;/strong&gt;Y&lt;/p&gt; &lt;p align="LEFT"&gt;Поддержка &lt;strong&gt;DirectX &lt;/strong&gt;версии 12 API&lt;/p&gt; &lt;p align="LEFT"&gt;Поддержка &lt;strong&gt;OpenGL&lt;/strong&gt;&lt;/p&gt; &lt;p align="LEFT"&gt;версии&lt;/p&gt; &lt;p align="LEFT"&gt;4.5&lt;/p&gt; &lt;p align="LEFT"&gt;Подключение дисплеев 3&lt;/p&gt; &lt;p align="LEFT"&gt;Технология &lt;strong&gt;G-SYNC&amp;trade; &lt;/strong&gt;Y&lt;/p&gt; &lt;p align="LEFT"&gt;Максимальное цифровое&lt;/p&gt; &lt;p align="LEFT"&gt;разрешение&lt;/p&gt; &lt;p&gt;7680 x 4320&lt;/p&gt; </t>
  </si>
  <si>
    <t>Видеокарта MSI GeForce GTX1650 SUPER 4GB GDDR6 VENTUS XS OC</t>
  </si>
  <si>
    <t>GTX1650_SUPER_VENTUSXSOC</t>
  </si>
  <si>
    <t>http://www.erc.ua/i/goods/GTX1650_SUPER_VENTUSXSOC.jpg</t>
  </si>
  <si>
    <t xml:space="preserve">&lt;p&gt;Memory&lt;/p&gt; &lt;ul&gt; &lt;li&gt;Graphics Engine&lt;/li&gt; &lt;li&gt;Bus Standard&lt;/li&gt; &lt;li&gt;Memory Interface&lt;/li&gt; &lt;li&gt;Core Clock Speed(MHz)&lt;/li&gt; &lt;li&gt;Memory Clock Speed(MHz)&lt;/li&gt; &lt;li&gt;Maximum Displays&lt;/li&gt; &lt;li&gt;Power consumption (W)&lt;/li&gt; &lt;li&gt;Recommended Power Supply (W)&lt;/li&gt; &lt;li&gt;HDCP Support&lt;/li&gt; &lt;li&gt;Output&lt;/li&gt; &lt;li&gt;Digital Maximum Resolution&lt;/li&gt; &lt;li&gt;DirectX Version Support&lt;/li&gt; &lt;li&gt;OpenGL Version Support&lt;/li&gt; &lt;li&gt;Card Dimension(mm)&lt;/li&gt; &lt;li&gt;Weight&lt;/li&gt; &lt;/ul&gt; &lt;ul&gt; &lt;li&gt;Memory&lt;/li&gt; &lt;/ul&gt; &lt;p&gt;4GB GDDR6&lt;/p&gt; &lt;ul&gt; &lt;li&gt;Graphics Engine&lt;/li&gt; &lt;/ul&gt; &lt;p&gt;NVIDIA&amp;reg; GeForce&amp;reg; GTX 1650 SUPER&amp;trade;&lt;/p&gt; &lt;ul&gt; &lt;li&gt;Bus Standard&lt;/li&gt; &lt;/ul&gt; &lt;p&gt;PCI Express x16 3.0&lt;/p&gt; &lt;ul&gt; &lt;li&gt;Memory Interface&lt;/li&gt; &lt;/ul&gt; &lt;p&gt;128-bit&lt;/p&gt; &lt;ul&gt; &lt;li&gt;Core Clock Speed(MHz)&lt;/li&gt; &lt;/ul&gt; &lt;p&gt;Boost: 1740 MHz&lt;/p&gt; &lt;ul&gt; &lt;li&gt;Memory Clock Speed(MHz)&lt;/li&gt; &lt;/ul&gt; &lt;p&gt;12 Gbps&lt;/p&gt; &lt;ul&gt; &lt;li&gt;Maximum Displays&lt;/li&gt; &lt;/ul&gt; &lt;p&gt;3&lt;/p&gt; &lt;ul&gt; &lt;li&gt;Power consumption (W)&lt;/li&gt; &lt;/ul&gt; &lt;p&gt;100 W&lt;/p&gt; &lt;ul&gt; &lt;li&gt;Recommended Power Supply (W)&lt;/li&gt; &lt;/ul&gt; &lt;p&gt;350 W&lt;/p&gt; &lt;ul&gt; &lt;li&gt;HDCP Support&lt;/li&gt; &lt;/ul&gt; &lt;p&gt;2.2&lt;/p&gt; &lt;ul&gt; &lt;li&gt;Output&lt;/li&gt; &lt;/ul&gt; &lt;p&gt;DisplayPort x 1 (v1.4) / HDMI 2.0b x 1 / DL-DVI-D x 1&lt;/p&gt; &lt;ul&gt; &lt;li&gt;Digital Maximum Resolution&lt;/li&gt; &lt;/ul&gt; &lt;p&gt;7680x4320&lt;/p&gt; &lt;ul&gt; &lt;li&gt;DirectX Version Support&lt;/li&gt; &lt;/ul&gt; &lt;p&gt;12 API&lt;/p&gt; &lt;ul&gt; &lt;li&gt;OpenGL Version Support&lt;/li&gt; &lt;/ul&gt; &lt;p&gt;4.6&lt;/p&gt; &lt;ul&gt; &lt;li&gt;Card Dimension(mm)&lt;/li&gt; &lt;/ul&gt; &lt;p&gt;180 x 115 x 42 mm&lt;/p&gt; &lt;ul&gt; &lt;li&gt;Weight&lt;/li&gt; &lt;/ul&gt; &lt;p&gt;532 g / 811 g&lt;/p&gt; </t>
  </si>
  <si>
    <t>Видеокарта MSI GeForce GTX1660 SUPER 6GB GDDR6 VENTUS XS OC</t>
  </si>
  <si>
    <t>GTX1660_SUPER_VENTUSXSOC</t>
  </si>
  <si>
    <t>http://www.erc.ua/i/goods/GTX1660_SUPER_VENTUSXSOC.jpg</t>
  </si>
  <si>
    <t xml:space="preserve">&lt;p align="LEFT"&gt;&lt;strong&gt;SPECIFICATION&lt;/strong&gt;&lt;/p&gt; &lt;p align="LEFT"&gt;&lt;strong&gt;Memory &lt;/strong&gt;6GB GDDR6&lt;/p&gt; &lt;p align="LEFT"&gt;&lt;strong&gt;Graphics Engine &lt;/strong&gt;NVIDIA&amp;reg; GeForce&amp;reg; GTX 1660 SUPER&amp;trade;&lt;/p&gt; &lt;p align="LEFT"&gt;&lt;strong&gt;Bus Standard &lt;/strong&gt;PCI Express x16 3.0&lt;/p&gt; &lt;p align="LEFT"&gt;&lt;strong&gt;Memory Interface &lt;/strong&gt;192-bit&lt;/p&gt; &lt;p align="LEFT"&gt;&lt;strong&gt;Core Clock Speed(MHz) &lt;/strong&gt;Boost:1815MHz&lt;/p&gt; &lt;p align="LEFT"&gt;&lt;strong&gt;Memory Clock Speed(MHz) &lt;/strong&gt;14 Gbps&lt;/p&gt; &lt;p align="LEFT"&gt;&lt;strong&gt;Maximum Displays &lt;/strong&gt;4&lt;/p&gt; &lt;p align="LEFT"&gt;&lt;strong&gt;Power consumption (W) &lt;/strong&gt;125 W&lt;/p&gt; &lt;p align="LEFT"&gt;&lt;strong&gt;Recommended Power&lt;/strong&gt;&lt;/p&gt; &lt;p align="LEFT"&gt;&lt;strong&gt;Supply (W)&lt;/strong&gt;&lt;/p&gt; &lt;p align="LEFT"&gt;450 W&lt;/p&gt; &lt;p align="LEFT"&gt;&lt;strong&gt;HDCP Support &lt;/strong&gt;2.2&lt;/p&gt; &lt;p align="LEFT"&gt;&lt;strong&gt;Output &lt;/strong&gt;DisplayPort x 3 (v1.4) / HDMI 2.0b x 1&lt;/p&gt; &lt;p align="LEFT"&gt;&lt;strong&gt;Digital Maximum&lt;/strong&gt;&lt;/p&gt; &lt;p align="LEFT"&gt;&lt;strong&gt;Resolution&lt;/strong&gt;&lt;/p&gt; &lt;p align="LEFT"&gt;7680x4320&lt;/p&gt; &lt;p align="LEFT"&gt;&lt;strong&gt;Power Connectors &lt;/strong&gt;8-pin x 1&lt;/p&gt; &lt;p align="LEFT"&gt;&lt;strong&gt;DirectX Version Support &lt;/strong&gt;12 API&lt;/p&gt; &lt;p align="LEFT"&gt;&lt;strong&gt;OpenGL Version Support &lt;/strong&gt;4.5&lt;/p&gt; &lt;p align="LEFT"&gt;&lt;strong&gt;Card Dimension(mm) &lt;/strong&gt;204 x 128 x 42 mm&lt;/p&gt; &lt;p&gt;&lt;strong&gt;Weight &lt;/strong&gt;669 g / 1028 g&lt;/p&gt; </t>
  </si>
  <si>
    <t>Видеокарта MSI GeForce GTX1660TI 6GB GDDR6 VENTUS XS OC</t>
  </si>
  <si>
    <t>GF_GTX_1660_TI_VENTXS6GO</t>
  </si>
  <si>
    <t>http://www.erc.ua/i/goods/GF_GTX_1660_TI_VENTXS6GO.jpg</t>
  </si>
  <si>
    <t xml:space="preserve">&lt;p&gt;Model Name&lt;/p&gt; &lt;ul&gt; &lt;li &gt;Graphics Processing Unit&lt;/li&gt; &lt;li &gt;Interface&lt;/li&gt; &lt;li &gt;Cores&lt;/li&gt; &lt;li &gt;Core Clocks&lt;/li&gt; &lt;li &gt;Memory Speed&lt;/li&gt; &lt;li &gt;Memory&lt;/li&gt; &lt;li &gt;Memory Bus&lt;/li&gt; &lt;li &gt;Output&lt;/li&gt; &lt;li &gt;HDCP Support&lt;/li&gt; &lt;li &gt;Power consumption&lt;/li&gt; &lt;li &gt;Power connectors&lt;/li&gt; &lt;li &gt;Recommended PSU&lt;/li&gt; &lt;li &gt;Card Dimension(mm)&lt;/li&gt; &lt;li &gt;Weight (Card / Package)&lt;/li&gt; &lt;li &gt;DirectX Version Support&lt;/li&gt; &lt;li &gt;OpenGL Version Support&lt;/li&gt; &lt;li &gt;Maximum Displays&lt;/li&gt; &lt;li &gt;VR Ready&lt;/li&gt; &lt;li &gt;G-SYNC&amp;trade; technology&lt;/li&gt; &lt;li &gt;Digital Maximum Resolution&lt;/li&gt; &lt;/ul&gt; &lt;ul &gt; &lt;li &gt;Model Name&lt;/li&gt; &lt;/ul&gt; GeForce&lt;sup&gt;&amp;reg;&lt;/sup&gt; GTX 1660 Ti VENTUS XS 6G OC &lt;ul &gt; &lt;li &gt;Graphics Processing Unit&lt;/li&gt; &lt;/ul&gt; NVIDIA&lt;sup&gt;&amp;reg;&lt;/sup&gt; GeForce&lt;sup&gt;&amp;reg;&lt;/sup&gt; GTX 1660 Ti &lt;ul &gt; &lt;li &gt;Interface&lt;/li&gt; &lt;/ul&gt; PCI Express x16 3.0 &lt;ul &gt; &lt;li &gt;Cores&lt;/li&gt; &lt;/ul&gt; 1536 Units &lt;ul &gt; &lt;li &gt;Core Clocks&lt;/li&gt; &lt;/ul&gt; Boost: 1830 MHz &lt;ul &gt; &lt;li &gt;Memory Speed&lt;/li&gt; &lt;/ul&gt; 12 Gbps &lt;ul &gt; &lt;li &gt;Memory&lt;/li&gt; &lt;/ul&gt; 6GB GDDR6 &lt;ul &gt; &lt;li &gt;Memory Bus&lt;/li&gt; &lt;/ul&gt; 192-bit &lt;ul &gt; &lt;li &gt;Output&lt;/li&gt; &lt;/ul&gt; DisplayPort x 3 (v1.4) / HDMI 2.0b x 1 &lt;ul &gt; &lt;li &gt;HDCP Support&lt;/li&gt; &lt;/ul&gt; 2.2 &lt;ul &gt; &lt;li &gt;Power consumption&lt;/li&gt; &lt;/ul&gt; 120 W &lt;ul &gt; &lt;li &gt;Power connectors&lt;/li&gt; &lt;/ul&gt; 8-pin x 1 &lt;ul &gt; &lt;li &gt;Recommended PSU&lt;/li&gt; &lt;/ul&gt; 450 W &lt;ul &gt; &lt;li &gt;Card Dimension(mm)&lt;/li&gt; &lt;/ul&gt; 204 x 128 x 42 mm &lt;ul &gt; &lt;li &gt;Weight (Card / Package)&lt;/li&gt; &lt;/ul&gt; 669 g / 1028 g &lt;ul &gt; &lt;li &gt;DirectX Version Support&lt;/li&gt; &lt;/ul&gt; 12 API &lt;ul &gt; &lt;li &gt;OpenGL Version Support&lt;/li&gt; &lt;/ul&gt; 4.5 &lt;ul &gt; &lt;li &gt;Maximum Displays&lt;/li&gt; &lt;/ul&gt; 4 &lt;ul &gt; &lt;li &gt;VR Ready&lt;/li&gt; &lt;/ul&gt; Y &lt;ul &gt; &lt;li &gt;G-SYNC&amp;trade; technology&lt;/li&gt; &lt;/ul&gt; Y &lt;ul &gt; &lt;li &gt;Digital Maximum Resolution&lt;/li&gt; &lt;/ul&gt; 7680x4320 </t>
  </si>
  <si>
    <t>Видеокарта MSI GeForce RTX3070 Ti 8GB GDDR6 VENTUS 3X</t>
  </si>
  <si>
    <t>RTX_3070TI_VENTUS3X_8GOC</t>
  </si>
  <si>
    <t>Видеокарта MSI Radeon RX 6800 XT 16GB DDR6 GAMING X TRIO</t>
  </si>
  <si>
    <t>RX6800XTGAM_X_TRIO16G</t>
  </si>
  <si>
    <t>http://www.erc.ua/i/goods/RX6800XTGAM_X_TRIO16G.jpg</t>
  </si>
  <si>
    <t xml:space="preserve">&lt;p align="LEFT"&gt;&lt;strong&gt;SPECIFICATIONS&lt;/strong&gt;&lt;/p&gt; &lt;p align="LEFT"&gt;&lt;strong&gt;Наименование модели &lt;/strong&gt;Radeon&amp;trade; RX 6800 XT GAMING X&lt;/p&gt; &lt;p align="LEFT"&gt;TRIO 16G&lt;/p&gt; &lt;p align="LEFT"&gt;&lt;strong&gt;Графический процессор &lt;/strong&gt;Radeon&amp;trade; RX 6800 XT&lt;/p&gt; &lt;p align="LEFT"&gt;&lt;strong&gt;Интерфейс &lt;/strong&gt;PCI Express&amp;reg; Gen 4&lt;/p&gt; &lt;p align="LEFT"&gt;&lt;strong&gt;Количество ядер &lt;/strong&gt;4608&lt;/p&gt; &lt;p align="LEFT"&gt;&lt;strong&gt;Частота ядра (МГц)&lt;/strong&gt;&lt;/p&gt; &lt;p align="LEFT"&gt;Boost-частота: до 2285 МГц /&lt;/p&gt; &lt;p align="LEFT"&gt;Game: до 2045 МГц / Базовая:&lt;/p&gt; &lt;p align="LEFT"&gt;1850 МГц&lt;/p&gt; &lt;p align="LEFT"&gt;&lt;strong&gt;Частота памяти (МГц) &lt;/strong&gt;16 Гб/с&lt;/p&gt; &lt;p align="LEFT"&gt;&lt;strong&gt;Память &lt;/strong&gt;16ГБ GDDR6&lt;/p&gt; &lt;p align="LEFT"&gt;&lt;strong&gt;Интерфейс памяти &lt;/strong&gt;256-bit&lt;/p&gt; &lt;p align="LEFT"&gt;&lt;strong&gt;Выходы &lt;/strong&gt;DisplayPort x 3 (v1.4) / HDMI 2.1&lt;/p&gt; &lt;p align="LEFT"&gt;x 1&lt;/p&gt; &lt;p align="LEFT"&gt;&lt;strong&gt;Потребляемая мощность (W) &lt;/strong&gt;300 W&lt;/p&gt; &lt;p align="LEFT"&gt;&lt;strong&gt;Коннекторы питания &lt;/strong&gt;8-pin x 2&lt;/p&gt; &lt;p align="LEFT"&gt;&lt;strong&gt;Реком, источник питания (W) &lt;/strong&gt;750 W&lt;/p&gt; &lt;p align="LEFT"&gt;&lt;strong&gt;Размеры карты (мм) &lt;/strong&gt;324 x 141 x 55 мм&lt;/p&gt; &lt;p align="LEFT"&gt;&lt;strong&gt;Вес &lt;/strong&gt;TBD&lt;/p&gt; &lt;p align="LEFT"&gt;&lt;strong&gt;Поддержка DirectX версии &lt;/strong&gt;12&lt;/p&gt; &lt;p align="LEFT"&gt;&lt;strong&gt;Поддержка OpenGL версии &lt;/strong&gt;4.6&lt;/p&gt; &lt;p align="LEFT"&gt;&lt;strong&gt;Технология Multi-GPU &lt;/strong&gt;Crossfire&amp;trade;, 2-Way (без&lt;/p&gt; &lt;p align="LEFT"&gt;мостика)(DX12)&lt;/p&gt; &lt;p align="LEFT"&gt;&lt;strong&gt;Подключение дисплеев &lt;/strong&gt;4&lt;/p&gt; &lt;p align="LEFT"&gt;&lt;strong&gt;Поддержка HDCP &lt;/strong&gt;Y&lt;/p&gt; &lt;p align="LEFT"&gt;&lt;strong&gt;Поддержка VR &lt;/strong&gt;Y&lt;/p&gt; &lt;p align="LEFT"&gt;&lt;strong&gt;Максимальное цифровое&lt;/strong&gt;&lt;/p&gt; &lt;p&gt;&lt;strong&gt;разрешение &lt;/strong&gt;7680x4320&lt;/p&gt; </t>
  </si>
  <si>
    <t>Видеокарта MSI GeForce RTX3080 10GB GDDR6X SEA HAWK X LHR</t>
  </si>
  <si>
    <t>RTX3080SEAHAWKX10G_LHR</t>
  </si>
  <si>
    <t>http://www.erc.ua/i/goods/RTX3080SEAHAWKX10G_LHR.jpg</t>
  </si>
  <si>
    <t xml:space="preserve">&lt;ul &gt; &lt;li&gt;ЯДРА&lt;/li&gt; &lt;li&gt;ПАМ&amp;#39;ЯТЬ&lt;/li&gt; &lt;li&gt;ГРАФІЧНИЙ ПРОЦЕСОР&lt;/li&gt; &lt;li&gt;СТАНДАРТ ПІДКЛЮЧЕННЯ&lt;/li&gt; &lt;li&gt;РОЗРЯДНІСТЬ ШИНИ ПАМ&amp;#39;ЯТІ&lt;/li&gt; &lt;li&gt;ТАКТОВА ЧАСТОТА ЯДРА&lt;/li&gt; &lt;li&gt;ТАКТОВА ЧАСТОТА ПАМ&amp;#39;ЯТІ&lt;/li&gt; &lt;li&gt;МАКСИМАЛЬНА КІЛЬКІСТЬ ДИСПЛЕЇВ ДЛЯ ПІДКЛЮЧЕННЯ&lt;/li&gt; &lt;li&gt;ЕНЕРГОСПОЖИВАННЯ&lt;/li&gt; &lt;li&gt;РЕКОМЕНДОВАНА ПОТУЖНІСТЬ БЛОКУ ЖИВЛЕННЯ&lt;/li&gt; &lt;li&gt;КОНЕКТОРИ&lt;/li&gt; &lt;li&gt;ПІДТРИМКА HDCP&lt;/li&gt; &lt;li&gt;ПІДТРИМКА VR ОБЛАДНАННЯ&lt;/li&gt; &lt;li&gt;МАКСИМАЛЬНА ЦИФРОВА РОЗДІЛЬНА ЗДАТНІСТЬ&lt;/li&gt; &lt;li&gt;КОНЕКТОРИ ДОДАТКОВОГО ЖИВЛЕННЯ&lt;/li&gt; &lt;li&gt;ПІДТРИМКА ВЕРСІЇ DIRECTX&lt;/li&gt; &lt;li&gt;ПІДТРИМКА ВЕРСІЇ OPENGL&lt;/li&gt; &lt;li&gt;РОЗМІР УПАКОВУВАННЯ&lt;/li&gt; &lt;li&gt;ВАГА&lt;/li&gt; &lt;/ul&gt; &lt;p&gt;8704 Units&lt;/p&gt; &lt;p&gt;10GB GDDR6X&lt;/p&gt; &lt;p&gt;NVIDIA&amp;reg; GeForce RTX&amp;trade; 3080&lt;/p&gt; &lt;p&gt;PCI Express&amp;reg; Gen 4&lt;/p&gt; &lt;p&gt;320-bit&lt;/p&gt; &lt;p&gt;Boost: 1740 MHz&lt;/p&gt; &lt;p&gt;19 Gbps&lt;/p&gt; &lt;p&gt;4&lt;/p&gt; &lt;p&gt;320 W&lt;/p&gt; &lt;p&gt;750W&lt;/p&gt; &lt;p&gt;DisplayPort x 3 (v1.4a)&lt;br /&gt; HDMI x 1 (Supports 4K@120Hz as specified in HDMI 2.1)&lt;/p&gt; &lt;p&gt;Y&lt;/p&gt; &lt;p&gt;Y&lt;/p&gt; &lt;p&gt;7680 x 4320&lt;/p&gt; &lt;p&gt;8-pin x 2&lt;/p&gt; &lt;p&gt;12 API&lt;/p&gt; &lt;p&gt;4.6&lt;/p&gt; &lt;p&gt;Card: 271.4 x 125.8 x 44.3mm&lt;br /&gt; Cooler: 274.5 x 124.4 x 50.4mm&lt;br /&gt; Tube: 470 x 10.8mm&lt;/p&gt; &lt;p&gt;1992g / 3100g&lt;/p&gt; </t>
  </si>
  <si>
    <t>Видеокарта MSI GeForce RTX3090 24GB GDDR6X VENTUS 3X OC</t>
  </si>
  <si>
    <t>RTX_3090_VENTUS_3X_24GOC</t>
  </si>
  <si>
    <t>http://www.erc.ua/i/goods/RTX_3090_VENTUS_3X_24GOC.jpg</t>
  </si>
  <si>
    <t xml:space="preserve">&lt;p align="LEFT"&gt;&lt;strong&gt;SPECIFICATIONS&lt;/strong&gt;&lt;/p&gt; &lt;p align="LEFT"&gt;&lt;strong&gt;Model Name &lt;/strong&gt;GeForce RTX&amp;trade; 3090 VENTUS 3X 24G OC&lt;/p&gt; &lt;p align="LEFT"&gt;&lt;strong&gt;Graphics Processing Unit &lt;/strong&gt;NVIDIA&amp;reg; GeForce RTX&amp;trade; 3090&lt;/p&gt; &lt;p align="LEFT"&gt;&lt;strong&gt;Interface &lt;/strong&gt;PCI Express&amp;reg; Gen 4&lt;/p&gt; &lt;p align="LEFT"&gt;&lt;strong&gt;Cores &lt;/strong&gt;10496 Units&lt;/p&gt; &lt;p align="LEFT"&gt;&lt;strong&gt;Core Clocks &lt;/strong&gt;Boost: 1725 MHz&lt;/p&gt; &lt;p align="LEFT"&gt;&lt;strong&gt;Memory Speed &lt;/strong&gt;19.5 Gbps&lt;/p&gt; &lt;p align="LEFT"&gt;&lt;strong&gt;Memory &lt;/strong&gt;24GB GDDR6X&lt;/p&gt; &lt;p align="LEFT"&gt;&lt;strong&gt;Memory Bus &lt;/strong&gt;384-bit&lt;/p&gt; &lt;p align="LEFT"&gt;&lt;strong&gt;Output &lt;/strong&gt;DisplayPort x 3 (v1.4a) / HDMI 2.1 x 1&lt;/p&gt; &lt;p align="LEFT"&gt;&lt;strong&gt;HDCP Support &lt;/strong&gt;Y&lt;/p&gt; &lt;p align="LEFT"&gt;&lt;strong&gt;Power consumption &lt;/strong&gt;350W&lt;/p&gt; &lt;p align="LEFT"&gt;&lt;strong&gt;Power connectors &lt;/strong&gt;8-pin x 2&lt;/p&gt; &lt;p align="LEFT"&gt;&lt;strong&gt;Recommended PSU &lt;/strong&gt;750W&lt;/p&gt; &lt;p align="LEFT"&gt;&lt;strong&gt;Card Dimension (mm) &lt;/strong&gt;305 x 120 x 57 mm&lt;/p&gt; &lt;p align="LEFT"&gt;&lt;strong&gt;Weight (Card / Package) &lt;/strong&gt;1387g / 2004g&lt;/p&gt; &lt;p align="LEFT"&gt;&lt;strong&gt;DirectX Version Support &lt;/strong&gt;12 API&lt;/p&gt; &lt;p align="LEFT"&gt;&lt;strong&gt;OpenGL Version Support &lt;/strong&gt;4.6&lt;/p&gt; &lt;p align="LEFT"&gt;&lt;strong&gt;NVLink Support &lt;/strong&gt;Y&lt;/p&gt; &lt;p align="LEFT"&gt;&lt;strong&gt;Maximum Displays &lt;/strong&gt;4&lt;/p&gt; &lt;p align="LEFT"&gt;&lt;strong&gt;VR Ready &lt;/strong&gt;Y&lt;/p&gt; &lt;p align="LEFT"&gt;&lt;strong&gt;G-SYNC&amp;reg; technology &lt;/strong&gt;Y&lt;/p&gt; &lt;p align="LEFT"&gt;&lt;strong&gt;Adaptive Vertical Sync &lt;/strong&gt;Y&lt;/p&gt; &lt;p&gt;&lt;strong&gt;Digital Maximum Resolution &lt;/strong&gt;7680x4320&lt;/p&gt; </t>
  </si>
  <si>
    <t>Afox</t>
  </si>
  <si>
    <t>Видеокарта AFOX Radeon R5 220 1GB DDR3 64Bit DVI-HDMI-VGA low profile</t>
  </si>
  <si>
    <t>AFR5220-1024D3L9-V2</t>
  </si>
  <si>
    <t>http://www.erc.ua/i/goods/AFR5220-1024D3L9-V2.jpg</t>
  </si>
  <si>
    <t xml:space="preserve">&lt;table align="left" cellspacing="0" width="642"&gt; &lt;tbody&gt; &lt;tr&gt; &lt;td colspan="2" valign="bottom" width="642"&gt; &lt;p align="center" &gt;&lt;strong&gt;Specification&lt;/strong&gt;&lt;/p&gt; &lt;/td&gt; &lt;/tr&gt; &lt;tr&gt; &lt;td valign="bottom" width="277"&gt; &lt;p &gt;&lt;strong&gt;Graphics Engine&lt;/strong&gt;&lt;/p&gt; &lt;/td&gt; &lt;td valign="bottom" width="365"&gt; &lt;p &gt;AMD Radeon R5 220&lt;/p&gt; &lt;/td&gt; &lt;/tr&gt; &lt;tr&gt; &lt;td valign="bottom" width="277"&gt; &lt;p &gt;&lt;strong&gt;Bus Standard&lt;/strong&gt;&lt;/p&gt; &lt;/td&gt; &lt;td valign="bottom" width="365"&gt; &lt;p &gt;PCI Express 2.0&lt;/p&gt; &lt;/td&gt; &lt;/tr&gt; &lt;tr&gt; &lt;td valign="bottom" width="277"&gt; &lt;p &gt;&lt;strong&gt;Video Memory&lt;/strong&gt;&lt;/p&gt; &lt;/td&gt; &lt;td valign="bottom" width="365"&gt; &lt;p &gt;DDR3 2048MB&lt;/p&gt; &lt;/td&gt; &lt;/tr&gt; &lt;tr&gt; &lt;td valign="bottom" width="277"&gt; &lt;p &gt;&lt;strong&gt;Core Clock&lt;/strong&gt;&lt;/p&gt; &lt;/td&gt; &lt;td valign="bottom" width="365"&gt; &lt;p &gt;650MHz&lt;/p&gt; &lt;/td&gt; &lt;/tr&gt; &lt;tr&gt; &lt;td valign="bottom" width="277"&gt; &lt;p &gt;&lt;strong&gt;Memory Clock&lt;/strong&gt;&lt;/p&gt; &lt;/td&gt; &lt;td valign="bottom" width="365"&gt; &lt;p &gt;1066MHz&lt;/p&gt; &lt;/td&gt; &lt;/tr&gt; &lt;tr&gt; &lt;td valign="bottom" width="277"&gt; &lt;p &gt;&lt;strong&gt;RAMDAC&lt;/strong&gt;&lt;/p&gt; &lt;/td&gt; &lt;td valign="bottom" width="365"&gt; &lt;p &gt;400MHz&lt;/p&gt; &lt;/td&gt; &lt;/tr&gt; &lt;tr&gt; &lt;td valign="bottom" width="277"&gt; &lt;p &gt;&lt;strong&gt;Memory Interface&lt;/strong&gt;&lt;/p&gt; &lt;/td&gt; &lt;td valign="bottom" width="365"&gt; &lt;p &gt;64-Bit&lt;/p&gt; &lt;/td&gt; &lt;/tr&gt; &lt;tr&gt; &lt;td valign="bottom" width="277"&gt; &lt;p &gt;&lt;strong&gt;DVI Output&lt;/strong&gt;&lt;/p&gt; &lt;/td&gt; &lt;td valign="bottom" width="365"&gt; &lt;p &gt;Yes x 1 &lt;/p&gt; &lt;/td&gt; &lt;/tr&gt; &lt;tr&gt; &lt;td valign="bottom" width="277"&gt; &lt;p &gt;&lt;strong&gt;VGA Output&lt;/strong&gt;&lt;/p&gt; &lt;/td&gt; &lt;td valign="bottom" width="365"&gt; &lt;p &gt;Yes x 1&lt;/p&gt; &lt;/td&gt; &lt;/tr&gt; &lt;tr&gt; &lt;td valign="bottom" width="277"&gt; &lt;p &gt;&lt;strong&gt;HDMI Outputs&lt;/strong&gt;&lt;/p&gt; &lt;/td&gt; &lt;td valign="bottom" width="365"&gt; &lt;p &gt;Yes x 1&lt;/p&gt; &lt;/td&gt; &lt;/tr&gt; &lt;tr&gt; &lt;td valign="bottom" width="277"&gt; &lt;p &gt;&lt;strong&gt;HDCP Support&lt;/strong&gt;&lt;/p&gt; &lt;/td&gt; &lt;td valign="bottom" width="365"&gt; &lt;p &gt;Yes&lt;/p&gt; &lt;/td&gt; &lt;/tr&gt; &lt;tr&gt; &lt;td valign="bottom" width="277"&gt; &lt;p &gt;&lt;strong&gt;Low Profile Bracket Bundled&lt;/strong&gt;&lt;/p&gt; &lt;/td&gt; &lt;td valign="bottom" width="365"&gt; &lt;p &gt;Yes (1 slots x 2)&lt;/p&gt; &lt;/td&gt; &lt;/tr&gt; &lt;tr&gt; &lt;td rowspan="2" width="277"&gt; &lt;p &gt;&lt;strong&gt;Accessories&lt;/strong&gt;&lt;/p&gt; &lt;/td&gt; &lt;td valign="bottom" width="365"&gt; &lt;p &gt;1 x Quick Guide&lt;/p&gt; &lt;/td&gt; &lt;/tr&gt; &lt;tr&gt; &lt;td valign="bottom" width="365"&gt; &lt;p &gt;1 x Color Box&lt;/p&gt; &lt;/td&gt; &lt;/tr&gt; &lt;tr&gt; &lt;td colspan="3" valign="bottom" width="642"&gt; &lt;p align="center" &gt;&lt;strong&gt;Specification&lt;/strong&gt;&lt;/p&gt; &lt;/td&gt; &lt;/tr&gt; &lt;tr&gt; &lt;td valign="bottom" width="365"&gt; &lt;p &gt;AMD Radeon R5 220&lt;/p&gt; &lt;/td&gt; &lt;td valign="bottom" width="365"&gt; &lt;/td&gt; &lt;td width="277"&gt; &lt;p &gt; &lt;/p&gt; &lt;/td&gt; &lt;/tr&gt; &lt;tr&gt; &lt;td valign="bottom" width="365"&gt; &lt;p &gt;PCI Express 2.0&lt;/p&gt; &lt;/td&gt; &lt;td valign="bottom" width="365"&gt; &lt;/td&gt; &lt;td width="277"&gt; &lt;p &gt; &lt;/p&gt; &lt;/td&gt; &lt;/tr&gt; &lt;tr&gt; &lt;td valign="bottom" width="365"&gt; &lt;p &gt;DDR3 2048MB&lt;/p&gt; &lt;/td&gt; &lt;td valign="bottom" width="365"&gt; &lt;/td&gt; &lt;td width="277"&gt; &lt;p &gt; &lt;/p&gt; &lt;/td&gt; &lt;/tr&gt; &lt;tr&gt; &lt;td valign="bottom" width="365"&gt; &lt;p &gt;650MHz&lt;/p&gt; &lt;/td&gt; &lt;td valign="bottom" width="365"&gt; &lt;/td&gt; &lt;td width="277"&gt; &lt;p &gt; &lt;/p&gt; &lt;/td&gt; &lt;/tr&gt; &lt;tr&gt; &lt;td valign="bottom" width="365"&gt; &lt;p &gt;1066MHz&lt;/p&gt; &lt;/td&gt; &lt;td valign="bottom" width="365"&gt; &lt;/td&gt; &lt;td width="277"&gt; &lt;p &gt; &lt;/p&gt; &lt;/td&gt; &lt;/tr&gt; &lt;tr&gt; &lt;td valign="bottom" width="365"&gt; &lt;p &gt;400MHz&lt;/p&gt; &lt;/td&gt; &lt;td valign="bottom" width="365"&gt; &lt;/td&gt; &lt;td width="277"&gt; &lt;p &gt; &lt;/p&gt; &lt;/td&gt; &lt;/tr&gt; &lt;tr&gt; &lt;td valign="bottom" width="365"&gt; &lt;p &gt;64-Bit&lt;/p&gt; &lt;/td&gt; &lt;td valign="bottom" width="365"&gt; &lt;/td&gt; &lt;td width="277"&gt; &lt;p &gt; &lt;/p&gt; &lt;/td&gt; &lt;/tr&gt; &lt;tr&gt; &lt;td valign="bottom" width="365"&gt; &lt;p &gt;Yes x 1 &lt;/p&gt; &lt;/td&gt; &lt;td valign="bottom" width="365"&gt; &lt;/td&gt; &lt;td width="277"&gt; &lt;p &gt; &lt;/p&gt; &lt;/td&gt; &lt;/tr&gt; &lt;tr&gt; &lt;td valign="bottom" width="365"&gt; &lt;p &gt;Yes x 1&lt;/p&gt; &lt;/td&gt; &lt;td valign="bottom" width="365"&gt; &lt;/td&gt; &lt;td width="277"&gt; &lt;p &gt; &lt;/p&gt; &lt;/td&gt; &lt;/tr&gt; &lt;tr&gt; &lt;td valign="bottom" width="365"&gt; &lt;p &gt;Yes x 1&lt;/p&gt; &lt;/td&gt; &lt;td valign="bottom" width="365"&gt; &lt;/td&gt; &lt;td width="277"&gt; &lt;p &gt; &lt;/p&gt; &lt;/td&gt; &lt;/tr&gt; &lt;tr&gt; &lt;td valign="bottom" width="365"&gt; &lt;p &gt;Yes&lt;/p&gt; &lt;/td&gt; &lt;td valign="bottom" width="365"&gt; &lt;/td&gt; &lt;td width="277"&gt; &lt;p &gt; &lt;/p&gt; &lt;/td&gt; &lt;/tr&gt; &lt;tr&gt; &lt;td valign="bottom" width="365"&gt; &lt;p &gt;Yes (1 slots x 2)&lt;/p&gt; &lt;/td&gt; &lt;td valign="bottom" width="365"&gt; &lt;/td&gt; &lt;td width="277"&gt; &lt;p &gt; &lt;/p&gt; &lt;/td&gt; &lt;/tr&gt; &lt;tr&gt; &lt;td valign="bottom" width="365"&gt; &lt;p &gt;1 x Quick Guide&lt;/p&gt; &lt;/td&gt; &lt;td valign="bottom" width="365"&gt; &lt;/td&gt; &lt;td width="277"&gt; &lt;p &gt; &lt;/p&gt; &lt;/td&gt; &lt;/tr&gt; &lt;tr&gt; &lt;td valign="bottom" width="365"&gt; &lt;p &gt;1 x Color Box&lt;/p&gt; &lt;/td&gt; &lt;td valign="bottom" width="365"&gt; &lt;/td&gt; &lt;td width="277"&gt; &lt;p &gt; &lt;/p&gt; &lt;/td&gt; &lt;/tr&gt; &lt;/tbody&gt; &lt;/table&gt; </t>
  </si>
  <si>
    <t>Видеокарта AFOX Radeon R5 220 2GB DDR3 64Bit DVI-HDMI-VGA low profile</t>
  </si>
  <si>
    <t>AFR5220-2048D3L4</t>
  </si>
  <si>
    <t>http://www.erc.ua/i/goods/AFR5220-2048D3L4.jpg</t>
  </si>
  <si>
    <t xml:space="preserve">&lt;table align="left" border="1" cellspacing="0" width="642"&gt; &lt;tbody&gt; &lt;tr&gt; &lt;td colspan="2" valign="bottom" width="642"&gt; &lt;p align="center" &gt;&lt;strong&gt;Specification&lt;/strong&gt;&lt;/p&gt; &lt;/td&gt; &lt;/tr&gt; &lt;tr&gt; &lt;td valign="bottom" width="277"&gt; &lt;p &gt;&lt;strong&gt;Graphics Engine&lt;/strong&gt;&lt;/p&gt; &lt;/td&gt; &lt;td valign="bottom" width="365"&gt; &lt;p &gt;AMD Radeon R5 220&lt;/p&gt; &lt;/td&gt; &lt;/tr&gt; &lt;tr&gt; &lt;td valign="bottom" width="277"&gt; &lt;p &gt;&lt;strong&gt;Bus Standard&lt;/strong&gt;&lt;/p&gt; &lt;/td&gt; &lt;td valign="bottom" width="365"&gt; &lt;p &gt;PCI Express 2.0&lt;/p&gt; &lt;/td&gt; &lt;/tr&gt; &lt;tr&gt; &lt;td valign="bottom" width="277"&gt; &lt;p &gt;&lt;strong&gt;Video Memory&lt;/strong&gt;&lt;/p&gt; &lt;/td&gt; &lt;td valign="bottom" width="365"&gt; &lt;p &gt;DDR3 2048MB&lt;/p&gt; &lt;/td&gt; &lt;/tr&gt; &lt;tr&gt; &lt;td valign="bottom" width="277"&gt; &lt;p &gt;&lt;strong&gt;Core Clock&lt;/strong&gt;&lt;/p&gt; &lt;/td&gt; &lt;td valign="bottom" width="365"&gt; &lt;p &gt;650MHz&lt;/p&gt; &lt;/td&gt; &lt;/tr&gt; &lt;tr&gt; &lt;td valign="bottom" width="277"&gt; &lt;p &gt;&lt;strong&gt;Memory Clock&lt;/strong&gt;&lt;/p&gt; &lt;/td&gt; &lt;td valign="bottom" width="365"&gt; &lt;p &gt;1066MHz&lt;/p&gt; &lt;/td&gt; &lt;/tr&gt; &lt;tr&gt; &lt;td valign="bottom" width="277"&gt; &lt;p &gt;&lt;strong&gt;RAMDAC&lt;/strong&gt;&lt;/p&gt; &lt;/td&gt; &lt;td valign="bottom" width="365"&gt; &lt;p &gt;400MHz&lt;/p&gt; &lt;/td&gt; &lt;/tr&gt; &lt;tr&gt; &lt;td valign="bottom" width="277"&gt; &lt;p &gt;&lt;strong&gt;Memory Interface&lt;/strong&gt;&lt;/p&gt; &lt;/td&gt; &lt;td valign="bottom" width="365"&gt; &lt;p &gt;64-Bit&lt;/p&gt; &lt;/td&gt; &lt;/tr&gt; &lt;tr&gt; &lt;td valign="bottom" width="277"&gt; &lt;p &gt;&lt;strong&gt;DVI Output&lt;/strong&gt;&lt;/p&gt; &lt;/td&gt; &lt;td valign="bottom" width="365"&gt; &lt;p &gt;Yes x 1 &lt;/p&gt; &lt;/td&gt; &lt;/tr&gt; &lt;tr&gt; &lt;td valign="bottom" width="277"&gt; &lt;p &gt;&lt;strong&gt;VGA Output&lt;/strong&gt;&lt;/p&gt; &lt;/td&gt; &lt;td valign="bottom" width="365"&gt; &lt;p &gt;Yes x 1&lt;/p&gt; &lt;/td&gt; &lt;/tr&gt; &lt;tr&gt; &lt;td valign="bottom" width="277"&gt; &lt;p &gt;&lt;strong&gt;HDMI Outputs&lt;/strong&gt;&lt;/p&gt; &lt;/td&gt; &lt;td valign="bottom" width="365"&gt; &lt;p &gt;Yes x 1&lt;/p&gt; &lt;/td&gt; &lt;/tr&gt; &lt;tr&gt; &lt;td valign="bottom" width="277"&gt; &lt;p &gt;&lt;strong&gt;HDCP Support&lt;/strong&gt;&lt;/p&gt; &lt;/td&gt; &lt;td valign="bottom" width="365"&gt; &lt;p &gt;Yes&lt;/p&gt; &lt;/td&gt; &lt;/tr&gt; &lt;tr&gt; &lt;td valign="bottom" width="277"&gt; &lt;p &gt;&lt;strong&gt;Low Profile Bracket Bundled&lt;/strong&gt;&lt;/p&gt; &lt;/td&gt; &lt;td valign="bottom" width="365"&gt; &lt;p &gt;Yes (1 slots x 2)&lt;/p&gt; &lt;/td&gt; &lt;/tr&gt; &lt;tr&gt; &lt;td rowspan="2" width="277"&gt; &lt;p &gt;&lt;strong&gt;Accessories&lt;/strong&gt;&lt;/p&gt; &lt;/td&gt; &lt;td valign="bottom" width="365"&gt; &lt;p &gt;1 x Quick Guide&lt;/p&gt; &lt;/td&gt; &lt;/tr&gt; &lt;tr&gt; &lt;td valign="bottom" width="365"&gt; &lt;p &gt;1 x Color Box&lt;/p&gt; &lt;/td&gt; &lt;/tr&gt; &lt;/tbody&gt; &lt;/table&gt; </t>
  </si>
  <si>
    <t>Видеокарта AFOX GeForce GT610 1GB DDR3 64Bit DVI-HDMI-VGA low profile</t>
  </si>
  <si>
    <t>AF610-1024D3L5</t>
  </si>
  <si>
    <t>http://www.erc.ua/i/goods/AF610-1024D3L5.jpg</t>
  </si>
  <si>
    <t xml:space="preserve">&lt;table align="left" border="1" cellspacing="0" width="642"&gt; &lt;tbody&gt; &lt;tr&gt; &lt;td colspan="2" valign="bottom" width="642"&gt; &lt;p align="center" &gt;&lt;strong&gt;Specification&lt;/strong&gt;&lt;/p&gt; &lt;/td&gt; &lt;/tr&gt; &lt;tr&gt; &lt;td valign="bottom" width="277"&gt; &lt;p &gt;&lt;strong&gt;Graphics Engine&lt;/strong&gt;&lt;/p&gt; &lt;/td&gt; &lt;td valign="bottom" width="365"&gt; &lt;p &gt;NVIDIA Geforce GT610&lt;/p&gt; &lt;/td&gt; &lt;/tr&gt; &lt;tr&gt; &lt;td valign="bottom" width="277"&gt; &lt;p &gt;&lt;strong&gt;Bus Standard&lt;/strong&gt;&lt;/p&gt; &lt;/td&gt; &lt;td valign="bottom" width="365"&gt; &lt;p &gt;PCI Express 2.0&lt;/p&gt; &lt;/td&gt; &lt;/tr&gt; &lt;tr&gt; &lt;td valign="bottom" width="277"&gt; &lt;p &gt;&lt;strong&gt;Video Memory&lt;/strong&gt;&lt;/p&gt; &lt;/td&gt; &lt;td valign="bottom" width="365"&gt; &lt;p &gt;DDR3 1024MB&lt;/p&gt; &lt;/td&gt; &lt;/tr&gt; &lt;tr&gt; &lt;td valign="bottom" width="277"&gt; &lt;p &gt;&lt;strong&gt;Core Clock&lt;/strong&gt;&lt;/p&gt; &lt;/td&gt; &lt;td valign="bottom" width="365"&gt; &lt;p &gt;700MHz&lt;/p&gt; &lt;/td&gt; &lt;/tr&gt; &lt;tr&gt; &lt;td valign="bottom" width="277"&gt; &lt;p &gt;&lt;strong&gt;Memory Clock&lt;/strong&gt;&lt;/p&gt; &lt;/td&gt; &lt;td valign="bottom" width="365"&gt; &lt;p &gt;1333Mhz&lt;/p&gt; &lt;/td&gt; &lt;/tr&gt; &lt;tr&gt; &lt;td valign="bottom" width="277"&gt; &lt;p &gt;&lt;strong&gt;RAMDAC&lt;/strong&gt;&lt;/p&gt; &lt;/td&gt; &lt;td valign="bottom" width="365"&gt; &lt;p &gt;400MHz&lt;/p&gt; &lt;/td&gt; &lt;/tr&gt; &lt;tr&gt; &lt;td valign="bottom" width="277"&gt; &lt;p &gt;&lt;strong&gt;Memory Interface&lt;/strong&gt;&lt;/p&gt; &lt;/td&gt; &lt;td valign="bottom" width="365"&gt; &lt;p &gt;64-Bit&lt;/p&gt; &lt;/td&gt; &lt;/tr&gt; &lt;tr&gt; &lt;td valign="bottom" width="277"&gt; &lt;p &gt;&lt;strong&gt;Maximum Digital Resolution&lt;/strong&gt;&lt;/p&gt; &lt;/td&gt; &lt;td valign="bottom" width="365"&gt; &lt;p &gt;2560x1600&lt;/p&gt; &lt;/td&gt; &lt;/tr&gt; &lt;tr&gt; &lt;td valign="bottom" width="277"&gt; &lt;p &gt;&lt;strong&gt;Maximum VGA Resolution&lt;/strong&gt;&lt;/p&gt; &lt;/td&gt; &lt;td valign="bottom" width="365"&gt; &lt;p &gt;2048x1536&lt;/p&gt; &lt;/td&gt; &lt;/tr&gt; &lt;tr&gt; &lt;td valign="bottom" width="277"&gt; &lt;p &gt;&lt;strong&gt;DVI Output&lt;/strong&gt;&lt;/p&gt; &lt;/td&gt; &lt;td valign="bottom" width="365"&gt; &lt;p &gt;Yes x 1 &lt;/p&gt; &lt;/td&gt; &lt;/tr&gt; &lt;tr&gt; &lt;td valign="bottom" width="277"&gt; &lt;p &gt;&lt;strong&gt;VGA Output&lt;/strong&gt;&lt;/p&gt; &lt;/td&gt; &lt;td valign="bottom" width="365"&gt; &lt;p &gt;Yes x 1&lt;/p&gt; &lt;/td&gt; &lt;/tr&gt; &lt;tr&gt; &lt;td valign="bottom" width="277"&gt; &lt;p &gt;&lt;strong&gt;HDMI Output&lt;/strong&gt;&lt;/p&gt; &lt;/td&gt; &lt;td valign="bottom" width="365"&gt; &lt;p &gt;Yes x 1&lt;/p&gt; &lt;/td&gt; &lt;/tr&gt; &lt;tr&gt; &lt;td valign="bottom" width="277"&gt; &lt;p &gt;&lt;strong&gt;HDCP Support&lt;/strong&gt;&lt;/p&gt; &lt;/td&gt; &lt;td valign="bottom" width="365"&gt; &lt;p &gt;Yes&lt;/p&gt; &lt;/td&gt; &lt;/tr&gt; &lt;tr&gt; &lt;td valign="bottom" width="277"&gt; &lt;p &gt;&lt;strong&gt;Low Profile Bracket Bundled&lt;/strong&gt;&lt;/p&gt; &lt;/td&gt; &lt;td valign="bottom" width="365"&gt; &lt;p &gt;Yes (1 slots x 2)&lt;/p&gt; &lt;/td&gt; &lt;/tr&gt; &lt;tr&gt; &lt;td rowspan="2" width="277"&gt; &lt;p &gt;&lt;strong&gt;Accessories&lt;/strong&gt;&lt;/p&gt; &lt;/td&gt; &lt;td valign="bottom" width="365"&gt; &lt;p &gt;1 x Color box&lt;/p&gt; &lt;/td&gt; &lt;/tr&gt; &lt;tr&gt; &lt;td valign="bottom" width="365"&gt; &lt;p &gt;1 x Quick Guide&lt;/p&gt; &lt;/td&gt; &lt;/tr&gt; &lt;/tbody&gt; &lt;/table&gt; </t>
  </si>
  <si>
    <t>Видеокарта AFOX GeForce GT610 2GB DDR3 64Bit DVI-HDMI-VGA low profile</t>
  </si>
  <si>
    <t>AF610-2048D3L5</t>
  </si>
  <si>
    <t>http://www.erc.ua/i/goods/AF610-2048D3L5.jpg</t>
  </si>
  <si>
    <t xml:space="preserve">&lt;table align="left" border="1" cellspacing="0" width="642"&gt; &lt;tbody&gt; &lt;tr&gt; &lt;td colspan="2" valign="bottom" width="642"&gt; &lt;p align="center" &gt;&lt;strong&gt;Specification&lt;/strong&gt;&lt;/p&gt; &lt;/td&gt; &lt;/tr&gt; &lt;tr&gt; &lt;td valign="bottom" width="277"&gt; &lt;p &gt;&lt;strong&gt;Graphics Engine&lt;/strong&gt;&lt;/p&gt; &lt;/td&gt; &lt;td valign="bottom" width="365"&gt; &lt;p &gt;NVIDIA Geforce GT610&lt;/p&gt; &lt;/td&gt; &lt;/tr&gt; &lt;tr&gt; &lt;td valign="bottom" width="277"&gt; &lt;p &gt;&lt;strong&gt;Bus Standard&lt;/strong&gt;&lt;/p&gt; &lt;/td&gt; &lt;td valign="bottom" width="365"&gt; &lt;p &gt;PCI Express 2.0&lt;/p&gt; &lt;/td&gt; &lt;/tr&gt; &lt;tr&gt; &lt;td valign="bottom" width="277"&gt; &lt;p &gt;&lt;strong&gt;Video Memory&lt;/strong&gt;&lt;/p&gt; &lt;/td&gt; &lt;td valign="bottom" width="365"&gt; &lt;p &gt;DDR3 2048MB&lt;/p&gt; &lt;/td&gt; &lt;/tr&gt; &lt;tr&gt; &lt;td valign="bottom" width="277"&gt; &lt;p &gt;&lt;strong&gt;Core Clock&lt;/strong&gt;&lt;/p&gt; &lt;/td&gt; &lt;td valign="bottom" width="365"&gt; &lt;p &gt;700MHz&lt;/p&gt; &lt;/td&gt; &lt;/tr&gt; &lt;tr&gt; &lt;td valign="bottom" width="277"&gt; &lt;p &gt;&lt;strong&gt;Memory Clock&lt;/strong&gt;&lt;/p&gt; &lt;/td&gt; &lt;td valign="bottom" width="365"&gt; &lt;p &gt;1333Mhz&lt;/p&gt; &lt;/td&gt; &lt;/tr&gt; &lt;tr&gt; &lt;td valign="bottom" width="277"&gt; &lt;p &gt;&lt;strong&gt;RAMDAC&lt;/strong&gt;&lt;/p&gt; &lt;/td&gt; &lt;td valign="bottom" width="365"&gt; &lt;p &gt;400MHz&lt;/p&gt; &lt;/td&gt; &lt;/tr&gt; &lt;tr&gt; &lt;td valign="bottom" width="277"&gt; &lt;p &gt;&lt;strong&gt;Memory Interface&lt;/strong&gt;&lt;/p&gt; &lt;/td&gt; &lt;td valign="bottom" width="365"&gt; &lt;p &gt;64-Bit&lt;/p&gt; &lt;/td&gt; &lt;/tr&gt; &lt;tr&gt; &lt;td valign="bottom" width="277"&gt; &lt;p &gt;&lt;strong&gt;Maximum Digital Resolution&lt;/strong&gt;&lt;/p&gt; &lt;/td&gt; &lt;td valign="bottom" width="365"&gt; &lt;p &gt;2560x1600&lt;/p&gt; &lt;/td&gt; &lt;/tr&gt; &lt;tr&gt; &lt;td valign="bottom" width="277"&gt; &lt;p &gt;&lt;strong&gt;Maximum VGA Resolution&lt;/strong&gt;&lt;/p&gt; &lt;/td&gt; &lt;td valign="bottom" width="365"&gt; &lt;p &gt;2048x1536&lt;/p&gt; &lt;/td&gt; &lt;/tr&gt; &lt;tr&gt; &lt;td valign="bottom" width="277"&gt; &lt;p &gt;&lt;strong&gt;DVI Output&lt;/strong&gt;&lt;/p&gt; &lt;/td&gt; &lt;td valign="bottom" width="365"&gt; &lt;p &gt;Yes x 1 &lt;/p&gt; &lt;/td&gt; &lt;/tr&gt; &lt;tr&gt; &lt;td valign="bottom" width="277"&gt; &lt;p &gt;&lt;strong&gt;VGA Output&lt;/strong&gt;&lt;/p&gt; &lt;/td&gt; &lt;td valign="bottom" width="365"&gt; &lt;p &gt;Yes x 1&lt;/p&gt; &lt;/td&gt; &lt;/tr&gt; &lt;tr&gt; &lt;td valign="bottom" width="277"&gt; &lt;p &gt;&lt;strong&gt;HDMI Output&lt;/strong&gt;&lt;/p&gt; &lt;/td&gt; &lt;td valign="bottom" width="365"&gt; &lt;p &gt;Yes x 1&lt;/p&gt; &lt;/td&gt; &lt;/tr&gt; &lt;tr&gt; &lt;td valign="bottom" width="277"&gt; &lt;p &gt;&lt;strong&gt;HDCP Support&lt;/strong&gt;&lt;/p&gt; &lt;/td&gt; &lt;td valign="bottom" width="365"&gt; &lt;p &gt;Yes&lt;/p&gt; &lt;/td&gt; &lt;/tr&gt; &lt;tr&gt; &lt;td valign="bottom" width="277"&gt; &lt;p &gt;&lt;strong&gt;Low Profile Bracket Bundled&lt;/strong&gt;&lt;/p&gt; &lt;/td&gt; &lt;td valign="bottom" width="365"&gt; &lt;p &gt;Yes (1 slots x 2)&lt;/p&gt; &lt;/td&gt; &lt;/tr&gt; &lt;tr&gt; &lt;td rowspan="2" width="277"&gt; &lt;p &gt;&lt;strong&gt;Accessories&lt;/strong&gt;&lt;/p&gt; &lt;/td&gt; &lt;td valign="bottom" width="365"&gt; &lt;p &gt;1 x Color box&lt;/p&gt; &lt;/td&gt; &lt;/tr&gt; &lt;tr&gt; &lt;td valign="bottom" width="365"&gt; &lt;p &gt;1 x Quick Guide&lt;/p&gt; &lt;/td&gt; &lt;/tr&gt; &lt;/tbody&gt; &lt;/table&gt; </t>
  </si>
  <si>
    <t>Видеокарта AFOX Geforce GT730 4GB DDR3 128Bit DVI-HDMI-VGA Low profile</t>
  </si>
  <si>
    <t>AF730-4096D3L6</t>
  </si>
  <si>
    <t>http://www.erc.ua/i/goods/AF730-4096D3L6.jpg</t>
  </si>
  <si>
    <t xml:space="preserve">&lt;table align="center" bordercolor="#c9c9c9" height="642" width="95%"&gt; &lt;tbody&gt; &lt;tr&gt; &lt;td align="left" bgcolor="#e7e7e7" valign="middle" width="149"&gt;&lt;strong&gt;Graphics Engine&lt;/strong&gt;&lt;/td&gt; &lt;td align="left" height="40" valign="middle" width="743"&gt;NVIDIA GeForce GT730&lt;/td&gt; &lt;/tr&gt; &lt;tr&gt; &lt;td align="left" bgcolor="#e7e7e7" valign="middle"&gt;&lt;strong&gt;Bus Standard&lt;/strong&gt;&lt;/td&gt; &lt;td align="left" height="40" valign="middle"&gt;PCI Express 2.0&lt;/td&gt; &lt;/tr&gt; &lt;tr&gt; &lt;td align="left" bgcolor="#e7e7e7" valign="middle"&gt;&lt;strong&gt;Video Memory&lt;/strong&gt;&lt;/td&gt; &lt;td align="left" height="40" valign="middle"&gt;DDR3 2048MB/4096MB&lt;/td&gt; &lt;/tr&gt; &lt;tr&gt; &lt;td align="left" bgcolor="#e7e7e7" valign="middle"&gt;&lt;strong&gt;Engine Clock&lt;/strong&gt;&lt;/td&gt; &lt;td align="left" height="40" valign="middle"&gt;700 MHz&lt;/td&gt; &lt;/tr&gt; &lt;tr&gt; &lt;td align="left" bgcolor="#e7e7e7" valign="middle"&gt;&lt;strong&gt;Memory Clock&lt;/strong&gt;&lt;/td&gt; &lt;td align="left" height="40" valign="middle"&gt;1333 MHz&lt;/td&gt; &lt;/tr&gt; &lt;tr&gt; &lt;td align="left" bgcolor="#e7e7e7" valign="middle"&gt;&lt;strong&gt;Memory Interface&lt;/strong&gt;&lt;/td&gt; &lt;td align="left" height="40" valign="middle"&gt;128-Bit&lt;/td&gt; &lt;/tr&gt; &lt;tr&gt; &lt;td align="left" bgcolor="#e7e7e7" valign="middle"&gt;&lt;strong&gt;D-Sub Max Resolution&lt;/strong&gt;&lt;/td&gt; &lt;td align="left" height="40" valign="middle"&gt;2048 x 1536&lt;/td&gt; &lt;/tr&gt; &lt;tr&gt; &lt;td align="left" bgcolor="#e7e7e7" valign="middle"&gt;&lt;strong&gt;DVI Max Resolution&lt;/strong&gt;&lt;/td&gt; &lt;td align="left" height="40" valign="middle"&gt;2560 x 1600&lt;/td&gt; &lt;/tr&gt; &lt;tr&gt; &lt;td align="left" bgcolor="#e7e7e7" valign="middle"&gt;&lt;strong&gt;D-Sub Output&lt;/strong&gt;&lt;/td&gt; &lt;td align="left" height="40" valign="middle"&gt;Yes x 1&lt;/td&gt; &lt;/tr&gt; &lt;tr&gt; &lt;td align="left" bgcolor="#e7e7e7" valign="middle"&gt;&lt;strong&gt;DVI Output&lt;/strong&gt;&lt;/td&gt; &lt;td align="left" height="40" valign="middle"&gt;Yes x 1&lt;/td&gt; &lt;/tr&gt; &lt;tr&gt; &lt;td align="left" bgcolor="#e7e7e7" valign="middle"&gt;&lt;strong&gt;HDMI Output&lt;/strong&gt;&lt;/td&gt; &lt;td align="left" height="40" valign="middle"&gt;Yes x 1&lt;/td&gt; &lt;/tr&gt; &lt;tr&gt; &lt;td align="left" bgcolor="#e7e7e7" valign="middle"&gt;&lt;strong&gt;HDCP Support&lt;/strong&gt;&lt;/td&gt; &lt;td align="left" height="40" valign="middle"&gt;Yes&lt;/td&gt; &lt;/tr&gt; &lt;tr&gt; &lt;td align="left" bgcolor="#e7e7e7" valign="middle"&gt;&lt;strong&gt;Low Profile Bracket Bundled&lt;/strong&gt;&lt;/td&gt; &lt;td align="left" height="40" valign="middle"&gt;Yes (1 slots x 2)&lt;/td&gt; &lt;/tr&gt; &lt;tr&gt; &lt;td align="left" bgcolor="#e7e7e7" rowspan="2" valign="middle"&gt;&lt;strong&gt;Accessories&lt;/strong&gt;&lt;/td&gt; &lt;td align="left" height="40" valign="middle"&gt;1 x Driver CD&lt;/td&gt; &lt;/tr&gt; &lt;tr&gt; &lt;td align="left" height="40" valign="middle"&gt;1 x Quick Guide&lt;/td&gt; &lt;/tr&gt; &lt;/tbody&gt; &lt;/table&gt; </t>
  </si>
  <si>
    <t>Видеокарта AFOX GeForce GT730 4GB DDR3 128Bit DVI-HDMI-VGA low profile</t>
  </si>
  <si>
    <t>AF730-4096D3L8</t>
  </si>
  <si>
    <t>http://www.erc.ua/i/goods/AF730-4096D3L8.jpg</t>
  </si>
  <si>
    <t xml:space="preserve">&lt;table border="1" cellspacing="0" width="587"&gt; &lt;tbody&gt; &lt;tr&gt; &lt;td nowrap="nowrap" valign="bottom" width="256"&gt; &lt;p &gt;&lt;strong&gt;Graphics Engine&lt;/strong&gt;&lt;/p&gt; &lt;/td&gt; &lt;td valign="bottom" width="331"&gt; &lt;p &gt;NVIDIA Geforce GT730&lt;/p&gt; &lt;/td&gt; &lt;/tr&gt; &lt;tr&gt; &lt;td nowrap="nowrap" valign="bottom" width="256"&gt; &lt;p &gt;&lt;strong&gt;Bus Standard&lt;/strong&gt;&lt;/p&gt; &lt;/td&gt; &lt;td nowrap="nowrap" valign="bottom" width="331"&gt; &lt;p &gt;PCI Express 2.0&lt;/p&gt; &lt;/td&gt; &lt;/tr&gt; &lt;tr&gt; &lt;td nowrap="nowrap" valign="bottom" width="256"&gt; &lt;p &gt;&lt;strong&gt;Video Memory&lt;/strong&gt;&lt;/p&gt; &lt;/td&gt; &lt;td nowrap="nowrap" valign="bottom" width="331"&gt; &lt;p &gt;DDR3 4096MB&lt;/p&gt; &lt;/td&gt; &lt;/tr&gt; &lt;tr&gt; &lt;td nowrap="nowrap" valign="bottom" width="256"&gt; &lt;p &gt;&lt;strong&gt;Memory Clock&lt;/strong&gt;&lt;/p&gt; &lt;/td&gt; &lt;td nowrap="nowrap" valign="bottom" width="331"&gt; &lt;p &gt;1333 MHz&lt;/p&gt; &lt;/td&gt; &lt;/tr&gt; &lt;tr&gt; &lt;td nowrap="nowrap" valign="bottom" width="256"&gt; &lt;p &gt;&lt;strong&gt;RAMDAC&lt;/strong&gt;&lt;/p&gt; &lt;/td&gt; &lt;td nowrap="nowrap" valign="bottom" width="331"&gt; &lt;p &gt;400MHz&lt;/p&gt; &lt;/td&gt; &lt;/tr&gt; &lt;tr&gt; &lt;td nowrap="nowrap" valign="bottom" width="256"&gt; &lt;p &gt;&lt;strong&gt;Memory Interface&lt;/strong&gt;&lt;/p&gt; &lt;/td&gt; &lt;td nowrap="nowrap" valign="bottom" width="331"&gt; &lt;p &gt;128-Bit&lt;/p&gt; &lt;/td&gt; &lt;/tr&gt; &lt;tr&gt; &lt;td nowrap="nowrap" valign="bottom" width="256"&gt; &lt;p &gt;&lt;strong&gt;D-Sub Max Resolution&lt;/strong&gt;&lt;/p&gt; &lt;/td&gt; &lt;td nowrap="nowrap" valign="bottom" width="331"&gt; &lt;p &gt;2048 x 1536&lt;/p&gt; &lt;/td&gt; &lt;/tr&gt; &lt;tr&gt; &lt;td nowrap="nowrap" valign="bottom" width="256"&gt; &lt;p &gt;&lt;strong&gt;DVI Max Resolution&lt;/strong&gt;&lt;/p&gt; &lt;/td&gt; &lt;td nowrap="nowrap" valign="bottom" width="331"&gt; &lt;p &gt;2560 x 1600&lt;/p&gt; &lt;/td&gt; &lt;/tr&gt; &lt;tr&gt; &lt;td nowrap="nowrap" valign="bottom" width="256"&gt; &lt;p &gt;&lt;strong&gt;DVI Output&lt;/strong&gt;&lt;/p&gt; &lt;/td&gt; &lt;td valign="bottom" width="331"&gt; &lt;p &gt;Yes x 1 &lt;/p&gt; &lt;/td&gt; &lt;/tr&gt; &lt;tr&gt; &lt;td nowrap="nowrap" valign="bottom" width="256"&gt; &lt;p &gt;&lt;strong&gt;D-Sub Output&lt;/strong&gt;&lt;/p&gt; &lt;/td&gt; &lt;td nowrap="nowrap" valign="bottom" width="331"&gt; &lt;p &gt;Yes x 1&lt;/p&gt; &lt;/td&gt; &lt;/tr&gt; &lt;tr&gt; &lt;td nowrap="nowrap" valign="bottom" width="256"&gt; &lt;p &gt;&lt;strong&gt;HDMI Outputs&lt;/strong&gt;&lt;/p&gt; &lt;/td&gt; &lt;td nowrap="nowrap" valign="bottom" width="331"&gt; &lt;p &gt;Yes x 1&lt;/p&gt; &lt;/td&gt; &lt;/tr&gt; &lt;tr&gt; &lt;td nowrap="nowrap" valign="bottom" width="256"&gt; &lt;p &gt;&lt;strong&gt;HDCP Support&lt;/strong&gt;&lt;/p&gt; &lt;/td&gt; &lt;td nowrap="nowrap" valign="bottom" width="331"&gt; &lt;p &gt;Yes&lt;/p&gt; &lt;/td&gt; &lt;/tr&gt; &lt;tr&gt; &lt;td nowrap="nowrap" rowspan="2" width="256"&gt; &lt;p &gt;&lt;strong&gt;Accessories&lt;/strong&gt;&lt;/p&gt; &lt;/td&gt; &lt;td valign="bottom" width="331"&gt; &lt;p &gt;1 x Driver CD&lt;/p&gt; &lt;/td&gt; &lt;/tr&gt; &lt;tr&gt; &lt;td valign="bottom" width="331"&gt; &lt;p &gt;1 x Quick Guide&lt;/p&gt; &lt;/td&gt; &lt;/tr&gt; &lt;/tbody&gt; &lt;/table&gt; </t>
  </si>
  <si>
    <t>Видеокарта AFOX GeForce GT1030 2GB GDDR5 64Bit DVI-HDMI low profile</t>
  </si>
  <si>
    <t>AF1030-2048D5L4-V3</t>
  </si>
  <si>
    <t>http://www.erc.ua/i/goods/AF1030-2048D5L4-V3.jpg</t>
  </si>
  <si>
    <t xml:space="preserve">&lt;table align="left" border="1" cellspacing="0" width="642"&gt; &lt;tbody&gt; &lt;tr&gt; &lt;td colspan="2" valign="bottom" width="642"&gt; &lt;p align="center" &gt;&lt;strong&gt;Specification&lt;/strong&gt;&lt;/p&gt; &lt;/td&gt; &lt;/tr&gt; &lt;tr&gt; &lt;td valign="bottom" width="277"&gt; &lt;p &gt;&lt;strong&gt;Graphics Engine&lt;/strong&gt;&lt;/p&gt; &lt;/td&gt; &lt;td valign="bottom" width="365"&gt; &lt;p &gt;NVIDIA Geforce GT1030&lt;/p&gt; &lt;/td&gt; &lt;/tr&gt; &lt;tr&gt; &lt;td valign="bottom" width="277"&gt; &lt;p &gt;&lt;strong&gt;Bus Standard&lt;/strong&gt;&lt;/p&gt; &lt;/td&gt; &lt;td valign="bottom" width="365"&gt; &lt;p &gt;PCI Express 3.0&lt;/p&gt; &lt;/td&gt; &lt;/tr&gt; &lt;tr&gt; &lt;td valign="bottom" width="277"&gt; &lt;p &gt;&lt;strong&gt;Video Memory&lt;/strong&gt;&lt;/p&gt; &lt;/td&gt; &lt;td valign="bottom" width="365"&gt; &lt;p &gt;GDDR5 2048MB&lt;/p&gt; &lt;/td&gt; &lt;/tr&gt; &lt;tr&gt; &lt;td valign="bottom" width="277"&gt; &lt;p &gt;&lt;strong&gt;Base Clock&lt;/strong&gt;&lt;/p&gt; &lt;/td&gt; &lt;td valign="bottom" width="365"&gt; &lt;p &gt;1228MHz&lt;/p&gt; &lt;/td&gt; &lt;/tr&gt; &lt;tr&gt; &lt;td valign="bottom" width="277"&gt; &lt;p &gt;&lt;strong&gt;Boost Clock&lt;/strong&gt;&lt;/p&gt; &lt;/td&gt; &lt;td valign="bottom" width="365"&gt; &lt;p &gt;1468MHz&lt;/p&gt; &lt;/td&gt; &lt;/tr&gt; &lt;tr&gt; &lt;td valign="bottom" width="277"&gt; &lt;p &gt;&lt;strong&gt;Memory Clock&lt;/strong&gt;&lt;/p&gt; &lt;/td&gt; &lt;td valign="bottom" width="365"&gt; &lt;p &gt;6000 MHz&lt;/p&gt; &lt;/td&gt; &lt;/tr&gt; &lt;tr&gt; &lt;td valign="bottom" width="277"&gt; &lt;p &gt;&lt;strong&gt;RAMDAC&lt;/strong&gt;&lt;/p&gt; &lt;/td&gt; &lt;td valign="bottom" width="365"&gt; &lt;p &gt;400MHz&lt;/p&gt; &lt;/td&gt; &lt;/tr&gt; &lt;tr&gt; &lt;td valign="bottom" width="277"&gt; &lt;p &gt;&lt;strong&gt;Memory Interface&lt;/strong&gt;&lt;/p&gt; &lt;/td&gt; &lt;td valign="bottom" width="365"&gt; &lt;p &gt;64-Bit&lt;/p&gt; &lt;/td&gt; &lt;/tr&gt; &lt;tr&gt; &lt;td valign="bottom" width="277"&gt; &lt;p &gt;&lt;strong&gt;DVI Output&lt;/strong&gt;&lt;/p&gt; &lt;/td&gt; &lt;td valign="bottom" width="365"&gt; &lt;p &gt;Yes x 1 &lt;/p&gt; &lt;/td&gt; &lt;/tr&gt; &lt;tr&gt; &lt;td valign="bottom" width="277"&gt; &lt;p &gt;&lt;strong&gt;HDMI Output&lt;/strong&gt;&lt;/p&gt; &lt;/td&gt; &lt;td valign="bottom" width="365"&gt; &lt;p &gt;Yes x 1&lt;/p&gt; &lt;/td&gt; &lt;/tr&gt; &lt;tr&gt; &lt;td valign="bottom" width="277"&gt; &lt;p &gt;&lt;strong&gt;Low Profile Bracket Bundled&lt;/strong&gt;&lt;/p&gt; &lt;/td&gt; &lt;td valign="bottom" width="365"&gt; &lt;p &gt;Yes (1 slots x 2)&lt;/p&gt; &lt;/td&gt; &lt;/tr&gt; &lt;tr&gt; &lt;td width="277"&gt; &lt;p &gt;&lt;strong&gt;Accessories&lt;/strong&gt;&lt;/p&gt; &lt;/td&gt; &lt;td valign="bottom" width="365"&gt; &lt;p &gt;1 x Quick Guide&lt;/p&gt; &lt;/td&gt; &lt;/tr&gt; &lt;/tbody&gt; &lt;/table&gt; </t>
  </si>
  <si>
    <t>Видеокарта AFOX Geforce GT1030 4GB DDR4 64Bit DVI-HDMI ATX</t>
  </si>
  <si>
    <t>AF1030-4096D4H5</t>
  </si>
  <si>
    <t>http://www.erc.ua/i/goods/AF1030-4096D4H5.jpg</t>
  </si>
  <si>
    <t xml:space="preserve">&lt;table align="left" border="1" cellspacing="0" width="642"&gt; &lt;tbody&gt; &lt;tr&gt; &lt;td valign="bottom" width="277"&gt; &lt;p &gt;&lt;strong&gt;Graphics Engine&lt;/strong&gt;&lt;/p&gt; &lt;/td&gt; &lt;td valign="bottom" width="365"&gt; &lt;p &gt;NVIDIA Geforce GT1030&lt;/p&gt; &lt;/td&gt; &lt;/tr&gt; &lt;tr&gt; &lt;td valign="bottom" width="277"&gt; &lt;p &gt;&lt;strong&gt;Bus Standard&lt;/strong&gt;&lt;/p&gt; &lt;/td&gt; &lt;td valign="bottom" width="365"&gt; &lt;p &gt;PCI Express 3.0&lt;/p&gt; &lt;/td&gt; &lt;/tr&gt; &lt;tr&gt; &lt;td valign="bottom" width="277"&gt; &lt;p &gt;&lt;strong&gt;Video Memory&lt;/strong&gt;&lt;/p&gt; &lt;/td&gt; &lt;td valign="bottom" width="365"&gt; &lt;p &gt;DDR4 4096MB&lt;/p&gt; &lt;/td&gt; &lt;/tr&gt; &lt;tr&gt; &lt;td valign="bottom" width="277"&gt; &lt;p &gt;&lt;strong&gt;Base Clock&lt;/strong&gt;&lt;/p&gt; &lt;/td&gt; &lt;td valign="bottom" width="365"&gt; &lt;p &gt;1152MHz&lt;/p&gt; &lt;/td&gt; &lt;/tr&gt; &lt;tr&gt; &lt;td valign="bottom" width="277"&gt; &lt;p &gt;&lt;strong&gt;Boost Clock&lt;/strong&gt;&lt;/p&gt; &lt;/td&gt; &lt;td valign="bottom" width="365"&gt; &lt;p &gt;1380MHz&lt;/p&gt; &lt;/td&gt; &lt;/tr&gt; &lt;tr&gt; &lt;td valign="bottom" width="277"&gt; &lt;p &gt;&lt;strong&gt;Memory Clock&lt;/strong&gt;&lt;/p&gt; &lt;/td&gt; &lt;td valign="bottom" width="365"&gt; &lt;p &gt;2100 MHz&lt;/p&gt; &lt;/td&gt; &lt;/tr&gt; &lt;tr&gt; &lt;td valign="bottom" width="277"&gt; &lt;p &gt;&lt;strong&gt;Memory Interface&lt;/strong&gt;&lt;/p&gt; &lt;/td&gt; &lt;td valign="bottom" width="365"&gt; &lt;p &gt;64-Bit&lt;/p&gt; &lt;/td&gt; &lt;/tr&gt; &lt;tr&gt; &lt;td valign="bottom" width="277"&gt; &lt;p &gt;&lt;strong&gt;DVI Output&lt;/strong&gt;&lt;/p&gt; &lt;/td&gt; &lt;td valign="bottom" width="365"&gt; &lt;p &gt;Yes x 1 &lt;/p&gt; &lt;/td&gt; &lt;/tr&gt; &lt;tr&gt; &lt;td valign="bottom" width="277"&gt; &lt;p &gt;&lt;strong&gt;HDMI Output&lt;/strong&gt;&lt;/p&gt; &lt;/td&gt; &lt;td valign="bottom" width="365"&gt; &lt;p &gt;Yes x 1&lt;/p&gt; &lt;/td&gt; &lt;/tr&gt; &lt;tr&gt; &lt;td valign="bottom" width="277"&gt; &lt;p &gt;&lt;strong&gt;HDCP Support&lt;/strong&gt;&lt;/p&gt; &lt;/td&gt; &lt;td valign="bottom" width="365"&gt; &lt;p &gt;Yes&lt;/p&gt; &lt;/td&gt; &lt;/tr&gt; &lt;tr&gt; &lt;td width="277"&gt; &lt;p &gt;&lt;strong&gt;Accessories&lt;/strong&gt;&lt;/p&gt; &lt;/td&gt; &lt;td valign="bottom" width="365"&gt; &lt;p &gt;1 x Quick Guide&lt;/p&gt; &lt;/td&gt; &lt;/tr&gt; &lt;/tbody&gt; &lt;/table&gt; </t>
  </si>
  <si>
    <t>Inno3D</t>
  </si>
  <si>
    <t>GTX1650 Twin X2 OC</t>
  </si>
  <si>
    <t>N16502-04D6X-1177VA25</t>
  </si>
  <si>
    <t>http://www.erc.ua/i/goods/N16502-04D6X-1177VA25.jpg</t>
  </si>
  <si>
    <t xml:space="preserve">&lt;table&gt; &lt;thead&gt; &lt;tr&gt; &lt;th&gt;GPU Engine Specs:&lt;/th&gt; &lt;th&gt; &lt;/th&gt; &lt;/tr&gt; &lt;/thead&gt; &lt;tbody&gt; &lt;tr&gt; &lt;td&gt;CUDA Cores&lt;/td&gt; &lt;td&gt;896&lt;/td&gt; &lt;/tr&gt; &lt;tr&gt; &lt;td&gt;Boost Clock (MHz)&lt;/td&gt; &lt;td&gt;1620&lt;/td&gt; &lt;/tr&gt; &lt;tr&gt; &lt;td&gt;Base Clock(MHz)&lt;/td&gt; &lt;td&gt;1485&lt;/td&gt; &lt;/tr&gt; &lt;/tbody&gt; &lt;thead&gt; &lt;tr&gt; &lt;th&gt;Thermal and Power Spec:&lt;/th&gt; &lt;th&gt; &lt;/th&gt; &lt;/tr&gt; &lt;/thead&gt; &lt;tbody&gt; &lt;tr&gt; &lt;td&gt;Minimum System Power Requirement (W)&lt;/td&gt; &lt;td&gt;300&lt;/td&gt; &lt;/tr&gt; &lt;/tbody&gt; &lt;thead&gt; &lt;tr&gt; &lt;th&gt;Memory Specs:&lt;/th&gt; &lt;th&gt; &lt;/th&gt; &lt;/tr&gt; &lt;/thead&gt; &lt;tbody&gt; &lt;tr&gt; &lt;td&gt;Memory Clock&lt;/td&gt; &lt;td&gt;12Gbps&lt;/td&gt; &lt;/tr&gt; &lt;tr&gt; &lt;td&gt;Standard Memory Config&lt;/td&gt; &lt;td&gt;4GB&lt;/td&gt; &lt;/tr&gt; &lt;tr&gt; &lt;td&gt;Memory Interface&lt;/td&gt; &lt;td&gt;GDDR6&lt;/td&gt; &lt;/tr&gt; &lt;tr&gt; &lt;td&gt;Memory Interface Width&lt;/td&gt; &lt;td&gt;128-bit&lt;/td&gt; &lt;/tr&gt; &lt;tr&gt; &lt;td&gt;Memory Bandwidth (GB/sec)&lt;/td&gt; &lt;td&gt;192&lt;/td&gt; &lt;/tr&gt; &lt;/tbody&gt; &lt;thead&gt; &lt;tr&gt; &lt;th&gt;Feature Support:&lt;/th&gt; &lt;th&gt; &lt;/th&gt; &lt;/tr&gt; &lt;/thead&gt; &lt;tbody&gt; &lt;tr&gt; &lt;td&gt;NVIDIA Architecture&lt;/td&gt; &lt;td&gt;Turing&lt;/td&gt; &lt;/tr&gt; &lt;tr&gt; &lt;td&gt;Microsoft DirectX&lt;/td&gt; &lt;td&gt;12 Ultimate&lt;/td&gt; &lt;/tr&gt; &lt;tr&gt; &lt;td&gt;NVIDIA GeForce Experience&lt;/td&gt; &lt;td&gt;Yes&lt;/td&gt; &lt;/tr&gt; &lt;tr&gt; &lt;td&gt;NVIDIA Ansel&lt;/td&gt; &lt;td&gt;Yes&lt;/td&gt; &lt;/tr&gt; &lt;tr&gt; &lt;td&gt;NVIDIA FreeStyle&lt;/td&gt; &lt;td&gt;Yes&lt;/td&gt; &lt;/tr&gt; &lt;tr&gt; &lt;td&gt;Bus Support&lt;/td&gt; &lt;td&gt;PCI-E 3.0 X16&lt;/td&gt; &lt;/tr&gt; &lt;tr&gt; &lt;td&gt;NVIDIA ShadowPlay&lt;/td&gt; &lt;td&gt;Yes&lt;/td&gt; &lt;/tr&gt; &lt;tr&gt; &lt;td&gt;NVIDIA Highlights&lt;/td&gt; &lt;td&gt;Yes&lt;/td&gt; &lt;/tr&gt; &lt;tr&gt; &lt;td&gt;OS Certification&lt;/td&gt; &lt;td&gt;Windows 10, Linux, FreeBSDx86&lt;/td&gt; &lt;/tr&gt; &lt;tr&gt; &lt;td&gt;NVIDIA G-SYNC&amp;trade;-Ready&lt;/td&gt; &lt;td&gt;Yes&lt;/td&gt; &lt;/tr&gt; &lt;tr&gt; &lt;td&gt;Game Ready Drivers&lt;/td&gt; &lt;td&gt;Yes&lt;/td&gt; &lt;/tr&gt; &lt;tr&gt; &lt;td&gt;NVIDIA Studio Drivers&lt;/td&gt; &lt;td&gt;Yes&lt;/td&gt; &lt;/tr&gt; &lt;tr&gt; &lt;td&gt;NVIDIA GPU Boost&amp;trade;&lt;/td&gt; &lt;td&gt;Yes&lt;/td&gt; &lt;/tr&gt; &lt;tr&gt; &lt;td&gt;Vulkan API&lt;/td&gt; &lt;td&gt;Yes&lt;/td&gt; &lt;/tr&gt; &lt;tr&gt; &lt;td&gt;OpenGL&lt;/td&gt; &lt;td&gt;4.6&lt;/td&gt; &lt;/tr&gt; &lt;tr&gt; &lt;td&gt;NVIDIA Encoder&lt;/td&gt; &lt;td&gt;Volta&lt;/td&gt; &lt;/tr&gt; &lt;tr&gt; &lt;td&gt;NVIDIA Decoder&lt;/td&gt; &lt;td&gt;Volta&lt;/td&gt; &lt;/tr&gt; &lt;/tbody&gt; &lt;thead&gt; &lt;tr&gt; &lt;th&gt;Graphics Card Dimensions:&lt;/th&gt; &lt;th&gt; &lt;/th&gt; &lt;/tr&gt; &lt;/thead&gt; &lt;tbody&gt; &lt;tr&gt; &lt;td&gt;Length&lt;/td&gt; &lt;td&gt;196mm&lt;/td&gt; &lt;/tr&gt; &lt;tr&gt; &lt;td&gt;Height&lt;/td&gt; &lt;td&gt;113mm&lt;/td&gt; &lt;/tr&gt; &lt;tr&gt; &lt;td&gt;Width&lt;/td&gt; &lt;td&gt;2-slot&lt;/td&gt; &lt;/tr&gt; &lt;/tbody&gt; &lt;thead&gt; &lt;tr&gt; &lt;th&gt;Display Support:&lt;/th&gt; &lt;th&gt; &lt;/th&gt; &lt;/tr&gt; &lt;/thead&gt; &lt;tbody&gt; &lt;tr&gt; &lt;td&gt;Multi Monitor&lt;/td&gt; &lt;td&gt;Yes&lt;/td&gt; &lt;/tr&gt; &lt;tr&gt; &lt;td&gt;Maxmium Digital Resolution&lt;/td&gt; &lt;td&gt;7680x4320&lt;/td&gt; &lt;/tr&gt; &lt;tr&gt; &lt;td&gt;HDCP&lt;/td&gt; &lt;td&gt;2.2&lt;/td&gt; &lt;/tr&gt; &lt;tr&gt; &lt;td&gt;Standard Display Connectors&lt;/td&gt; &lt;td&gt;HDMI 2.0b, 2x DisplayPort 1.4&lt;/td&gt; &lt;/tr&gt; &lt;/tbody&gt; &lt;/table&gt; </t>
  </si>
  <si>
    <t>GTX1660 SUPER 6Gb GDDR6 Twin X2</t>
  </si>
  <si>
    <t>N166S2-06D6-1712VA15L</t>
  </si>
  <si>
    <t>http://www.erc.ua/i/goods/N166S2-06D6-1712VA15L.jpg</t>
  </si>
  <si>
    <t xml:space="preserve">&lt;table&gt; &lt;thead&gt; &lt;tr&gt; &lt;th&gt;GPU Engine Specs:&lt;/th&gt; &lt;th&gt; &lt;/th&gt; &lt;/tr&gt; &lt;/thead&gt; &lt;tbody&gt; &lt;tr&gt; &lt;td&gt;CUDA Cores&lt;/td&gt; &lt;td&gt;1408&lt;/td&gt; &lt;/tr&gt; &lt;tr&gt; &lt;td&gt;Boost Clock (MHz)&lt;/td&gt; &lt;td&gt;1785&lt;/td&gt; &lt;/tr&gt; &lt;tr&gt; &lt;td&gt;Base Clock(MHz)&lt;/td&gt; &lt;td&gt;1530&lt;/td&gt; &lt;/tr&gt; &lt;/tbody&gt; &lt;thead&gt; &lt;tr&gt; &lt;th&gt;Thermal and Power Spec:&lt;/th&gt; &lt;th&gt; &lt;/th&gt; &lt;/tr&gt; &lt;/thead&gt; &lt;tbody&gt; &lt;tr&gt; &lt;td&gt;Minimum System Power Requirement (W)&lt;/td&gt; &lt;td&gt;450&lt;/td&gt; &lt;/tr&gt; &lt;tr&gt; &lt;td&gt;Supplementary Power Connectors&lt;/td&gt; &lt;td&gt;8-pin&lt;/td&gt; &lt;/tr&gt; &lt;/tbody&gt; &lt;thead&gt; &lt;tr&gt; &lt;th&gt;Memory Specs:&lt;/th&gt; &lt;th&gt; &lt;/th&gt; &lt;/tr&gt; &lt;/thead&gt; &lt;tbody&gt; &lt;tr&gt; &lt;td&gt;Memory Clock&lt;/td&gt; &lt;td&gt;14Gbps&lt;/td&gt; &lt;/tr&gt; &lt;tr&gt; &lt;td&gt;Standard Memory Config&lt;/td&gt; &lt;td&gt;6GB&lt;/td&gt; &lt;/tr&gt; &lt;tr&gt; &lt;td&gt;Memory Interface&lt;/td&gt; &lt;td&gt;GDDR6&lt;/td&gt; &lt;/tr&gt; &lt;tr&gt; &lt;td&gt;Memory Interface Width&lt;/td&gt; &lt;td&gt;192-bit&lt;/td&gt; &lt;/tr&gt; &lt;tr&gt; &lt;td&gt;Memory Bandwidth (GB/sec)&lt;/td&gt; &lt;td&gt;336&lt;/td&gt; &lt;/tr&gt; &lt;/tbody&gt; &lt;thead&gt; &lt;tr&gt; &lt;th&gt;Feature Support:&lt;/th&gt; &lt;th&gt; &lt;/th&gt; &lt;/tr&gt; &lt;/thead&gt; &lt;tbody&gt; &lt;tr&gt; &lt;td&gt;NVIDIA Architecture&lt;/td&gt; &lt;td&gt;Turing&lt;/td&gt; &lt;/tr&gt; &lt;tr&gt; &lt;td&gt;Microsoft DirectX&lt;/td&gt; &lt;td&gt;12 Ultimate&lt;/td&gt; &lt;/tr&gt; &lt;tr&gt; &lt;td&gt;NVIDIA GeForce Experience&lt;/td&gt; &lt;td&gt;Yes&lt;/td&gt; &lt;/tr&gt; &lt;tr&gt; &lt;td&gt;NVIDIA Ansel&lt;/td&gt; &lt;td&gt;Yes&lt;/td&gt; &lt;/tr&gt; &lt;tr&gt; &lt;td&gt;NVIDIA FreeStyle&lt;/td&gt; &lt;td&gt;Yes&lt;/td&gt; &lt;/tr&gt; &lt;tr&gt; &lt;td&gt;Bus Support&lt;/td&gt; &lt;td&gt;PCI-E 3.0 X16&lt;/td&gt; &lt;/tr&gt; &lt;tr&gt; &lt;td&gt;NVIDIA ShadowPlay&lt;/td&gt; &lt;td&gt;Yes&lt;/td&gt; &lt;/tr&gt; &lt;tr&gt; &lt;td&gt;NVIDIA Highlights&lt;/td&gt; &lt;td&gt;Yes&lt;/td&gt; &lt;/tr&gt; &lt;tr&gt; &lt;td&gt;OS Certification&lt;/td&gt; &lt;td&gt;Windows 10, Linux, FreeBSDx86&lt;/td&gt; &lt;/tr&gt; &lt;tr&gt; &lt;td&gt;NVIDIA G-SYNC&amp;trade;-Ready&lt;/td&gt; &lt;td&gt;Yes&lt;/td&gt; &lt;/tr&gt; &lt;tr&gt; &lt;td&gt;Game Ready Drivers&lt;/td&gt; &lt;td&gt;Yes&lt;/td&gt; &lt;/tr&gt; &lt;tr&gt; &lt;td&gt;NVIDIA Studio Drivers&lt;/td&gt; &lt;td&gt;Yes&lt;/td&gt; &lt;/tr&gt; &lt;tr&gt; &lt;td&gt;NVIDIA GPU Boost&amp;trade;&lt;/td&gt; &lt;td&gt;Yes&lt;/td&gt; &lt;/tr&gt; &lt;tr&gt; &lt;td&gt;Vulkan API&lt;/td&gt; &lt;td&gt;Yes&lt;/td&gt; &lt;/tr&gt; &lt;tr&gt; &lt;td&gt;OpenGL&lt;/td&gt; &lt;td&gt;4.6&lt;/td&gt; &lt;/tr&gt; &lt;tr&gt; &lt;td&gt;NVIDIA Encoder&lt;/td&gt; &lt;td&gt;6th Generation&lt;/td&gt; &lt;/tr&gt; &lt;tr&gt; &lt;td&gt;NVIDIA Decoder&lt;/td&gt; &lt;td&gt;4th Generation&lt;/td&gt; &lt;/tr&gt; &lt;/tbody&gt; &lt;thead&gt; &lt;tr&gt; &lt;th&gt;Graphics Card Dimensions:&lt;/th&gt; &lt;th&gt; &lt;/th&gt; &lt;/tr&gt; &lt;/thead&gt; &lt;tbody&gt; &lt;tr&gt; &lt;td&gt;Length&lt;/td&gt; &lt;td&gt;220mm&lt;/td&gt; &lt;/tr&gt; &lt;tr&gt; &lt;td&gt;Height&lt;/td&gt; &lt;td&gt;113mm&lt;/td&gt; &lt;/tr&gt; &lt;tr&gt; &lt;td&gt;Width&lt;/td&gt; &lt;td&gt;2-slot&lt;/td&gt; &lt;/tr&gt; &lt;/tbody&gt; &lt;thead&gt; &lt;tr&gt; &lt;th&gt;Display Support:&lt;/th&gt; &lt;th&gt; &lt;/th&gt; &lt;/tr&gt; &lt;/thead&gt; &lt;tbody&gt; &lt;tr&gt; &lt;td&gt;Multi Monitor&lt;/td&gt; &lt;td&gt;Yes&lt;/td&gt; &lt;/tr&gt; &lt;tr&gt; &lt;td&gt;Maxmium Digital Resolution&lt;/td&gt; &lt;td&gt;7680x4320&lt;/td&gt; &lt;/tr&gt; &lt;tr&gt; &lt;td&gt;HDCP&lt;/td&gt; &lt;td&gt;2.2&lt;/td&gt; &lt;/tr&gt; &lt;tr&gt; &lt;td&gt;Standard Display Connectors&lt;/td&gt; &lt;td&gt;HDMI 2.0b, 3x DisplayPort 1.4&lt;/td&gt; &lt;/tr&gt; &lt;/tbody&gt; &lt;/table&gt; </t>
  </si>
  <si>
    <t>RTX3050 8Gb GDDR6 Twin X2</t>
  </si>
  <si>
    <t>N30502-08D6-1190VA42</t>
  </si>
  <si>
    <t>http://www.erc.ua/i/goods/N30502-08D6-1190VA42.jpg</t>
  </si>
  <si>
    <t xml:space="preserve">&lt;table&gt; &lt;thead&gt; &lt;tr&gt; &lt;th&gt;GPU Engine Specs:&lt;/th&gt; &lt;th&gt; &lt;/th&gt; &lt;/tr&gt; &lt;/thead&gt; &lt;tbody&gt; &lt;tr&gt; &lt;td&gt;CUDA Cores&lt;/td&gt; &lt;td&gt;2560&lt;/td&gt; &lt;/tr&gt; &lt;tr&gt; &lt;td&gt;Boost Clock (MHz)&lt;/td&gt; &lt;td&gt;1777&lt;/td&gt; &lt;/tr&gt; &lt;tr&gt; &lt;td&gt;Base Clock(MHz)&lt;/td&gt; &lt;td&gt;1552&lt;/td&gt; &lt;/tr&gt; &lt;/tbody&gt; &lt;thead&gt; &lt;tr&gt; &lt;th&gt;Thermal and Power Spec:&lt;/th&gt; &lt;th&gt; &lt;/th&gt; &lt;/tr&gt; &lt;/thead&gt; &lt;tbody&gt; &lt;tr&gt; &lt;td&gt;Minimum System Power Requirement (W)&lt;/td&gt; &lt;td&gt;450&lt;/td&gt; &lt;/tr&gt; &lt;tr&gt; &lt;td&gt;Supplementary Power Connectors&lt;/td&gt; &lt;td&gt;8-pin&lt;/td&gt; &lt;/tr&gt; &lt;/tbody&gt; &lt;thead&gt; &lt;tr&gt; &lt;th&gt;Memory Specs:&lt;/th&gt; &lt;th&gt; &lt;/th&gt; &lt;/tr&gt; &lt;/thead&gt; &lt;tbody&gt; &lt;tr&gt; &lt;td&gt;Memory Clock&lt;/td&gt; &lt;td&gt;14Gbps&lt;/td&gt; &lt;/tr&gt; &lt;tr&gt; &lt;td&gt;Standard Memory Config&lt;/td&gt; &lt;td&gt;8GB&lt;/td&gt; &lt;/tr&gt; &lt;tr&gt; &lt;td&gt;Memory Interface&lt;/td&gt; &lt;td&gt;GDDR6&lt;/td&gt; &lt;/tr&gt; &lt;tr&gt; &lt;td&gt;Memory Interface Width&lt;/td&gt; &lt;td&gt;128-bit&lt;/td&gt; &lt;/tr&gt; &lt;tr&gt; &lt;td&gt;Memory Bandwidth (GB/sec)&lt;/td&gt; &lt;td&gt;224&lt;/td&gt; &lt;/tr&gt; &lt;/tbody&gt; &lt;thead&gt; &lt;tr&gt; &lt;th&gt;Feature Support:&lt;/th&gt; &lt;th&gt; &lt;/th&gt; &lt;/tr&gt; &lt;/thead&gt; &lt;tbody&gt; &lt;tr&gt; &lt;td&gt;Real-Time Ray Tracing&lt;/td&gt; &lt;td&gt;Yes&lt;/td&gt; &lt;/tr&gt; &lt;tr&gt; &lt;td&gt;Ray Tracing Cores&lt;/td&gt; &lt;td&gt;2nd Generation&lt;/td&gt; &lt;/tr&gt; &lt;tr&gt; &lt;td&gt;Tensor Cores&lt;/td&gt; &lt;td&gt;3rd Generation&lt;/td&gt; &lt;/tr&gt; &lt;tr&gt; &lt;td&gt;NVIDIA Architecture&lt;/td&gt; &lt;td&gt;Ampere&lt;/td&gt; &lt;/tr&gt; &lt;tr&gt; &lt;td&gt;Microsoft DirectX&lt;/td&gt; &lt;td&gt;12 Ultimate&lt;/td&gt; &lt;/tr&gt; &lt;tr&gt; &lt;td&gt;NVIDIA DLSS&lt;/td&gt; &lt;td&gt;Yes&lt;/td&gt; &lt;/tr&gt; &lt;tr&gt; &lt;td&gt;PCI Express Gen 4&lt;/td&gt; &lt;td&gt;Yes&lt;/td&gt; &lt;/tr&gt; &lt;tr&gt; &lt;td&gt;NVIDIA GeForce Experience&lt;/td&gt; &lt;td&gt;Yes&lt;/td&gt; &lt;/tr&gt; &lt;tr&gt; &lt;td&gt;NVIDIA Ansel&lt;/td&gt; &lt;td&gt;Yes&lt;/td&gt; &lt;/tr&gt; &lt;tr&gt; &lt;td&gt;NVIDIA FreeStyle&lt;/td&gt; &lt;td&gt;Yes&lt;/td&gt; &lt;/tr&gt; &lt;tr&gt; &lt;td&gt;Bus Support&lt;/td&gt; &lt;td&gt;PCI-E 4.0&lt;/td&gt; &lt;/tr&gt; &lt;tr&gt; &lt;td&gt;NVIDIA ShadowPlay&lt;/td&gt; &lt;td&gt;Yes&lt;/td&gt; &lt;/tr&gt; &lt;tr&gt; &lt;td&gt;NVIDIA Highlights&lt;/td&gt; &lt;td&gt;Yes&lt;/td&gt; &lt;/tr&gt; &lt;tr&gt; &lt;td&gt;OS Certification&lt;/td&gt; &lt;td&gt;Windows 10, Linux, FreeBSDx86&lt;/td&gt; &lt;/tr&gt; &lt;tr&gt; &lt;td&gt;NVIDIA G-SYNC&amp;trade;-Ready&lt;/td&gt; &lt;td&gt;Yes&lt;/td&gt; &lt;/tr&gt; &lt;tr&gt; &lt;td&gt;Lighting module&lt;/td&gt; &lt;td&gt;White LED logo (No RGB Control)&lt;/td&gt; &lt;/tr&gt; &lt;tr&gt; &lt;td&gt;Game Ready Drivers&lt;/td&gt; &lt;td&gt;Yes&lt;/td&gt; &lt;/tr&gt; &lt;tr&gt; &lt;td&gt;NVIDIA Studio Drivers&lt;/td&gt; &lt;td&gt;Yes&lt;/td&gt; &lt;/tr&gt; &lt;tr&gt; &lt;td&gt;NVIDIA GPU Boost&amp;trade;&lt;/td&gt; &lt;td&gt;Yes&lt;/td&gt; &lt;/tr&gt; &lt;tr&gt; &lt;td&gt;Vulkan API&lt;/td&gt; &lt;td&gt;Yes&lt;/td&gt; &lt;/tr&gt; &lt;tr&gt; &lt;td&gt;OpenGL&lt;/td&gt; &lt;td&gt;4.6&lt;/td&gt; &lt;/tr&gt; &lt;tr&gt; &lt;td&gt;HDMI 2.1&lt;/td&gt; &lt;td&gt;Yes&lt;/td&gt; &lt;/tr&gt; &lt;tr&gt; &lt;td&gt;DisplayPort 1.4a&lt;/td&gt; &lt;td&gt;Yes&lt;/td&gt; &lt;/tr&gt; &lt;tr&gt; &lt;td&gt;NVIDIA Encoder&lt;/td&gt; &lt;td&gt;7th Generation&lt;/td&gt; &lt;/tr&gt; &lt;tr&gt; &lt;td&gt;NVIDIA Decoder&lt;/td&gt; &lt;td&gt;5th Generation&lt;/td&gt; &lt;/tr&gt; &lt;/tbody&gt; &lt;thead&gt; &lt;tr&gt; &lt;th&gt;Accessories:&lt;/th&gt; &lt;th&gt; &lt;/th&gt; &lt;/tr&gt; &lt;/thead&gt; &lt;tbody&gt; &lt;tr&gt; &lt;td&gt;Installation Guide&lt;/td&gt; &lt;td&gt;Yes&lt;/td&gt; &lt;/tr&gt; &lt;tr&gt; &lt;td&gt;Power Guide&lt;/td&gt; &lt;td&gt;Yes&lt;/td&gt; &lt;/tr&gt; &lt;/tbody&gt; &lt;thead&gt; &lt;tr&gt; &lt;th&gt;Graphics Card Dimensions:&lt;/th&gt; &lt;th&gt; &lt;/th&gt; &lt;/tr&gt; &lt;/thead&gt; &lt;tbody&gt; &lt;tr&gt; &lt;td&gt;Length&lt;/td&gt; &lt;td&gt;240mm&lt;/td&gt; &lt;/tr&gt; &lt;tr&gt; &lt;td&gt;Height&lt;/td&gt; &lt;td&gt;120mm&lt;/td&gt; &lt;/tr&gt; &lt;tr&gt; &lt;td&gt;Width&lt;/td&gt; &lt;td&gt;2-slot&lt;/td&gt; &lt;/tr&gt; &lt;/tbody&gt; &lt;thead&gt; &lt;tr&gt; &lt;th&gt;Display Support:&lt;/th&gt; &lt;th&gt; &lt;/th&gt; &lt;/tr&gt; &lt;/thead&gt; &lt;tbody&gt; &lt;tr&gt; &lt;td&gt;Multi Monitor&lt;/td&gt; &lt;td&gt;Yes&lt;/td&gt; &lt;/tr&gt; &lt;tr&gt; &lt;td&gt;Maxmium Digital Resolution&lt;/td&gt; &lt;td&gt;7680x4320&lt;/td&gt; &lt;/tr&gt; &lt;tr&gt; &lt;td&gt;HDCP&lt;/td&gt; &lt;td&gt;2.3&lt;/td&gt; &lt;/tr&gt; &lt;tr&gt; &lt;td&gt;Standard Display Connectors&lt;/td&gt; &lt;td&gt;HDMI 2.1, 3x DisplayPort 1.4a&lt;/td&gt; &lt;/tr&gt; &lt;/tbody&gt; &lt;/table&gt; </t>
  </si>
  <si>
    <t>RTX3060 12Gb GDDR6 Twin X2 LHR</t>
  </si>
  <si>
    <t>N30602-12D6-119032AH</t>
  </si>
  <si>
    <t>http://www.erc.ua/i/goods/N30602-12D6-119032AH.jpg</t>
  </si>
  <si>
    <t>уточняйте наличие</t>
  </si>
  <si>
    <t xml:space="preserve">&lt;table&gt; &lt;thead&gt; &lt;tr&gt; &lt;th&gt;GPU Engine Specs:&lt;/th&gt; &lt;th&gt; &lt;/th&gt; &lt;/tr&gt; &lt;/thead&gt; &lt;tbody&gt; &lt;tr&gt; &lt;td&gt;CUDA Cores&lt;/td&gt; &lt;td&gt;3584&lt;/td&gt; &lt;/tr&gt; &lt;tr&gt; &lt;td&gt;Boost Clock (MHz)&lt;/td&gt; &lt;td&gt;1777&lt;/td&gt; &lt;/tr&gt; &lt;tr&gt; &lt;td&gt;Base Clock(MHz)&lt;/td&gt; &lt;td&gt;1320&lt;/td&gt; &lt;/tr&gt; &lt;/tbody&gt; &lt;thead&gt; &lt;tr&gt; &lt;th&gt;Thermal and Power Spec:&lt;/th&gt; &lt;th&gt; &lt;/th&gt; &lt;/tr&gt; &lt;/thead&gt; &lt;tbody&gt; &lt;tr&gt; &lt;td&gt;Minimum System Power Requirement (W)&lt;/td&gt; &lt;td&gt;550&lt;/td&gt; &lt;/tr&gt; &lt;tr&gt; &lt;td&gt;Supplementary Power Connectors&lt;/td&gt; &lt;td&gt;8-pin&lt;/td&gt; &lt;/tr&gt; &lt;/tbody&gt; &lt;thead&gt; &lt;tr&gt; &lt;th&gt;Memory Specs:&lt;/th&gt; &lt;th&gt; &lt;/th&gt; &lt;/tr&gt; &lt;/thead&gt; &lt;tbody&gt; &lt;tr&gt; &lt;td&gt;Memory Clock&lt;/td&gt; &lt;td&gt;15Gbps&lt;/td&gt; &lt;/tr&gt; &lt;tr&gt; &lt;td&gt;Standard Memory Config&lt;/td&gt; &lt;td&gt;12GB&lt;/td&gt; &lt;/tr&gt; &lt;tr&gt; &lt;td&gt;Memory Interface&lt;/td&gt; &lt;td&gt;GDDR6&lt;/td&gt; &lt;/tr&gt; &lt;tr&gt; &lt;td&gt;Memory Interface Width&lt;/td&gt; &lt;td&gt;192-bit&lt;/td&gt; &lt;/tr&gt; &lt;tr&gt; &lt;td&gt;Memory Bandwidth (GB/sec)&lt;/td&gt; &lt;td&gt;360&lt;/td&gt; &lt;/tr&gt; &lt;/tbody&gt; &lt;thead&gt; &lt;tr&gt; &lt;th&gt;Feature Support:&lt;/th&gt; &lt;th&gt; &lt;/th&gt; &lt;/tr&gt; &lt;/thead&gt; &lt;tbody&gt; &lt;tr&gt; &lt;td&gt;Real-Time Ray Tracing&lt;/td&gt; &lt;td&gt;Yes&lt;/td&gt; &lt;/tr&gt; &lt;tr&gt; &lt;td&gt;Ray Tracing Cores&lt;/td&gt; &lt;td&gt;2nd Generation&lt;/td&gt; &lt;/tr&gt; &lt;tr&gt; &lt;td&gt;Tensor Cores&lt;/td&gt; &lt;td&gt;3rd Generation&lt;/td&gt; &lt;/tr&gt; &lt;tr&gt; &lt;td&gt;NVIDIA Architecture&lt;/td&gt; &lt;td&gt;Ampere&lt;/td&gt; &lt;/tr&gt; &lt;tr&gt; &lt;td&gt;Microsoft DirectX&lt;/td&gt; &lt;td&gt;12 Ultimate&lt;/td&gt; &lt;/tr&gt; &lt;tr&gt; &lt;td&gt;NVIDIA DLSS&lt;/td&gt; &lt;td&gt;Yes&lt;/td&gt; &lt;/tr&gt; &lt;tr&gt; &lt;td&gt;PCI Express Gen 4&lt;/td&gt; &lt;td&gt;Yes&lt;/td&gt; &lt;/tr&gt; &lt;tr&gt; &lt;td&gt;NVIDIA GeForce Experience&lt;/td&gt; &lt;td&gt;Yes&lt;/td&gt; &lt;/tr&gt; &lt;tr&gt; &lt;td&gt;NVIDIA Ansel&lt;/td&gt; &lt;td&gt;Yes&lt;/td&gt; &lt;/tr&gt; &lt;tr&gt; &lt;td&gt;NVIDIA FreeStyle&lt;/td&gt; &lt;td&gt;Yes&lt;/td&gt; &lt;/tr&gt; &lt;tr&gt; &lt;td&gt;Bus Support&lt;/td&gt; &lt;td&gt;PCI-E 4.0 X16&lt;/td&gt; &lt;/tr&gt; &lt;tr&gt; &lt;td&gt;NVIDIA ShadowPlay&lt;/td&gt; &lt;td&gt;Yes&lt;/td&gt; &lt;/tr&gt; &lt;tr&gt; &lt;td&gt;NVIDIA Highlights&lt;/td&gt; &lt;td&gt;Yes&lt;/td&gt; &lt;/tr&gt; &lt;tr&gt; &lt;td&gt;OS Certification&lt;/td&gt; &lt;td&gt;Windows 10, Linux, FreeBSDx86&lt;/td&gt; &lt;/tr&gt; &lt;tr&gt; &lt;td&gt;NVIDIA G-SYNC&amp;trade;-Ready&lt;/td&gt; &lt;td&gt;Yes&lt;/td&gt; &lt;/tr&gt; &lt;tr&gt; &lt;td&gt;Lighting module&lt;/td&gt; &lt;td&gt;-&lt;/td&gt; &lt;/tr&gt; &lt;tr&gt; &lt;td&gt;Game Ready Drivers&lt;/td&gt; &lt;td&gt;Yes&lt;/td&gt; &lt;/tr&gt; &lt;tr&gt; &lt;td&gt;NVIDIA Studio Drivers&lt;/td&gt; &lt;td&gt;Yes&lt;/td&gt; &lt;/tr&gt; &lt;tr&gt; &lt;td&gt;NVIDIA GPU Boost&amp;trade;&lt;/td&gt; &lt;td&gt;Yes&lt;/td&gt; &lt;/tr&gt; &lt;tr&gt; &lt;td&gt;Vulkan API&lt;/td&gt; &lt;td&gt;Yes&lt;/td&gt; &lt;/tr&gt; &lt;tr&gt; &lt;td&gt;OpenGL&lt;/td&gt; &lt;td&gt;4.6&lt;/td&gt; &lt;/tr&gt; &lt;tr&gt; &lt;td&gt;HDMI 2.1&lt;/td&gt; &lt;td&gt;Yes&lt;/td&gt; &lt;/tr&gt; &lt;tr&gt; &lt;td&gt;DisplayPort 1.4a&lt;/td&gt; &lt;td&gt;Yes&lt;/td&gt; &lt;/tr&gt; &lt;tr&gt; &lt;td&gt;NVIDIA Encoder&lt;/td&gt; &lt;td&gt;7th Generation&lt;/td&gt; &lt;/tr&gt; &lt;tr&gt; &lt;td&gt;NVIDIA Decoder&lt;/td&gt; &lt;td&gt;5th Generation&lt;/td&gt; &lt;/tr&gt; &lt;/tbody&gt; &lt;thead&gt; &lt;tr&gt; &lt;th&gt;Accessories:&lt;/th&gt; &lt;th&gt; &lt;/th&gt; &lt;/tr&gt; &lt;/thead&gt; &lt;tbody&gt; &lt;tr&gt; &lt;td&gt;Installation Guide&lt;/td&gt; &lt;td&gt;Yes&lt;/td&gt; &lt;/tr&gt; &lt;tr&gt; &lt;td&gt;Power Guide&lt;/td&gt; &lt;td&gt;Yes&lt;/td&gt; &lt;/tr&gt; &lt;/tbody&gt; &lt;thead&gt; &lt;tr&gt; &lt;th&gt;Graphics Card Dimensions:&lt;/th&gt; &lt;th&gt; &lt;/th&gt; &lt;/tr&gt; &lt;/thead&gt; &lt;tbody&gt; &lt;tr&gt; &lt;td&gt;Length&lt;/td&gt; &lt;td&gt;240mm&lt;/td&gt; &lt;/tr&gt; &lt;tr&gt; &lt;td&gt;Height&lt;/td&gt; &lt;td&gt;120mm&lt;/td&gt; &lt;/tr&gt; &lt;tr&gt; &lt;td&gt;Width&lt;/td&gt; &lt;td&gt;2-slot&lt;/td&gt; &lt;/tr&gt; &lt;/tbody&gt; &lt;thead&gt; &lt;tr&gt; &lt;th&gt;Display Support:&lt;/th&gt; &lt;th&gt; &lt;/th&gt; &lt;/tr&gt; &lt;/thead&gt; &lt;tbody&gt; &lt;tr&gt; &lt;td&gt;Multi Monitor&lt;/td&gt; &lt;td&gt;Yes&lt;/td&gt; &lt;/tr&gt; &lt;tr&gt; &lt;td&gt;Maxmium Digital Resolution&lt;/td&gt; &lt;td&gt;7680x4320&lt;/td&gt; &lt;/tr&gt; &lt;tr&gt; &lt;td&gt;HDCP&lt;/td&gt; &lt;td&gt;2.3&lt;/td&gt; &lt;/tr&gt; &lt;tr&gt; &lt;td&gt;Standard Display Connectors&lt;/td&gt; &lt;td&gt;HDMI 2.1, 3x DisplayPort 1.4a&lt;/td&gt; &lt;/tr&gt; &lt;/tbody&gt; &lt;/table&gt; </t>
  </si>
  <si>
    <t>RTX3060 Ti 8Gb GDDR6 Twin X2 LHR</t>
  </si>
  <si>
    <t>N306T2-08D6-119032DH</t>
  </si>
  <si>
    <t>http://www.erc.ua/i/goods/N306T2-08D6-119032DH.jpg</t>
  </si>
  <si>
    <t xml:space="preserve">&lt;table&gt; &lt;thead&gt; &lt;tr&gt; &lt;th&gt;GPU Engine Specs:&lt;/th&gt; &lt;th&gt; &lt;/th&gt; &lt;/tr&gt; &lt;/thead&gt; &lt;tbody&gt; &lt;tr&gt; &lt;td&gt;CUDA Cores&lt;/td&gt; &lt;td&gt;4864&lt;/td&gt; &lt;/tr&gt; &lt;tr&gt; &lt;td&gt;Boost Clock (MHz)&lt;/td&gt; &lt;td&gt;1665&lt;/td&gt; &lt;/tr&gt; &lt;tr&gt; &lt;td&gt;Base Clock(MHz)&lt;/td&gt; &lt;td&gt;1410&lt;/td&gt; &lt;/tr&gt; &lt;/tbody&gt; &lt;thead&gt; &lt;tr&gt; &lt;th&gt;Thermal and Power Spec:&lt;/th&gt; &lt;th&gt; &lt;/th&gt; &lt;/tr&gt; &lt;/thead&gt; &lt;tbody&gt; &lt;tr&gt; &lt;td&gt;Minimum System Power Requirement (W)&lt;/td&gt; &lt;td&gt;650&lt;/td&gt; &lt;/tr&gt; &lt;tr&gt; &lt;td&gt;Supplementary Power Connectors&lt;/td&gt; &lt;td&gt;8-pin&lt;/td&gt; &lt;/tr&gt; &lt;/tbody&gt; &lt;thead&gt; &lt;tr&gt; &lt;th&gt;Memory Specs:&lt;/th&gt; &lt;th&gt; &lt;/th&gt; &lt;/tr&gt; &lt;/thead&gt; &lt;tbody&gt; &lt;tr&gt; &lt;td&gt;Memory Clock&lt;/td&gt; &lt;td&gt;14Gbps&lt;/td&gt; &lt;/tr&gt; &lt;tr&gt; &lt;td&gt;Standard Memory Config&lt;/td&gt; &lt;td&gt;8GB&lt;/td&gt; &lt;/tr&gt; &lt;tr&gt; &lt;td&gt;Memory Interface&lt;/td&gt; &lt;td&gt;GDDR6&lt;/td&gt; &lt;/tr&gt; &lt;tr&gt; &lt;td&gt;Memory Interface Width&lt;/td&gt; &lt;td&gt;256-bit&lt;/td&gt; &lt;/tr&gt; &lt;tr&gt; &lt;td&gt;Memory Bandwidth (GB/sec)&lt;/td&gt; &lt;td&gt;448&lt;/td&gt; &lt;/tr&gt; &lt;/tbody&gt; &lt;thead&gt; &lt;tr&gt; &lt;th&gt;Feature Support:&lt;/th&gt; &lt;th&gt; &lt;/th&gt; &lt;/tr&gt; &lt;/thead&gt; &lt;tbody&gt; &lt;tr&gt; &lt;td&gt;Real-Time Ray Tracing&lt;/td&gt; &lt;td&gt;Yes&lt;/td&gt; &lt;/tr&gt; &lt;tr&gt; &lt;td&gt;Ray Tracing Cores&lt;/td&gt; &lt;td&gt;2nd Generation&lt;/td&gt; &lt;/tr&gt; &lt;tr&gt; &lt;td&gt;Tensor Cores&lt;/td&gt; &lt;td&gt;3rd Generation&lt;/td&gt; &lt;/tr&gt; &lt;tr&gt; &lt;td&gt;NVIDIA Architecture&lt;/td&gt; &lt;td&gt;Ampere&lt;/td&gt; &lt;/tr&gt; &lt;tr&gt; &lt;td&gt;Microsoft DirectX&lt;/td&gt; &lt;td&gt;12 Ultimate&lt;/td&gt; &lt;/tr&gt; &lt;tr&gt; &lt;td&gt;NVIDIA DLSS&lt;/td&gt; &lt;td&gt;Yes&lt;/td&gt; &lt;/tr&gt; &lt;tr&gt; &lt;td&gt;PCI Express Gen 4&lt;/td&gt; &lt;td&gt;Yes&lt;/td&gt; &lt;/tr&gt; &lt;tr&gt; &lt;td&gt;NVIDIA GeForce Experience&lt;/td&gt; &lt;td&gt;Yes&lt;/td&gt; &lt;/tr&gt; &lt;tr&gt; &lt;td&gt;NVIDIA Ansel&lt;/td&gt; &lt;td&gt;Yes&lt;/td&gt; &lt;/tr&gt; &lt;tr&gt; &lt;td&gt;NVIDIA FreeStyle&lt;/td&gt; &lt;td&gt;Yes&lt;/td&gt; &lt;/tr&gt; &lt;tr&gt; &lt;td&gt;Bus Support&lt;/td&gt; &lt;td&gt;PCI-E 4.0 X16&lt;/td&gt; &lt;/tr&gt; &lt;tr&gt; &lt;td&gt;NVIDIA ShadowPlay&lt;/td&gt; &lt;td&gt;Yes&lt;/td&gt; &lt;/tr&gt; &lt;tr&gt; &lt;td&gt;NVIDIA Highlights&lt;/td&gt; &lt;td&gt;Yes&lt;/td&gt; &lt;/tr&gt; &lt;tr&gt; &lt;td&gt;OS Certification&lt;/td&gt; &lt;td&gt;Windows 10, Linux, FreeBSDx86&lt;/td&gt; &lt;/tr&gt; &lt;tr&gt; &lt;td&gt;NVIDIA G-SYNC&amp;trade;-Ready&lt;/td&gt; &lt;td&gt;Yes&lt;/td&gt; &lt;/tr&gt; &lt;tr&gt; &lt;td&gt;Lighting module&lt;/td&gt; &lt;td&gt;White LED logo (No RGB Control)&lt;/td&gt; &lt;/tr&gt; &lt;tr&gt; &lt;td&gt;Game Ready Drivers&lt;/td&gt; &lt;td&gt;Yes&lt;/td&gt; &lt;/tr&gt; &lt;tr&gt; &lt;td&gt;NVIDIA Studio Drivers&lt;/td&gt; &lt;td&gt;Yes&lt;/td&gt; &lt;/tr&gt; &lt;tr&gt; &lt;td&gt;NVIDIA GPU Boost&amp;trade;&lt;/td&gt; &lt;td&gt;Yes&lt;/td&gt; &lt;/tr&gt; &lt;tr&gt; &lt;td&gt;Vulkan API&lt;/td&gt; &lt;td&gt;Yes&lt;/td&gt; &lt;/tr&gt; &lt;tr&gt; &lt;td&gt;OpenGL&lt;/td&gt; &lt;td&gt;4.6&lt;/td&gt; &lt;/tr&gt; &lt;tr&gt; &lt;td&gt;HDMI 2.1&lt;/td&gt; &lt;td&gt;Yes&lt;/td&gt; &lt;/tr&gt; &lt;tr&gt; &lt;td&gt;DisplayPort 1.4a&lt;/td&gt; &lt;td&gt;Yes&lt;/td&gt; &lt;/tr&gt; &lt;tr&gt; &lt;td&gt;NVIDIA Encoder&lt;/td&gt; &lt;td&gt;7th Generation&lt;/td&gt; &lt;/tr&gt; &lt;tr&gt; &lt;td&gt;NVIDIA Decoder&lt;/td&gt; &lt;td&gt;5th Generation&lt;/td&gt; &lt;/tr&gt; &lt;tr&gt; &lt;td&gt;LHR&lt;/td&gt; &lt;td&gt;This GeForce RTX 3060 Ti graphics card with LHR (lite hash rate) delivers 25 MH/s ETH hash rate (est.).&lt;/td&gt; &lt;/tr&gt; &lt;/tbody&gt; &lt;thead&gt; &lt;tr&gt; &lt;th&gt;Accessories:&lt;/th&gt; &lt;th&gt; &lt;/th&gt; &lt;/tr&gt; &lt;/thead&gt; &lt;tbody&gt; &lt;tr&gt; &lt;td&gt;Installation Guide&lt;/td&gt; &lt;td&gt;Yes&lt;/td&gt; &lt;/tr&gt; &lt;tr&gt; &lt;td&gt;Power Guide&lt;/td&gt; &lt;td&gt;Yes&lt;/td&gt; &lt;/tr&gt; &lt;/tbody&gt; &lt;thead&gt; &lt;tr&gt; &lt;th&gt;Graphics Card Dimensions:&lt;/th&gt; &lt;th&gt; &lt;/th&gt; &lt;/tr&gt; &lt;/thead&gt; &lt;tbody&gt; &lt;tr&gt; &lt;td&gt;Length&lt;/td&gt; &lt;td&gt;240mm&lt;/td&gt; &lt;/tr&gt; &lt;tr&gt; &lt;td&gt;Height&lt;/td&gt; &lt;td&gt;120mm&lt;/td&gt; &lt;/tr&gt; &lt;tr&gt; &lt;td&gt;Width&lt;/td&gt; &lt;td&gt;2-slot&lt;/td&gt; &lt;/tr&gt; &lt;/tbody&gt; &lt;thead&gt; &lt;tr&gt; &lt;th&gt;Display Support:&lt;/th&gt; &lt;th&gt; &lt;/th&gt; &lt;/tr&gt; &lt;/thead&gt; &lt;tbody&gt; &lt;tr&gt; &lt;td&gt;Multi Monitor&lt;/td&gt; &lt;td&gt;Yes&lt;/td&gt; &lt;/tr&gt; &lt;tr&gt; &lt;td&gt;Maxmium Digital Resolution&lt;/td&gt; &lt;td&gt;7680x4320&lt;/td&gt; &lt;/tr&gt; &lt;tr&gt; &lt;td&gt;HDCP&lt;/td&gt; &lt;td&gt;2.3&lt;/td&gt; &lt;/tr&gt; &lt;tr&gt; &lt;td&gt;Standard Display Connectors&lt;/td&gt; &lt;td&gt;HDMI 2.1, 3x DisplayPort 1.4a&lt;/td&gt; &lt;/tr&gt; &lt;/tbody&gt; &lt;/table&gt; </t>
  </si>
  <si>
    <t>RTX3070 8Gb GDDR6 Twin X2 LHR</t>
  </si>
  <si>
    <t>N30702-08D6-171032LH</t>
  </si>
  <si>
    <t>http://www.erc.ua/i/goods/N30702-08D6-171032LH.jpg</t>
  </si>
  <si>
    <t xml:space="preserve">&lt;table&gt; &lt;thead&gt; &lt;tr&gt; &lt;th&gt;GPU Engine Specs:&lt;/th&gt; &lt;th&gt; &lt;/th&gt; &lt;/tr&gt; &lt;/thead&gt; &lt;tbody&gt; &lt;tr&gt; &lt;td&gt;CUDA Cores&lt;/td&gt; &lt;td&gt;5888&lt;/td&gt; &lt;/tr&gt; &lt;tr&gt; &lt;td&gt;Boost Clock (MHz)&lt;/td&gt; &lt;td&gt;1725&lt;/td&gt; &lt;/tr&gt; &lt;tr&gt; &lt;td&gt;Base Clock(MHz)&lt;/td&gt; &lt;td&gt;1500&lt;/td&gt; &lt;/tr&gt; &lt;/tbody&gt; &lt;thead&gt; &lt;tr&gt; &lt;th&gt;Thermal and Power Spec:&lt;/th&gt; &lt;th&gt; &lt;/th&gt; &lt;/tr&gt; &lt;/thead&gt; &lt;tbody&gt; &lt;tr&gt; &lt;td&gt;Minimum System Power Requirement (W)&lt;/td&gt; &lt;td&gt;650&lt;/td&gt; &lt;/tr&gt; &lt;tr&gt; &lt;td&gt;Supplementary Power Connectors&lt;/td&gt; &lt;td&gt;8+8-pin&lt;/td&gt; &lt;/tr&gt; &lt;/tbody&gt; &lt;thead&gt; &lt;tr&gt; &lt;th&gt;Memory Specs:&lt;/th&gt; &lt;th&gt; &lt;/th&gt; &lt;/tr&gt; &lt;/thead&gt; &lt;tbody&gt; &lt;tr&gt; &lt;td&gt;Memory Clock&lt;/td&gt; &lt;td&gt;14Gbps&lt;/td&gt; &lt;/tr&gt; &lt;tr&gt; &lt;td&gt;Standard Memory Config&lt;/td&gt; &lt;td&gt;8GB&lt;/td&gt; &lt;/tr&gt; &lt;tr&gt; &lt;td&gt;Memory Interface&lt;/td&gt; &lt;td&gt;GDDR6&lt;/td&gt; &lt;/tr&gt; &lt;tr&gt; &lt;td&gt;Memory Interface Width&lt;/td&gt; &lt;td&gt;256-bit&lt;/td&gt; &lt;/tr&gt; &lt;tr&gt; &lt;td&gt;Memory Bandwidth (GB/sec)&lt;/td&gt; &lt;td&gt;448&lt;/td&gt; &lt;/tr&gt; &lt;/tbody&gt; &lt;thead&gt; &lt;tr&gt; &lt;th&gt;Feature Support:&lt;/th&gt; &lt;th&gt; &lt;/th&gt; &lt;/tr&gt; &lt;/thead&gt; &lt;tbody&gt; &lt;tr&gt; &lt;td&gt;Real-Time Ray Tracing&lt;/td&gt; &lt;td&gt;Yes&lt;/td&gt; &lt;/tr&gt; &lt;tr&gt; &lt;td&gt;Ray Tracing Cores&lt;/td&gt; &lt;td&gt;2nd Generation&lt;/td&gt; &lt;/tr&gt; &lt;tr&gt; &lt;td&gt;Tensor Cores&lt;/td&gt; &lt;td&gt;3rd Generation&lt;/td&gt; &lt;/tr&gt; &lt;tr&gt; &lt;td&gt;NVIDIA Architecture&lt;/td&gt; &lt;td&gt;Ampere&lt;/td&gt; &lt;/tr&gt; &lt;tr&gt; &lt;td&gt;Microsoft DirectX&lt;/td&gt; &lt;td&gt;12 Ultimate&lt;/td&gt; &lt;/tr&gt; &lt;tr&gt; &lt;td&gt;NVIDIA DLSS&lt;/td&gt; &lt;td&gt;Yes&lt;/td&gt; &lt;/tr&gt; &lt;tr&gt; &lt;td&gt;PCI Express Gen 4&lt;/td&gt; &lt;td&gt;Yes&lt;/td&gt; &lt;/tr&gt; &lt;tr&gt; &lt;td&gt;NVIDIA GeForce Experience&lt;/td&gt; &lt;td&gt;Yes&lt;/td&gt; &lt;/tr&gt; &lt;tr&gt; &lt;td&gt;NVIDIA Ansel&lt;/td&gt; &lt;td&gt;Yes&lt;/td&gt; &lt;/tr&gt; &lt;tr&gt; &lt;td&gt;NVIDIA FreeStyle&lt;/td&gt; &lt;td&gt;Yes&lt;/td&gt; &lt;/tr&gt; &lt;tr&gt; &lt;td&gt;Bus Support&lt;/td&gt; &lt;td&gt;PCI-E 4.0 X16&lt;/td&gt; &lt;/tr&gt; &lt;tr&gt; &lt;td&gt;NVIDIA ShadowPlay&lt;/td&gt; &lt;td&gt;Yes&lt;/td&gt; &lt;/tr&gt; &lt;tr&gt; &lt;td&gt;NVIDIA Highlights&lt;/td&gt; &lt;td&gt;Yes&lt;/td&gt; &lt;/tr&gt; &lt;tr&gt; &lt;td&gt;OS Certification&lt;/td&gt; &lt;td&gt;Windows 10, Linux, FreeBSDx86&lt;/td&gt; &lt;/tr&gt; &lt;tr&gt; &lt;td&gt;NVIDIA G-SYNC&amp;trade;-Ready&lt;/td&gt; &lt;td&gt;Yes&lt;/td&gt; &lt;/tr&gt; &lt;tr&gt; &lt;td&gt;Lighting module&lt;/td&gt; &lt;td&gt;LED LOGO&lt;/td&gt; &lt;/tr&gt; &lt;tr&gt; &lt;td&gt;Game Ready Drivers&lt;/td&gt; &lt;td&gt;Yes&lt;/td&gt; &lt;/tr&gt; &lt;tr&gt; &lt;td&gt;NVIDIA Studio Drivers&lt;/td&gt; &lt;td&gt;Yes&lt;/td&gt; &lt;/tr&gt; &lt;tr&gt; &lt;td&gt;NVIDIA GPU Boost&amp;trade;&lt;/td&gt; &lt;td&gt;Yes&lt;/td&gt; &lt;/tr&gt; &lt;tr&gt; &lt;td&gt;Vulkan API&lt;/td&gt; &lt;td&gt;Yes&lt;/td&gt; &lt;/tr&gt; &lt;tr&gt; &lt;td&gt;OpenGL&lt;/td&gt; &lt;td&gt;4.6&lt;/td&gt; &lt;/tr&gt; &lt;tr&gt; &lt;td&gt;HDMI 2.1&lt;/td&gt; &lt;td&gt;Yes&lt;/td&gt; &lt;/tr&gt; &lt;tr&gt; &lt;td&gt;DisplayPort 1.4a&lt;/td&gt; &lt;td&gt;Yes&lt;/td&gt; &lt;/tr&gt; &lt;tr&gt; &lt;td&gt;NVIDIA Encoder&lt;/td&gt; &lt;td&gt;7th Generation&lt;/td&gt; &lt;/tr&gt; &lt;tr&gt; &lt;td&gt;NVIDIA Decoder&lt;/td&gt; &lt;td&gt;5th Generation&lt;/td&gt; &lt;/tr&gt; &lt;tr&gt; &lt;td&gt;LHR&lt;/td&gt; &lt;td&gt;This GeForce RTX 3070 graphics card with LHR (lite hash rate) delivers 25 MH/s ETH hash rate (est.).&lt;/td&gt; &lt;/tr&gt; &lt;/tbody&gt; &lt;thead&gt; &lt;tr&gt; &lt;th&gt;Accessories:&lt;/th&gt; &lt;th&gt; &lt;/th&gt; &lt;/tr&gt; &lt;/thead&gt; &lt;tbody&gt; &lt;tr&gt; &lt;td&gt;Installation Guide&lt;/td&gt; &lt;td&gt;Yes&lt;/td&gt; &lt;/tr&gt; &lt;tr&gt; &lt;td&gt;Power Guide&lt;/td&gt; &lt;td&gt;Yes&lt;/td&gt; &lt;/tr&gt; &lt;/tbody&gt; &lt;thead&gt; &lt;tr&gt; &lt;th&gt;Graphics Card Dimensions:&lt;/th&gt; &lt;th&gt; &lt;/th&gt; &lt;/tr&gt; &lt;/thead&gt; &lt;tbody&gt; &lt;tr&gt; &lt;td&gt;Length&lt;/td&gt; &lt;td&gt;240mm&lt;/td&gt; &lt;/tr&gt; &lt;tr&gt; &lt;td&gt;Height&lt;/td&gt; &lt;td&gt;120mm&lt;/td&gt; &lt;/tr&gt; &lt;tr&gt; &lt;td&gt;Width&lt;/td&gt; &lt;td&gt;2-slot&lt;/td&gt; &lt;/tr&gt; &lt;/tbody&gt; &lt;thead&gt; &lt;tr&gt; &lt;th&gt;Display Support:&lt;/th&gt; &lt;th&gt; &lt;/th&gt; &lt;/tr&gt; &lt;/thead&gt; &lt;tbody&gt; &lt;tr&gt; &lt;td&gt;Multi Monitor&lt;/td&gt; &lt;td&gt;Yes&lt;/td&gt; &lt;/tr&gt; &lt;tr&gt; &lt;td&gt;Maxmium Digital Resolution&lt;/td&gt; &lt;td&gt;7680x4320&lt;/td&gt; &lt;/tr&gt; &lt;tr&gt; &lt;td&gt;HDCP&lt;/td&gt; &lt;td&gt;2.3&lt;/td&gt; &lt;/tr&gt; &lt;tr&gt; &lt;td&gt;Standard Display Connectors&lt;/td&gt; &lt;td&gt;HDMI 2.1, 3x DisplayPort 1.4a&lt;/td&gt; &lt;/tr&gt; &lt;/tbody&gt; &lt;/table&gt; </t>
  </si>
  <si>
    <t>RTX3070 Ti 8Gb GDDR6 X3 LHR</t>
  </si>
  <si>
    <t>N307T3-086X-1820VA45</t>
  </si>
  <si>
    <t>http://www.erc.ua/i/goods/N307T3-086X-1820VA45.jpg</t>
  </si>
  <si>
    <t xml:space="preserve">&lt;p&gt;Technical Spec.&lt;/p&gt; &lt;table&gt; &lt;thead&gt; &lt;tr&gt; &lt;th&gt;GPU Engine Specs:&lt;/th&gt; &lt;th&gt; &lt;/th&gt; &lt;/tr&gt; &lt;/thead&gt; &lt;tbody&gt; &lt;tr&gt; &lt;td&gt;CUDA Cores&lt;/td&gt; &lt;td&gt;6144&lt;/td&gt; &lt;/tr&gt; &lt;tr&gt; &lt;td&gt;Boost Clock (MHz)&lt;/td&gt; &lt;td&gt;1785&lt;/td&gt; &lt;/tr&gt; &lt;tr&gt; &lt;td&gt;Base Clock(MHz)&lt;/td&gt; &lt;td&gt;1575&lt;/td&gt; &lt;/tr&gt; &lt;/tbody&gt; &lt;thead&gt; &lt;tr&gt; &lt;th&gt;Thermal and Power Spec:&lt;/th&gt; &lt;th&gt; &lt;/th&gt; &lt;/tr&gt; &lt;/thead&gt; &lt;tbody&gt; &lt;tr&gt; &lt;td&gt;Minimum System Power Requirement (W)&lt;/td&gt; &lt;td&gt;750&lt;/td&gt; &lt;/tr&gt; &lt;tr&gt; &lt;td&gt;Supplementary Power Connectors&lt;/td&gt; &lt;td&gt;8+8-pin&lt;/td&gt; &lt;/tr&gt; &lt;/tbody&gt; &lt;thead&gt; &lt;tr&gt; &lt;th&gt;Memory Specs:&lt;/th&gt; &lt;th&gt; &lt;/th&gt; &lt;/tr&gt; &lt;/thead&gt; &lt;tbody&gt; &lt;tr&gt; &lt;td&gt;Memory Clock&lt;/td&gt; &lt;td&gt;19Gbps&lt;/td&gt; &lt;/tr&gt; &lt;tr&gt; &lt;td&gt;Standard Memory Config&lt;/td&gt; &lt;td&gt;8GB&lt;/td&gt; &lt;/tr&gt; &lt;tr&gt; &lt;td&gt;Memory Interface&lt;/td&gt; &lt;td&gt;GDDR6X&lt;/td&gt; &lt;/tr&gt; &lt;tr&gt; &lt;td&gt;Memory Interface Width&lt;/td&gt; &lt;td&gt;256-bit&lt;/td&gt; &lt;/tr&gt; &lt;tr&gt; &lt;td&gt;Memory Bandwidth (GB/sec)&lt;/td&gt; &lt;td&gt;608&lt;/td&gt; &lt;/tr&gt; &lt;/tbody&gt; &lt;thead&gt; &lt;tr&gt; &lt;th&gt;Feature Support:&lt;/th&gt; &lt;th&gt; &lt;/th&gt; &lt;/tr&gt; &lt;/thead&gt; &lt;tbody&gt; &lt;tr&gt; &lt;td&gt;Real-Time Ray Tracing&lt;/td&gt; &lt;td&gt;Yes&lt;/td&gt; &lt;/tr&gt; &lt;tr&gt; &lt;td&gt;Ray Tracing Cores&lt;/td&gt; &lt;td&gt;2nd Generation&lt;/td&gt; &lt;/tr&gt; &lt;tr&gt; &lt;td&gt;Tensor Cores&lt;/td&gt; &lt;td&gt;3rd Generation&lt;/td&gt; &lt;/tr&gt; &lt;tr&gt; &lt;td&gt;NVIDIA Architecture&lt;/td&gt; &lt;td&gt;Ampere&lt;/td&gt; &lt;/tr&gt; &lt;tr&gt; &lt;td&gt;Microsoft DirectX&lt;/td&gt; &lt;td&gt;12 Ultimate&lt;/td&gt; &lt;/tr&gt; &lt;tr&gt; &lt;td&gt;NVIDIA DLSS&lt;/td&gt; &lt;td&gt;Yes&lt;/td&gt; &lt;/tr&gt; &lt;tr&gt; &lt;td&gt;PCI Express Gen 4&lt;/td&gt; &lt;td&gt;Yes&lt;/td&gt; &lt;/tr&gt; &lt;tr&gt; &lt;td&gt;NVIDIA GeForce Experience&lt;/td&gt; &lt;td&gt;Yes&lt;/td&gt; &lt;/tr&gt; &lt;tr&gt; &lt;td&gt;NVIDIA Ansel&lt;/td&gt; &lt;td&gt;Yes&lt;/td&gt; &lt;/tr&gt; &lt;tr&gt; &lt;td&gt;NVIDIA FreeStyle&lt;/td&gt; &lt;td&gt;Yes&lt;/td&gt; &lt;/tr&gt; &lt;tr&gt; &lt;td&gt;Bus Support&lt;/td&gt; &lt;td&gt;PCI-E 4.0 X16&lt;/td&gt; &lt;/tr&gt; &lt;tr&gt; &lt;td&gt;NVIDIA ShadowPlay&lt;/td&gt; &lt;td&gt;Yes&lt;/td&gt; &lt;/tr&gt; &lt;tr&gt; &lt;td&gt;NVIDIA Highlights&lt;/td&gt; &lt;td&gt;Yes&lt;/td&gt; &lt;/tr&gt; &lt;tr&gt; &lt;td&gt;OS Certification&lt;/td&gt; &lt;td&gt;Windows 10, Linux, FreeBSDx86&lt;/td&gt; &lt;/tr&gt; &lt;tr&gt; &lt;td&gt;NVIDIA G-SYNC&amp;trade;-Ready&lt;/td&gt; &lt;td&gt;Yes&lt;/td&gt; &lt;/tr&gt; &lt;tr&gt; &lt;td&gt;Game Ready Drivers&lt;/td&gt; &lt;td&gt;Yes&lt;/td&gt; &lt;/tr&gt; &lt;tr&gt; &lt;td&gt;NVIDIA Studio Drivers&lt;/td&gt; &lt;td&gt;Yes&lt;/td&gt; &lt;/tr&gt; &lt;tr&gt; &lt;td&gt;NVIDIA GPU Boost&amp;trade;&lt;/td&gt; &lt;td&gt;Yes&lt;/td&gt; &lt;/tr&gt; &lt;tr&gt; &lt;td&gt;Vulkan API&lt;/td&gt; &lt;td&gt;Yes&lt;/td&gt; &lt;/tr&gt; &lt;tr&gt; &lt;td&gt;OpenGL&lt;/td&gt; &lt;td&gt;4.6&lt;/td&gt; &lt;/tr&gt; &lt;tr&gt; &lt;td&gt;HDMI 2.1&lt;/td&gt; &lt;td&gt;Yes&lt;/td&gt; &lt;/tr&gt; &lt;tr&gt; &lt;td&gt;DisplayPort 1.4a&lt;/td&gt; &lt;td&gt;Yes&lt;/td&gt; &lt;/tr&gt; &lt;tr&gt; &lt;td&gt;NVIDIA Encoder&lt;/td&gt; &lt;td&gt;7th Generation&lt;/td&gt; &lt;/tr&gt; &lt;tr&gt; &lt;td&gt;NVIDIA Decoder&lt;/td&gt; &lt;td&gt;5th Generation&lt;/td&gt; &lt;/tr&gt; &lt;/tbody&gt; &lt;thead&gt; &lt;tr&gt; &lt;th&gt;Accessories:&lt;/th&gt; &lt;th&gt; &lt;/th&gt; &lt;/tr&gt; &lt;/thead&gt; &lt;tbody&gt; &lt;tr&gt; &lt;td&gt;Installation Guide&lt;/td&gt; &lt;td&gt;Yes&lt;/td&gt; &lt;/tr&gt; &lt;tr&gt; &lt;td&gt;Power Guide&lt;/td&gt; &lt;td&gt;Yes&lt;/td&gt; &lt;/tr&gt; &lt;/tbody&gt; &lt;thead&gt; &lt;tr&gt; &lt;th&gt;Graphics Card Dimensions:&lt;/th&gt; &lt;th&gt; &lt;/th&gt; &lt;/tr&gt; &lt;/thead&gt; &lt;tbody&gt; &lt;tr&gt; &lt;td&gt;Length&lt;/td&gt; &lt;td&gt;300mm&lt;/td&gt; &lt;/tr&gt; &lt;tr&gt; &lt;td&gt;Height&lt;/td&gt; &lt;td&gt;112mm&lt;/td&gt; &lt;/tr&gt; &lt;tr&gt; &lt;td&gt;Width&lt;/td&gt; &lt;td&gt;3-slot&lt;/td&gt; &lt;/tr&gt; &lt;/tbody&gt; &lt;thead&gt; &lt;tr&gt; &lt;th&gt;Display Support:&lt;/th&gt; &lt;th&gt; &lt;/th&gt; &lt;/tr&gt; &lt;/thead&gt; &lt;tbody&gt; &lt;tr&gt; &lt;td&gt;Multi Monitor&lt;/td&gt; &lt;td&gt;Yes&lt;/td&gt; &lt;/tr&gt; &lt;tr&gt; &lt;td&gt;Maxmium Digital Resolution&lt;/td&gt; &lt;td&gt;7680x4320&lt;/td&gt; &lt;/tr&gt; &lt;tr&gt; &lt;td&gt;HDCP&lt;/td&gt; &lt;td&gt;2.3&lt;/td&gt; &lt;/tr&gt; &lt;tr&gt; &lt;td&gt;Standard Display Connectors&lt;/td&gt; &lt;td&gt;HDMI 2.1, 3x DisplayPort 1.4a&lt;/td&gt; &lt;/tr&gt; &lt;/tbody&gt; &lt;/table&gt; </t>
  </si>
  <si>
    <t>Zotac</t>
  </si>
  <si>
    <t>GTX1650 4GB GDDR6 OC Gaming</t>
  </si>
  <si>
    <t>ZT-T16520F-10L</t>
  </si>
  <si>
    <t>http://www.erc.ua/i/goods/ZT-T16520F-10L.jpg</t>
  </si>
  <si>
    <t xml:space="preserve">&lt;p&gt;Графический процессор&lt;/p&gt; &lt;p&gt;GeForce&amp;reg; GTX 1650&lt;/p&gt; &lt;ul&gt; &lt;li&gt; &lt;p&gt;Ядра CUDA&lt;/p&gt; &lt;p&gt;896&lt;/p&gt; &lt;/li&gt; &lt;li&gt; &lt;p&gt;Видеопамять&lt;/p&gt; &lt;p&gt;4GB GDDR6&lt;/p&gt; &lt;/li&gt; &lt;li&gt; &lt;p&gt;Шина памяти&lt;/p&gt; &lt;p&gt;128-bit&lt;/p&gt; &lt;/li&gt; &lt;li&gt; &lt;p&gt;Тактовая частота&lt;/p&gt; &lt;p&gt;Boost: 1620 MHz&lt;/p&gt; &lt;/li&gt; &lt;li&gt; &lt;p&gt;Частота памяти&lt;/p&gt; &lt;p&gt;12 Gbps&lt;/p&gt; &lt;/li&gt; &lt;li&gt; &lt;p&gt;PCI Express&lt;/p&gt; &lt;p&gt;3.0&lt;/p&gt; &lt;/li&gt; &lt;li&gt; &lt;p&gt;Видеовыходы&lt;/p&gt; &lt;p&gt;DisplayPort 1.4&lt;br /&gt; HDMI 2.0b&lt;br /&gt; Dual Link DVI-D&lt;/p&gt; &lt;/li&gt; &lt;li&gt; &lt;p&gt;Поддержка HDCP&lt;/p&gt; &lt;p&gt;Yes&lt;/p&gt; &lt;/li&gt; &lt;li&gt; &lt;p&gt;Возможность подключения нескольких дисплеев&lt;/p&gt; &lt;p&gt;Triple Display&lt;/p&gt; &lt;/li&gt; &lt;li&gt; &lt;p&gt;Рекомендуемый блок питания&lt;/p&gt; &lt;p&gt;350W&lt;/p&gt; &lt;/li&gt; &lt;li&gt; &lt;p&gt;Потребляемая мощность&lt;/p&gt; &lt;p&gt;75W&lt;/p&gt; &lt;/li&gt; &lt;li&gt; &lt;p&gt;Ввод питания&lt;/p&gt; &lt;p&gt;N/A&lt;/p&gt; &lt;/li&gt; &lt;li&gt; &lt;p&gt;DirectX&lt;/p&gt; &lt;p&gt;12 API feature level 12_1&lt;/p&gt; &lt;/li&gt; &lt;li&gt; &lt;p&gt;OpenGL&lt;/p&gt; &lt;p&gt;4.6&lt;/p&gt; &lt;/li&gt; &lt;li&gt; &lt;p&gt;Охлаждение&lt;/p&gt; &lt;p&gt;Single Fan&lt;/p&gt; &lt;/li&gt; &lt;li&gt; &lt;p&gt;Размеры слота&lt;/p&gt; &lt;p&gt;Dual Slot&lt;/p&gt; &lt;/li&gt; &lt;li&gt; &lt;p&gt;SLI&lt;/p&gt; &lt;p&gt;N/A&lt;/p&gt; &lt;/li&gt; &lt;li&gt; &lt;p&gt;Поддержка ОС&lt;/p&gt; &lt;p&gt;Windows 10 / 7 64-bit&lt;/p&gt; &lt;/li&gt; &lt;li&gt; &lt;p&gt;Длина карты&lt;/p&gt; &lt;p&gt;151mm x 111.15mm x 38.8mm / 5.94in x 4.38in x 1.53in&lt;/p&gt; &lt;/li&gt; &lt;li&gt; &lt;p&gt;Аксессуары&lt;/p&gt; &lt;p&gt;User Manual&lt;/p&gt; &lt;/li&gt; &lt;/ul&gt; </t>
  </si>
  <si>
    <t>GTX1660 SUPER 6GB GDDR6</t>
  </si>
  <si>
    <t>ZT-T16620F-10L</t>
  </si>
  <si>
    <t>http://www.erc.ua/i/goods/ZT-T16620F-10L.jpg</t>
  </si>
  <si>
    <t xml:space="preserve">&lt;p&gt;Графический процессор&lt;/p&gt; &lt;p&gt;GeForce&amp;reg; GTX 1660 SUPER&lt;/p&gt; &lt;ul&gt; &lt;li&gt; &lt;p&gt;Ядра CUDA&lt;/p&gt; &lt;p&gt;1408&lt;/p&gt; &lt;/li&gt; &lt;li&gt; &lt;p&gt;Видеопамять&lt;/p&gt; &lt;p&gt;6GB GDDR6&lt;/p&gt; &lt;/li&gt; &lt;li&gt; &lt;p&gt;Шина памяти&lt;/p&gt; &lt;p&gt;192-bit&lt;/p&gt; &lt;/li&gt; &lt;li&gt; &lt;p&gt;Тактовая частота&lt;/p&gt; &lt;p&gt;Boost: 1785 MHz&lt;/p&gt; &lt;/li&gt; &lt;li&gt; &lt;p&gt;Частота памяти&lt;/p&gt; &lt;p&gt;14 Gbps&lt;/p&gt; &lt;/li&gt; &lt;li&gt; &lt;p&gt;PCI Express&lt;/p&gt; &lt;p&gt;3.0&lt;/p&gt; &lt;/li&gt; &lt;li&gt; &lt;p&gt;Видеовыходы&lt;/p&gt; &lt;p&gt;3x DisplayPort 1.4 (up to 7680x4320 @ 60Hz)&lt;br /&gt; HDMI 2.0b (up to 3840x2160 @ 60Hz)&lt;/p&gt; &lt;/li&gt; &lt;li&gt; &lt;p&gt;Поддержка HDCP&lt;/p&gt; &lt;p&gt;Yes&lt;/p&gt; &lt;/li&gt; &lt;li&gt; &lt;p&gt;Возможность подключения нескольких дисплеев&lt;/p&gt; &lt;p&gt;Quad Display&lt;/p&gt; &lt;/li&gt; &lt;li&gt; &lt;p&gt;Рекомендуемый блок питания&lt;/p&gt; &lt;p&gt;450W&lt;/p&gt; &lt;/li&gt; &lt;li&gt; &lt;p&gt;Потребляемая мощность&lt;/p&gt; &lt;p&gt;125W&lt;/p&gt; &lt;/li&gt; &lt;li&gt; &lt;p&gt;Ввод питания&lt;/p&gt; &lt;p&gt;8-pin&lt;/p&gt; &lt;/li&gt; &lt;li&gt; &lt;p&gt;DirectX&lt;/p&gt; &lt;p&gt;12 API feature level 12_1&lt;/p&gt; &lt;/li&gt; &lt;li&gt; &lt;p&gt;OpenGL&lt;/p&gt; &lt;p&gt;4.5&lt;/p&gt; &lt;/li&gt; &lt;li&gt; &lt;p&gt;Охлаждение&lt;/p&gt; &lt;p&gt;Dual Fan&lt;/p&gt; &lt;/li&gt; &lt;li&gt; &lt;p&gt;Размеры слота&lt;/p&gt; &lt;p&gt;Dual Slot&lt;/p&gt; &lt;/li&gt; &lt;li&gt; &lt;p&gt;SLI&lt;/p&gt; &lt;p&gt;No&lt;/p&gt; &lt;/li&gt; &lt;li&gt; &lt;p&gt;Поддержка ОС&lt;/p&gt; &lt;p&gt;Windows 10 (April 2018 update or later / 7 (64 bit)&lt;/p&gt; &lt;/li&gt; &lt;li&gt; &lt;p&gt;Длина карты&lt;/p&gt; &lt;p&gt;173.4mm x 111.15mm x 35.3mm / 6.83in x 4.38in x 1.39in&lt;/p&gt; &lt;/li&gt; &lt;li&gt; &lt;p&gt;Аксессуары&lt;/p&gt; &lt;p&gt;User Manual&lt;/p&gt; &lt;/li&gt; &lt;/ul&gt; </t>
  </si>
  <si>
    <t>RTX3050 8GB GDDR6 Gaming Twin Edge OC</t>
  </si>
  <si>
    <t>ZT-A30500H-10M</t>
  </si>
  <si>
    <t>http://www.erc.ua/i/goods/ZT-A30500H-10M.jpg</t>
  </si>
  <si>
    <t xml:space="preserve">&lt;p&gt; Технические характеристики&lt;/p&gt; &lt;ul&gt; &lt;li&gt; &lt;p&gt;Графический процессор&lt;/p&gt; &lt;p&gt;GeForce RTX 3050&lt;/p&gt; &lt;/li&gt; &lt;li&gt; &lt;p&gt;Ядра CUDA&lt;/p&gt; &lt;p&gt;2560&lt;/p&gt; &lt;/li&gt; &lt;li&gt; &lt;p&gt;Видеопамять&lt;/p&gt; &lt;p&gt;8GB GDDR6&lt;/p&gt; &lt;/li&gt; &lt;li&gt; &lt;p&gt;Шина памяти&lt;/p&gt; &lt;p&gt;128-bit&lt;/p&gt; &lt;/li&gt; &lt;li&gt; &lt;p&gt;Тактовая частота&lt;/p&gt; &lt;p&gt;Boost: 1807 MHz&lt;/p&gt; &lt;/li&gt; &lt;li&gt; &lt;p&gt;Частота памяти&lt;/p&gt; &lt;p&gt;14 Gbps&lt;/p&gt; &lt;/li&gt; &lt;li&gt; &lt;p&gt;PCI Express&lt;/p&gt; &lt;p&gt;4.0 8x&lt;/p&gt; &lt;/li&gt; &lt;li&gt; &lt;p&gt;Видеовыходы&lt;/p&gt; &lt;p&gt;3 x DisplayPort 1.4a (up to 7680x4320@60Hz)&lt;br /&gt; HDMI 2.1* (up to 7680x4320@60Hz)&lt;br /&gt; *Ultra High Speed HDMI Cable is required to support 8K/60FPS or 4K/120FPS&lt;/p&gt; &lt;/li&gt; &lt;li&gt; &lt;p&gt;Поддержка HDCP&lt;/p&gt; &lt;p&gt;2.3&lt;/p&gt; &lt;/li&gt; &lt;li&gt; &lt;p&gt;Возможность подключения нескольких дисплеев&lt;/p&gt; &lt;p&gt;Quad Display&lt;/p&gt; &lt;/li&gt; &lt;li&gt; &lt;p&gt;Рекомендуемый блок питания&lt;/p&gt; &lt;p&gt;450W&lt;/p&gt; &lt;/li&gt; &lt;li&gt; &lt;p&gt;Потребляемая мощность&lt;/p&gt; &lt;p&gt;130W&lt;/p&gt; &lt;/li&gt; &lt;li&gt; &lt;p&gt;Ввод питания&lt;/p&gt; &lt;p&gt;8-pin&lt;/p&gt; &lt;/li&gt; &lt;li&gt; &lt;p&gt;DirectX&lt;/p&gt; &lt;p&gt;12 Ultimate&lt;/p&gt; &lt;/li&gt; &lt;li&gt; &lt;p&gt;OpenGL&lt;/p&gt; &lt;p&gt;4.6&lt;/p&gt; &lt;/li&gt; &lt;li&gt; &lt;p&gt;Охлаждение&lt;/p&gt; &lt;p&gt;IceStorm 2.0&lt;/p&gt; &lt;/li&gt; &lt;li&gt; &lt;p&gt;Размеры слота&lt;/p&gt; &lt;p&gt;Dual Slot&lt;/p&gt; &lt;/li&gt; &lt;li&gt; &lt;p&gt;SLI&lt;/p&gt; &lt;p&gt;Not Supported&lt;/p&gt; &lt;/li&gt; &lt;li&gt; &lt;p&gt;Поддержка ОС&lt;/p&gt; &lt;p&gt;Windows 11 / 10 (64-bit, April 2018 update or later)&lt;/p&gt; &lt;/li&gt; &lt;li&gt; &lt;p&gt;Длина карты&lt;/p&gt; &lt;p&gt;224.1mm x 116.3mm x 39.2mm / 8.8&amp;quot; x 4.6&amp;quot; x 1.5&amp;quot;&lt;/p&gt; &lt;/li&gt; &lt;li&gt; &lt;p&gt;Аксессуары&lt;/p&gt; &lt;p&gt;Manual&lt;/p&gt; &lt;/li&gt; &lt;/ul&gt; </t>
  </si>
  <si>
    <t>RTX3060 12GB GDDR6 Twin Edge GAMING</t>
  </si>
  <si>
    <t>ZT-A30600E-10M</t>
  </si>
  <si>
    <t>http://www.erc.ua/i/goods/ZT-A30600E-10M.jpg</t>
  </si>
  <si>
    <t xml:space="preserve">&lt;p&gt;Графический процессор&lt;/p&gt; &lt;p&gt;GeForce RTX 3060&lt;/p&gt; &lt;ul&gt; &lt;li&gt; &lt;p&gt;Ядра CUDA&lt;/p&gt; &lt;p&gt;3584&lt;/p&gt; &lt;/li&gt; &lt;li&gt; &lt;p&gt;Видеопамять&lt;/p&gt; &lt;p&gt;12GB GDDR6&lt;/p&gt; &lt;/li&gt; &lt;li&gt; &lt;p&gt;Шина памяти&lt;/p&gt; &lt;p&gt;192-bit&lt;/p&gt; &lt;/li&gt; &lt;li&gt; &lt;p&gt;Тактовая частота&lt;/p&gt; &lt;p&gt;Boost: 1777 MHz&lt;/p&gt; &lt;/li&gt; &lt;li&gt; &lt;p&gt;Частота памяти&lt;/p&gt; &lt;p&gt;15 Gbps&lt;/p&gt; &lt;/li&gt; &lt;li&gt; &lt;p&gt;PCI Express&lt;/p&gt; &lt;p&gt;4.0 16x&lt;/p&gt; &lt;/li&gt; &lt;li&gt; &lt;p&gt;Видеовыходы&lt;/p&gt; &lt;p&gt;3 x DisplayPort 1.4a (up to 7680x4320@60Hz)&lt;br /&gt; HDMI 2.1* (up to 7680x4320@60Hz)&lt;br /&gt; *Ultra High Speed HDMI Cable is required to support 8K/60FPS or 4K/120FPS&lt;/p&gt; &lt;/li&gt; &lt;li&gt; &lt;p&gt;Поддержка HDCP&lt;/p&gt; &lt;p&gt;2.3&lt;/p&gt; &lt;/li&gt; &lt;li&gt; &lt;p&gt;Возможность подключения нескольких дисплеев&lt;/p&gt; &lt;p&gt;Quad Display&lt;/p&gt; &lt;/li&gt; &lt;li&gt; &lt;p&gt;Рекомендуемый блок питания&lt;/p&gt; &lt;p&gt;600W&lt;/p&gt; &lt;/li&gt; &lt;li&gt; &lt;p&gt;Потребляемая мощность&lt;/p&gt; &lt;p&gt;170W&lt;/p&gt; &lt;/li&gt; &lt;li&gt; &lt;p&gt;Ввод питания&lt;/p&gt; &lt;p&gt;8-pin&lt;/p&gt; &lt;/li&gt; &lt;li&gt; &lt;p&gt;DirectX&lt;/p&gt; &lt;p&gt;12 Ultimate&lt;/p&gt; &lt;/li&gt; &lt;li&gt; &lt;p&gt;OpenGL&lt;/p&gt; &lt;p&gt;4.6&lt;/p&gt; &lt;/li&gt; &lt;li&gt; &lt;p&gt;Охлаждение&lt;/p&gt; &lt;p&gt;IceStorm 2.0&lt;/p&gt; &lt;/li&gt; &lt;li&gt; &lt;p&gt;Размеры слота&lt;/p&gt; &lt;p&gt;Dual Slot&lt;/p&gt; &lt;/li&gt; &lt;li&gt; &lt;p&gt;SLI&lt;/p&gt; &lt;p&gt;Not Supported&lt;/p&gt; &lt;/li&gt; &lt;li&gt; &lt;p&gt;Поддержка ОС&lt;/p&gt; &lt;p&gt;Windows 10 64-bit (build 2004 or later)&lt;/p&gt; &lt;/li&gt; &lt;li&gt; &lt;p&gt;Длина карты&lt;/p&gt; &lt;p&gt;224.1mm x 116.3mm x 39.2mm / 8.8&amp;quot; x 4.6&amp;quot; x 1.5&amp;quot;&lt;/p&gt; &lt;/li&gt; &lt;li&gt; &lt;p&gt;Аксессуары&lt;/p&gt; &lt;p&gt;Manual&lt;/p&gt; &lt;/li&gt; &lt;/ul&gt; </t>
  </si>
  <si>
    <t>RTX3060 Ti 8GB GDDR6 GAMING Twin Edge LHR</t>
  </si>
  <si>
    <t>ZT-A30610E-10MLHR</t>
  </si>
  <si>
    <t>http://www.erc.ua/i/goods/ZT-A30610E-10MLHR.jpg</t>
  </si>
  <si>
    <t xml:space="preserve">&lt;p&gt;ТЕХНИЧЕСКИЕ ХАРАКТЕРИСТИКИ ПРОДУКТА&lt;/p&gt; &lt;section&gt; &lt;p&gt; Технические характеристики&lt;/p&gt; &lt;ul&gt; &lt;li&gt; &lt;p&gt;Графический процессор&lt;/p&gt; &lt;p&gt;GeForce RTX 3060 Ti&lt;/p&gt; &lt;/li&gt; &lt;li&gt; &lt;p&gt;Ядра CUDA&lt;/p&gt; &lt;p&gt;4864&lt;/p&gt; &lt;/li&gt; &lt;li&gt; &lt;p&gt;Видеопамять&lt;/p&gt; &lt;p&gt;8GB GDDR6&lt;/p&gt; &lt;/li&gt; &lt;li&gt; &lt;p&gt;Шина памяти&lt;/p&gt; &lt;p&gt;256-bit&lt;/p&gt; &lt;/li&gt; &lt;li&gt; &lt;p&gt;Тактовая частота&lt;/p&gt; &lt;p&gt;Boost: 1665 MHz&lt;/p&gt; &lt;/li&gt; &lt;li&gt; &lt;p&gt;Частота памяти&lt;/p&gt; &lt;p&gt;14 Gbps&lt;/p&gt; &lt;/li&gt; &lt;li&gt; &lt;p&gt;PCI Express&lt;/p&gt; &lt;p&gt;4.0 16x&lt;/p&gt; &lt;/li&gt; &lt;li&gt; &lt;p&gt;Видеовыходы&lt;/p&gt; &lt;p&gt;3 x DisplayPort 1.4a (up to 7680x4320@60Hz)&lt;br /&gt; HDMI 2.1* (up to 7680x4320@60Hz)&lt;br /&gt; *Ultra High Speed HDMI Cable is required to support 8K/60FPS or 4K/120FPS&lt;/p&gt; &lt;/li&gt; &lt;li&gt; &lt;p&gt;Поддержка HDCP&lt;/p&gt; &lt;p&gt;2.3&lt;/p&gt; &lt;/li&gt; &lt;li&gt; &lt;p&gt;Возможность подключения нескольких дисплеев&lt;/p&gt; &lt;p&gt;Quad Display&lt;/p&gt; &lt;/li&gt; &lt;li&gt; &lt;p&gt;Рекомендуемый блок питания&lt;/p&gt; &lt;p&gt;650W&lt;/p&gt; &lt;/li&gt; &lt;li&gt; &lt;p&gt;Потребляемая мощность&lt;/p&gt; &lt;p&gt;200W&lt;/p&gt; &lt;/li&gt; &lt;li&gt; &lt;p&gt;Ввод питания&lt;/p&gt; &lt;p&gt;8-pin&lt;/p&gt; &lt;/li&gt; &lt;li&gt; &lt;p&gt;DirectX&lt;/p&gt; &lt;p&gt;12 Ultimate&lt;/p&gt; &lt;/li&gt; &lt;li&gt; &lt;p&gt;OpenGL&lt;/p&gt; &lt;p&gt;4.6&lt;/p&gt; &lt;/li&gt; &lt;li&gt; &lt;p&gt;Охлаждение&lt;/p&gt; &lt;p&gt;IceStorm 2.0&lt;/p&gt; &lt;/li&gt; &lt;li&gt; &lt;p&gt;Размеры слота&lt;/p&gt; &lt;p&gt;Dual Slot&lt;/p&gt; &lt;/li&gt; &lt;li&gt; &lt;p&gt;SLI&lt;/p&gt; &lt;p&gt;Not Supported&lt;/p&gt; &lt;/li&gt; &lt;li&gt; &lt;p&gt;Поддержка ОС&lt;/p&gt; &lt;p&gt;Windows 10 64-bit (build 2004 or later)&lt;/p&gt; &lt;/li&gt; &lt;li&gt; &lt;p&gt;Длина карты&lt;/p&gt; &lt;p&gt;222.1mm x 115.6mm x 38.2mm / 8.74&amp;quot; x 4.55&amp;quot; x 1.5&amp;quot;&lt;/p&gt; &lt;/li&gt; &lt;li&gt; &lt;p&gt;Аксессуары&lt;/p&gt; &lt;p&gt;Manual&lt;/p&gt; &lt;/li&gt; &lt;/ul&gt; &lt;/section&gt; </t>
  </si>
  <si>
    <t>RTX3070 8GB GDDR6 GAMING Twin Edge LHR</t>
  </si>
  <si>
    <t>ZT-A30700E-10PLHR</t>
  </si>
  <si>
    <t>http://www.erc.ua/i/goods/ZT-A30700E-10PLHR.jpg</t>
  </si>
  <si>
    <t xml:space="preserve">&lt;p&gt;Технические характеристики&lt;/p&gt; &lt;ul&gt; &lt;li&gt; &lt;p&gt;Графический процессор&lt;/p&gt; &lt;p&gt;GeForce RTX 3070&lt;/p&gt; &lt;/li&gt; &lt;li&gt; &lt;p&gt;Ядра CUDA&lt;/p&gt; &lt;p&gt;5888&lt;/p&gt; &lt;/li&gt; &lt;li&gt; &lt;p&gt;Видеопамять&lt;/p&gt; &lt;p&gt;8GB GDDR6&lt;/p&gt; &lt;/li&gt; &lt;li&gt; &lt;p&gt;Шина памяти&lt;/p&gt; &lt;p&gt;256-bit&lt;/p&gt; &lt;/li&gt; &lt;li&gt; &lt;p&gt;Тактовая частота&lt;/p&gt; &lt;p&gt;Boost: 1725 MHz&lt;/p&gt; &lt;/li&gt; &lt;li&gt; &lt;p&gt;Частота памяти&lt;/p&gt; &lt;p&gt;14 Gbps&lt;/p&gt; &lt;/li&gt; &lt;li&gt; &lt;p&gt;PCI Express&lt;/p&gt; &lt;p&gt;4.0 16x&lt;/p&gt; &lt;/li&gt; &lt;li&gt; &lt;p&gt;Видеовыходы&lt;/p&gt; &lt;p&gt;3 x DisplayPort 1.4a (up to 7680x4320@60Hz)&lt;br /&gt; HDMI 2.1* (up to 7680x4320@60Hz)&lt;br /&gt; *Ultra High Speed HDMI Cable is required to support 8K/60FPS or 4K/120FPS&lt;/p&gt; &lt;/li&gt; &lt;li&gt; &lt;p&gt;Поддержка HDCP&lt;/p&gt; &lt;p&gt;2.3&lt;/p&gt; &lt;/li&gt; &lt;li&gt; &lt;p&gt;Возможность подключения нескольких дисплеев&lt;/p&gt; &lt;p&gt;Quad Display&lt;/p&gt; &lt;/li&gt; &lt;li&gt; &lt;p&gt;Рекомендуемый блок питания&lt;/p&gt; &lt;p&gt;650W&lt;/p&gt; &lt;/li&gt; &lt;li&gt; &lt;p&gt;Потребляемая мощность&lt;/p&gt; &lt;p&gt;220W&lt;/p&gt; &lt;/li&gt; &lt;li&gt; &lt;p&gt;Ввод питания&lt;/p&gt; &lt;p&gt;2 x 8-pin&lt;/p&gt; &lt;/li&gt; &lt;li&gt; &lt;p&gt;DirectX&lt;/p&gt; &lt;p&gt;12 Ultimate&lt;/p&gt; &lt;/li&gt; &lt;li&gt; &lt;p&gt;OpenGL&lt;/p&gt; &lt;p&gt;4.6&lt;/p&gt; &lt;/li&gt; &lt;li&gt; &lt;p&gt;Охлаждение&lt;/p&gt; &lt;p&gt;IceStorm 2.0&lt;/p&gt; &lt;/li&gt; &lt;li&gt; &lt;p&gt;Размеры слота&lt;/p&gt; &lt;p&gt;Dual Slot&lt;/p&gt; &lt;/li&gt; &lt;li&gt; &lt;p&gt;SLI&lt;/p&gt; &lt;p&gt;Not Supported&lt;/p&gt; &lt;/li&gt; &lt;li&gt; &lt;p&gt;Поддержка ОС&lt;/p&gt; &lt;p&gt;Windows 10 64-bit (build 2004 or later)&lt;/p&gt; &lt;/li&gt; &lt;li&gt; &lt;p&gt;Длина карты&lt;/p&gt; &lt;p&gt;231.9mm x 141.3mm x 41.5mm / 9.1&amp;quot; x 5.6&amp;quot; x 1.6&amp;quot;&lt;/p&gt; &lt;/li&gt; &lt;li&gt; &lt;p&gt;Аксессуары&lt;/p&gt; &lt;p&gt;2 x Dual 6-pin to 8-pin cable&lt;br /&gt; Manual&lt;/p&gt; &lt;/li&gt; &lt;/ul&gt; </t>
  </si>
  <si>
    <t>RTX3070 Ti 8GB GDDR6X GAMING Trinity</t>
  </si>
  <si>
    <t>ZT-A30710D-10P</t>
  </si>
  <si>
    <t>http://www.erc.ua/i/goods/ZT-A30710D-10P.jpg</t>
  </si>
  <si>
    <t xml:space="preserve">&lt;p&gt; Технические характеристики&lt;/p&gt; &lt;ul&gt; &lt;li&gt; &lt;p&gt;Графический процессор&lt;/p&gt; &lt;p&gt;GeForce RTX 3070 Ti&lt;/p&gt; &lt;/li&gt; &lt;li&gt; &lt;p&gt;Ядра CUDA&lt;/p&gt; &lt;p&gt;6144&lt;/p&gt; &lt;/li&gt; &lt;li&gt; &lt;p&gt;Видеопамять&lt;/p&gt; &lt;p&gt;8GB GDDR6X&lt;/p&gt; &lt;/li&gt; &lt;li&gt; &lt;p&gt;Шина памяти&lt;/p&gt; &lt;p&gt;256-bit&lt;/p&gt; &lt;/li&gt; &lt;li&gt; &lt;p&gt;Тактовая частота&lt;/p&gt; &lt;p&gt;Boost: 1770 MHz&lt;/p&gt; &lt;/li&gt; &lt;li&gt; &lt;p&gt;Частота памяти&lt;/p&gt; &lt;p&gt;19 Gbps&lt;/p&gt; &lt;/li&gt; &lt;li&gt; &lt;p&gt;PCI Express&lt;/p&gt; &lt;p&gt;4.0 16x&lt;/p&gt; &lt;/li&gt; &lt;li&gt; &lt;p&gt;Видеовыходы&lt;/p&gt; &lt;p&gt;3 x DisplayPort 1.4a (up to 7680x4320@60Hz)&lt;br /&gt; HDMI 2.1* (up to 7680x4320@60Hz)&lt;br /&gt; *Ultra High Speed HDMI Cable is required to support 8K/60FPS or 4K/120FPS&lt;/p&gt; &lt;/li&gt; &lt;li&gt; &lt;p&gt;Поддержка HDCP&lt;/p&gt; &lt;p&gt;2.3&lt;/p&gt; &lt;/li&gt; &lt;li&gt; &lt;p&gt;Возможность подключения нескольких дисплеев&lt;/p&gt; &lt;p&gt;Quad Display&lt;/p&gt; &lt;/li&gt; &lt;li&gt; &lt;p&gt;Рекомендуемый блок питания&lt;/p&gt; &lt;p&gt;750W&lt;/p&gt; &lt;/li&gt; &lt;li&gt; &lt;p&gt;Потребляемая мощность&lt;/p&gt; &lt;p&gt;290W&lt;/p&gt; &lt;/li&gt; &lt;li&gt; &lt;p&gt;Ввод питания&lt;/p&gt; &lt;p&gt;2 x 8-pin&lt;/p&gt; &lt;/li&gt; &lt;li&gt; &lt;p&gt;DirectX&lt;/p&gt; &lt;p&gt;12 Ultimate&lt;/p&gt; &lt;/li&gt; &lt;li&gt; &lt;p&gt;OpenGL&lt;/p&gt; &lt;p&gt;4.6&lt;/p&gt; &lt;/li&gt; &lt;li&gt; &lt;p&gt;Охлаждение&lt;/p&gt; &lt;p&gt;IceStorm 2.0&lt;/p&gt; &lt;/li&gt; &lt;li&gt; &lt;p&gt;Размеры слота&lt;/p&gt; &lt;p&gt;2.5 slot&lt;/p&gt; &lt;/li&gt; &lt;li&gt; &lt;p&gt;SLI&lt;/p&gt; &lt;p&gt;Not Supported&lt;/p&gt; &lt;/li&gt; &lt;li&gt; &lt;p&gt;Поддержка ОС&lt;/p&gt; &lt;p&gt;Windows 10 64-bit (build 2004 or later)&lt;/p&gt; &lt;/li&gt; &lt;li&gt; &lt;p&gt;Длина карты&lt;/p&gt; &lt;p&gt;317.6mm x 117.6mm x 58.8mm / 12.5&amp;quot; x 4.6&amp;quot; x 2.3&amp;quot;&lt;/p&gt; &lt;/li&gt; &lt;li&gt; &lt;p&gt;Аксессуары&lt;/p&gt; &lt;p&gt;2 x Dual 6-pin to 8-pin cable&lt;br /&gt; Manual&lt;/p&gt; &lt;/li&gt; &lt;/ul&gt; </t>
  </si>
  <si>
    <t>RTX3080 10GB GDDR6X GAMING Trinity LHR</t>
  </si>
  <si>
    <t>ZT-A30800D-10PLHR</t>
  </si>
  <si>
    <t>http://www.erc.ua/i/goods/ZT-A30800D-10PLHR.jpg</t>
  </si>
  <si>
    <t xml:space="preserve">&lt;p&gt; Технические характеристики&lt;/p&gt; &lt;ul&gt; &lt;li&gt; &lt;p&gt;Графический процессор&lt;/p&gt; &lt;p&gt;GeForce RTX 3080&lt;/p&gt; &lt;/li&gt; &lt;li&gt; &lt;p&gt;Ядра CUDA&lt;/p&gt; &lt;p&gt;8704&lt;/p&gt; &lt;/li&gt; &lt;li&gt; &lt;p&gt;Видеопамять&lt;/p&gt; &lt;p&gt;10GB GDDR6X&lt;/p&gt; &lt;/li&gt; &lt;li&gt; &lt;p&gt;Шина памяти&lt;/p&gt; &lt;p&gt;320-bit&lt;/p&gt; &lt;/li&gt; &lt;li&gt; &lt;p&gt;Тактовая частота&lt;/p&gt; &lt;p&gt;Boost: 1710 MHz&lt;/p&gt; &lt;/li&gt; &lt;li&gt; &lt;p&gt;Частота памяти&lt;/p&gt; &lt;p&gt;19 Gbps&lt;/p&gt; &lt;/li&gt; &lt;li&gt; &lt;p&gt;PCI Express&lt;/p&gt; &lt;p&gt;4.0 16x&lt;/p&gt; &lt;/li&gt; &lt;li&gt; &lt;p&gt;Видеовыходы&lt;/p&gt; &lt;p&gt;3 x DisplayPort 1.4a (up to 7680x4320@60Hz)&lt;br /&gt; 1 x HDMI&amp;reg; Connector*&lt;br /&gt; *Supports 4K 120Hz HDR, 8K 60Hz HDR, and Variable Refresh Rate as specified in the HDMI 2.1 Specification&lt;/p&gt; &lt;/li&gt; &lt;li&gt; &lt;p&gt;Поддержка HDCP&lt;/p&gt; &lt;p&gt;2.3&lt;/p&gt; &lt;/li&gt; &lt;li&gt; &lt;p&gt;Возможность подключения нескольких дисплеев&lt;/p&gt; &lt;p&gt;Quad Display&lt;/p&gt; &lt;/li&gt; &lt;li&gt; &lt;p&gt;Рекомендуемый блок питания&lt;/p&gt; &lt;p&gt;750W&lt;/p&gt; &lt;/li&gt; &lt;li&gt; &lt;p&gt;Потребляемая мощность&lt;/p&gt; &lt;p&gt;320W&lt;/p&gt; &lt;/li&gt; &lt;li&gt; &lt;p&gt;Ввод питания&lt;/p&gt; &lt;p&gt;2 x 8-pin&lt;/p&gt; &lt;/li&gt; &lt;li&gt; &lt;p&gt;DirectX&lt;/p&gt; &lt;p&gt;12 Ultimate&lt;/p&gt; &lt;/li&gt; &lt;li&gt; &lt;p&gt;OpenGL&lt;/p&gt; &lt;p&gt;4.6&lt;/p&gt; &lt;/li&gt; &lt;li&gt; &lt;p&gt;Охлаждение&lt;/p&gt; &lt;p&gt;IceStorm 2.0&lt;/p&gt; &lt;/li&gt; &lt;li&gt; &lt;p&gt;Размеры слота&lt;/p&gt; &lt;p&gt;2.5 slot&lt;/p&gt; &lt;/li&gt; &lt;li&gt; &lt;p&gt;SLI&lt;/p&gt; &lt;p&gt;Not Supported&lt;/p&gt; &lt;/li&gt; &lt;li&gt; &lt;p&gt;Поддержка ОС&lt;/p&gt; &lt;p&gt;Windows 10 64-bit (build 2004 or later)&lt;/p&gt; &lt;/li&gt; &lt;li&gt; &lt;p&gt;Длина карты&lt;/p&gt; &lt;p&gt;317.8mm x 120.7mm x 58mm / 12.5&amp;quot; x 4.8&amp;quot; x 2.3&amp;quot;&lt;/p&gt; &lt;/li&gt; &lt;li&gt; &lt;p&gt;Аксессуары&lt;/p&gt; &lt;p&gt;2 x Dual 6-pin to 8-pin cable&lt;br /&gt; Manual&lt;/p&gt; &lt;/li&gt; &lt;/ul&gt; </t>
  </si>
  <si>
    <t>Sapphire</t>
  </si>
  <si>
    <t>Видеокарта SAPPHIRE Radeon RX 6700 XT 12GB DDR6 PULSE GAMING OC</t>
  </si>
  <si>
    <t>11306-05-20G</t>
  </si>
  <si>
    <t>http://www.erc.ua/i/goods/11306-05-20G.jpg</t>
  </si>
  <si>
    <t xml:space="preserve">&lt;h4&gt;GPU&lt;/h4&gt; &lt;p&gt;AMD Radeon&amp;trade; RX 6700 XT Graphics Card&lt;br /&gt; 7nm GPU&lt;br /&gt; AMD RDNA&amp;trade; 2 Architecture&lt;/p&gt; &lt;h4&gt;Engine Clock&lt;/h4&gt; &lt;ul&gt; &lt;li&gt;Boost Clock: Up to 2581 MHz&lt;/li&gt; &lt;li&gt;Game Clock: Up to 2424 MHz&lt;/li&gt; &lt;/ul&gt; &lt;p&gt;Game Clock is the expected GPU clock when running typical gaming applications, set to typical TGP(Total Graphics Power). Actual individual game clock results may vary.&lt;/p&gt; &lt;h4&gt;Stream Processors&lt;/h4&gt; &lt;p&gt;2560&lt;/p&gt; &lt;h4&gt;Infinity Cache&lt;/h4&gt; &lt;p&gt;96MB&lt;/p&gt; &lt;h4&gt;Ray Accelerators&lt;/h4&gt; &lt;p&gt;40&lt;/p&gt; &lt;h4&gt;Memory Size/Bus&lt;/h4&gt; &lt;p&gt;12GB GDDR6&lt;/p&gt; &lt;h4&gt;Memory Clock&lt;/h4&gt; &lt;p&gt;16 Gbps Effective&lt;/p&gt; &lt;h4&gt;Displays&lt;/h4&gt; &lt;p&gt;Maximum 4 Displays&lt;/p&gt; &lt;h4&gt;Resolution&lt;/h4&gt; &lt;ul&gt; &lt;li&gt;HDMI&amp;trade;: 7680&amp;times;4320&lt;/li&gt; &lt;li&gt;DisplayPort1.4: 7680&amp;times;4320&lt;/li&gt; &lt;/ul&gt; &lt;h4&gt;Interface&lt;/h4&gt; &lt;p&gt;PCI-Express 4.0&lt;/p&gt; &lt;h4&gt;Output&lt;/h4&gt; &lt;ul&gt; &lt;li&gt;1x HDMI &lt;/li&gt; &lt;li&gt;3x DisplayPort&lt;/li&gt; &lt;/ul&gt; &lt;p&gt;&lt;img alt="" src="https://media.cdn.sapphiretech.com.cn/-/media/sites/sapphire/pim/product-feature-image/hdmi_logo.ashx?v=c7cc3ad7bf0440f5a3873edc10d8197d" /&gt;&lt;/p&gt; &lt;h4&gt;BIOS Support&lt;/h4&gt; &lt;ul&gt; &lt;li&gt;UEFI&lt;/li&gt; &lt;/ul&gt; &lt;h4&gt;Game Index&lt;/h4&gt; &lt;p&gt;4K&lt;/p&gt; &lt;h4&gt;Sapphire Features&lt;/h4&gt; &lt;ul&gt; &lt;li&gt; &lt;p&gt;Premium Digital Power Design&lt;/p&gt; &lt;/li&gt; &lt;li&gt; &lt;p&gt;Fuse Protection&lt;/p&gt; &lt;/li&gt; &lt;li&gt; &lt;p&gt;Dual-X Cooling Technology&lt;/p&gt; &lt;/li&gt; &lt;li&gt; &lt;p&gt;Intelligent Fan Control&lt;/p&gt; &lt;/li&gt; &lt;li&gt; &lt;p&gt;Precision Fan Control&lt;/p&gt; &lt;/li&gt; &lt;li&gt; &lt;p&gt;Metal Backplate&lt;/p&gt; &lt;/li&gt; &lt;li&gt; &lt;p&gt;Two-Ball Bearing Fans&lt;/p&gt; &lt;/li&gt; &lt;li&gt; &lt;p&gt;Integrated Cooling Module&lt;/p&gt; &lt;/li&gt; &lt;li&gt; &lt;p&gt;TriXX Supported&lt;/p&gt; &lt;/li&gt; &lt;li&gt; &lt;p&gt;TriXX Boost&lt;/p&gt; &lt;/li&gt; &lt;/ul&gt; &lt;h4&gt;AMD Features&lt;/h4&gt; &lt;ul&gt; &lt;li&gt;AMD RDNA&amp;trade; 2 Gaming Architecture&lt;/li&gt; &lt;li&gt;DirectX&amp;reg; 12 Ultimate&lt;/li&gt; &lt;li&gt;Hardware Raytracing &lt;/li&gt; &lt;li&gt;Smart Access Memory&lt;/li&gt; &lt;li&gt;Infinity Cache&lt;/li&gt; &lt;li&gt;7nm GPU&lt;/li&gt; &lt;li&gt;PCI&amp;reg; Express 4.0 Support&lt;/li&gt; &lt;li&gt;AMD FreeSync&amp;trade; Technology&lt;/li&gt; &lt;li&gt;DisplayPort&amp;trade; 1.4 with DSC &lt;/li&gt; &lt;li&gt;HDMI&amp;trade; 2.1 VRR&lt;/li&gt; &lt;li&gt;Video Streaming up to 8K&lt;/li&gt; &lt;li&gt;Radeon&amp;trade; VR Ready Premium&lt;/li&gt; &lt;li&gt;AMD FidelityFX&lt;/li&gt; &lt;li&gt;Radeon&amp;trade; Image Sharpening&lt;/li&gt; &lt;li&gt;Radeon&amp;trade; Anti-Lag&lt;/li&gt; &lt;li&gt;Radeon&amp;trade; Software&lt;/li&gt; &lt;li&gt;Game Driver Optimizations&lt;/li&gt; &lt;/ul&gt; &lt;h4&gt;Cooling&lt;/h4&gt; &lt;p&gt;Dual Fans&lt;/p&gt; &lt;h4&gt;Form Factor&lt;/h4&gt; &lt;p&gt;2.2 slot, ATX&lt;br /&gt; Dimension: 260(L)X 119.85(W)X 49(H)mm&lt;/p&gt; &lt;h4&gt;Power Consumption&lt;/h4&gt; &lt;ul&gt; &lt;li&gt;230W (Board Power)&lt;/li&gt; &lt;/ul&gt; &lt;h4&gt;OS&lt;/h4&gt; &lt;p&gt;Linux&amp;reg;, Windows&amp;reg; 7*, Windows&amp;reg; 10, and Windows 8.1. 64-bit operating system required&lt;/p&gt; &lt;p&gt;*Does not support all features including but not limited to Hardware Raytracing&lt;/p&gt; &lt;h4&gt;System Requirement&lt;/h4&gt; &lt;ul&gt; &lt;li&gt;Minimum 650 Watt Power Supply&lt;/li&gt; &lt;li&gt;1 x 8-pin + 1 x 6-pin Power Connector.&lt;/li&gt; &lt;li&gt;PCI Express&amp;reg; based PC is required with one X16 lane graphics slot available on the motherboard.&lt;/li&gt; &lt;li&gt;Minimum 8GB of system memory. 16GB recommended. &lt;/li&gt; &lt;/ul&gt; </t>
  </si>
  <si>
    <t>Видеокарта SAPPHIRE Radeon RX 6800 XT 16GB GDDR6 Nitro+ GAMING OC</t>
  </si>
  <si>
    <t>11304-02-20G</t>
  </si>
  <si>
    <t>http://www.erc.ua/i/goods/11304-02-20G.jpg</t>
  </si>
  <si>
    <t xml:space="preserve">&lt;h4&gt;GPU&lt;/h4&gt; &lt;p&gt;Radeon&amp;trade; RX 6800 Graphics&lt;br /&gt; 7nm GPU&lt;br /&gt; RDNA 2 Architecture&lt;/p&gt; &lt;h4&gt;Engine Clock&lt;/h4&gt; &lt;ul&gt; &lt;li&gt;Boost Clock: Up to 2360 MHz&lt;/li&gt; &lt;li&gt;Game Clock: Up to 2110 MHz&lt;/li&gt; &lt;/ul&gt; &lt;p&gt;Game Clock is the expected GPU clock when running typical gaming applications, set to typical TGP(Total Graphics Power). Actual individual game clock results may vary.&lt;/p&gt; &lt;h4&gt;Stream Processors&lt;/h4&gt; &lt;p&gt;4608&lt;/p&gt; &lt;h4&gt;Infinity Cache&lt;/h4&gt; &lt;p&gt;128MB&lt;/p&gt; &lt;h4&gt;Ray Accelerators&lt;/h4&gt; &lt;p&gt;72&lt;/p&gt; &lt;h4&gt;Memory Size/Bus&lt;/h4&gt; &lt;p&gt;16GB GDDR6&lt;/p&gt; &lt;h4&gt;Memory Clock&lt;/h4&gt; &lt;p&gt;16 Gbps Effective&lt;/p&gt; &lt;h4&gt;Displays&lt;/h4&gt; &lt;p&gt;Maximum 4 Displays&lt;/p&gt; &lt;h4&gt;Resolution&lt;/h4&gt; &lt;ul&gt; &lt;li&gt;HDMI&amp;trade;: 7680&amp;times;4320&lt;/li&gt; &lt;li&gt;DisplayPort1.4: 7680&amp;times;4320&lt;/li&gt; &lt;/ul&gt; &lt;h4&gt;Interface&lt;/h4&gt; &lt;p&gt;PCI-Express 4.0&lt;/p&gt; &lt;h4&gt;Output&lt;/h4&gt; &lt;ul&gt; &lt;li&gt;1x HDMI &lt;/li&gt; &lt;li&gt;3x DisplayPort&lt;/li&gt; &lt;/ul&gt; &lt;p&gt;&lt;img alt="" src="https://media.cdn.sapphiretech.co/-/media/sites/sapphire/pim/product-feature-image/hdmi_logo.ashx?v=c7cc3ad7bf0440f5a3873edc10d8197d" /&gt;&lt;/p&gt; &lt;h4&gt;BIOS Support&lt;/h4&gt; &lt;ul&gt; &lt;li&gt;Dual UEFI&lt;/li&gt; &lt;/ul&gt; &lt;h4&gt;Game Index&lt;/h4&gt; &lt;p&gt;4K&lt;/p&gt; &lt;h4&gt;Sapphire Features&lt;/h4&gt; &lt;ul&gt; &lt;li&gt;Dual BIOS&lt;/li&gt; &lt;li&gt;Max Boost&lt;/li&gt; &lt;li&gt;TriXX Software Switch&lt;/li&gt; &lt;li&gt;Premium Digital Power Design&lt;/li&gt; &lt;li&gt;Fuse Protection&lt;/li&gt; &lt;li&gt;Tri-X Cooling Technology&lt;/li&gt; &lt;li&gt;Intelligent Fan Control&lt;/li&gt; &lt;li&gt;Precision Fan Control&lt;/li&gt; &lt;li&gt;Backplate with ARGB&lt;/li&gt; &lt;li&gt;Two-Ball Bearing Fans&lt;/li&gt; &lt;li&gt;Hybrid Fan Blade&lt;/li&gt; &lt;li&gt;Wave Fin Design&lt;/li&gt; &lt;li&gt;V Shape Fin Design for GPU Cooling&lt;/li&gt; &lt;li&gt;Integrated Cooling Module&lt;/li&gt; &lt;li&gt;K6.5 Memory Pad&lt;/li&gt; &lt;li&gt;TriXX Supported&lt;/li&gt; &lt;li&gt;Fan Check&lt;/li&gt; &lt;li&gt;Fan Quick Connect&lt;/li&gt; &lt;li&gt;TriXX Boost&lt;/li&gt; &lt;li&gt;NITRO Glow&lt;/li&gt; &lt;li&gt;External RGB LED MB Synchronization&lt;/li&gt; &lt;/ul&gt; &lt;h4&gt;AMD Features&lt;/h4&gt; &lt;ul&gt; &lt;li&gt;AMD RDNA&amp;trade; 2 Gaming Architecture&lt;/li&gt; &lt;li&gt;DirectX&amp;reg; 12 Ultimate&lt;/li&gt; &lt;li&gt;Hardware Raytracing &lt;/li&gt; &lt;li&gt;7nm GPU&lt;/li&gt; &lt;li&gt;GDDR6 Memory&lt;/li&gt; &lt;li&gt;PCI&amp;reg; Express 4.0 Support&lt;/li&gt; &lt;li&gt;AMD FreeSync&amp;trade; Technology&lt;/li&gt; &lt;li&gt;DisplayPort&amp;trade; 1.4 with DSC &lt;/li&gt; &lt;li&gt;HDMI&amp;trade; 2.1 VRR&lt;/li&gt; &lt;li&gt;Video Streaming up to 8K&lt;/li&gt; &lt;li&gt;Radeon&amp;trade; VR Ready Premium&lt;/li&gt; &lt;li&gt;AMD FidelityFX&lt;/li&gt; &lt;li&gt;Radeon&amp;trade; Image Sharpening&lt;/li&gt; &lt;li&gt;Radeon&amp;trade; Anti-Lag&lt;/li&gt; &lt;li&gt;Radeon&amp;trade; Software&lt;/li&gt; &lt;li&gt;Game Driver Optimizations&lt;/li&gt; &lt;li&gt;High Performance 4K Gaming&lt;/li&gt; &lt;/ul&gt; &lt;h4&gt;Cooling&lt;/h4&gt; &lt;p&gt;3 Fans&lt;/p&gt; &lt;h4&gt;Form Factor&lt;/h4&gt; &lt;p&gt;2.7 slot, ATX&lt;br /&gt; Dimension: 310(L)X 134.3(W)X 55.3 (H)mm&lt;/p&gt; &lt;h4&gt;Power Consumption&lt;/h4&gt; &lt;ul&gt; &lt;li&gt;350W&lt;/li&gt; &lt;/ul&gt; &lt;h4&gt;OS&lt;/h4&gt; &lt;p&gt;Linux&amp;reg;, Windows&amp;reg; 7*, Windows&amp;reg; 10, and Windows 8.1. 64-bit operating system required&lt;/p&gt; &lt;p&gt;*Does not support all features including but not limited to Hardware Raytracing&lt;/p&gt; &lt;h4&gt;System Requirement&lt;/h4&gt; &lt;ul&gt; &lt;li&gt;Minimum 850 Watt Power Supply&lt;/li&gt; &lt;li&gt;2 x 8-pin Power Connector.&lt;/li&gt; &lt;li&gt;PCI Express&amp;reg; based PC is required with one X16 lane graphics slot available on the motherboard.&lt;/li&gt; &lt;li&gt;Minimum 8GB of system memory. 16GB recommended. &lt;/li&gt; &lt;/ul&gt; </t>
  </si>
  <si>
    <t>Держатель видеокарты</t>
  </si>
  <si>
    <t>Gamemax</t>
  </si>
  <si>
    <t>Комплект для установки GPU GAMEMAX Vertical GPU</t>
  </si>
  <si>
    <t>VERTICALGPUKit</t>
  </si>
  <si>
    <t>Корпусный вентилятор</t>
  </si>
  <si>
    <t>Корпусной вентилятор 2E OEM (F120-S), 120мм, 3pin, белые лопасти, черная рамка</t>
  </si>
  <si>
    <t>2E-F120-S</t>
  </si>
  <si>
    <t>http://www.erc.ua/i/goods/2E-F120-S.jpg</t>
  </si>
  <si>
    <t xml:space="preserve">&lt;table border="1" cellpadding="1" cellspacing="1" width="500"&gt; &lt;tbody&gt; &lt;tr&gt; &lt;td height="17" width="371"&gt;&lt;strong&gt;Вентилятор для корпуса &lt;/strong&gt;&lt;/td&gt; &lt;td width="334"&gt;&lt;strong&gt;2E (F120-S) (Silent)&lt;/strong&gt;&lt;/td&gt; &lt;/tr&gt; &lt;tr&gt; &lt;td height="17"&gt;&lt;strong&gt;Модель:&lt;/strong&gt;&lt;/td&gt; &lt;td width="334"&gt;&lt;strong&gt;2E-F120-S (Silent)&lt;/strong&gt;&lt;/td&gt; &lt;/tr&gt; &lt;tr&gt; &lt;td height="17"&gt;&lt;strong&gt;Размеры вентилятора:&lt;/strong&gt;&lt;/td&gt; &lt;td&gt;120х120х25мм&lt;/td&gt; &lt;/tr&gt; &lt;tr&gt; &lt;td height="17"&gt;&lt;strong&gt;Рамка:&lt;/strong&gt;&lt;/td&gt; &lt;td&gt;Черная&lt;/td&gt; &lt;/tr&gt; &lt;tr&gt; &lt;td height="17"&gt;&lt;strong&gt;Цвет лопастей /Количество лопастей:&lt;/strong&gt;&lt;/td&gt; &lt;td&gt;Белый / 9 шт.&lt;/td&gt; &lt;/tr&gt; &lt;tr&gt; &lt;td height="17"&gt;&lt;strong&gt;Тип подшипника:&lt;/strong&gt;&lt;/td&gt; &lt;td&gt;Гидродинамический&lt;/td&gt; &lt;/tr&gt; &lt;tr&gt; &lt;td height="17"&gt;&lt;strong&gt;Номинальное напряжение:&lt;/strong&gt;&lt;/td&gt; &lt;td&gt;12В&lt;/td&gt; &lt;/tr&gt; &lt;tr&gt; &lt;td height="17"&gt;&lt;strong&gt;Сила тока:&lt;/strong&gt;&lt;/td&gt; &lt;td&gt;0.25A&lt;/td&gt; &lt;/tr&gt; &lt;tr&gt; &lt;td height="17"&gt;&lt;strong&gt;Потребляемая мощность:&lt;/strong&gt;&lt;/td&gt; &lt;td&gt;3Вт&lt;/td&gt; &lt;/tr&gt; &lt;tr&gt; &lt;td height="17"&gt;&lt;strong&gt;Стартовое напряжение:&lt;/strong&gt;&lt;/td&gt; &lt;td&gt;5В&lt;/td&gt; &lt;/tr&gt; &lt;tr&gt; &lt;td height="17"&gt;&lt;strong&gt;Частота оборотов:&lt;/strong&gt;&lt;/td&gt; &lt;td&gt;1200 &amp;plusmn; 10% об./мин.&lt;/td&gt; &lt;/tr&gt; &lt;tr&gt; &lt;td height="17"&gt;&lt;strong&gt;Производительность вентилятора:&lt;/strong&gt;&lt;/td&gt; &lt;td&gt;38.5CFM&lt;/td&gt; &lt;/tr&gt; &lt;tr&gt; &lt;td height="17"&gt;&lt;strong&gt;Статическое давление:&lt;/strong&gt;&lt;/td&gt; &lt;td&gt;1.3mm-H2O&lt;/td&gt; &lt;/tr&gt; &lt;tr&gt; &lt;td height="17"&gt;&lt;strong&gt;Уровень шума:&lt;/strong&gt;&lt;/td&gt; &lt;td&gt;&amp;le;24дБА&lt;/td&gt; &lt;/tr&gt; &lt;tr&gt; &lt;td height="17"&gt;&lt;strong&gt;Коннектор:&lt;/strong&gt;&lt;/td&gt; &lt;td&gt;3pin &lt;/td&gt; &lt;/tr&gt; &lt;tr&gt; &lt;td height="17"&gt;&lt;strong&gt;Длина провода вне рамки:&lt;/strong&gt;&lt;/td&gt; &lt;td&gt;500 мм&lt;/td&gt; &lt;/tr&gt; &lt;tr&gt; &lt;td height="17"&gt;&lt;strong&gt;Срок службы:&lt;/strong&gt;&lt;/td&gt; &lt;td&gt;&amp;ge;40 000 (часов)&lt;/td&gt; &lt;/tr&gt; &lt;/tbody&gt; &lt;/table&gt; &lt;p&gt; &lt;/p&gt; </t>
  </si>
  <si>
    <t xml:space="preserve">&lt;p&gt;&lt;strong&gt;2E-F120-S (Silent)&lt;/strong&gt; - классический 120мм вентилятор (3pin) с белыми лопастями. Вентилятор на гидродинамическом подшипнике, работает тихо при максимальной частоте оборотов 1200&amp;plusmn;10% об/мин.&lt;/p&gt; &lt;p&gt;Срок службы: &amp;ge;40 000 (часов) непрерывной работы.&lt;/p&gt; &lt;p&gt;Упаковка ОЕМ (мягкий пластик) + инструкция.&lt;/p&gt; </t>
  </si>
  <si>
    <t>08414001001000000</t>
  </si>
  <si>
    <t>Корпусной вентилятор 2E GAMING OEM (F120ARGB), 120мм, 3pin, 3pin+5VAura, белые лопасти, черная рамка</t>
  </si>
  <si>
    <t>2E-F120-ARGB</t>
  </si>
  <si>
    <t>http://www.erc.ua/i/goods/2E-F120-ARGB.jpg</t>
  </si>
  <si>
    <t xml:space="preserve">&lt;table border="1" cellpadding="1" cellspacing="1" width="500"&gt; &lt;tbody&gt; &lt;tr&gt; &lt;td height="17" width="325"&gt;&lt;strong&gt;Вентилятор для корпуса &lt;/strong&gt;&lt;/td&gt; &lt;td width="341"&gt;&lt;strong&gt;2E (F120-ARGB) Twister&lt;/strong&gt;&lt;/td&gt; &lt;/tr&gt; &lt;tr&gt; &lt;td height="17"&gt;&lt;strong&gt;Модель:&lt;/strong&gt;&lt;/td&gt; &lt;td width="341"&gt;&lt;strong&gt;2E-F120-ARGB Twister&lt;/strong&gt;&lt;/td&gt; &lt;/tr&gt; &lt;tr&gt; &lt;td height="17"&gt;&lt;strong&gt;Размеры вентилятора:&lt;/strong&gt;&lt;/td&gt; &lt;td&gt;120х120х25мм&lt;/td&gt; &lt;/tr&gt; &lt;tr&gt; &lt;td height="17"&gt;&lt;strong&gt;Рамка:&lt;/strong&gt;&lt;/td&gt; &lt;td&gt;Черная&lt;/td&gt; &lt;/tr&gt; &lt;tr&gt; &lt;td height="17"&gt;&lt;strong&gt;Цвет лопастей /Количество лопастей:&lt;/strong&gt;&lt;/td&gt; &lt;td&gt;Белый / 9 шт.&lt;/td&gt; &lt;/tr&gt; &lt;tr&gt; &lt;td height="17"&gt;&lt;strong&gt;Тип подшипника:&lt;/strong&gt;&lt;/td&gt; &lt;td&gt;Гидродинамический&lt;/td&gt; &lt;/tr&gt; &lt;tr&gt; &lt;td height="17"&gt;&lt;strong&gt;Номинальное напряжение:&lt;/strong&gt;&lt;/td&gt; &lt;td&gt;12В&lt;/td&gt; &lt;/tr&gt; &lt;tr&gt; &lt;td height="17"&gt;&lt;strong&gt;Сила тока:&lt;/strong&gt;&lt;/td&gt; &lt;td&gt; &lt;p&gt;0.25A&lt;/p&gt; &lt;/td&gt; &lt;/tr&gt; &lt;tr&gt; &lt;td height="17"&gt;&lt;strong&gt;Потребляемая мощность:&lt;/strong&gt;&lt;/td&gt; &lt;td&gt; &lt;p&gt;3 Вт&lt;/p&gt; &lt;/td&gt; &lt;/tr&gt; &lt;tr&gt; &lt;td height="17"&gt;&lt;strong&gt;Стартовое напряжение:&lt;/strong&gt;&lt;/td&gt; &lt;td&gt; &lt;p&gt;5В&lt;/p&gt; &lt;/td&gt; &lt;/tr&gt; &lt;tr&gt; &lt;td height="17"&gt;&lt;strong&gt;Частота оборотов:&lt;/strong&gt;&lt;/td&gt; &lt;td&gt; &lt;p&gt;1200 &amp;plusmn; 10% об./мин.&lt;/p&gt; &lt;/td&gt; &lt;/tr&gt; &lt;tr&gt; &lt;td height="17"&gt;&lt;strong&gt;Производительность вентилятора:&lt;/strong&gt;&lt;/td&gt; &lt;td&gt; &lt;p&gt;38.5CFM&lt;/p&gt; &lt;/td&gt; &lt;/tr&gt; &lt;tr&gt; &lt;td height="17"&gt;&lt;strong&gt;Статическое давление:&lt;/strong&gt;&lt;/td&gt; &lt;td&gt; &lt;p&gt;1.3mm-H2O&lt;/p&gt; &lt;/td&gt; &lt;/tr&gt; &lt;tr&gt; &lt;td height="17"&gt;&lt;strong&gt;Уровень шума:&lt;/strong&gt;&lt;/td&gt; &lt;td&gt; &lt;p&gt;&amp;le;24дБА&lt;/p&gt; &lt;/td&gt; &lt;/tr&gt; &lt;tr&gt; &lt;td height="17"&gt;&lt;strong&gt;Коннектор:&lt;/strong&gt;&lt;/td&gt; &lt;td&gt; &lt;p&gt;3pin &lt;/p&gt; &lt;/td&gt; &lt;/tr&gt; &lt;tr&gt; &lt;td height="17"&gt;&lt;strong&gt;Длина провода вне рамки:&lt;/strong&gt;&lt;/td&gt; &lt;td width="341"&gt; &lt;p&gt;500 мм&lt;/p&gt; &lt;/td&gt; &lt;/tr&gt; &lt;tr&gt; &lt;td height="17"&gt;&lt;strong&gt;Срок службы:&lt;/strong&gt;&lt;/td&gt; &lt;td&gt;&amp;ge;40 000 (часов)&lt;/td&gt; &lt;/tr&gt; &lt;/tbody&gt; &lt;/table&gt; &lt;p&gt; &lt;/p&gt; </t>
  </si>
  <si>
    <t xml:space="preserve">&lt;p&gt;&lt;strong&gt;2E-F120-ARGB Twister &lt;/strong&gt;- классический 120мм вентилятор (3pin) с белыми лопастями и ARGB подсветкой.&lt;/p&gt; &lt;p&gt;Вентилятор на гидродинамическом подшипнике, работает тихо при максимальной частоте оборотов 1200&amp;plusmn;10% об/мин. Срок службы: &amp;ge;40 000 (часов) непрерывной работы.&lt;/p&gt; &lt;p&gt;Упаковка ОЕМ (мягкий пластик) + инструкция.&lt;/p&gt; </t>
  </si>
  <si>
    <t>Кулеры и радиаторы ПК</t>
  </si>
  <si>
    <t>Корпусной вентилятор 2E GAMING (F120IR-ARGB) 120мм, 3pin fan, 3 pin +5V Aura, белые лопасти, черная рамка, inner LED</t>
  </si>
  <si>
    <t>2E-F120IR-ARGB</t>
  </si>
  <si>
    <t>http://www.erc.ua/i/goods/2E-F120IR-ARGB.jpg</t>
  </si>
  <si>
    <t xml:space="preserve">&lt;table border="1" cellpadding="1" cellspacing="1" width="500"&gt; &lt;tbody&gt; &lt;tr&gt; &lt;td height="17" width="371"&gt;&lt;strong&gt;Вентилятор для корпуса &lt;/strong&gt;&lt;/td&gt; &lt;td width="334"&gt;&lt;strong&gt;2E GAMING (F120IR-ARGB)&lt;/strong&gt;&lt;/td&gt; &lt;/tr&gt; &lt;tr&gt; &lt;td height="17"&gt;&lt;strong&gt;Модель:&lt;/strong&gt;&lt;/td&gt; &lt;td&gt;&lt;strong&gt;2E-F120IR-ARGB&lt;/strong&gt;&lt;/td&gt; &lt;/tr&gt; &lt;tr&gt; &lt;td height="17"&gt;&lt;strong&gt;Размеры вентилятора:&lt;/strong&gt;&lt;/td&gt; &lt;td&gt;120 x 120 x 25 мм&lt;/td&gt; &lt;/tr&gt; &lt;tr&gt; &lt;td height="17"&gt;&lt;strong&gt;Количество в комплекте:&lt;/strong&gt;&lt;/td&gt; &lt;td&gt;1 шт.&lt;/td&gt; &lt;/tr&gt; &lt;tr&gt; &lt;td height="17"&gt;&lt;strong&gt;Номинальное напряжение:&lt;/strong&gt;&lt;/td&gt; &lt;td&gt;DC 12В(вентилятор) / DC 5В(LED)&lt;/td&gt; &lt;/tr&gt; &lt;tr&gt; &lt;td height="17"&gt;&lt;strong&gt;Рабочее напряжение:&lt;/strong&gt;&lt;/td&gt; &lt;td&gt; 5В-13.2В&lt;/td&gt; &lt;/tr&gt; &lt;tr&gt; &lt;td height="17"&gt;&lt;strong&gt;Стартовое напряжение:&lt;/strong&gt;&lt;/td&gt; &lt;td&gt;6В&lt;/td&gt; &lt;/tr&gt; &lt;tr&gt; &lt;td height="34"&gt;&lt;strong&gt;Сила тока:&lt;/strong&gt;&lt;/td&gt; &lt;td width="334"&gt;Вентилятор:DC12В 0.25A&lt;br /&gt; LED:DC5В 0.75A(максимально)&lt;/td&gt; &lt;/tr&gt; &lt;tr&gt; &lt;td height="34"&gt;&lt;strong&gt;Потребляемая мощность:&lt;/strong&gt;&lt;/td&gt; &lt;td width="334"&gt;Вентилятор:3.0Вт&lt;br /&gt; LED:3.75Вт(максимально)&lt;/td&gt; &lt;/tr&gt; &lt;tr&gt; &lt;td height="17"&gt;&lt;strong&gt;Частота оборотов:&lt;/strong&gt;&lt;/td&gt; &lt;td&gt;1200&amp;plusmn;10% об/мин.&lt;/td&gt; &lt;/tr&gt; &lt;tr&gt; &lt;td height="17"&gt;&lt;strong&gt;Производительность вентилятора:&lt;/strong&gt;&lt;/td&gt; &lt;td&gt;39.6CFM&lt;/td&gt; &lt;/tr&gt; &lt;tr&gt; &lt;td height="17"&gt;&lt;strong&gt;Статическое давление:&lt;/strong&gt;&lt;/td&gt; &lt;td&gt; 0.97mm/H2O&lt;/td&gt; &lt;/tr&gt; &lt;tr&gt; &lt;td height="17"&gt;&lt;strong&gt;Уровень шума:&lt;/strong&gt;&lt;/td&gt; &lt;td&gt;&amp;le;25.3 дБА&lt;/td&gt; &lt;/tr&gt; &lt;tr&gt; &lt;td height="17"&gt;&lt;strong&gt;Тип подшипника:&lt;/strong&gt;&lt;/td&gt; &lt;td&gt;Скольжения&lt;/td&gt; &lt;/tr&gt; &lt;tr&gt; &lt;td height="17"&gt;&lt;strong&gt;PWM:&lt;/strong&gt;&lt;/td&gt; &lt;td&gt;Нет&lt;/td&gt; &lt;/tr&gt; &lt;tr&gt; &lt;td height="17"&gt;&lt;strong&gt;Цвет лопастей /Количество лопастей:&lt;/strong&gt;&lt;/td&gt; &lt;td&gt;Белый / 9 шт.&lt;/td&gt; &lt;/tr&gt; &lt;tr&gt; &lt;td height="17"&gt;&lt;strong&gt;Коннектор:&lt;/strong&gt;&lt;/td&gt; &lt;td&gt;3pin вентилятор + +5V 3pin(AURA)LED&lt;/td&gt; &lt;/tr&gt; &lt;tr&gt; &lt;td height="17"&gt;&lt;strong&gt;Длина провода вне рамки:&lt;/strong&gt;&lt;/td&gt; &lt;td&gt;500 мм&lt;/td&gt; &lt;/tr&gt; &lt;tr&gt; &lt;td height="17"&gt;&lt;strong&gt;Тип подсветки:&lt;/strong&gt;&lt;/td&gt; &lt;td width="334"&gt;ARGB/внутренняя (Rainbow)/ 8 светодиодов&lt;/td&gt; &lt;/tr&gt; &lt;tr&gt; &lt;td height="17"&gt;&lt;strong&gt;Срок службы:&lt;/strong&gt;&lt;/td&gt; &lt;td&gt;&amp;ge; 30 000 (часов)&lt;/td&gt; &lt;/tr&gt; &lt;tr&gt; &lt;td height="17"&gt;&lt;strong&gt;Материал антивибрационных накладок:&lt;/strong&gt;&lt;/td&gt; &lt;td&gt;EVA&lt;/td&gt; &lt;/tr&gt; &lt;/tbody&gt; &lt;/table&gt; &lt;p&gt; &lt;/p&gt; </t>
  </si>
  <si>
    <t xml:space="preserve">&lt;p&gt;.&lt;/p&gt; </t>
  </si>
  <si>
    <t xml:space="preserve">&lt;p&gt;&lt;strong&gt;2E GAMING 2E-F120IR-ARGB &lt;/strong&gt;- классический 120мм вентилятор (3pin вентилятор + +5V 3pin(AURA)LED) с белыми лопастями и адресной RGB подсветкой.&lt;/p&gt; &lt;p&gt;С четырех сторон размещены антивибрационные накладки. Современный материал накладок - EVA не деформируется при нагревании, гасит вибрацию, эластичный и достаточно износостойкий при нагрузках.&lt;/p&gt; &lt;p&gt;Вентилятор на подшипнике скольжения, работает тихо при максимальной частоте оборотов 1200&amp;plusmn;10% об/мин. ARGB свечение распеределенное по внутренней части вентилятора&lt;/p&gt; </t>
  </si>
  <si>
    <t>Корпусной вентилятор 2E GAMING (F120OI-ARGB) 120мм, 3pin fan, 3 pin +5V Aura, белые лопасти, черная рамка, outer-inner LED</t>
  </si>
  <si>
    <t>2E-F120OI-ARGB</t>
  </si>
  <si>
    <t>http://www.erc.ua/i/goods/2E-F120OI-ARGB.jpg</t>
  </si>
  <si>
    <t xml:space="preserve">&lt;table border="1" cellpadding="1" cellspacing="1" width="500"&gt; &lt;tbody&gt; &lt;tr&gt; &lt;td height="17" width="371"&gt;&lt;strong&gt;Вентилятор для корпуса &lt;/strong&gt;&lt;/td&gt; &lt;td width="334"&gt;&lt;strong&gt;2E GAMING (F120OI-ARGB) &lt;/strong&gt;&lt;/td&gt; &lt;/tr&gt; &lt;tr&gt; &lt;td height="17"&gt;&lt;strong&gt;Модель:&lt;/strong&gt;&lt;/td&gt; &lt;td&gt;&lt;strong&gt;2E-F120OI-ARGB &lt;/strong&gt;&lt;/td&gt; &lt;/tr&gt; &lt;tr&gt; &lt;td height="17"&gt;&lt;strong&gt;Размеры вентилятора:&lt;/strong&gt;&lt;/td&gt; &lt;td&gt;120 x 120 x 25 мм&lt;/td&gt; &lt;/tr&gt; &lt;tr&gt; &lt;td height="17"&gt;&lt;strong&gt;Количество в комплекте:&lt;/strong&gt;&lt;/td&gt; &lt;td&gt;1 шт.&lt;/td&gt; &lt;/tr&gt; &lt;tr&gt; &lt;td height="17"&gt;&lt;strong&gt;Номинальное напряжение:&lt;/strong&gt;&lt;/td&gt; &lt;td&gt;DC 12В(вентилятор) / DC 5В(LED)&lt;/td&gt; &lt;/tr&gt; &lt;tr&gt; &lt;td height="17"&gt;&lt;strong&gt;Рабочее напряжение:&lt;/strong&gt;&lt;/td&gt; &lt;td&gt; 5В-13.2В&lt;/td&gt; &lt;/tr&gt; &lt;tr&gt; &lt;td height="17"&gt;&lt;strong&gt;Стартовое напряжение:&lt;/strong&gt;&lt;/td&gt; &lt;td&gt;6В&lt;/td&gt; &lt;/tr&gt; &lt;tr&gt; &lt;td height="34"&gt;&lt;strong&gt;Сила тока:&lt;/strong&gt;&lt;/td&gt; &lt;td width="334"&gt;Вентилятор:DC12В 0.25A&lt;br /&gt; LED:DC5В 0.75A(максимально)&lt;/td&gt; &lt;/tr&gt; &lt;tr&gt; &lt;td height="34"&gt;&lt;strong&gt;Потребляемая мощность:&lt;/strong&gt;&lt;/td&gt; &lt;td width="334"&gt;Вентилятор:3.0Вт&lt;br /&gt; LED:3.75Вт(максимально)&lt;/td&gt; &lt;/tr&gt; &lt;tr&gt; &lt;td height="17"&gt;&lt;strong&gt;Частота оборотов:&lt;/strong&gt;&lt;/td&gt; &lt;td&gt;1200&amp;plusmn;10% об/мин.&lt;/td&gt; &lt;/tr&gt; &lt;tr&gt; &lt;td height="17"&gt;&lt;strong&gt;Производительность вентилятора:&lt;/strong&gt;&lt;/td&gt; &lt;td&gt;39.6CFM&lt;/td&gt; &lt;/tr&gt; &lt;tr&gt; &lt;td height="17"&gt;&lt;strong&gt;Статическое давление:&lt;/strong&gt;&lt;/td&gt; &lt;td&gt; 0.97mm/H2O&lt;/td&gt; &lt;/tr&gt; &lt;tr&gt; &lt;td height="17"&gt;&lt;strong&gt;Уровень шума:&lt;/strong&gt;&lt;/td&gt; &lt;td&gt;&amp;le;25.3 дБА&lt;/td&gt; &lt;/tr&gt; &lt;tr&gt; &lt;td height="17"&gt;&lt;strong&gt;Тип подшипника:&lt;/strong&gt;&lt;/td&gt; &lt;td&gt;Скольжения&lt;/td&gt; &lt;/tr&gt; &lt;tr&gt; &lt;td height="17"&gt;&lt;strong&gt;PWM:&lt;/strong&gt;&lt;/td&gt; &lt;td&gt;Нет&lt;/td&gt; &lt;/tr&gt; &lt;tr&gt; &lt;td height="17"&gt;&lt;strong&gt;Цвет лопастей /Количество лопастей:&lt;/strong&gt;&lt;/td&gt; &lt;td&gt;Белый / 9 шт.&lt;/td&gt; &lt;/tr&gt; &lt;tr&gt; &lt;td height="17"&gt;&lt;strong&gt;Коннектор:&lt;/strong&gt;&lt;/td&gt; &lt;td&gt;3pin вентилятор + +5V 3pin(AURA)LED&lt;/td&gt; &lt;/tr&gt; &lt;tr&gt; &lt;td height="17"&gt;&lt;strong&gt;Длина провода вне рамки:&lt;/strong&gt;&lt;/td&gt; &lt;td&gt;500 мм&lt;/td&gt; &lt;/tr&gt; &lt;tr&gt; &lt;td height="34"&gt;&lt;strong&gt;Тип подсветки:&lt;/strong&gt;&lt;/td&gt; &lt;td width="334"&gt;ARGB/внутренняя (Rainbow) 8 светодиодов + внешняя 12 светодиодов&lt;/td&gt; &lt;/tr&gt; &lt;tr&gt; &lt;td height="17"&gt;&lt;strong&gt;Срок службы:&lt;/strong&gt;&lt;/td&gt; &lt;td&gt;&amp;ge; 30 000 (часов)&lt;/td&gt; &lt;/tr&gt; &lt;tr&gt; &lt;td height="17"&gt;&lt;strong&gt;Материал антивибрационных накладок:&lt;/strong&gt;&lt;/td&gt; &lt;td&gt;EVA&lt;/td&gt; &lt;/tr&gt; &lt;/tbody&gt; &lt;/table&gt; &lt;p&gt; &lt;/p&gt; </t>
  </si>
  <si>
    <t xml:space="preserve">&lt;p&gt;&lt;strong&gt;2E GAMING 2E-F120OI-ARGB &lt;/strong&gt;- классический 120мм вентилятор (3pin вентилятор + +5V 3pin(AURA)LED) с белыми лопастями и адресной RGB подсветкой.&lt;/p&gt; &lt;p&gt;С четырех сторон размещены антивибрационные накладки. Современный материал накладок - EVA не деформируется при нагревании, гасит вибрацию, эластичный и достаточно износостойкий при нагрузках.&lt;/p&gt; &lt;p&gt;Вентилятор на подшипнике скольжения, работает тихо при максимальной частоте оборотов 1200&amp;plusmn;10% об/мин. ARGB свечение распеределенное по внутренней части вентилятора и по контуру рамки.&lt;/p&gt; </t>
  </si>
  <si>
    <t>Case fan  2E GAMING AIR COOL ACF120PW-RGB</t>
  </si>
  <si>
    <t>2E-ACF120PW-RGB</t>
  </si>
  <si>
    <t>http://www.erc.ua/i/goods/2E-ACF120PW-RGB.jpg</t>
  </si>
  <si>
    <t xml:space="preserve">&lt;table border="1" cellpadding="1" cellspacing="1" width="500"&gt; &lt;tbody&gt; &lt;tr&gt; &lt;td height="20"&gt; &lt;p&gt;&lt;strong&gt;Вентилятор для корпуса &lt;/strong&gt;&lt;/p&gt; &lt;/td&gt; &lt;td&gt; &lt;p&gt;&lt;strong&gt;2E GAMING AIR COOL (ACF120PW-RGB) &lt;/strong&gt;&lt;/p&gt; &lt;/td&gt; &lt;/tr&gt; &lt;tr&gt; &lt;td height="20"&gt;&lt;strong&gt;Модель:&lt;/strong&gt;&lt;/td&gt; &lt;td&gt;&lt;strong&gt;2E-ACF120PW-RGB &lt;/strong&gt;&lt;/td&gt; &lt;/tr&gt; &lt;tr&gt; &lt;td height="20"&gt;&lt;strong&gt;Размеры вентилятора:&lt;/strong&gt;&lt;/td&gt; &lt;td&gt;120 x 120 x 25 мм&lt;/td&gt; &lt;/tr&gt; &lt;tr&gt; &lt;td height="20"&gt;&lt;strong&gt;Количество в комплекте:&lt;/strong&gt;&lt;/td&gt; &lt;td&gt;1 шт.&lt;/td&gt; &lt;/tr&gt; &lt;tr&gt; &lt;td height="20"&gt;&lt;strong&gt;Напряжение питания:&lt;/strong&gt;&lt;/td&gt; &lt;td&gt;DC 12В&lt;/td&gt; &lt;/tr&gt; &lt;tr&gt; &lt;td height="20"&gt;&lt;strong&gt;Сила тока:&lt;/strong&gt;&lt;/td&gt; &lt;td&gt;0.3+/-10% A&lt;/td&gt; &lt;/tr&gt; &lt;tr&gt; &lt;td height="20"&gt;&lt;strong&gt;Частота оборотов:&lt;/strong&gt;&lt;/td&gt; &lt;td&gt;800-1700+/-10% об/мин.&lt;/td&gt; &lt;/tr&gt; &lt;tr&gt; &lt;td height="20"&gt;&lt;strong&gt;Производительность вентилятора:&lt;/strong&gt;&lt;/td&gt; &lt;td&gt;31-66+/-10% CFM&lt;/td&gt; &lt;/tr&gt; &lt;tr&gt; &lt;td height="20"&gt;&lt;strong&gt;Статическое давление:&lt;/strong&gt;&lt;/td&gt; &lt;td&gt;0.36-1.61+/-10% mm/H2O&lt;/td&gt; &lt;/tr&gt; &lt;tr&gt; &lt;td height="20"&gt;&lt;strong&gt;Уровень шума:&lt;/strong&gt;&lt;/td&gt; &lt;td&gt;19.4-33.8+/-10% дБА&lt;/td&gt; &lt;/tr&gt; &lt;tr&gt; &lt;td height="20"&gt;&lt;strong&gt;Тип подшипника:&lt;/strong&gt;&lt;/td&gt; &lt;td&gt;Гидравлический&lt;/td&gt; &lt;/tr&gt; &lt;tr&gt; &lt;td height="20"&gt;&lt;strong&gt;PWM:&lt;/strong&gt;&lt;/td&gt; &lt;td&gt;Есть&lt;/td&gt; &lt;/tr&gt; &lt;tr&gt; &lt;td height="20"&gt;&lt;strong&gt;Цвет лопастей /Количество лопастей:&lt;/strong&gt;&lt;/td&gt; &lt;td&gt;Белый / 11 шт.&lt;/td&gt; &lt;/tr&gt; &lt;tr&gt; &lt;td height="20"&gt;&lt;strong&gt;Коннектор:&lt;/strong&gt;&lt;/td&gt; &lt;td&gt;2510-4PIN&lt;/td&gt; &lt;/tr&gt; &lt;tr&gt; &lt;td height="20"&gt;&lt;strong&gt;Длина провода вне рамки:&lt;/strong&gt;&lt;/td&gt; &lt;td&gt;&amp;gt; 450 мм&lt;/td&gt; &lt;/tr&gt; &lt;tr&gt; &lt;td height="20"&gt;&lt;strong&gt;Тип подсветки:&lt;/strong&gt;&lt;/td&gt; &lt;td&gt;Auto RGB&lt;/td&gt; &lt;/tr&gt; &lt;tr&gt; &lt;td height="20"&gt;&lt;strong&gt;Срок службы:&lt;/strong&gt;&lt;/td&gt; &lt;td&gt;40 000 (часов)&lt;/td&gt; &lt;/tr&gt; &lt;tr&gt; &lt;td height="20"&gt;&lt;strong&gt;Материал антивибрационных накладок:&lt;/strong&gt;&lt;/td&gt; &lt;td&gt;Силикон&lt;/td&gt; &lt;/tr&gt; &lt;tr&gt; &lt;td height="20"&gt;&lt;strong&gt;Комплектация: &lt;/strong&gt;&lt;/td&gt; &lt;td&gt;4 шт винты для фиксации.&lt;/td&gt; &lt;/tr&gt; &lt;/tbody&gt; &lt;/table&gt; &lt;p&gt; &lt;/p&gt; </t>
  </si>
  <si>
    <t xml:space="preserve">&lt;p&gt;&lt;strong&gt;2E GAMING AIR COOL 2E-ACF120PW-RGB &lt;/strong&gt;- классический 120мм вентилятор 2510-4PIN с белыми лопастями и Auto RGB подсветкой. С четырех сторон размещены антивибрационные накладки. Современный материал накладок - силикон не деформируется при нагревании, гасит вибрацию, эластичный и достаточно износостойкий при нагрузках. Вентилятор на гидравлическом подшипнике, работает тихо при максимальной частоте оборотов 800-1700+/-10% об/мин.&lt;/p&gt; </t>
  </si>
  <si>
    <t>08414001005000000</t>
  </si>
  <si>
    <t>Корпусной вентилятор 2E GAMING AIR COOL (ACF120PA-ARGB ), 120мм, 2510-4pin + 5V 3pin RGB, белые лопасти, черная рамка</t>
  </si>
  <si>
    <t>2E-ACF120PA-ARGB</t>
  </si>
  <si>
    <t>http://www.erc.ua/i/goods/2E-ACF120PA-ARGB.jpg</t>
  </si>
  <si>
    <t xml:space="preserve">&lt;table border="1" cellpadding="1" cellspacing="1" width="500"&gt; &lt;tbody&gt; &lt;tr&gt; &lt;td height="20"&gt; &lt;p&gt;&lt;strong&gt;Вентилятор для корпуса &lt;/strong&gt;&lt;/p&gt; &lt;/td&gt; &lt;td&gt; &lt;p&gt;&lt;strong&gt;2E GAMING AIR COOL (ACF120PA-ARGB)&lt;/strong&gt;&lt;/p&gt; &lt;/td&gt; &lt;/tr&gt; &lt;tr&gt; &lt;td height="20"&gt;&lt;strong&gt;Модель:&lt;/strong&gt;&lt;/td&gt; &lt;td&gt;&lt;strong&gt;2E-ACF120PA-ARGB &lt;/strong&gt;&lt;/td&gt; &lt;/tr&gt; &lt;tr&gt; &lt;td height="20"&gt;&lt;strong&gt;Размеры вентилятора:&lt;/strong&gt;&lt;/td&gt; &lt;td&gt;120 x 120 x 25 мм&lt;/td&gt; &lt;/tr&gt; &lt;tr&gt; &lt;td height="20"&gt;&lt;strong&gt;Количество в комплекте:&lt;/strong&gt;&lt;/td&gt; &lt;td&gt;1 шт.&lt;/td&gt; &lt;/tr&gt; &lt;tr&gt; &lt;td height="20"&gt;&lt;strong&gt;Напряжение питания:&lt;/strong&gt;&lt;/td&gt; &lt;td&gt;DC 12В&lt;/td&gt; &lt;/tr&gt; &lt;tr&gt; &lt;td height="20"&gt;&lt;strong&gt;Сила тока:&lt;/strong&gt;&lt;/td&gt; &lt;td&gt;0.3+/-10% A&lt;/td&gt; &lt;/tr&gt; &lt;tr&gt; &lt;td height="20"&gt;&lt;strong&gt;Частота оборотов:&lt;/strong&gt;&lt;/td&gt; &lt;td&gt;800-1700+/-10% об/мин.&lt;/td&gt; &lt;/tr&gt; &lt;tr&gt; &lt;td height="20"&gt;&lt;strong&gt;Производительность вентилятора:&lt;/strong&gt;&lt;/td&gt; &lt;td&gt;31-66+/-10% CFM&lt;/td&gt; &lt;/tr&gt; &lt;tr&gt; &lt;td height="20"&gt;&lt;strong&gt;Статическое давление:&lt;/strong&gt;&lt;/td&gt; &lt;td&gt;0.36-1.61+/-10% mm/H2O&lt;/td&gt; &lt;/tr&gt; &lt;tr&gt; &lt;td height="20"&gt;&lt;strong&gt;Уровень шума:&lt;/strong&gt;&lt;/td&gt; &lt;td&gt;19.4-33.8+/-10% дБА&lt;/td&gt; &lt;/tr&gt; &lt;tr&gt; &lt;td height="20"&gt;&lt;strong&gt;Тип подшипника:&lt;/strong&gt;&lt;/td&gt; &lt;td&gt;Гидравлический&lt;/td&gt; &lt;/tr&gt; &lt;tr&gt; &lt;td height="20"&gt;&lt;strong&gt;PWM:&lt;/strong&gt;&lt;/td&gt; &lt;td&gt;Есть&lt;/td&gt; &lt;/tr&gt; &lt;tr&gt; &lt;td height="20"&gt;&lt;strong&gt;Цвет лопастей /Количество лопастей:&lt;/strong&gt;&lt;/td&gt; &lt;td&gt;Белый / 11 шт.&lt;/td&gt; &lt;/tr&gt; &lt;tr&gt; &lt;td height="20"&gt;&lt;strong&gt;Коннектор:&lt;/strong&gt;&lt;/td&gt; &lt;td&gt;2510-4PIN/+ 5V 3PIN RGB &lt;/td&gt; &lt;/tr&gt; &lt;tr&gt; &lt;td height="20"&gt;&lt;strong&gt;Длина провода вне рамки:&lt;/strong&gt;&lt;/td&gt; &lt;td&gt;&amp;gt; 450 мм&lt;/td&gt; &lt;/tr&gt; &lt;tr&gt; &lt;td height="20"&gt;&lt;strong&gt;Тип подсветки:&lt;/strong&gt;&lt;/td&gt; &lt;td&gt;Adjustable RGB&lt;/td&gt; &lt;/tr&gt; &lt;tr&gt; &lt;td height="20"&gt;&lt;strong&gt;Срок службы:&lt;/strong&gt;&lt;/td&gt; &lt;td&gt;40 000 (часов)&lt;/td&gt; &lt;/tr&gt; &lt;tr&gt; &lt;td height="20"&gt;&lt;strong&gt;Материал антивибрационных накладок:&lt;/strong&gt;&lt;/td&gt; &lt;td&gt;Силикон&lt;/td&gt; &lt;/tr&gt; &lt;tr&gt; &lt;td height="20"&gt;&lt;strong&gt;Комплектация: &lt;/strong&gt;&lt;/td&gt; &lt;td&gt;4 шт винты для фиксации.&lt;/td&gt; &lt;/tr&gt; &lt;/tbody&gt; &lt;/table&gt; &lt;p&gt; &lt;/p&gt; </t>
  </si>
  <si>
    <t xml:space="preserve">&lt;p&gt;&lt;strong&gt;2E GAMING AIR COOL 2E-ACF120PA-ARGB &lt;/strong&gt;- классический 120мм вентилятор 2510-4PIN/+ 5V 3PIN RGB с белыми лопастями и адресной RGB подсветкой. С четырех сторон размещены антивибрационные накладки. Современный материал накладок - силикон не деформируется при нагревании, гасит вибрацию, эластичный и достаточно износостойкий при нагрузках. Вентилятор на гидравлическом подшипнике, работает тихо при максимальной частоте оборотов 800-1700+/-10% об/мин.&lt;/p&gt; </t>
  </si>
  <si>
    <t>Процессорный кулер 2E GAMING AIR COOL (AC120Z) RGB, 775,115X,1366, FM1,FM2, AM2,AM2+, AM3,AM3+,AM4, 120мм, 2510-4pin, TDP 95W</t>
  </si>
  <si>
    <t>2E-AC120Z-RGB</t>
  </si>
  <si>
    <t>http://www.erc.ua/i/goods/2E-AC120Z-RGB.jpg</t>
  </si>
  <si>
    <t xml:space="preserve">&lt;table border="1" cellpadding="1" cellspacing="1" width="574"&gt; &lt;tbody&gt; &lt;tr&gt; &lt;td height="17" width="304"&gt;&lt;strong&gt;Система охлаждения для процессора&lt;/strong&gt;&lt;/td&gt; &lt;td width="261"&gt;&lt;strong&gt;2E GAMING AIR COOL (AC120Z-RGB)&lt;/strong&gt;&lt;/td&gt; &lt;/tr&gt; &lt;tr&gt; &lt;td height="17"&gt;&lt;strong&gt;Модель: &lt;/strong&gt;&lt;/td&gt; &lt;td&gt; &lt;strong&gt;2E-AC120Z-RGB&lt;/strong&gt;&lt;/td&gt; &lt;/tr&gt; &lt;tr&gt; &lt;td height="17"&gt;&lt;strong&gt;TDP:&lt;/strong&gt;&lt;/td&gt; &lt;td&gt;95W&lt;/td&gt; &lt;/tr&gt; &lt;tr&gt; &lt;td height="17"&gt;&lt;strong&gt;Размеры:&lt;/strong&gt;&lt;/td&gt; &lt;td&gt;124 x 124 x 68 мм&lt;/td&gt; &lt;/tr&gt; &lt;tr&gt; &lt;td height="17"&gt;&lt;strong&gt;Размеры радиатора:&lt;/strong&gt;&lt;/td&gt; &lt;td&gt;115 x 115 x 36 мм&lt;/td&gt; &lt;/tr&gt; &lt;tr&gt; &lt;td height="17"&gt;&lt;strong&gt;Материал радиатора:&lt;/strong&gt;&lt;/td&gt; &lt;td&gt;Алюминий&lt;/td&gt; &lt;/tr&gt; &lt;tr&gt; &lt;td height="17"&gt;&lt;strong&gt;Количество тепловых трубок:&lt;/strong&gt;&lt;/td&gt; &lt;td&gt; -&lt;/td&gt; &lt;/tr&gt; &lt;tr&gt; &lt;td height="17"&gt;&lt;strong&gt;Вентилятор (размеры):&lt;/strong&gt;&lt;/td&gt; &lt;td&gt;1x 120 мм&lt;/td&gt; &lt;/tr&gt; &lt;tr&gt; &lt;td height="17"&gt;&lt;strong&gt;Напряжение питания:&lt;/strong&gt;&lt;/td&gt; &lt;td&gt;DC 12 В&lt;/td&gt; &lt;/tr&gt; &lt;tr&gt; &lt;td height="17"&gt;&lt;strong&gt;Сила тока:&lt;/strong&gt;&lt;/td&gt; &lt;td&gt;0.45 A&lt;/td&gt; &lt;/tr&gt; &lt;tr&gt; &lt;td height="17"&gt;&lt;strong&gt;Частота оборотов:&lt;/strong&gt;&lt;/td&gt; &lt;td&gt;900-2000+/-10% об/мин. &lt;/td&gt; &lt;/tr&gt; &lt;tr&gt; &lt;td height="17"&gt;&lt;strong&gt;Производительность вентилятора:&lt;/strong&gt;&lt;/td&gt; &lt;td&gt;13.42-49 CFM&lt;/td&gt; &lt;/tr&gt; &lt;tr&gt; &lt;td height="17"&gt;&lt;strong&gt;Статическое давление:&lt;/strong&gt;&lt;/td&gt; &lt;td&gt;0.3-1.5+/-10% мм/H2O&lt;/td&gt; &lt;/tr&gt; &lt;tr&gt; &lt;td height="17"&gt;&lt;strong&gt;Уровень шума:&lt;/strong&gt;&lt;/td&gt; &lt;td&gt;17.5-33.8 дБА&lt;/td&gt; &lt;/tr&gt; &lt;tr&gt; &lt;td height="17"&gt;&lt;strong&gt;Тип подшипника:&lt;/strong&gt;&lt;/td&gt; &lt;td&gt;Гидравлический&lt;/td&gt; &lt;/tr&gt; &lt;tr&gt; &lt;td height="17"&gt;&lt;strong&gt;PWM:&lt;/strong&gt;&lt;/td&gt; &lt;td&gt; +&lt;/td&gt; &lt;/tr&gt; &lt;tr&gt; &lt;td height="17"&gt;&lt;strong&gt;Коннектор:&lt;/strong&gt;&lt;/td&gt; &lt;td&gt;2510-4 пин&lt;/td&gt; &lt;/tr&gt; &lt;tr&gt; &lt;td height="17"&gt;&lt;strong&gt;Тип подсветки:&lt;/strong&gt;&lt;/td&gt; &lt;td&gt;Auto RGB&lt;/td&gt; &lt;/tr&gt; &lt;tr&gt; &lt;td height="17"&gt;&lt;strong&gt;LGA:&lt;/strong&gt;&lt;/td&gt; &lt;td&gt;775/115X/1366&lt;/td&gt; &lt;/tr&gt; &lt;tr&gt; &lt;td height="17"&gt;&lt;strong&gt;AMD:&lt;/strong&gt;&lt;/td&gt; &lt;td&gt;FM1/FM2/AM2/AM2+/AM3/AM3+/AM4&lt;/td&gt; &lt;/tr&gt; &lt;tr&gt; &lt;td height="119" width="304"&gt;&lt;strong&gt;Комплектация: &lt;/strong&gt;&lt;/td&gt; &lt;td width="261"&gt;система охлаждения для процессора, вентилятор, установочный комплект, термопаста, инструкция, гарантийный талон.&lt;/td&gt; &lt;/tr&gt; &lt;/tbody&gt; &lt;/table&gt; &lt;p&gt; &lt;/p&gt; </t>
  </si>
  <si>
    <t xml:space="preserve">&lt;p&gt;Охлаждение для процессора &lt;strong&gt;2E GAMING AIR COOL (2E-AC120Z-RGB) &lt;/strong&gt;с RGB подсветкой по контуру вентилятора. Компактный кулер с тихим 120 мм вентилятором на гидравлическом подшипнике. Алюминиевый радиатор со специальным черным покрытием с керамическими вкраплениями, что повышает эффективность охлаждения и гарантирует при этом показатель TDP 95W.&lt;/p&gt; &lt;p&gt;Кулер&lt;strong&gt; AC120Z-RGB &lt;/strong&gt;с закругленными гранями пластин радиатора, отшлифованной поверхностью основы и удобным креплением на актульные сокеты. Устройство не сложно устанавливать и демонтировать (при необходимости).&lt;/p&gt; </t>
  </si>
  <si>
    <t>Процессорный кулер 2E GAMING AIR COOL (AC90D4), 1700, 775,115X,1366,  FM1,FM2, AM2,AM2+, AM3,AM3+,AM4, 90мм, 2510-4pin, TDP 130W</t>
  </si>
  <si>
    <t>2E-AC90D4</t>
  </si>
  <si>
    <t>http://www.erc.ua/i/goods/2E-AC90D4.jpg</t>
  </si>
  <si>
    <t xml:space="preserve">&lt;table border="1" cellpadding="1" cellspacing="1" width="500"&gt; &lt;tbody&gt; &lt;tr&gt; &lt;td height="17" width="430"&gt;&lt;strong&gt;Система охлаждения для процессора&lt;/strong&gt;&lt;/td&gt; &lt;td width="430"&gt;&lt;strong&gt;2E GAMING AIR COOL (AC90D4)&lt;/strong&gt;&lt;/td&gt; &lt;/tr&gt; &lt;tr&gt; &lt;td height="17"&gt;&lt;strong&gt;Модель: &lt;/strong&gt;&lt;/td&gt; &lt;td&gt;&lt;strong&gt;2E-AC90D4&lt;/strong&gt;&lt;/td&gt; &lt;/tr&gt; &lt;tr&gt; &lt;td height="17"&gt;&lt;strong&gt;TDP:&lt;/strong&gt;&lt;/td&gt; &lt;td&gt;130 W&lt;/td&gt; &lt;/tr&gt; &lt;tr&gt; &lt;td height="17"&gt;&lt;strong&gt;Размеры:&lt;/strong&gt;&lt;/td&gt; &lt;td&gt;93 x 130 x 75 мм&lt;/td&gt; &lt;/tr&gt; &lt;tr&gt; &lt;td height="17"&gt;&lt;strong&gt;Размеры радиатора:&lt;/strong&gt;&lt;/td&gt; &lt;td&gt;93 x 130 x 50 мм&lt;/td&gt; &lt;/tr&gt; &lt;tr&gt; &lt;td height="17"&gt;&lt;strong&gt;Материал радиатора:&lt;/strong&gt;&lt;/td&gt; &lt;td&gt;Алюминий&lt;/td&gt; &lt;/tr&gt; &lt;tr&gt; &lt;td height="17"&gt;&lt;strong&gt;Количество тепловых трубок:&lt;/strong&gt;&lt;/td&gt; &lt;td&gt;4 x 6 мм&lt;/td&gt; &lt;/tr&gt; &lt;tr&gt; &lt;td height="17"&gt;&lt;strong&gt;Вентилятор (размеры):&lt;/strong&gt;&lt;/td&gt; &lt;td&gt;1x (90х90х25) мм&lt;/td&gt; &lt;/tr&gt; &lt;tr&gt; &lt;td height="17"&gt;&lt;strong&gt;Напряжение питания:&lt;/strong&gt;&lt;/td&gt; &lt;td&gt;DC 12 В&lt;/td&gt; &lt;/tr&gt; &lt;tr&gt; &lt;td height="17"&gt;&lt;strong&gt;Сила тока:&lt;/strong&gt;&lt;/td&gt; &lt;td&gt;0.2+/-10% A&lt;/td&gt; &lt;/tr&gt; &lt;tr&gt; &lt;td height="17"&gt;&lt;strong&gt;Частота оборотов:&lt;/strong&gt;&lt;/td&gt; &lt;td&gt;600-1700&amp;plusmn;10% об/мин. &lt;/td&gt; &lt;/tr&gt; &lt;tr&gt; &lt;td height="17"&gt;&lt;strong&gt;Производительность вентилятора:&lt;/strong&gt;&lt;/td&gt; &lt;td&gt;15-35 CFM&lt;/td&gt; &lt;/tr&gt; &lt;tr&gt; &lt;td height="17"&gt;&lt;strong&gt;Статическое давление:&lt;/strong&gt;&lt;/td&gt; &lt;td&gt;0.7-1.57 мм/H2O&lt;/td&gt; &lt;/tr&gt; &lt;tr&gt; &lt;td height="17"&gt;&lt;strong&gt;Уровень шума:&lt;/strong&gt;&lt;/td&gt; &lt;td&gt;8-20&amp;plusmn;10% дБА&lt;/td&gt; &lt;/tr&gt; &lt;tr&gt; &lt;td height="17"&gt;&lt;strong&gt;Тип подшипника:&lt;/strong&gt;&lt;/td&gt; &lt;td&gt;Гидравлический&lt;/td&gt; &lt;/tr&gt; &lt;tr&gt; &lt;td height="17"&gt;&lt;strong&gt;PWM:&lt;/strong&gt;&lt;/td&gt; &lt;td&gt; +&lt;/td&gt; &lt;/tr&gt; &lt;tr&gt; &lt;td height="27"&gt;&lt;strong&gt;Коннектор:&lt;/strong&gt;&lt;/td&gt; &lt;td&gt;2510-4 пин&lt;/td&gt; &lt;/tr&gt; &lt;tr&gt; &lt;td height="17"&gt;&lt;strong&gt;Тип подсветки:&lt;/strong&gt;&lt;/td&gt; &lt;td&gt;нет&lt;/td&gt; &lt;/tr&gt; &lt;tr&gt; &lt;td height="17"&gt;&lt;strong&gt;LGA:&lt;/strong&gt;&lt;/td&gt; &lt;td&gt;775/115X/1200/1700&lt;/td&gt; &lt;/tr&gt; &lt;tr&gt; &lt;td height="17"&gt;&lt;strong&gt;AMD:&lt;/strong&gt;&lt;/td&gt; &lt;td&gt;FM1/FM2/AM2/AM2+/AM3/AM3+/AM4 /AM5&lt;/td&gt; &lt;/tr&gt; &lt;tr&gt; &lt;td height="41" width="430"&gt;&lt;strong&gt;Комплектация: &lt;/strong&gt;&lt;/td&gt; &lt;td width="430"&gt;система охлаждения для процессора, вентилятор, установочный комплект, термопаста, инструкция, гарантийный талон.&lt;/td&gt; &lt;/tr&gt; &lt;/tbody&gt; &lt;/table&gt; &lt;p&gt; &lt;/p&gt; </t>
  </si>
  <si>
    <t xml:space="preserve">&lt;p&gt;Охлаждение для процессора &lt;strong&gt;2E GAMING AIR COOL (2E-AC90D4) ОЕМ &lt;/strong&gt;без подсветки вентилятора, с классической башенной конструкцией радиатора. Компактный кулер с тихим 90 мм вентилятором на гидравлическом подшипнике. Алюминиевый радиатор с четырьмя 6 мм медными тепловыми трубками, которые встроены на определенном расстоянии, что повышает эффективность охлаждения и влияет на распределение воздушных потоков. Показатель TDP устойства составляет 130W.&lt;/p&gt; &lt;p&gt;Кулер &lt;strong&gt;AC90D4 &lt;/strong&gt;с отшлифованной поверхностью основы. Прямой контакт тепловых трубок с процессором по DTH технологии, улучшает теплоотвод. &lt;/p&gt; &lt;p&gt;&lt;strong&gt;2E GAMING AIR COOL (2E-AC90D4)&lt;/strong&gt; с удобным креплением на актульные сокеты. Устройство не сложно устанавливать и демонтировать (при необходимости).&lt;/p&gt; </t>
  </si>
  <si>
    <t>08414001005001002</t>
  </si>
  <si>
    <t>Процессорный кулер 2E GAMING AIR COOL (AC90D4-RGB) RGB, 1700, 775,115X,1366,  FM1,FM2, AM2,AM2+, AM3,AM3+,AM4, 90мм, 2510-4pin, TDP 130W</t>
  </si>
  <si>
    <t>2E-AC90D4-RGB</t>
  </si>
  <si>
    <t>http://www.erc.ua/i/goods/2E-AC90D4-RGB.jpg</t>
  </si>
  <si>
    <t xml:space="preserve">&lt;table border="1" cellpadding="1" cellspacing="1" width="522"&gt; &lt;tbody&gt; &lt;tr&gt; &lt;td height="17" width="304"&gt;&lt;strong&gt;Система охлаждения для процессора&lt;/strong&gt;&lt;/td&gt; &lt;td width="304"&gt;&lt;strong&gt;2E GAMING AIR COOL (2E-AC90D4-RGB)&lt;/strong&gt;&lt;/td&gt; &lt;/tr&gt; &lt;tr&gt; &lt;td height="17"&gt;&lt;strong&gt;Модель: &lt;/strong&gt;&lt;/td&gt; &lt;td&gt;&lt;strong&gt;2E-AC90D4-RGB&lt;/strong&gt;&lt;/td&gt; &lt;/tr&gt; &lt;tr&gt; &lt;td height="17"&gt;&lt;strong&gt;TDP:&lt;/strong&gt;&lt;/td&gt; &lt;td&gt;130W&lt;/td&gt; &lt;/tr&gt; &lt;tr&gt; &lt;td height="17"&gt;&lt;strong&gt;Размеры:&lt;/strong&gt;&lt;/td&gt; &lt;td&gt;93 x 130 x 75 мм&lt;/td&gt; &lt;/tr&gt; &lt;tr&gt; &lt;td height="17"&gt;&lt;strong&gt;Размеры радиатора:&lt;/strong&gt;&lt;/td&gt; &lt;td&gt;93 x 130 x 50 мм&lt;/td&gt; &lt;/tr&gt; &lt;tr&gt; &lt;td height="17"&gt;&lt;strong&gt;Материал радиатора:&lt;/strong&gt;&lt;/td&gt; &lt;td&gt;Алюминий&lt;/td&gt; &lt;/tr&gt; &lt;tr&gt; &lt;td height="17"&gt;&lt;strong&gt;Количество тепловых трубок:&lt;/strong&gt;&lt;/td&gt; &lt;td&gt;4 x 6 мм&lt;/td&gt; &lt;/tr&gt; &lt;tr&gt; &lt;td height="17"&gt;&lt;strong&gt;Вентилятор (размеры):&lt;/strong&gt;&lt;/td&gt; &lt;td&gt;1x (90х90х25) мм&lt;/td&gt; &lt;/tr&gt; &lt;tr&gt; &lt;td height="17"&gt;&lt;strong&gt;Напряжение питания:&lt;/strong&gt;&lt;/td&gt; &lt;td&gt;DC 12 В&lt;/td&gt; &lt;/tr&gt; &lt;tr&gt; &lt;td height="17"&gt;&lt;strong&gt;Сила тока:&lt;/strong&gt;&lt;/td&gt; &lt;td&gt;0.3+/-10% A&lt;/td&gt; &lt;/tr&gt; &lt;tr&gt; &lt;td height="17"&gt;&lt;strong&gt;Частота оборотов:&lt;/strong&gt;&lt;/td&gt; &lt;td&gt;600-1700&amp;plusmn;10% об/мин. &lt;/td&gt; &lt;/tr&gt; &lt;tr&gt; &lt;td height="17"&gt;&lt;strong&gt;Производительность вентилятора:&lt;/strong&gt;&lt;/td&gt; &lt;td&gt;31-66 CFM&lt;/td&gt; &lt;/tr&gt; &lt;tr&gt; &lt;td height="17"&gt;&lt;strong&gt;Статическое давление:&lt;/strong&gt;&lt;/td&gt; &lt;td&gt;0.36-1.61+/-10% мм/H2O&lt;/td&gt; &lt;/tr&gt; &lt;tr&gt; &lt;td height="17"&gt;&lt;strong&gt;Уровень шума:&lt;/strong&gt;&lt;/td&gt; &lt;td&gt;19.4-33.8+/-10% дБА&lt;/td&gt; &lt;/tr&gt; &lt;tr&gt; &lt;td height="17"&gt;&lt;strong&gt;PWM:&lt;/strong&gt;&lt;/td&gt; &lt;td&gt; +&lt;/td&gt; &lt;/tr&gt; &lt;tr&gt; &lt;td height="17"&gt;&lt;strong&gt;Тип подшипника:&lt;/strong&gt;&lt;/td&gt; &lt;td&gt;Гидравлический&lt;/td&gt; &lt;/tr&gt; &lt;tr&gt; &lt;td height="17"&gt;&lt;strong&gt;Коннектор:&lt;/strong&gt;&lt;/td&gt; &lt;td&gt;2510-4 пин&lt;/td&gt; &lt;/tr&gt; &lt;tr&gt; &lt;td height="17"&gt;&lt;strong&gt;Тип подсветки:&lt;/strong&gt;&lt;/td&gt; &lt;td&gt;Auto RGB&lt;/td&gt; &lt;/tr&gt; &lt;tr&gt; &lt;td height="17"&gt;&lt;strong&gt;LGA:&lt;/strong&gt;&lt;/td&gt; &lt;td&gt;775/115X/1366&lt;/td&gt; &lt;/tr&gt; &lt;tr&gt; &lt;td height="17"&gt;&lt;strong&gt;AMD:&lt;/strong&gt;&lt;/td&gt; &lt;td&gt;FM1/FM2/AM2/AM2+/AM3/AM3+/AM4&lt;/td&gt; &lt;/tr&gt; &lt;tr&gt; &lt;td height="68" width="304"&gt;&lt;strong&gt;Комплектация:&lt;/strong&gt;&lt;/td&gt; &lt;td width="304"&gt;система охлаждения для процессора, вентилятор, установочный комплект, термопаста, инструкция, гарантийный талон.&lt;/td&gt; &lt;/tr&gt; &lt;/tbody&gt; &lt;/table&gt; &lt;p&gt; &lt;/p&gt; </t>
  </si>
  <si>
    <t xml:space="preserve">&lt;p&gt;Охлаждение для процессора &lt;strong&gt;2E GAMING AIR COOL (2E-AC90D4-RGB) &lt;/strong&gt;со статичной RGB подсветкой распределенной по внутренней части вентилятора и классической башенной конструкцией радиатора. Компактный кулер с тихим 90 мм вентилятором на гидравлическом подшипнике. Алюминиевый радиатор с четырьмя 6 мм медными тепловыми трубками, которые встроены на определенном расстоянии, что повышает эффективность охлаждения и влияет на распределение воздушных потоков. Показатель TDP устойства составляет 130W.&lt;/p&gt; &lt;p&gt;Кулер &lt;strong&gt;AC90D4-RGB &lt;/strong&gt;с отшлифованной поверхностью основы. Прямой контакт тепловых трубок с процессором по DTH технологии, улучшает теплоотвод. &lt;/p&gt; &lt;p&gt;&lt;strong&gt;2E GAMING AIR COOL (2E-AC90D4-RGB)&lt;/strong&gt; с удобным креплением на актульные сокеты. Устройство не сложно устанавливать и демонтировать (при необходимости).&lt;/p&gt; </t>
  </si>
  <si>
    <t>08414001005001001</t>
  </si>
  <si>
    <t>Кулер процессорный</t>
  </si>
  <si>
    <t>Процессорный кулер 2E GAMING AIR COOL (AC120T4) RGB, 1700, 775,115X,1200,1366,2011, FM1,FM2,AM2,AM2+,AM3,AM3+,AM4, 120мм, 2510-4 pin, TDP 130W</t>
  </si>
  <si>
    <t>2E-AC120T4-RGB</t>
  </si>
  <si>
    <t>http://www.erc.ua/i/goods/2E-AC120T4-RGB.jpg</t>
  </si>
  <si>
    <t xml:space="preserve">&lt;table border="1" cellpadding="1" cellspacing="1" width="500"&gt; &lt;tbody&gt; &lt;tr&gt; &lt;td height="17" width="304"&gt;&lt;strong&gt;Система охлаждения для процессора&lt;/strong&gt;&lt;/td&gt; &lt;td width="304"&gt;&lt;strong&gt;2E GAMING AIR COOL (2E-AC120T4-RGB)&lt;/strong&gt;&lt;/td&gt; &lt;/tr&gt; &lt;tr&gt; &lt;td height="17"&gt;&lt;strong&gt;Модель: &lt;/strong&gt;&lt;/td&gt; &lt;td&gt;&lt;strong&gt;2E-AC120T4-RGB&lt;/strong&gt;&lt;/td&gt; &lt;/tr&gt; &lt;tr&gt; &lt;td height="17"&gt;&lt;strong&gt;TDP:&lt;/strong&gt;&lt;/td&gt; &lt;td&gt;130W&lt;/td&gt; &lt;/tr&gt; &lt;tr&gt; &lt;td height="17"&gt;&lt;strong&gt;Размеры:&lt;/strong&gt;&lt;/td&gt; &lt;td&gt;125 x 95 x 130 мм&lt;/td&gt; &lt;/tr&gt; &lt;tr&gt; &lt;td height="17"&gt;&lt;strong&gt;Размеры радиатора:&lt;/strong&gt;&lt;/td&gt; &lt;td&gt;125 x 71 x 130 мм&lt;/td&gt; &lt;/tr&gt; &lt;tr&gt; &lt;td height="17"&gt;&lt;strong&gt;Материал радиатора:&lt;/strong&gt;&lt;/td&gt; &lt;td&gt;Алюминий&lt;/td&gt; &lt;/tr&gt; &lt;tr&gt; &lt;td height="17"&gt;&lt;strong&gt;Количество тепловых трубок:&lt;/strong&gt;&lt;/td&gt; &lt;td&gt;4 x 6 мм&lt;/td&gt; &lt;/tr&gt; &lt;tr&gt; &lt;td height="17"&gt;&lt;strong&gt;Вентилятор (размеры):&lt;/strong&gt;&lt;/td&gt; &lt;td&gt;1x (120х120х25) мм&lt;/td&gt; &lt;/tr&gt; &lt;tr&gt; &lt;td height="17"&gt;&lt;strong&gt;Напряжение питания:&lt;/strong&gt;&lt;/td&gt; &lt;td&gt;DC 12 В&lt;/td&gt; &lt;/tr&gt; &lt;tr&gt; &lt;td height="17"&gt;&lt;strong&gt;Сила тока:&lt;/strong&gt;&lt;/td&gt; &lt;td&gt;0.105-0.215+/-10% A&lt;/td&gt; &lt;/tr&gt; &lt;tr&gt; &lt;td height="17"&gt;&lt;strong&gt;Частота оборотов:&lt;/strong&gt;&lt;/td&gt; &lt;td&gt;800-2000+/-10% об/мин. &lt;/td&gt; &lt;/tr&gt; &lt;tr&gt; &lt;td height="17"&gt;&lt;strong&gt;Производительность вентилятора:&lt;/strong&gt;&lt;/td&gt; &lt;td&gt;21.5-42.5 CFM&lt;/td&gt; &lt;/tr&gt; &lt;tr&gt; &lt;td height="17"&gt;&lt;strong&gt;Статическое давление:&lt;/strong&gt;&lt;/td&gt; &lt;td&gt;0.79-10% мм/H2O&lt;/td&gt; &lt;/tr&gt; &lt;tr&gt; &lt;td height="17"&gt;&lt;strong&gt;Уровень шума:&lt;/strong&gt;&lt;/td&gt; &lt;td&gt;13.5-35.2 дБА&lt;/td&gt; &lt;/tr&gt; &lt;tr&gt; &lt;td height="17"&gt;&lt;strong&gt;PWM:&lt;/strong&gt;&lt;/td&gt; &lt;td&gt; +&lt;/td&gt; &lt;/tr&gt; &lt;tr&gt; &lt;td height="17"&gt;&lt;strong&gt;Тип подшипника:&lt;/strong&gt;&lt;/td&gt; &lt;td&gt;Гидравлический&lt;/td&gt; &lt;/tr&gt; &lt;tr&gt; &lt;td height="17"&gt;&lt;strong&gt;Коннектор:&lt;/strong&gt;&lt;/td&gt; &lt;td&gt;2510-4 пин&lt;/td&gt; &lt;/tr&gt; &lt;tr&gt; &lt;td height="17"&gt;&lt;strong&gt;Тип подсветки:&lt;/strong&gt;&lt;/td&gt; &lt;td&gt;5 цветов RGB&lt;/td&gt; &lt;/tr&gt; &lt;tr&gt; &lt;td height="17"&gt;&lt;strong&gt;LGA:&lt;/strong&gt;&lt;/td&gt; &lt;td&gt;775/115X/1200/1366/2011&lt;/td&gt; &lt;/tr&gt; &lt;tr&gt; &lt;td height="17"&gt;&lt;strong&gt;AMD:&lt;/strong&gt;&lt;/td&gt; &lt;td&gt;FM1/FM2/AM2/AM2+/AM3/AM3+/AM4&lt;/td&gt; &lt;/tr&gt; &lt;tr&gt; &lt;td height="68" width="304"&gt;&lt;strong&gt;Комплектация: &lt;/strong&gt;&lt;/td&gt; &lt;td width="304"&gt;система охлаждения для процессора, вентилятор, установочный комплект, термопаста, инструкция, гарантийный талон.&lt;/td&gt; &lt;/tr&gt; &lt;/tbody&gt; &lt;/table&gt; &lt;p&gt; &lt;/p&gt; </t>
  </si>
  <si>
    <t xml:space="preserve">&lt;p&gt;Охлаждение для процессора &lt;strong&gt;2E GAMING AIR COOL (2E-AC120T4-RGB) &lt;/strong&gt;со статичной RGB подсветкой распределенной по рамке вентилятора с глянцевыми лопастями и классической башенной конструкцией низкопрофильного радиатора. Компактный кулер с тихим 120 мм вентилятором на гидравлическом подшипнике. За счет фактуры лопастей вентилятора при его вращении подсветка с объемным эффектом. Радиатор с четырьмя 6 мм медными тепловыми трубками, которые встроены на определенном расстоянии, что повышает эффективность охлаждения и влияет на распределение воздушных потоков. Алюминиевая поверхность радиатора со специальным черным покрытием с керамическими вкраплениями, что повышает эффективность охлаждения и гарантирует при этом показатель TDP 130W.&lt;/p&gt; &lt;p&gt;Кулер &lt;strong&gt;AC120T4-RGB &lt;/strong&gt;с отшлифованной поверхностью основы. Прямой контакт тепловых трубок с процессором по DTH технологии, улучшает теплоотвод. &lt;strong&gt;2E GAMING AIR COOL (2E-AC120T4-RGB)&lt;/strong&gt; с удобным креплением на актульные сокеты. Устройство не сложно устанавливать и демонтировать (при необходимости).&lt;/p&gt; </t>
  </si>
  <si>
    <t>08414001005001003</t>
  </si>
  <si>
    <t>Процессорный кулер 2E GAMING AIR COOL (ACN120-S) 115X,1200,1366,1700 FM1,FM2,AM2,AM2+,AM3,AM3+,AM4, 120mm,TDP 180W</t>
  </si>
  <si>
    <t>2E-ACN120-S</t>
  </si>
  <si>
    <t>http://www.erc.ua/i/goods/2E-ACN120-S.jpg</t>
  </si>
  <si>
    <t xml:space="preserve">&lt;table border="1" cellpadding="1" cellspacing="1" width="500"&gt; &lt;tbody&gt; &lt;tr&gt; &lt;td height="17" width="430"&gt;&lt;strong&gt;Система охлаждения для процессора&lt;/strong&gt;&lt;/td&gt; &lt;td width="434"&gt;&lt;strong&gt;2E GAMING AIR COOL (ACN120-S)&lt;/strong&gt;&lt;/td&gt; &lt;/tr&gt; &lt;tr&gt; &lt;td height="17"&gt;&lt;strong&gt;Модель: &lt;/strong&gt;&lt;/td&gt; &lt;td&gt;&lt;strong&gt;2E-ACN120-S&lt;/strong&gt;&lt;/td&gt; &lt;/tr&gt; &lt;tr&gt; &lt;td height="17"&gt;&lt;strong&gt;TDP:&lt;/strong&gt;&lt;/td&gt; &lt;td&gt;180W&lt;/td&gt; &lt;/tr&gt; &lt;tr&gt; &lt;td height="17"&gt;&lt;strong&gt;Размеры:&lt;/strong&gt;&lt;/td&gt; &lt;td&gt;128 х 79 х 155 (В) мм&lt;/td&gt; &lt;/tr&gt; &lt;tr&gt; &lt;td height="17"&gt;&lt;strong&gt;Размеры радиатора:&lt;/strong&gt;&lt;/td&gt; &lt;td&gt;128 х 50 х 155 (В) мм&lt;/td&gt; &lt;/tr&gt; &lt;tr&gt; &lt;td height="17"&gt;&lt;strong&gt;Материал радиатора:&lt;/strong&gt;&lt;/td&gt; &lt;td&gt;Алюминий&lt;/td&gt; &lt;/tr&gt; &lt;tr&gt; &lt;td height="17"&gt;&lt;strong&gt;Количество тепловых трубок:&lt;/strong&gt;&lt;/td&gt; &lt;td&gt;4 x 6 мм&lt;/td&gt; &lt;/tr&gt; &lt;tr&gt; &lt;td height="17"&gt;&lt;strong&gt;Вентилятор (размеры):&lt;/strong&gt;&lt;/td&gt; &lt;td&gt;120 x 120 x 25 мм&lt;/td&gt; &lt;/tr&gt; &lt;tr&gt; &lt;td height="17"&gt;&lt;strong&gt;Напряжение питания:&lt;/strong&gt;&lt;/td&gt; &lt;td&gt;DC 12 В&lt;/td&gt; &lt;/tr&gt; &lt;tr&gt; &lt;td height="17"&gt;&lt;strong&gt;Сила тока:&lt;/strong&gt;&lt;/td&gt; &lt;td&gt;0.25&amp;plusmn;10% A&lt;/td&gt; &lt;/tr&gt; &lt;tr&gt; &lt;td height="17"&gt;&lt;strong&gt;Частота оборотов:&lt;/strong&gt;&lt;/td&gt; &lt;td&gt;700-1800&amp;plusmn;10% об/мин. &lt;/td&gt; &lt;/tr&gt; &lt;tr&gt; &lt;td height="17"&gt;&lt;strong&gt;Производительность вентилятора:&lt;/strong&gt;&lt;/td&gt; &lt;td&gt;25.98-62.46&amp;plusmn;10% CFM&lt;/td&gt; &lt;/tr&gt; &lt;tr&gt; &lt;td height="17"&gt;&lt;strong&gt;Статическое давление:&lt;/strong&gt;&lt;/td&gt; &lt;td&gt;0.22-1.24&amp;plusmn;10% мм/H2O&lt;/td&gt; &lt;/tr&gt; &lt;tr&gt; &lt;td height="17"&gt;&lt;strong&gt;Уровень шума:&lt;/strong&gt;&lt;/td&gt; &lt;td&gt;17.4-34.8 &amp;plusmn;10% дБА&lt;/td&gt; &lt;/tr&gt; &lt;tr&gt; &lt;td height="17"&gt;&lt;strong&gt;Тип подшипника:&lt;/strong&gt;&lt;/td&gt; &lt;td&gt;Гидравлический&lt;/td&gt; &lt;/tr&gt; &lt;tr&gt; &lt;td height="17"&gt;&lt;strong&gt;PWM:&lt;/strong&gt;&lt;/td&gt; &lt;td&gt; +&lt;/td&gt; &lt;/tr&gt; &lt;tr&gt; &lt;td height="27"&gt;&lt;strong&gt;Коннектор:&lt;/strong&gt;&lt;/td&gt; &lt;td&gt;2510-4 пин&lt;/td&gt; &lt;/tr&gt; &lt;tr&gt; &lt;td height="17"&gt;&lt;strong&gt;Тип подсветки:&lt;/strong&gt;&lt;/td&gt; &lt;td&gt;без подсветки&lt;/td&gt; &lt;/tr&gt; &lt;tr&gt; &lt;td height="17"&gt;&lt;strong&gt;LGA:&lt;/strong&gt;&lt;/td&gt; &lt;td&gt;115X/1200/1366/1700&lt;/td&gt; &lt;/tr&gt; &lt;tr&gt; &lt;td height="17"&gt;&lt;strong&gt;AMD:&lt;/strong&gt;&lt;/td&gt; &lt;td&gt;FM1/FM2/AM2/AM2+/AM3/AM3+/AM4&lt;/td&gt; &lt;/tr&gt; &lt;tr&gt; &lt;td height="41" width="430"&gt;&lt;strong&gt;Комплектация: &lt;/strong&gt;&lt;/td&gt; &lt;td width="434"&gt;система охлаждения для процессора, вентилятор, скобы, установочный комплект, гаечный ключ, термопаста, инструкция, гарантийный талон.&lt;/td&gt; &lt;/tr&gt; &lt;/tbody&gt; &lt;/table&gt; &lt;p&gt; &lt;/p&gt; </t>
  </si>
  <si>
    <t xml:space="preserve">&lt;p&gt;Охлаждение для процессора 2E GAMING AIR COOL (2E-ACN120-S) без подсветки, с классической башенной конструкцией радиатора. Компактный кулер с тихим 120 мм вентилятором на гидравлическом подшипнике. Радиатор с четырьмя 6 мм медными тепловыми трубками, которые встроены на определенном расстоянии, что повышает эффективность охлаждения и влияет на распределение воздушных потоков. Алюминиевая поверхность радиатора со специальным черным покрытием с керамическими вкраплениями, что повышает эффективность охлаждения и гарантирует при этом показатель TDP 180W.&lt;/p&gt; &lt;p&gt;&lt;br /&gt; Кулер 2E-ACN120-S с отшлифованной поверхностью основы. Прямой контакт тепловых трубок с процессором по DTH технологии, улучшает теплоотвод. 2E GAMING AIR COOL (2E-ACN120-S) с удобным креплением на актульные сокеты. Устройство не сложно устанавливать и демонтировать (при необходимости).&lt;/p&gt; </t>
  </si>
  <si>
    <t>08414001005001005</t>
  </si>
  <si>
    <t>Процессорный кулер 2E GAMING AIR COOL (ACM90D4) RGB,115X,1200,1366,1700 FM1,FM2,AM2,AM2+,AM3,AM3+,AM4, 90mm,TDP 180W</t>
  </si>
  <si>
    <t>2E-ACM90D4</t>
  </si>
  <si>
    <t>http://www.erc.ua/i/goods/2E-ACM90D4.jpg</t>
  </si>
  <si>
    <t xml:space="preserve">&lt;table border="1" cellpadding="1" cellspacing="1" width="500"&gt; &lt;tbody&gt; &lt;tr&gt; &lt;td height="17" width="430"&gt;&lt;strong&gt;Система охлаждения для процессора&lt;/strong&gt;&lt;/td&gt; &lt;td width="434"&gt;&lt;strong&gt;2E GAMING AIR COOL (ACM90D4) &lt;/strong&gt;&lt;/td&gt; &lt;/tr&gt; &lt;tr&gt; &lt;td height="17"&gt;&lt;strong&gt;Модель: &lt;/strong&gt;&lt;/td&gt; &lt;td&gt;&lt;strong&gt;2E-ACM90D4&lt;/strong&gt;&lt;/td&gt; &lt;/tr&gt; &lt;tr&gt; &lt;td height="17"&gt;&lt;strong&gt;TDP:&lt;/strong&gt;&lt;/td&gt; &lt;td&gt;180 W&lt;/td&gt; &lt;/tr&gt; &lt;tr&gt; &lt;td height="17"&gt;&lt;strong&gt;Размеры:&lt;/strong&gt;&lt;/td&gt; &lt;td&gt;112 x 92 x 135 (В) мм&lt;/td&gt; &lt;/tr&gt; &lt;tr&gt; &lt;td height="17"&gt;&lt;strong&gt;Размеры радиатора:&lt;/strong&gt;&lt;/td&gt; &lt;td&gt;112 x 92 x 135 (В) мм&lt;/td&gt; &lt;/tr&gt; &lt;tr&gt; &lt;td height="17"&gt;&lt;strong&gt;Материал радиатора:&lt;/strong&gt;&lt;/td&gt; &lt;td&gt;Алюминий&lt;/td&gt; &lt;/tr&gt; &lt;tr&gt; &lt;td height="17"&gt;&lt;strong&gt;Количество тепловых трубок:&lt;/strong&gt;&lt;/td&gt; &lt;td&gt;4 x 6 мм&lt;/td&gt; &lt;/tr&gt; &lt;tr&gt; &lt;td height="17"&gt;&lt;strong&gt;Вентилятор (размеры):&lt;/strong&gt;&lt;/td&gt; &lt;td&gt;92 x 92 x 25 мм&lt;/td&gt; &lt;/tr&gt; &lt;tr&gt; &lt;td height="17"&gt;&lt;strong&gt;Напряжение питания:&lt;/strong&gt;&lt;/td&gt; &lt;td&gt;DC 12 В&lt;/td&gt; &lt;/tr&gt; &lt;tr&gt; &lt;td height="17"&gt;&lt;strong&gt;Сила тока:&lt;/strong&gt;&lt;/td&gt; &lt;td&gt;0.11 A&lt;/td&gt; &lt;/tr&gt; &lt;tr&gt; &lt;td height="17"&gt;&lt;strong&gt;Частота оборотов:&lt;/strong&gt;&lt;/td&gt; &lt;td&gt;800-2400+/-10% об/мин. &lt;/td&gt; &lt;/tr&gt; &lt;tr&gt; &lt;td height="17"&gt;&lt;strong&gt;Производительность вентилятора:&lt;/strong&gt;&lt;/td&gt; &lt;td&gt;40.5 CFM&lt;/td&gt; &lt;/tr&gt; &lt;tr&gt; &lt;td height="17"&gt;&lt;strong&gt;Статическое давление:&lt;/strong&gt;&lt;/td&gt; &lt;td&gt;2.51 мм/H2O&lt;/td&gt; &lt;/tr&gt; &lt;tr&gt; &lt;td height="17"&gt;&lt;strong&gt;Уровень шума:&lt;/strong&gt;&lt;/td&gt; &lt;td&gt;28 дБА&lt;/td&gt; &lt;/tr&gt; &lt;tr&gt; &lt;td height="17"&gt;&lt;strong&gt;Тип подшипника:&lt;/strong&gt;&lt;/td&gt; &lt;td&gt;Гидравлический&lt;/td&gt; &lt;/tr&gt; &lt;tr&gt; &lt;td height="17"&gt;&lt;strong&gt;PWM:&lt;/strong&gt;&lt;/td&gt; &lt;td&gt; +&lt;/td&gt; &lt;/tr&gt; &lt;tr&gt; &lt;td height="27"&gt;&lt;strong&gt;Коннектор:&lt;/strong&gt;&lt;/td&gt; &lt;td&gt;2510 4пин,+ 5V 3пин RGB Aura с Molex 4пин&lt;/td&gt; &lt;/tr&gt; &lt;tr&gt; &lt;td height="17"&gt;&lt;strong&gt;Тип подсветки:&lt;/strong&gt;&lt;/td&gt; &lt;td&gt;верхняя накладка, ARGB&lt;/td&gt; &lt;/tr&gt; &lt;tr&gt; &lt;td height="17"&gt;&lt;strong&gt;LGA:&lt;/strong&gt;&lt;/td&gt; &lt;td&gt;115X/1200/1366/1700&lt;/td&gt; &lt;/tr&gt; &lt;tr&gt; &lt;td height="17"&gt;&lt;strong&gt;AMD:&lt;/strong&gt;&lt;/td&gt; &lt;td&gt;FM1/FM2/AM2/AM2+/AM3/AM3+/AM4&lt;/td&gt; &lt;/tr&gt; &lt;tr&gt; &lt;td height="41" width="430"&gt;&lt;strong&gt;Комплектация: &lt;/strong&gt;&lt;/td&gt; &lt;td width="434"&gt;система охлаждения для процессора, вентилятор, установочный комплект, термопаста, инструкция, гарантийный талон.&lt;/td&gt; &lt;/tr&gt; &lt;/tbody&gt; &lt;/table&gt; &lt;p&gt; &lt;/p&gt; </t>
  </si>
  <si>
    <t xml:space="preserve">&lt;p&gt;Охлаждение для процессора 2E GAMING AIR COOL (2E-ACM90D4) с ARGB подсветкой верхнего сегмента декора, встроенным в классическую башенную конструкцию радиатора 90 мм вентилятором на гидравлическом подшипнике. Алюминиевый радиатор с четырьмя 6 мм медными тепловыми трубками, которые размещены на определенном расстоянии, что повышает эффективность охлаждения и влияет на распределение воздушных потоков. Показатель TDP устойства составляет 180W.&lt;/p&gt; &lt;p&gt;&lt;br /&gt; Кулер 2E-ACM90D4 с отшлифованной поверхностью основы. Прямой контакт тепловых трубок с процессором по DTH технологии, улучшает теплоотвод.&lt;/p&gt; &lt;p&gt;2E GAMING AIR COOL (2E-ACM90D4) с удобным креплением на актульные сокеты. Устройство не сложно устанавливать и демонтировать (при необходимости).&lt;/p&gt; </t>
  </si>
  <si>
    <t>08414001005001004</t>
  </si>
  <si>
    <t>Процессорный кулер 2E GAMING AIR COOL (AC120D4) ARGB, 775,115X,1366,2011, FM1,FM2,AM2 AM2+,AM3,AM3+,AM4, 120мм, 2510-4pin,+ 5V 3pin RGB, TDP 150W</t>
  </si>
  <si>
    <t>2E-AC120D4-ARGB</t>
  </si>
  <si>
    <t>http://www.erc.ua/i/goods/2E-AC120D4-ARGB.jpg</t>
  </si>
  <si>
    <t xml:space="preserve">&lt;table border="1" cellpadding="1" cellspacing="1" width="552"&gt; &lt;tbody&gt; &lt;tr&gt; &lt;td height="17" width="304"&gt;&lt;strong&gt;Система охлаждения для процессора&lt;/strong&gt;&lt;/td&gt; &lt;td width="304"&gt;&lt;strong&gt;2E GAMING AIR COOL (2E-AC120D4-ARGB)&lt;/strong&gt;&lt;/td&gt; &lt;/tr&gt; &lt;tr&gt; &lt;td height="17"&gt;&lt;strong&gt;Модель: &lt;/strong&gt;&lt;/td&gt; &lt;td&gt;2E-AC120D4-ARGB&lt;/td&gt; &lt;/tr&gt; &lt;tr&gt; &lt;td height="17"&gt;&lt;strong&gt;TDP:&lt;/strong&gt;&lt;/td&gt; &lt;td&gt;150W&lt;/td&gt; &lt;/tr&gt; &lt;tr&gt; &lt;td height="17"&gt;&lt;strong&gt;Размеры:&lt;/strong&gt;&lt;/td&gt; &lt;td&gt;127 x 154 x 76 мм&lt;/td&gt; &lt;/tr&gt; &lt;tr&gt; &lt;td height="17"&gt;&lt;strong&gt;Размеры радиатора:&lt;/strong&gt;&lt;/td&gt; &lt;td&gt;127 x 154 x 50 мм&lt;/td&gt; &lt;/tr&gt; &lt;tr&gt; &lt;td height="17"&gt;&lt;strong&gt;Материал радиатора:&lt;/strong&gt;&lt;/td&gt; &lt;td&gt;Алюминий&lt;/td&gt; &lt;/tr&gt; &lt;tr&gt; &lt;td height="17"&gt;&lt;strong&gt;Количество тепловых трубок:&lt;/strong&gt;&lt;/td&gt; &lt;td&gt;4 x 6 мм&lt;/td&gt; &lt;/tr&gt; &lt;tr&gt; &lt;td height="17"&gt;&lt;strong&gt;Вентилятор (размеры):&lt;/strong&gt;&lt;/td&gt; &lt;td&gt;1x (120х120х25) мм&lt;/td&gt; &lt;/tr&gt; &lt;tr&gt; &lt;td height="17"&gt;&lt;strong&gt;Напряжение питания:&lt;/strong&gt;&lt;/td&gt; &lt;td&gt;DC 12 В&lt;/td&gt; &lt;/tr&gt; &lt;tr&gt; &lt;td height="17"&gt;&lt;strong&gt;Сила тока:&lt;/strong&gt;&lt;/td&gt; &lt;td&gt;0.3+/-10% A&lt;/td&gt; &lt;/tr&gt; &lt;tr&gt; &lt;td height="17"&gt;&lt;strong&gt;Частота оборотов:&lt;/strong&gt;&lt;/td&gt; &lt;td&gt;800-1700+/-10% об/мин. &lt;/td&gt; &lt;/tr&gt; &lt;tr&gt; &lt;td height="17"&gt;&lt;strong&gt;Производительность вентилятора:&lt;/strong&gt;&lt;/td&gt; &lt;td&gt;31-66 CFM&lt;/td&gt; &lt;/tr&gt; &lt;tr&gt; &lt;td height="17"&gt;&lt;strong&gt;Статическое давление:&lt;/strong&gt;&lt;/td&gt; &lt;td&gt;0.36-1.61+/-10% мм/H2O&lt;/td&gt; &lt;/tr&gt; &lt;tr&gt; &lt;td height="17"&gt;&lt;strong&gt;Уровень шума:&lt;/strong&gt;&lt;/td&gt; &lt;td&gt;19.4-33.8+/-10% дБА&lt;/td&gt; &lt;/tr&gt; &lt;tr&gt; &lt;td height="17"&gt;&lt;strong&gt;PWM:&lt;/strong&gt;&lt;/td&gt; &lt;td&gt; +&lt;/td&gt; &lt;/tr&gt; &lt;tr&gt; &lt;td height="17"&gt;&lt;strong&gt;Тип подшипника:&lt;/strong&gt;&lt;/td&gt; &lt;td&gt;Гидравлический&lt;/td&gt; &lt;/tr&gt; &lt;tr&gt; &lt;td height="17"&gt;&lt;strong&gt;Коннектор:&lt;/strong&gt;&lt;/td&gt; &lt;td&gt;2510-4PIN/+ 5V 3PIN RGB &lt;/td&gt; &lt;/tr&gt; &lt;tr&gt; &lt;td height="17"&gt;&lt;strong&gt;Тип подсветки:&lt;/strong&gt;&lt;/td&gt; &lt;td&gt;Управляемая RGB (ARGB)&lt;/td&gt; &lt;/tr&gt; &lt;tr&gt; &lt;td height="17"&gt;&lt;strong&gt;LGA:&lt;/strong&gt;&lt;/td&gt; &lt;td&gt;775/115X/1366/2011&lt;/td&gt; &lt;/tr&gt; &lt;tr&gt; &lt;td height="17"&gt;&lt;strong&gt;AMD:&lt;/strong&gt;&lt;/td&gt; &lt;td&gt;FM1/FM2/AM2/AM2+/AM3/AM3+/AM4&lt;/td&gt; &lt;/tr&gt; &lt;tr&gt; &lt;td height="85" width="304"&gt;&lt;strong&gt;Комплектация: &lt;/strong&gt;&lt;/td&gt; &lt;td width="304"&gt;система охлаждения для процессора, вентилятор, установочный комплект, термопаста, инструкция, гарантийный талон. &lt;/td&gt; &lt;/tr&gt; &lt;/tbody&gt; &lt;/table&gt; &lt;p&gt; &lt;/p&gt; </t>
  </si>
  <si>
    <t xml:space="preserve">&lt;p&gt;Охлаждение для процессора&lt;strong&gt; 2E GAMING AIR COOL (2E-AC120D4-ARGB)&lt;/strong&gt; с адресной RGB подсветкой распределенной по внутренней части вентилятора и классической башенной конструкцией радиатора. Компактный кулер с тихим 120 мм вентилятором на гидравлическом подшипнике. При желании, можно установить один из приемлемых режимов подсветки: монохромный однотонный или с чередованием различных оттенков. Радиатор с четырьмя 6 мм медными тепловыми трубками, которые встроены на определенном расстоянии, что повышает эффективность охлаждения и влияет на распределение воздушных потоков. Алюминиевая поверхность радиатора со специальным черным покрытием с керамическими вкраплениями, что повышает эффективность охлаждения и гарантирует при этом показатель TDP 150W.&lt;/p&gt; &lt;p&gt;Кулер &lt;strong&gt;AC120D4-ARGB &lt;/strong&gt;с отшлифованной поверхностью основы. Прямой контакт тепловых трубок с процессором по DTH технологии, улучшает теплоотвод. &lt;strong&gt; 2E GAMING AIR COOL (2E-AC120D4-ARGB) &lt;/strong&gt; с удобным креплением на актульные сокеты. Устройство не сложно устанавливать и демонтировать (при необходимости).&lt;/p&gt; </t>
  </si>
  <si>
    <t>Процессорный кулер 2E GAMING AIR COOL (AC120D6) ARGB, 775,115X,1366,2011, FM1,FM2,AM2,AM2+,AM3,AM3+,AM4, 2x120мм, 2510-4pin,+ 5V 3pin RGB, TDP 180W</t>
  </si>
  <si>
    <t>2E-AC120D6-ARGB</t>
  </si>
  <si>
    <t>http://www.erc.ua/i/goods/2E-AC120D6-ARGB.jpg</t>
  </si>
  <si>
    <t xml:space="preserve">&lt;table border="1" cellpadding="1" cellspacing="1" width="568"&gt; &lt;tbody&gt; &lt;tr&gt; &lt;td height="17" width="407"&gt;&lt;strong&gt;Система охлаждения для процессора&lt;/strong&gt;&lt;/td&gt; &lt;td width="291"&gt;&lt;strong&gt;2E GAMING AIR COOL (AC120D6-ARGB)&lt;/strong&gt;&lt;/td&gt; &lt;/tr&gt; &lt;tr&gt; &lt;td height="20"&gt;&lt;strong&gt;Модель:&lt;/strong&gt;&lt;/td&gt; &lt;td&gt;&lt;strong&gt;2E-AC120D6-ARGB&lt;/strong&gt;&lt;/td&gt; &lt;/tr&gt; &lt;tr&gt; &lt;td height="20"&gt;&lt;strong&gt;TDP:&lt;/strong&gt;&lt;/td&gt; &lt;td&gt;180W&lt;/td&gt; &lt;/tr&gt; &lt;tr&gt; &lt;td height="20"&gt;&lt;strong&gt;Размеры мм&lt;/strong&gt;&lt;/td&gt; &lt;td&gt;123 х 156 х 102 мм&lt;/td&gt; &lt;/tr&gt; &lt;tr&gt; &lt;td height="20"&gt;&lt;strong&gt;Размеры радиатора:&lt;/strong&gt;&lt;/td&gt; &lt;td&gt;123 х 156 х 50 мм&lt;/td&gt; &lt;/tr&gt; &lt;tr&gt; &lt;td height="17"&gt;&lt;strong&gt;Материал радиатора:&lt;/strong&gt;&lt;/td&gt; &lt;td&gt;Алюминий&lt;/td&gt; &lt;/tr&gt; &lt;tr&gt; &lt;td height="17"&gt;&lt;strong&gt;Количество тепловых трубок:&lt;/strong&gt;&lt;/td&gt; &lt;td&gt;6 x 6 мм&lt;/td&gt; &lt;/tr&gt; &lt;tr&gt; &lt;td height="17"&gt;&lt;strong&gt;Напряжение питания:&lt;/strong&gt;&lt;/td&gt; &lt;td&gt;DC 12 В&lt;/td&gt; &lt;/tr&gt; &lt;tr&gt; &lt;td height="20"&gt;&lt;strong&gt;Сила тока:&lt;/strong&gt;&lt;/td&gt; &lt;td&gt;0.3+/-10% A&lt;/td&gt; &lt;/tr&gt; &lt;tr&gt; &lt;td height="17"&gt;&lt;strong&gt;Тип подшипника:&lt;/strong&gt;&lt;/td&gt; &lt;td&gt;Гидравлический&lt;/td&gt; &lt;/tr&gt; &lt;tr&gt; &lt;td height="17"&gt;&lt;strong&gt;Коннектор:&lt;/strong&gt;&lt;/td&gt; &lt;td&gt;2510-4PIN/+ 5V 3PIN RGB &lt;/td&gt; &lt;/tr&gt; &lt;tr&gt; &lt;td height="17"&gt; &lt;/td&gt; &lt;td&gt; &lt;/td&gt; &lt;/tr&gt; &lt;tr&gt; &lt;td height="21"&gt;&lt;strong&gt;Вентилятор 1 (фронтальный):&lt;/strong&gt;&lt;/td&gt; &lt;td&gt;&lt;strong&gt; &lt;/strong&gt;&lt;/td&gt; &lt;/tr&gt; &lt;tr&gt; &lt;td height="17"&gt;&lt;strong&gt;Вентилятор (размеры):&lt;/strong&gt;&lt;/td&gt; &lt;td&gt;1x (120х120х25) мм&lt;/td&gt; &lt;/tr&gt; &lt;tr&gt; &lt;td height="20"&gt;&lt;strong&gt;Частота оборотов:&lt;/strong&gt;&lt;/td&gt; &lt;td&gt;800-1700+/-10%об/мин. &lt;/td&gt; &lt;/tr&gt; &lt;tr&gt; &lt;td height="20"&gt;&lt;strong&gt;Производительность вентилятора: &lt;/strong&gt;&lt;/td&gt; &lt;td&gt;31-66+/-10% CFM &lt;/td&gt; &lt;/tr&gt; &lt;tr&gt; &lt;td height="20"&gt;&lt;strong&gt;Статическое давление:&lt;/strong&gt;&lt;/td&gt; &lt;td&gt;0.36-1.61+/-10% mm/H2O &lt;/td&gt; &lt;/tr&gt; &lt;tr&gt; &lt;td height="20"&gt;&lt;strong&gt;Уровень шума:&lt;/strong&gt;&lt;/td&gt; &lt;td&gt;19.4-33.8+/-10% дБА&lt;/td&gt; &lt;/tr&gt; &lt;tr&gt; &lt;td height="17"&gt;&lt;strong&gt;PWM:&lt;/strong&gt;&lt;/td&gt; &lt;td&gt; +&lt;/td&gt; &lt;/tr&gt; &lt;tr&gt; &lt;td height="17"&gt;&lt;strong&gt;Тип подсветки:&lt;/strong&gt;&lt;/td&gt; &lt;td&gt;Управляемая RGB (ARGB)&lt;/td&gt; &lt;/tr&gt; &lt;tr&gt; &lt;td height="17"&gt; &lt;/td&gt; &lt;td&gt; &lt;/td&gt; &lt;/tr&gt; &lt;tr&gt; &lt;td height="21"&gt;&lt;strong&gt;Вентилятор 2 (на обороте):&lt;/strong&gt;&lt;/td&gt; &lt;td&gt;&lt;strong&gt; &lt;/strong&gt;&lt;/td&gt; &lt;/tr&gt; &lt;tr&gt; &lt;td height="17"&gt;&lt;strong&gt;Вентилятор (размеры):&lt;/strong&gt;&lt;/td&gt; &lt;td&gt;1x (120х120х25) мм&lt;/td&gt; &lt;/tr&gt; &lt;tr&gt; &lt;td height="20"&gt;&lt;strong&gt;Частота оборотов:&lt;/strong&gt;&lt;/td&gt; &lt;td&gt;400-1300+/-10% об/мин. &lt;/td&gt; &lt;/tr&gt; &lt;tr&gt; &lt;td height="20"&gt;&lt;strong&gt;Производительность вентилятора: &lt;/strong&gt;&lt;/td&gt; &lt;td&gt;15.53-50.47 +/-10% CFM&lt;/td&gt; &lt;/tr&gt; &lt;tr&gt; &lt;td height="20"&gt;&lt;strong&gt;Статическое давление:&lt;/strong&gt;&lt;/td&gt; &lt;td&gt;0.09-0.94+/-10% mm/H2O&lt;/td&gt; &lt;/tr&gt; &lt;tr&gt; &lt;td height="20"&gt;&lt;strong&gt;Уровень шума:&lt;/strong&gt;&lt;/td&gt; &lt;td&gt;7.4-30+/-10% дБА&lt;/td&gt; &lt;/tr&gt; &lt;tr&gt; &lt;td height="17"&gt;&lt;strong&gt;PWM:&lt;/strong&gt;&lt;/td&gt; &lt;td&gt; +&lt;/td&gt; &lt;/tr&gt; &lt;tr&gt; &lt;td height="17"&gt;&lt;strong&gt;Тип подсветки:&lt;/strong&gt;&lt;/td&gt; &lt;td&gt;Управляемая RGB (ARGB)&lt;/td&gt; &lt;/tr&gt; &lt;tr&gt; &lt;td height="20"&gt; &lt;/td&gt; &lt;td&gt; &lt;/td&gt; &lt;/tr&gt; &lt;tr&gt; &lt;td height="20"&gt;&lt;strong&gt;LGA:&lt;/strong&gt;&lt;/td&gt; &lt;td&gt;775/115X/1366/2011&lt;/td&gt; &lt;/tr&gt; &lt;tr&gt; &lt;td height="20"&gt;&lt;strong&gt;AMD:&lt;/strong&gt;&lt;/td&gt; &lt;td&gt;FM1/FM2/AM2/AM2+/AM3/AM3+/AM4&lt;/td&gt; &lt;/tr&gt; &lt;tr&gt; &lt;td height="51" width="407"&gt;&lt;strong&gt;Комплектация: &lt;/strong&gt;&lt;/td&gt; &lt;td width="291"&gt;система охлаждения для процессора, вентиляторы х 2 шт., установочный комплект, термопаста, инструкция, гарантийный талон. &lt;/td&gt; &lt;/tr&gt; &lt;/tbody&gt; &lt;/table&gt; &lt;p&gt; &lt;/p&gt; </t>
  </si>
  <si>
    <t xml:space="preserve">&lt;p&gt;Охлаждение для процессора &lt;strong&gt;2E GAMING AIR COOL (2E-AC120D6-ARGB)&lt;/strong&gt; с адресной RGB подсветкой распределенной по внутренней части вентиляторов и классической башенной конструкцией радиатора. Компактный кулер с двумя тихими 120 мм вентиляторами (на вдув и на выдув) на гидравлическом подшипнике. При желании, можно установить один из приемлемых режимов подсветки: монохромный однотонный или с чередованием различных оттенков. Радиатор с шестью 6 мм медными тепловыми трубками, которые встроены на определенном расстоянии, что повышает эффективность охлаждения и влияет на распределение воздушных потоков. Алюминиевая поверхность радиатора со специальным черным покрытием с керамическими вкраплениями, что повышает эффективность охлаждения и гарантирует при этом показатель TDP 180W.&lt;/p&gt; &lt;p&gt;Кулер &lt;strong&gt;AC120D6-ARGB &lt;/strong&gt;с отшлифованной поверхностью основы. Прямой контакт тепловых трубок с процессором по DTH технологии, улучшает теплоотвод. &lt;strong&gt;2E GAMING AIR COOL (2E-AC120D6-ARGB)&lt;/strong&gt; с удобным креплением на актульные сокеты. Устройство не сложно устанавливать и демонтировать (при необходимости).&lt;/p&gt; </t>
  </si>
  <si>
    <t>08414002007000000</t>
  </si>
  <si>
    <t>Корпуса ПК</t>
  </si>
  <si>
    <t>Корпус 2E GAMING RUNA (G2107) MidT, 2xUSB2.0, 1xUSB3.0, 1x120мм ARGB, лента ARGB, стекло (боковая панель), без БП, черный</t>
  </si>
  <si>
    <t>2E-G2107</t>
  </si>
  <si>
    <t>http://www.erc.ua/i/goods/2E-G2107.jpg</t>
  </si>
  <si>
    <t xml:space="preserve">&lt;table border="1" cellpadding="1" cellspacing="1" width="558"&gt; &lt;tbody&gt; &lt;tr&gt; &lt;td height="18" width="285"&gt;&lt;strong&gt;Модель&lt;/strong&gt;&lt;/td&gt; &lt;td width="285"&gt;&lt;strong&gt;2E-G2107&lt;/strong&gt;&lt;/td&gt; &lt;/tr&gt; &lt;tr&gt; &lt;td height="20" width="285"&gt;&lt;strong&gt;Тип&lt;/strong&gt;&lt;/td&gt; &lt;td width="285"&gt;Mid Tower&lt;/td&gt; &lt;/tr&gt; &lt;tr&gt; &lt;td height="20" width="285"&gt;&lt;strong&gt;Цвет&lt;/strong&gt;&lt;/td&gt; &lt;td width="285"&gt;Черный&lt;/td&gt; &lt;/tr&gt; &lt;tr&gt; &lt;td height="30" width="285"&gt;&lt;strong&gt;Материал&lt;/strong&gt;&lt;/td&gt; &lt;td width="285"&gt;Пластик, сталь, закаленное стекло (боковая (левая) панель)&lt;/td&gt; &lt;/tr&gt; &lt;tr&gt; &lt;td height="17" width="285"&gt;&lt;strong&gt;Материнские платы&lt;/strong&gt;&lt;/td&gt; &lt;td width="285"&gt;ATX, Micro ATX, Mini ITX&lt;/td&gt; &lt;/tr&gt; &lt;tr&gt; &lt;td height="17" width="285"&gt;&lt;strong&gt;Внешние отсеки 5.25&amp;Prime;&lt;/strong&gt;&lt;/td&gt; &lt;td width="285"&gt;нет&lt;/td&gt; &lt;/tr&gt; &lt;tr&gt; &lt;td height="17" width="285"&gt;&lt;strong&gt;Внутренние отсеки 2.5&amp;Prime;&lt;/strong&gt;&lt;/td&gt; &lt;td width="285"&gt;3&lt;/td&gt; &lt;/tr&gt; &lt;tr&gt; &lt;td height="17" width="285"&gt;&lt;strong&gt;Внутренние отсеки 3.5&amp;Prime;&lt;/strong&gt;&lt;/td&gt; &lt;td width="285"&gt;2&lt;/td&gt; &lt;/tr&gt; &lt;tr&gt; &lt;td height="17" width="285"&gt;&lt;strong&gt;Слоты расширения&lt;/strong&gt;&lt;/td&gt; &lt;td width="285"&gt;7&lt;/td&gt; &lt;/tr&gt; &lt;tr&gt; &lt;td height="68" rowspan="4" width="285"&gt;&lt;strong&gt;Вентиляторы опционально, мм&lt;/strong&gt;&lt;/td&gt; &lt;td width="285"&gt;Передняя панель: 3х 120 &lt;/td&gt; &lt;/tr&gt; &lt;tr&gt; &lt;td height="17" width="285"&gt;Боковая панель: нет&lt;/td&gt; &lt;/tr&gt; &lt;tr&gt; &lt;td height="17" width="285"&gt;Задняя панель:1x 120 &lt;/td&gt; &lt;/tr&gt; &lt;tr&gt; &lt;td height="17" width="285"&gt;Верхняя панель: 2х 120 &lt;/td&gt; &lt;/tr&gt; &lt;tr&gt; &lt;td height="96" rowspan="4" width="285"&gt;&lt;strong&gt;Радиаторы опционально, мм&lt;/strong&gt;&lt;/td&gt; &lt;td width="285"&gt;Передняя панель: 240&lt;/td&gt; &lt;/tr&gt; &lt;tr&gt; &lt;td height="17" width="285"&gt;Боковая панель: нет&lt;/td&gt; &lt;/tr&gt; &lt;tr&gt; &lt;td height="17" width="285"&gt;Задняя панель: 120 &lt;/td&gt; &lt;/tr&gt; &lt;tr&gt; &lt;td height="17" width="285"&gt;Верхняя панель: 240&lt;/td&gt; &lt;/tr&gt; &lt;tr&gt; &lt;td height="107" rowspan="4" width="285"&gt;&lt;strong&gt;Вентиляторы установленные, мм&lt;/strong&gt;&lt;/td&gt; &lt;td width="285"&gt;Передняя панель: нет&lt;/td&gt; &lt;/tr&gt; &lt;tr&gt; &lt;td height="17" width="285"&gt;Боковая панель: нет&lt;/td&gt; &lt;/tr&gt; &lt;tr&gt; &lt;td height="30" width="285"&gt;Задняя панель: 1*120 мм ARGB 3pin+5V AURA (IC for connection fan)&lt;/td&gt; &lt;/tr&gt; &lt;tr&gt; &lt;td height="30" width="285"&gt;Верхняя панель: нет&lt;/td&gt; &lt;/tr&gt; &lt;tr&gt; &lt;td height="106" rowspan="2" width="285"&gt;&lt;strong&gt;Управление вентиляторами&lt;/strong&gt;&lt;/td&gt; &lt;td width="285"&gt; &lt;/td&gt; &lt;/tr&gt; &lt;tr&gt; &lt;td height="45" width="285"&gt;подсветка регулируется кнопкой на панели ввода&lt;/td&gt; &lt;/tr&gt; &lt;tr&gt; &lt;td height="51" width="285"&gt;&lt;strong&gt;Разъемы, кнопки, индикаторы&lt;/strong&gt;&lt;/td&gt; &lt;td width="285"&gt;2xUSB 2.0, 1xUSB 3.0, HD Audio+MIC / Power, Reset, Power LED, HDD LED&lt;/td&gt; &lt;/tr&gt; &lt;tr&gt; &lt;td height="17" width="285"&gt;&lt;strong&gt;Блок питания, Вт/ расположение&lt;/strong&gt;&lt;/td&gt; &lt;td width="285"&gt;Нет / Нижнее&lt;/td&gt; &lt;/tr&gt; &lt;tr&gt; &lt;td height="17" width="285"&gt;&lt;strong&gt;Максимальна длина VGA, мм&lt;/strong&gt;&lt;/td&gt; &lt;td width="285"&gt;325&lt;/td&gt; &lt;/tr&gt; &lt;tr&gt; &lt;td height="17" width="285"&gt;&lt;strong&gt;Высота CPU кулера,мм&lt;/strong&gt;&lt;/td&gt; &lt;td width="285"&gt;164&lt;/td&gt; &lt;/tr&gt; &lt;tr&gt; &lt;td height="17" width="285"&gt;&lt;strong&gt;Пылевой фильтр&lt;/strong&gt;&lt;/td&gt; &lt;td width="285"&gt;Верхняя/нижняя панели&lt;/td&gt; &lt;/tr&gt; &lt;tr&gt; &lt;td height="17" width="285"&gt;&lt;strong&gt;Размеры (ШxВxГ), мм&lt;/strong&gt;&lt;/td&gt; &lt;td width="285"&gt;210x452x380&lt;/td&gt; &lt;/tr&gt; &lt;tr&gt; &lt;td height="17" width="285"&gt;&lt;strong&gt;Размеры упаковки (ШxВxГ), мм&lt;/strong&gt;&lt;/td&gt; &lt;td width="285"&gt;263x498x422&lt;/td&gt; &lt;/tr&gt; &lt;tr&gt; &lt;td height="17" width="285"&gt;&lt;strong&gt;Вес без упаковки, кг&lt;/strong&gt;&lt;/td&gt; &lt;td width="285"&gt;4.1&lt;/td&gt; &lt;/tr&gt; &lt;tr&gt; &lt;td height="17" width="285"&gt;&lt;strong&gt;Вес с упаковкой,кг&lt;/strong&gt;&lt;/td&gt; &lt;td width="285"&gt;5&lt;/td&gt; &lt;/tr&gt; &lt;tr&gt; &lt;td height="17" width="285"&gt;&lt;strong&gt;Страна производитель&lt;/strong&gt;&lt;/td&gt; &lt;td width="285"&gt;Китай&lt;/td&gt; &lt;/tr&gt; &lt;tr&gt; &lt;td height="17" width="285"&gt;&lt;strong&gt;UPC#&lt;/strong&gt;&lt;/td&gt; &lt;td width="285"&gt;690277787775&lt;/td&gt; &lt;/tr&gt; &lt;tr&gt; &lt;td height="18" width="285"&gt;&lt;strong&gt;Код УКТ ВЭД&lt;/strong&gt;&lt;/td&gt; &lt;td width="285"&gt;8473308000&lt;/td&gt; &lt;/tr&gt; &lt;tr&gt; &lt;td height="18" width="285"&gt;&lt;strong&gt;Гарантия&lt;/strong&gt;&lt;/td&gt; &lt;td width="285"&gt;12 месяцев&lt;/td&gt; &lt;/tr&gt; &lt;/tbody&gt; &lt;/table&gt; &lt;p&gt; &lt;/p&gt; </t>
  </si>
  <si>
    <t xml:space="preserve">&lt;p&gt;Корпус &lt;strong&gt;2E Gaming RUNA (G2107)&lt;/strong&gt; с уникальной, стильной декорированной светящейся ARGB вставкой на передней панели и 120 мм ARGB вентилятором на задней панели.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0.5 мм, боковая панель из 4мм закаленного стекла. Типоразмер корпуса Mid Tower &amp;mdash; это совместимость с материнскими платами ATX, Micro ATX, Mini ITX. 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 &lt;/p&gt; &lt;p&gt;&lt;strong&gt;2E Gaming RUNA (G2107)&lt;/strong&gt; подходит для сборки домашнего ПК и мощной игровой системы, лаконично впишется и дополнит современный интерьер. Максимально возможная для установки длина видеокарты &amp;ndash; 325 мм. Корпус предоставляет возможности монтажа достаточного количества накопителей и многочисленных плат расширения (7 слотов расширения). Предусмотрена установка 6-ти вентиляторов (в комплекте не предусмотрены) и охлаждения для процессора высотой до 164 мм. Корпус адаптирован к возможности монтажа системы жидкостного охлаждения на переднюю/верхнюю панели - 240мм радиатор и на заднюю &amp;ndash; 120мм, дополнительно предусмотрено пространство для аккуратного размещения кабелей. На верхней панели съемный пылевой магнитный фильтр.&lt;/p&gt; &lt;p&gt;Для подключения, управления и контроля за компьютерной периферией в арсенале корпуса есть разъемы 1xUSB 3.0,2xUSB 2.0 HD AUDIO+MIC, кнопки и индикаторы Power, Reset, Power LED, HDD LED.&lt;/p&gt; &lt;p&gt;В комплектацию модели включены инструкция и набор крепежных элементов.&lt;/p&gt; </t>
  </si>
  <si>
    <t>08473001001000000</t>
  </si>
  <si>
    <t>Корпус 2E GAMING RUNA + Блок питания 2E 500W</t>
  </si>
  <si>
    <t>2E-G2107-500</t>
  </si>
  <si>
    <t>http://www.erc.ua/i/goods/2E-G2107-500.jpg</t>
  </si>
  <si>
    <t xml:space="preserve">&lt;table border="1" cellpadding="1" cellspacing="1" width="500"&gt; &lt;tbody&gt; &lt;tr&gt; &lt;td height="17" width="285"&gt;&lt;strong&gt;Модель&lt;/strong&gt;&lt;/td&gt; &lt;td width="285"&gt;&lt;strong&gt;2E-G2107-500&lt;/strong&gt;&lt;/td&gt; &lt;/tr&gt; &lt;tr&gt; &lt;td height="20" width="285"&gt;&lt;strong&gt;Тип&lt;/strong&gt;&lt;/td&gt; &lt;td width="285"&gt;&lt;strong&gt;Mid Tower&lt;/strong&gt;&lt;/td&gt; &lt;/tr&gt; &lt;tr&gt; &lt;td height="20" width="285"&gt;&lt;strong&gt;Цвет&lt;/strong&gt;&lt;/td&gt; &lt;td width="285"&gt;Черный&lt;/td&gt; &lt;/tr&gt; &lt;tr&gt; &lt;td height="34" width="285"&gt;&lt;strong&gt;Материал&lt;/strong&gt;&lt;/td&gt; &lt;td width="285"&gt;Пластик, сталь, закаленное стекло (боковая (левая) панель)&lt;/td&gt; &lt;/tr&gt; &lt;tr&gt; &lt;td height="17" width="285"&gt;&lt;strong&gt;Материнские платы&lt;/strong&gt;&lt;/td&gt; &lt;td width="285"&gt;ATX, Micro ATX, Mini ITX&lt;/td&gt; &lt;/tr&gt; &lt;tr&gt; &lt;td height="17" width="285"&gt;&lt;strong&gt;Внешние отсеки 5.25&amp;Prime;&lt;/strong&gt;&lt;/td&gt; &lt;td width="285"&gt;нет&lt;/td&gt; &lt;/tr&gt; &lt;tr&gt; &lt;td height="17" width="285"&gt;&lt;strong&gt;Внутренние отсеки 2.5&amp;Prime;&lt;/strong&gt;&lt;/td&gt; &lt;td width="285"&gt;3&lt;/td&gt; &lt;/tr&gt; &lt;tr&gt; &lt;td height="17" width="285"&gt;&lt;strong&gt;Внутренние отсеки 3.5&amp;Prime;&lt;/strong&gt;&lt;/td&gt; &lt;td width="285"&gt;2&lt;/td&gt; &lt;/tr&gt; &lt;tr&gt; &lt;td height="34" width="285"&gt;&lt;strong&gt;Слоты расширения&lt;/strong&gt;&lt;/td&gt; &lt;td width="285"&gt;7&lt;/td&gt; &lt;/tr&gt; &lt;tr&gt; &lt;td height="68" rowspan="4" width="285"&gt;&lt;strong&gt;Вентиляторы опционально, мм&lt;/strong&gt;&lt;/td&gt; &lt;td width="285"&gt;Передняя панель: 3х 120 &lt;/td&gt; &lt;/tr&gt; &lt;tr&gt; &lt;td height="17" width="285"&gt;Боковая панель: нет&lt;/td&gt; &lt;/tr&gt; &lt;tr&gt; &lt;td height="17" width="285"&gt;Задняя панель:1x 120 &lt;/td&gt; &lt;/tr&gt; &lt;tr&gt; &lt;td height="17" width="285"&gt;Верхняя панель: 2х 120 &lt;/td&gt; &lt;/tr&gt; &lt;tr&gt; &lt;td height="102" rowspan="4" width="285"&gt;&lt;strong&gt;Радиаторы опционально, мм&lt;/strong&gt;&lt;/td&gt; &lt;td width="285"&gt;Передняя панель: 240&lt;/td&gt; &lt;/tr&gt; &lt;tr&gt; &lt;td height="17" width="285"&gt;Боковая панель: нет&lt;/td&gt; &lt;/tr&gt; &lt;tr&gt; &lt;td height="17" width="285"&gt;Задняя панель: 120 &lt;/td&gt; &lt;/tr&gt; &lt;tr&gt; &lt;td height="17" width="285"&gt;Верхняя панель: 240&lt;/td&gt; &lt;/tr&gt; &lt;tr&gt; &lt;td height="119" rowspan="4" width="285"&gt;&lt;strong&gt;Вентиляторы установленные, мм&lt;/strong&gt;&lt;/td&gt; &lt;td width="285"&gt;Передняя панель: нет&lt;/td&gt; &lt;/tr&gt; &lt;tr&gt; &lt;td height="17" width="285"&gt;Боковая панель: нет&lt;/td&gt; &lt;/tr&gt; &lt;tr&gt; &lt;td height="34" width="285"&gt;Задняя панель: 1*120 мм ARGB 3pin+5V AURA (IC for connection fan)&lt;/td&gt; &lt;/tr&gt; &lt;tr&gt; &lt;td height="34" width="285"&gt;Верхняя панель: нет&lt;/td&gt; &lt;/tr&gt; &lt;tr&gt; &lt;td height="119" rowspan="1" width="285"&gt;&lt;strong&gt;Управление вентиляторами&lt;/strong&gt;&lt;/td&gt; &lt;td height="51" width="285"&gt;подсветка регулируется кнопкой на панели ввода&lt;/td&gt; &lt;/tr&gt; &lt;tr&gt; &lt;td height="51" width="285"&gt;&lt;strong&gt;Разъемы, кнопки, индикаторы&lt;/strong&gt;&lt;/td&gt; &lt;td width="285"&gt;2xUSB 2.0, 1xUSB 3.0, HD Audio+MIC / Power, Reset, Power LED, HDD LED&lt;/td&gt; &lt;/tr&gt; &lt;tr&gt; &lt;td height="278" width="285"&gt;&lt;strong&gt;Блок питания, Вт/ расположение&lt;/strong&gt;&lt;/td&gt; &lt;td width="285"&gt;ATX Блок питания: 2E ATX500G (нижнее расположение)&lt;br /&gt; - Пиковая мощность БП: 500Вт&lt;br /&gt; - Номинальная мощность БП: 350Вт&lt;br /&gt; - Коннектор питания мат.платы: 20+4pin (600мм)&lt;br /&gt; - Коннектор питания процессора: 4+4pin (650мм)&lt;br /&gt; - Коннектор питания видеокарт: 6+2pin (550мм)&lt;br /&gt; - Коннекторы для подключения Peripheral 4хSATA/2xMOLEX (Molex 350мм + (+150мм) SATA 90&amp;deg;=500мм+(+150мм) SATA 180&amp;deg;=650мм) х 2 &lt;br /&gt; - Охлаждение блока питания: 1x120 мм вентилятор &lt;/td&gt; &lt;/tr&gt; &lt;tr&gt; &lt;td height="17" width="285"&gt;&lt;strong&gt;Максимальна длина VGA, мм&lt;/strong&gt;&lt;/td&gt; &lt;td width="285"&gt;325&lt;/td&gt; &lt;/tr&gt; &lt;tr&gt; &lt;td height="17" width="285"&gt;&lt;strong&gt;Высота CPU кулера,мм&lt;/strong&gt;&lt;/td&gt; &lt;td width="285"&gt;164&lt;/td&gt; &lt;/tr&gt; &lt;tr&gt; &lt;td height="17" width="285"&gt;&lt;strong&gt;Пылевой фильтр&lt;/strong&gt;&lt;/td&gt; &lt;td width="285"&gt;Верхняя/нижняя панели&lt;/td&gt; &lt;/tr&gt; &lt;tr&gt; &lt;td height="17" width="285"&gt;&lt;strong&gt;Размеры (ШxВxГ), мм&lt;/strong&gt;&lt;/td&gt; &lt;td width="285"&gt;210x452x380&lt;/td&gt; &lt;/tr&gt; &lt;tr&gt; &lt;td height="17" width="285"&gt;&lt;strong&gt;Размеры упаковки (ШxВxГ), мм&lt;/strong&gt;&lt;/td&gt; &lt;td width="285"&gt;263x498x422&lt;/td&gt; &lt;/tr&gt; &lt;tr&gt; &lt;td height="17" width="285"&gt;&lt;strong&gt;Вес без упаковки, кг&lt;/strong&gt;&lt;/td&gt; &lt;td width="285"&gt;4.9&lt;/td&gt; &lt;/tr&gt; &lt;tr&gt; &lt;td height="17" width="285"&gt;&lt;strong&gt;Вес с упаковкой,кг&lt;/strong&gt;&lt;/td&gt; &lt;td width="285"&gt;5.9&lt;/td&gt; &lt;/tr&gt; &lt;tr&gt; &lt;td height="17" width="285"&gt;&lt;strong&gt;Страна производитель&lt;/strong&gt;&lt;/td&gt; &lt;td width="285"&gt;Китай&lt;/td&gt; &lt;/tr&gt; &lt;tr&gt; &lt;td height="17" width="285"&gt;&lt;strong&gt;UPC#&lt;/strong&gt;&lt;/td&gt; &lt;td width="285"&gt;687747733202&lt;/td&gt; &lt;/tr&gt; &lt;tr&gt; &lt;td height="17" width="285"&gt;&lt;strong&gt;Код УКТ ВЭД&lt;/strong&gt;&lt;/td&gt; &lt;td width="285"&gt;8473308000&lt;/td&gt; &lt;/tr&gt; &lt;tr&gt; &lt;td height="18" width="285"&gt;&lt;strong&gt;Гарантия&lt;/strong&gt;&lt;/td&gt; &lt;td width="285"&gt;12 месяцев&lt;/td&gt; &lt;/tr&gt; &lt;/tbody&gt; &lt;/table&gt; &lt;p&gt; &lt;/p&gt; </t>
  </si>
  <si>
    <t xml:space="preserve">&lt;p&gt;Корпус &lt;strong&gt;2E Gaming RUNA (G2107-500)&lt;/strong&gt; с уникальной, стильной декорированной светящейся ARGB вставкой на передней панели и 120 мм ARGB вентилятором на задней панели.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0.5 мм, боковая панель из 4мм закаленного стекла. Типоразмер корпуса Mid Tower &amp;mdash; это совместимость с материнскими платами ATX, Micro ATX, Mini ITX. В комплекте блок питания 2E ATX500G (500W), установленный в нижней части корпуса. &lt;/p&gt; &lt;p&gt;&lt;strong&gt;2E Gaming RUNA (G2107-500)&lt;/strong&gt; подходит для сборки домашнего ПК и мощной игровой системы, лаконично впишется и дополнит современный интерьер. Максимально возможная для установки длина видеокарты &amp;ndash; 325 мм. Корпус предоставляет возможности монтажа достаточного количества накопителей и многочисленных плат расширения (7 слотов расширения). Предусмотрена установка 6-ти вентиляторов (в комплекте не предусмотрены) и охлаждения для процессора высотой до 164 мм. Корпус адаптирован к возможности монтажа системы жидкостного охлаждения на переднюю/верхнюю панели - 240мм радиатор и на заднюю &amp;ndash; 120мм, дополнительно предусмотрено пространство для аккуратного размещения кабелей. На верхней панели съемный пылевой магнитный фильтр.&lt;/p&gt; &lt;p&gt;Для подключения, управления и контроля за компьютерной периферией в арсенале корпуса есть разъемы 1xUSB 3.0,2xUSB 2.0 HD AUDIO+MIC, кнопки и индикаторы Power, Reset, Power LED, HDD LED.&lt;/p&gt; &lt;p&gt;В комплектацию модели включены блок питания, инструкция и набор крепежных элементов.&lt;/p&gt; </t>
  </si>
  <si>
    <t>Корпус 2E GAMING FORTIS (G3405) MidT, 2xUSB2.0, 1xUSB3.0, 1x120мм ARGB, лента ARGB,  стекло (боковая панель), без БП, черный</t>
  </si>
  <si>
    <t>2E-G3405</t>
  </si>
  <si>
    <t>http://www.erc.ua/i/goods/2E-G3405.jpg</t>
  </si>
  <si>
    <t xml:space="preserve">&lt;table border="1" cellpadding="1" cellspacing="1" width="500"&gt; &lt;tbody&gt; &lt;tr&gt; &lt;td height="18" width="285"&gt;&lt;strong&gt;Модель&lt;/strong&gt;&lt;/td&gt; &lt;td width="285"&gt;&lt;strong&gt;2Е-G3405&lt;/strong&gt;&lt;/td&gt; &lt;/tr&gt; &lt;tr&gt; &lt;td height="20" width="285"&gt;&lt;strong&gt;Тип&lt;/strong&gt;&lt;/td&gt; &lt;td width="285"&gt;Mid Tower&lt;/td&gt; &lt;/tr&gt; &lt;tr&gt; &lt;td height="20" width="285"&gt;&lt;strong&gt;Цвет&lt;/strong&gt;&lt;/td&gt; &lt;td width="285"&gt;Черный&lt;/td&gt; &lt;/tr&gt; &lt;tr&gt; &lt;td height="30" width="285"&gt;&lt;strong&gt;Материал&lt;/strong&gt;&lt;/td&gt; &lt;td width="285"&gt;Пластик, сталь, закаленное стекло (боковая (левая) панель)&lt;/td&gt; &lt;/tr&gt; &lt;tr&gt; &lt;td height="17" width="285"&gt;&lt;strong&gt;Материнские платы&lt;/strong&gt;&lt;/td&gt; &lt;td width="285"&gt;ATX, Micro ATX, Mini ITX&lt;/td&gt; &lt;/tr&gt; &lt;tr&gt; &lt;td height="17" width="285"&gt;&lt;strong&gt;Внешние отсеки 5.25&amp;Prime;&lt;/strong&gt;&lt;/td&gt; &lt;td width="285"&gt;нет&lt;/td&gt; &lt;/tr&gt; &lt;tr&gt; &lt;td height="17" width="285"&gt;&lt;strong&gt;Внутренние отсеки 2.5&amp;Prime;&lt;/strong&gt;&lt;/td&gt; &lt;td width="285"&gt;3&lt;/td&gt; &lt;/tr&gt; &lt;tr&gt; &lt;td height="17" width="285"&gt;&lt;strong&gt;Внутренние отсеки 3.5&amp;Prime;&lt;/strong&gt;&lt;/td&gt; &lt;td width="285"&gt;2&lt;/td&gt; &lt;/tr&gt; &lt;tr&gt; &lt;td height="17" width="285"&gt;&lt;strong&gt;Слоты расширения&lt;/strong&gt;&lt;/td&gt; &lt;td width="285"&gt;7&lt;/td&gt; &lt;/tr&gt; &lt;tr&gt; &lt;td height="68" rowspan="4" width="285"&gt;&lt;strong&gt;Вентиляторы опционально, мм&lt;/strong&gt;&lt;/td&gt; &lt;td width="285"&gt;Передняя панель: 3X120/2X140&lt;/td&gt; &lt;/tr&gt; &lt;tr&gt; &lt;td height="17" width="285"&gt;Боковая панель: нет&lt;/td&gt; &lt;/tr&gt; &lt;tr&gt; &lt;td height="17" width="285"&gt;Задняя панель:1x 120 &lt;/td&gt; &lt;/tr&gt; &lt;tr&gt; &lt;td height="17" width="285"&gt;Верхняя панель: 2х 120 &lt;/td&gt; &lt;/tr&gt; &lt;tr&gt; &lt;td height="68" rowspan="4" width="285"&gt;&lt;strong&gt;Радиаторы опционально, мм&lt;/strong&gt;&lt;/td&gt; &lt;td width="285"&gt;Передняя панель: 240/280&lt;/td&gt; &lt;/tr&gt; &lt;tr&gt; &lt;td height="17" width="285"&gt;Боковая панель: нет&lt;/td&gt; &lt;/tr&gt; &lt;tr&gt; &lt;td height="17" width="285"&gt;Задняя панель: 120 &lt;/td&gt; &lt;/tr&gt; &lt;tr&gt; &lt;td height="17" width="285"&gt;Верхняя панель: 120/240&lt;/td&gt; &lt;/tr&gt; &lt;tr&gt; &lt;td height="107" rowspan="4" width="285"&gt;&lt;strong&gt;Вентиляторы установленные, мм&lt;/strong&gt;&lt;/td&gt; &lt;td width="285"&gt;Передняя панель: нет&lt;/td&gt; &lt;/tr&gt; &lt;tr&gt; &lt;td height="17" width="285"&gt;Боковая панель: нет&lt;/td&gt; &lt;/tr&gt; &lt;tr&gt; &lt;td height="30" width="285"&gt; &lt;p&gt;Задняя панель: 1x 120 ARGB (6 pin: 3 pin FAN/3 pin LED) 2E-F120IR-ARGB&lt;/p&gt; &lt;/td&gt; &lt;/tr&gt; &lt;tr&gt; &lt;td height="30" width="285"&gt;Верхняя панель: нет&lt;/td&gt; &lt;/tr&gt; &lt;tr&gt; &lt;td height="106" rowspan="2" width="285"&gt;&lt;strong&gt;Управление вентиляторами&lt;/strong&gt;&lt;/td&gt; &lt;td width="285"&gt;концентратор Hub-A (*4 port 3pin fan/+5V RGB) &lt;/td&gt; &lt;/tr&gt; &lt;tr&gt; &lt;td height="45" width="285"&gt;подключение к материнской плате (кабель в комплекте) + управление подсветкой&lt;/td&gt; &lt;/tr&gt; &lt;tr&gt; &lt;td height="51" width="285"&gt;&lt;strong&gt;Разъемы, кнопки, индикаторы&lt;/strong&gt;&lt;/td&gt; &lt;td width="285"&gt;2xUSB 2.0, 1xUSB 3.0, HD Audio+MIC / Power, Reset, Power LED, HDD LED&lt;/td&gt; &lt;/tr&gt; &lt;tr&gt; &lt;td height="17" width="285"&gt;&lt;strong&gt;Блок питания, Вт/ расположение&lt;/strong&gt;&lt;/td&gt; &lt;td width="285"&gt;Нет / Нижнее&lt;/td&gt; &lt;/tr&gt; &lt;tr&gt; &lt;td height="17" width="285"&gt;&lt;strong&gt;Максимальна длина VGA, мм&lt;/strong&gt;&lt;/td&gt; &lt;td width="285"&gt;320&lt;/td&gt; &lt;/tr&gt; &lt;tr&gt; &lt;td height="17" width="285"&gt;&lt;strong&gt;Высота CPU кулера,мм&lt;/strong&gt;&lt;/td&gt; &lt;td width="285"&gt;160&lt;/td&gt; &lt;/tr&gt; &lt;tr&gt; &lt;td height="17" width="285"&gt;&lt;strong&gt;Пылевой фильтр&lt;/strong&gt;&lt;/td&gt; &lt;td width="285"&gt;Верхняя панель&lt;/td&gt; &lt;/tr&gt; &lt;tr&gt; &lt;td height="17" width="285"&gt;&lt;strong&gt;Размеры (ШxВxГ), мм&lt;/strong&gt;&lt;/td&gt; &lt;td width="285"&gt;200x446x385&lt;/td&gt; &lt;/tr&gt; &lt;tr&gt; &lt;td height="17" width="285"&gt;&lt;strong&gt;Размеры упаковки (ШxВxГ), мм&lt;/strong&gt;&lt;/td&gt; &lt;td width="285"&gt;252x437x501 &lt;/td&gt; &lt;/tr&gt; &lt;tr&gt; &lt;td height="17" width="285"&gt;&lt;strong&gt;Вес без упаковки, кг&lt;/strong&gt;&lt;/td&gt; &lt;td width="285"&gt;4.4&lt;/td&gt; &lt;/tr&gt; &lt;tr&gt; &lt;td height="17" width="285"&gt;&lt;strong&gt;Вес с упаковкой,кг&lt;/strong&gt;&lt;/td&gt; &lt;td width="285"&gt;5.2&lt;/td&gt; &lt;/tr&gt; &lt;tr&gt; &lt;td height="17" width="285"&gt;&lt;strong&gt;Страна производитель&lt;/strong&gt;&lt;/td&gt; &lt;td width="285"&gt;Китай&lt;/td&gt; &lt;/tr&gt; &lt;tr&gt; &lt;td height="17" width="285"&gt;&lt;strong&gt;UPC#&lt;/strong&gt;&lt;/td&gt; &lt;td width="285"&gt;690277787843&lt;/td&gt; &lt;/tr&gt; &lt;tr&gt; &lt;td height="18" width="285"&gt;&lt;strong&gt;Код УКТ ВЭД&lt;/strong&gt;&lt;/td&gt; &lt;td width="285"&gt;8473308000&lt;/td&gt; &lt;/tr&gt; &lt;tr&gt; &lt;td height="18" width="285"&gt;&lt;strong&gt;Гарантия&lt;/strong&gt;&lt;/td&gt; &lt;td width="285"&gt;12 месяцев&lt;/td&gt; &lt;/tr&gt; &lt;/tbody&gt; &lt;/table&gt; &lt;p&gt; &lt;/p&gt; </t>
  </si>
  <si>
    <t xml:space="preserve">&lt;p&gt;Корпус &lt;strong&gt;2E Gaming FORTIS (G3405)&lt;/strong&gt; со светящейся ARGB лентой-вставкой на передней панели, которая подчеркивает геометрию ее формы, плюс дополнительно один 120мм ARGB вентилятор на задней панели.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0.5 мм, боковая панель из 4мм закаленного стекла. Типоразмер корпуса Mid Tower &amp;mdash; это совместимость с материнскими платами ATX, Micro ATX, Mini ITX. 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корпуса.&lt;/p&gt; &lt;p&gt;&lt;strong&gt;2E Gaming FORTIS (G3405)&lt;/strong&gt; идеально подходит для сборки домашнего ПК и мощной игровой системы, имеет стильный дизайн и хорошую вентиляцию. Максимально возможная для установки длина видеокарты &amp;ndash; 320 мм. Корпус предоставляет возможности монтажа достаточного количества накопителей и многочисленных плат расширения (7 слотов расширения). Предусмотрена установка 6-ти вентиляторов (в комплекте 1х120мм ARGB) и охлаждения для процессора высотой до 160 мм. Корпус адаптирован к возможности монтажа системы жидкостного охлаждения на переднюю/верхнюю панели - 240мм радиатор и на заднюю &amp;ndash; 120мм, предусмотрено пространство для аккуратного размещения кабелей. На верхней панели съемный пылевой магнитный фильтр.&lt;/p&gt; &lt;p&gt;Для подключения, управления и контроля за компьютерной периферией и подсветкой в арсенале корпуса есть разъемы 1xUSB 3.0,2xUSB 2.0 HD AUDIO+MIC, кнопки и индикаторы Power, Reset, Power LED, HDD LED, дополнительно ARGB концентратор с возможностью подключения к материнской плате.&lt;/p&gt; &lt;p&gt;В комплектацию модели включены инструкция и набор крепежных элементов.&lt;/p&gt; </t>
  </si>
  <si>
    <t>Корпус 2E GAMING SPERO (G2052) MidT,2xUSB2.0,1xUSB3.0, 1x120ARGB, лента ARGB, стекло (боковая панель), без БП, черный</t>
  </si>
  <si>
    <t>2E-G2052</t>
  </si>
  <si>
    <t>http://www.erc.ua/i/goods/2E-G2052.jpg</t>
  </si>
  <si>
    <t xml:space="preserve">&lt;table border="1" cellpadding="1" cellspacing="1" width="500"&gt; &lt;tbody&gt; &lt;tr&gt; &lt;td height="18" width="285"&gt;&lt;strong&gt;Модель&lt;/strong&gt;&lt;/td&gt; &lt;td width="285"&gt;&lt;strong&gt;2E-G2052&lt;/strong&gt;&lt;/td&gt; &lt;/tr&gt; &lt;tr&gt; &lt;td height="20" width="285"&gt;&lt;strong&gt;Тип&lt;/strong&gt;&lt;/td&gt; &lt;td width="285"&gt;Mid Tower&lt;/td&gt; &lt;/tr&gt; &lt;tr&gt; &lt;td height="20" width="285"&gt;&lt;strong&gt;Цвет&lt;/strong&gt;&lt;/td&gt; &lt;td width="285"&gt;Черный&lt;/td&gt; &lt;/tr&gt; &lt;tr&gt; &lt;td height="30" width="285"&gt;&lt;strong&gt;Материал&lt;/strong&gt;&lt;/td&gt; &lt;td width="285"&gt;Пластик, сталь, закаленное стекло (боковая (левая) панель)&lt;/td&gt; &lt;/tr&gt; &lt;tr&gt; &lt;td height="17" width="285"&gt;&lt;strong&gt;Материнские платы&lt;/strong&gt;&lt;/td&gt; &lt;td width="285"&gt;ATX, Micro ATX, Mini ITX&lt;/td&gt; &lt;/tr&gt; &lt;tr&gt; &lt;td height="17" width="285"&gt;&lt;strong&gt;Внешние отсеки 5.25&amp;Prime;&lt;/strong&gt;&lt;/td&gt; &lt;td width="285"&gt;нет&lt;/td&gt; &lt;/tr&gt; &lt;tr&gt; &lt;td height="17" width="285"&gt;&lt;strong&gt;Внутренние отсеки 2.5&amp;Prime;&lt;/strong&gt;&lt;/td&gt; &lt;td width="285"&gt;2&lt;/td&gt; &lt;/tr&gt; &lt;tr&gt; &lt;td height="17" width="285"&gt;&lt;strong&gt;Внутренние отсеки 3.5&amp;Prime;&lt;/strong&gt;&lt;/td&gt; &lt;td width="285"&gt;2&lt;/td&gt; &lt;/tr&gt; &lt;tr&gt; &lt;td height="17" width="285"&gt;&lt;strong&gt;Слоты расширения&lt;/strong&gt;&lt;/td&gt; &lt;td width="285"&gt;7&lt;/td&gt; &lt;/tr&gt; &lt;tr&gt; &lt;td height="68" rowspan="4" width="285"&gt;&lt;strong&gt;Вентиляторы опционально, мм&lt;/strong&gt;&lt;/td&gt; &lt;td width="285"&gt;Передняя панель: 3х 120 &lt;/td&gt; &lt;/tr&gt; &lt;tr&gt; &lt;td height="17" width="285"&gt;Боковая панель: нет&lt;/td&gt; &lt;/tr&gt; &lt;tr&gt; &lt;td height="17" width="285"&gt;Задняя панель:1x 120 &lt;/td&gt; &lt;/tr&gt; &lt;tr&gt; &lt;td height="17" width="285"&gt;Верхняя панель: 2х 120 &lt;/td&gt; &lt;/tr&gt; &lt;tr&gt; &lt;td height="96" rowspan="4" width="285"&gt;&lt;strong&gt;Радиаторы опционально, мм&lt;/strong&gt;&lt;/td&gt; &lt;td width="285"&gt;Передняя панель:120/240/360,360 (6 винтов)&lt;br /&gt; &lt;/td&gt; &lt;/tr&gt; &lt;tr&gt; &lt;td height="17" width="285"&gt;Боковая панель: нет&lt;/td&gt; &lt;/tr&gt; &lt;tr&gt; &lt;td height="17" width="285"&gt;Задняя панель: 120 &lt;/td&gt; &lt;/tr&gt; &lt;tr&gt; &lt;td height="17" width="285"&gt;Верхняя панель: нет&lt;/td&gt; &lt;/tr&gt; &lt;tr&gt; &lt;td height="107" rowspan="4" width="285"&gt;&lt;strong&gt;Вентиляторы установленные, мм&lt;/strong&gt;&lt;/td&gt; &lt;td width="285"&gt;Передняя панель: нет&lt;/td&gt; &lt;/tr&gt; &lt;tr&gt; &lt;td height="17" width="285"&gt;Боковая панель: нет&lt;/td&gt; &lt;/tr&gt; &lt;tr&gt; &lt;td height="30" width="285"&gt;Задняя панель: 1х120 мм ARGB (3pin+5V AURA) (IC )&lt;/td&gt; &lt;/tr&gt; &lt;tr&gt; &lt;td height="30" width="285"&gt;Верхняя панель: нет&lt;/td&gt; &lt;/tr&gt; &lt;tr&gt; &lt;td height="106" rowspan="2" width="285"&gt;&lt;strong&gt;Управление вентиляторами&lt;/strong&gt;&lt;/td&gt; &lt;td width="285"&gt; &lt;/td&gt; &lt;/tr&gt; &lt;tr&gt; &lt;td height="45" width="285"&gt;подсветка регулируется кнопкой на панели ввода&lt;/td&gt; &lt;/tr&gt; &lt;tr&gt; &lt;td height="51" width="285"&gt;&lt;strong&gt;Разъемы, кнопки, индикаторы&lt;/strong&gt;&lt;/td&gt; &lt;td width="285"&gt;2xUSB 2.0, 1xUSB 3.0, HD Audio+MIC / Power, Reset, Power LED, HDD LED&lt;/td&gt; &lt;/tr&gt; &lt;tr&gt; &lt;td height="17" width="285"&gt;&lt;strong&gt;Блок питания, Вт/ расположение&lt;/strong&gt;&lt;/td&gt; &lt;td width="285"&gt;Нет / Нижнее&lt;/td&gt; &lt;/tr&gt; &lt;tr&gt; &lt;td height="17" width="285"&gt;&lt;strong&gt;Максимальна длина VGA, мм&lt;/strong&gt;&lt;/td&gt; &lt;td width="285"&gt;345&lt;/td&gt; &lt;/tr&gt; &lt;tr&gt; &lt;td height="17" width="285"&gt;&lt;strong&gt;Высота CPU кулера,мм&lt;/strong&gt;&lt;/td&gt; &lt;td width="285"&gt;160&lt;/td&gt; &lt;/tr&gt; &lt;tr&gt; &lt;td height="17" width="285"&gt;&lt;strong&gt;Пылевой фильтр&lt;/strong&gt;&lt;/td&gt; &lt;td width="285"&gt;Верхняя панель /Нижняя панель (под БП)&lt;/td&gt; &lt;/tr&gt; &lt;tr&gt; &lt;td height="17" width="285"&gt;&lt;strong&gt;Размеры (ШxВxГ), мм&lt;/strong&gt;&lt;/td&gt; &lt;td width="285"&gt;210x440x405&lt;/td&gt; &lt;/tr&gt; &lt;tr&gt; &lt;td height="17" width="285"&gt;&lt;strong&gt;Размеры упаковки (ШxВxГ), мм&lt;/strong&gt;&lt;/td&gt; &lt;td width="285"&gt;266x480x475&lt;/td&gt; &lt;/tr&gt; &lt;tr&gt; &lt;td height="17" width="285"&gt;&lt;strong&gt;Вес без упаковки, кг&lt;/strong&gt;&lt;/td&gt; &lt;td width="285"&gt;4.8&lt;/td&gt; &lt;/tr&gt; &lt;tr&gt; &lt;td height="17" width="285"&gt;&lt;strong&gt;Вес с упаковкой,кг&lt;/strong&gt;&lt;/td&gt; &lt;td width="285"&gt;5.8&lt;/td&gt; &lt;/tr&gt; &lt;tr&gt; &lt;td height="17" width="285"&gt;&lt;strong&gt;Страна производитель&lt;/strong&gt;&lt;/td&gt; &lt;td width="285"&gt;Китай&lt;/td&gt; &lt;/tr&gt; &lt;tr&gt; &lt;td height="17" width="285"&gt;&lt;strong&gt;UPC#&lt;/strong&gt;&lt;/td&gt; &lt;td width="285"&gt;690277788017&lt;/td&gt; &lt;/tr&gt; &lt;tr&gt; &lt;td height="18" width="285"&gt;&lt;strong&gt;Код УКТ ВЭД&lt;/strong&gt;&lt;/td&gt; &lt;td width="285"&gt;8473308000&lt;/td&gt; &lt;/tr&gt; &lt;tr&gt; &lt;td height="18" width="285"&gt;&lt;strong&gt;Гарантия&lt;/strong&gt;&lt;/td&gt; &lt;td width="285"&gt;12 месяцев&lt;/td&gt; &lt;/tr&gt; &lt;/tbody&gt; &lt;/table&gt; &lt;p&gt; &lt;/p&gt; </t>
  </si>
  <si>
    <t xml:space="preserve">&lt;p&gt;Корпус &lt;strong&gt;2E Gaming SPERO (G2052)&lt;/strong&gt; с RGB LED лентой за сетчатой лицевой панелью и дополнительно одним 120мм ARGB вентилятором на задней панели.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0.5 мм, боковая панель из 4мм закаленного стекла. Типоразмер корпуса Mid Tower &amp;mdash; это совместимость с материнскими платами ATX, Micro ATX, Mini ITX. 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 &lt;/p&gt; &lt;p&gt;&lt;strong&gt;2E Gaming SPERO (G2052)&lt;/strong&gt; подходит для сборки домашнего ПК и мощной игровой системы, имеет стильный дизайн и продуманную вентиляцию. Максимально возможная длина видеокарты &amp;ndash; 345 мм. Корпус предоставляет возможности монтажа достаточного количества накопителей и многочисленных плат расширения (7 слотов расширения). Предусмотрена установка 6-ти вентиляторов и охлаждения для процессора высотой до 165 мм. Корпус адаптирован к возможности монтажа системы жидкостного охлаждения на переднюю панель &amp;ndash; радиаторы 120/240/360мм, на заднюю &amp;ndash; один 120мм радиаторы, дополнительно предусмотрено пространство для аккуратного размещения кабелей. На верхней панели съемный пылевой магнитный фильтр.&lt;/p&gt; &lt;p&gt;Для подключения, управления и контроля за компьютерной периферией и подсветкой, в арсенале корпуса есть разъемы 1xUSB 3.0,2xUSB 2.0 HD AUDIO+MIC, кнопки и индикаторы Power, Reset, Power LED, HDD LED.&lt;/p&gt; &lt;p&gt;В комплектацию модели включены инструкция и набор крепежных элементов.&lt;/p&gt; </t>
  </si>
  <si>
    <t>Корпус 2E GAMING OBERON (GX912) MidT, 1xUSB2.0, 1xUSB 3.0, 3x120мм RGB, акрил (боковая панель), без БП, черный БП,черный</t>
  </si>
  <si>
    <t>2E-GX912</t>
  </si>
  <si>
    <t>http://www.erc.ua/i/goods/2E-GX912.jpg</t>
  </si>
  <si>
    <t xml:space="preserve">&lt;table border="1" cellpadding="1" cellspacing="1" width="500"&gt; &lt;tbody&gt; &lt;tr&gt; &lt;td height="18" width="285"&gt;&lt;strong&gt;Модель&lt;/strong&gt;&lt;/td&gt; &lt;td width="285"&gt;&lt;strong&gt;2E-GХ912&lt;/strong&gt;&lt;/td&gt; &lt;/tr&gt; &lt;tr&gt; &lt;td height="20" width="285"&gt;&lt;strong&gt;Тип&lt;/strong&gt;&lt;/td&gt; &lt;td width="285"&gt;Mid Tower&lt;/td&gt; &lt;/tr&gt; &lt;tr&gt; &lt;td height="20" width="285"&gt;&lt;strong&gt;Цвет&lt;/strong&gt;&lt;/td&gt; &lt;td width="285"&gt;Черный&lt;/td&gt; &lt;/tr&gt; &lt;tr&gt; &lt;td height="30" width="285"&gt;&lt;strong&gt;Материал&lt;/strong&gt;&lt;/td&gt; &lt;td width="285"&gt;Пластик, сталь, акрил (боковая (левая) панель)&lt;/td&gt; &lt;/tr&gt; &lt;tr&gt; &lt;td height="17" width="285"&gt;&lt;strong&gt;Материнские платы&lt;/strong&gt;&lt;/td&gt; &lt;td width="285"&gt;ATX, Micro ATX, Mini ITX&lt;/td&gt; &lt;/tr&gt; &lt;tr&gt; &lt;td height="17" width="285"&gt;&lt;strong&gt;Внешние отсеки 5.25&amp;Prime;&lt;/strong&gt;&lt;/td&gt; &lt;td width="285"&gt;нет&lt;/td&gt; &lt;/tr&gt; &lt;tr&gt; &lt;td height="17" width="285"&gt;&lt;strong&gt;Внутренние отсеки 2.5&amp;Prime;&lt;/strong&gt;&lt;/td&gt; &lt;td width="285"&gt;2 (3) &lt;/td&gt; &lt;/tr&gt; &lt;tr&gt; &lt;td height="17" width="285"&gt;&lt;strong&gt;Внутренние отсеки 3.5&amp;Prime;&lt;/strong&gt;&lt;/td&gt; &lt;td width="285"&gt;2(1)&lt;/td&gt; &lt;/tr&gt; &lt;tr&gt; &lt;td height="17" width="285"&gt;&lt;strong&gt;Слоты расширения&lt;/strong&gt;&lt;/td&gt; &lt;td width="285"&gt;7&lt;/td&gt; &lt;/tr&gt; &lt;tr&gt; &lt;td height="68" rowspan="4" width="285"&gt;&lt;strong&gt;Вентиляторы опционально, мм&lt;/strong&gt;&lt;/td&gt; &lt;td width="285"&gt;Передняя панель:3х 120 &lt;/td&gt; &lt;/tr&gt; &lt;tr&gt; &lt;td height="17" width="285"&gt;Боковая панель: нет&lt;/td&gt; &lt;/tr&gt; &lt;tr&gt; &lt;td height="17" width="285"&gt;Задня панель: 1x 80(90)&lt;/td&gt; &lt;/tr&gt; &lt;tr&gt; &lt;td height="17" width="285"&gt;Верхня панель: нет&lt;/td&gt; &lt;/tr&gt; &lt;tr&gt; &lt;td height="96" rowspan="4" width="285"&gt;&lt;strong&gt;Радиаторы опционально, мм&lt;/strong&gt;&lt;/td&gt; &lt;td width="285"&gt;Передняя панель: 240&lt;/td&gt; &lt;/tr&gt; &lt;tr&gt; &lt;td height="17" width="285"&gt;Боковая панель: нет&lt;/td&gt; &lt;/tr&gt; &lt;tr&gt; &lt;td height="17" width="285"&gt;Задняя панель: нет&lt;/td&gt; &lt;/tr&gt; &lt;tr&gt; &lt;td height="17" width="285"&gt;Верхняя панель: нет&lt;/td&gt; &lt;/tr&gt; &lt;tr&gt; &lt;td height="107" rowspan="4" width="285"&gt;&lt;strong&gt;Вентиляторы установленные, мм&lt;/strong&gt;&lt;/td&gt; &lt;td width="285"&gt;Передняя панель: 3x 120мм LED (MOLEX)&lt;/td&gt; &lt;/tr&gt; &lt;tr&gt; &lt;td height="17" width="285"&gt;Боковая панель: нет&lt;/td&gt; &lt;/tr&gt; &lt;tr&gt; &lt;td height="30" width="285"&gt;Задняя панель: нет&lt;/td&gt; &lt;/tr&gt; &lt;tr&gt; &lt;td height="30" width="285"&gt;Верхняя панель: нет&lt;/td&gt; &lt;/tr&gt; &lt;tr&gt; &lt;td height="106" rowspan="1" width="285"&gt;&lt;strong&gt;Управление вентиляторами&lt;/strong&gt;&lt;/td&gt; &lt;td height="45" width="285"&gt;подсветка не регулируется (статика RGB)&lt;/td&gt; &lt;/tr&gt; &lt;tr&gt; &lt;td height="51" width="285"&gt;&lt;strong&gt;Разъемы, кнопки, индикаторы&lt;/strong&gt;&lt;/td&gt; &lt;td width="285"&gt;1xUSB 2.0, 1xUSB 3.0, HD Audio+MIC / Power, Reset, Power LED, HDD LED&lt;/td&gt; &lt;/tr&gt; &lt;tr&gt; &lt;td height="17" width="285"&gt;&lt;strong&gt;Блок питания, Вт/ расположение&lt;/strong&gt;&lt;/td&gt; &lt;td width="285"&gt;Нет / Нижнее&lt;/td&gt; &lt;/tr&gt; &lt;tr&gt; &lt;td height="17" width="285"&gt;&lt;strong&gt;Максимальна длина VGA, мм&lt;/strong&gt;&lt;/td&gt; &lt;td width="285"&gt;310&lt;/td&gt; &lt;/tr&gt; &lt;tr&gt; &lt;td height="17" width="285"&gt;&lt;strong&gt;Высота CPU кулера,мм&lt;/strong&gt;&lt;/td&gt; &lt;td width="285"&gt;148&lt;/td&gt; &lt;/tr&gt; &lt;tr&gt; &lt;td height="17" width="285"&gt;&lt;strong&gt;Пылевой фильтр&lt;/strong&gt;&lt;/td&gt; &lt;td&gt;нет&lt;/td&gt; &lt;/tr&gt; &lt;tr&gt; &lt;td height="17" width="285"&gt;&lt;strong&gt;Размеры (ШxВxГ), мм&lt;/strong&gt;&lt;/td&gt; &lt;td width="285"&gt;175x415x417,6&lt;/td&gt; &lt;/tr&gt; &lt;tr&gt; &lt;td height="17" width="285"&gt;&lt;strong&gt;Размеры упаковки (ШxВxГ), мм&lt;/strong&gt;&lt;/td&gt; &lt;td width="285"&gt;228x462x475&lt;/td&gt; &lt;/tr&gt; &lt;tr&gt; &lt;td height="17" width="285"&gt;&lt;strong&gt;Вес без упаковки, кг&lt;/strong&gt;&lt;/td&gt; &lt;td width="285"&gt;3.45&lt;/td&gt; &lt;/tr&gt; &lt;tr&gt; &lt;td height="17" width="285"&gt;&lt;strong&gt;Вес с упаковкой,кг&lt;/strong&gt;&lt;/td&gt; &lt;td width="285"&gt;4.15&lt;/td&gt; &lt;/tr&gt; &lt;tr&gt; &lt;td height="17" width="285"&gt;&lt;strong&gt;Страна производитель&lt;/strong&gt;&lt;/td&gt; &lt;td width="285"&gt;Китай&lt;/td&gt; &lt;/tr&gt; &lt;tr&gt; &lt;td height="17" width="285"&gt;&lt;strong&gt;UPC#&lt;/strong&gt;&lt;/td&gt; &lt;td width="285"&gt;690277787720&lt;/td&gt; &lt;/tr&gt; &lt;tr&gt; &lt;td height="18" width="285"&gt;&lt;strong&gt;Код УКТ ВЭД&lt;/strong&gt;&lt;/td&gt; &lt;td width="285"&gt;8473308000&lt;/td&gt; &lt;/tr&gt; &lt;tr&gt; &lt;td height="18" width="285"&gt;&lt;strong&gt;Гарантия&lt;/strong&gt;&lt;/td&gt; &lt;td width="285"&gt;12 месяцев&lt;/td&gt; &lt;/tr&gt; &lt;/tbody&gt; &lt;/table&gt; &lt;p&gt; &lt;/p&gt; </t>
  </si>
  <si>
    <t xml:space="preserve">&lt;p&gt;Корпус &lt;strong&gt;2E Gaming OBERON (GX912)&lt;/strong&gt; с тремя встроенными трехцветными 120мм LED вентиляторами на лицевой панели с сетчатой структурой, которые гарантируют эффективный обдув компонентов и дополняют стильный дизайн.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0.6 мм, боковая панель из акрила. Типоразмер корпуса Mid Tower &amp;mdash; это совместимость с материнскими платами ATX, Micro ATX, Mini ITX. 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 &lt;/p&gt; &lt;p&gt;Корпус &lt;strong&gt;2E Gaming OBERON (GX912)&lt;/strong&gt; подходит для сборки домашнего ПК и мощной игровой системы. Максимально возможная для установки длина видеокарты &amp;ndash; 310 мм. Корпус рассчитан на монтаж достаточного количества накопителей и многочисленных плат расширения (7 слотов расширения). Предусмотрена установка 4-ех вентиляторов и охлаждения для процессора высотой до 148 мм. Корпус адаптирован к возможности монтажа системы жидкостного охлаждения на переднюю панель - один 240мм радиатор, дополнительно предусмотрено пространство для аккуратного размещения кабелей.&lt;/p&gt; &lt;p&gt;Для подключения, управления и контроля за компьютерной периферией в арсенале корпуса есть разъемы 1xUSB 3.0,1xUSB 2.0 HD AUDIO+MIC, кнопки и индикаторы Power, Reset, Power LED, HDD LED.&lt;/p&gt; &lt;p&gt;В комплектацию модели включены инструкция и набор крепежных элементов.&lt;/p&gt; </t>
  </si>
  <si>
    <t>Корпус 2E GAMING CONDOR (GJP12) MidT, 2xUSB2.0, 1xUSB3.0, 3x120мм ARGB, стекло (боковая панель), без БП, черный</t>
  </si>
  <si>
    <t>2E-GJP12</t>
  </si>
  <si>
    <t>http://www.erc.ua/i/goods/2E-GJP12.jpg</t>
  </si>
  <si>
    <t xml:space="preserve">&lt;table border="1" cellpadding="1" cellspacing="1" width="559"&gt; &lt;tbody&gt; &lt;tr&gt; &lt;td height="18" width="285"&gt;&lt;strong&gt;Модель&lt;/strong&gt;&lt;/td&gt; &lt;td width="285"&gt;&lt;strong&gt;2E-GJP12&lt;/strong&gt;&lt;/td&gt; &lt;/tr&gt; &lt;tr&gt; &lt;td height="20" width="285"&gt;&lt;strong&gt;Тип&lt;/strong&gt;&lt;/td&gt; &lt;td width="285"&gt;Mid Tower&lt;/td&gt; &lt;/tr&gt; &lt;tr&gt; &lt;td height="20" width="285"&gt;&lt;strong&gt;Цвет&lt;/strong&gt;&lt;/td&gt; &lt;td width="285"&gt;Черный&lt;/td&gt; &lt;/tr&gt; &lt;tr&gt; &lt;td height="30" width="285"&gt;&lt;strong&gt;Материал&lt;/strong&gt;&lt;/td&gt; &lt;td width="285"&gt;Пластик, сталь, закаленное стекло (Боковая (левая) панель)&lt;/td&gt; &lt;/tr&gt; &lt;tr&gt; &lt;td height="17" width="285"&gt;&lt;strong&gt;Материнские платы&lt;/strong&gt;&lt;/td&gt; &lt;td width="285"&gt;ATX, Micro ATX, Mini ITX&lt;/td&gt; &lt;/tr&gt; &lt;tr&gt; &lt;td height="17" width="285"&gt;&lt;strong&gt;Внешние отсеки 5.25&amp;Prime;&lt;/strong&gt;&lt;/td&gt; &lt;td width="285"&gt;нет&lt;/td&gt; &lt;/tr&gt; &lt;tr&gt; &lt;td height="17" width="285"&gt;&lt;strong&gt;Внутренние отсеки 2.5&amp;Prime;&lt;/strong&gt;&lt;/td&gt; &lt;td width="285"&gt;2&lt;/td&gt; &lt;/tr&gt; &lt;tr&gt; &lt;td height="17" width="285"&gt;&lt;strong&gt;Внутренние отсеки 3.5&amp;Prime;&lt;/strong&gt;&lt;/td&gt; &lt;td width="285"&gt;2&lt;/td&gt; &lt;/tr&gt; &lt;tr&gt; &lt;td height="17" width="285"&gt;&lt;strong&gt;Слоты расширения&lt;/strong&gt;&lt;/td&gt; &lt;td width="285"&gt;7&lt;/td&gt; &lt;/tr&gt; &lt;tr&gt; &lt;td height="68" rowspan="4" width="285"&gt;&lt;strong&gt;Вентиляторы опционально, мм&lt;/strong&gt;&lt;/td&gt; &lt;td width="285"&gt;Передняя панель: 3х 120 &lt;/td&gt; &lt;/tr&gt; &lt;tr&gt; &lt;td height="17" width="285"&gt;Боковая панель: нет&lt;/td&gt; &lt;/tr&gt; &lt;tr&gt; &lt;td height="17" width="285"&gt;Задняя панель:1x 120 &lt;/td&gt; &lt;/tr&gt; &lt;tr&gt; &lt;td height="17" width="285"&gt;Верхняя панель: нет&lt;/td&gt; &lt;/tr&gt; &lt;tr&gt; &lt;td height="68" rowspan="4" width="285"&gt;&lt;strong&gt;Радиаторы опционально, мм&lt;/strong&gt;&lt;/td&gt; &lt;td width="285"&gt;Передняя панель: 240&lt;/td&gt; &lt;/tr&gt; &lt;tr&gt; &lt;td height="17" width="285"&gt;Боковая панель: нет&lt;/td&gt; &lt;/tr&gt; &lt;tr&gt; &lt;td height="17" width="285"&gt;Задняя панель: 120 &lt;/td&gt; &lt;/tr&gt; &lt;tr&gt; &lt;td height="17" width="285"&gt;Верхняя панель: нет&lt;/td&gt; &lt;/tr&gt; &lt;tr&gt; &lt;td height="107" rowspan="4" width="285"&gt;&lt;strong&gt;Вентиляторы установленные, мм&lt;/strong&gt;&lt;/td&gt; &lt;td width="285"&gt; &lt;p&gt;Передняя панель: 3х 120 ARGB (6 pin: 3 pin FAN/3 pin LED) 2E-F120IR-ARGB&lt;/p&gt; &lt;/td&gt; &lt;/tr&gt; &lt;tr&gt; &lt;td height="17" width="285"&gt;Боковая панель: нет&lt;/td&gt; &lt;/tr&gt; &lt;tr&gt; &lt;td height="30" width="285"&gt;Задняя панель: нет&lt;/td&gt; &lt;/tr&gt; &lt;tr&gt; &lt;td height="30" width="285"&gt;Верхняя панель: нет&lt;/td&gt; &lt;/tr&gt; &lt;tr&gt; &lt;td height="106" rowspan="2" width="285"&gt;&lt;strong&gt;Управление вентиляторами&lt;/strong&gt;&lt;/td&gt; &lt;td width="285"&gt;концентратор Hub-A (*4 port 3pin fan/+5V RGB) &lt;/td&gt; &lt;/tr&gt; &lt;tr&gt; &lt;td height="45" width="285"&gt;подключение к материнской плате (кабель в комплекте) + управление подсветкой&lt;/td&gt; &lt;/tr&gt; &lt;tr&gt; &lt;td height="51" width="285"&gt;&lt;strong&gt;Разъемы, кнопки, индикаторы&lt;/strong&gt;&lt;/td&gt; &lt;td width="285"&gt;2xUSB 2.0, 1xUSB 3.0, HD Audio+MIC / Power, Reset, Power LED, HDD LED&lt;/td&gt; &lt;/tr&gt; &lt;tr&gt; &lt;td height="17" width="285"&gt;&lt;strong&gt;Блок питания, Вт/ расположение&lt;/strong&gt;&lt;/td&gt; &lt;td width="285"&gt;Нет / Нижнее&lt;/td&gt; &lt;/tr&gt; &lt;tr&gt; &lt;td height="17" width="285"&gt;&lt;strong&gt;Максимальна длина VGA, мм&lt;/strong&gt;&lt;/td&gt; &lt;td width="285"&gt;365&lt;/td&gt; &lt;/tr&gt; &lt;tr&gt; &lt;td height="17" width="285"&gt;&lt;strong&gt;Высота CPU кулера,мм&lt;/strong&gt;&lt;/td&gt; &lt;td width="285"&gt;158&lt;/td&gt; &lt;/tr&gt; &lt;tr&gt; &lt;td height="17" width="285"&gt;&lt;strong&gt;Пылевой фильтр&lt;/strong&gt;&lt;/td&gt; &lt;td width="285"&gt;нет&lt;/td&gt; &lt;/tr&gt; &lt;tr&gt; &lt;td height="17" width="285"&gt;&lt;strong&gt;Размеры (ШxВxГ), мм&lt;/strong&gt;&lt;/td&gt; &lt;td width="285"&gt;190x434x400&lt;/td&gt; &lt;/tr&gt; &lt;tr&gt; &lt;td height="17" width="285"&gt;&lt;strong&gt;Размеры упаковки (ШxВxГ), мм&lt;/strong&gt;&lt;/td&gt; &lt;td width="285"&gt;232x460x488&lt;/td&gt; &lt;/tr&gt; &lt;tr&gt; &lt;td height="17" width="285"&gt;&lt;strong&gt;Вес без упаковки, кг&lt;/strong&gt;&lt;/td&gt; &lt;td width="285"&gt;4.8&lt;/td&gt; &lt;/tr&gt; &lt;tr&gt; &lt;td height="17" width="285"&gt;&lt;strong&gt;Вес с упаковкой,кг&lt;/strong&gt;&lt;/td&gt; &lt;td width="285"&gt;5.5&lt;/td&gt; &lt;/tr&gt; &lt;tr&gt; &lt;td height="17" width="285"&gt;&lt;strong&gt;Страна производитель&lt;/strong&gt;&lt;/td&gt; &lt;td width="285"&gt;Китай&lt;/td&gt; &lt;/tr&gt; &lt;tr&gt; &lt;td height="17" width="285"&gt;&lt;strong&gt;UPC#&lt;/strong&gt;&lt;/td&gt; &lt;td width="285"&gt;690277787782&lt;/td&gt; &lt;/tr&gt; &lt;tr&gt; &lt;td height="18" width="285"&gt;&lt;strong&gt;Код УКТ ВЭД&lt;/strong&gt;&lt;/td&gt; &lt;td width="285"&gt;8473308000&lt;/td&gt; &lt;/tr&gt; &lt;tr&gt; &lt;td height="18" width="285"&gt;&lt;strong&gt;Гарантия&lt;/strong&gt;&lt;/td&gt; &lt;td width="285"&gt;12 месяцев&lt;/td&gt; &lt;/tr&gt; &lt;/tbody&gt; &lt;/table&gt; &lt;p&gt; &lt;/p&gt; </t>
  </si>
  <si>
    <t xml:space="preserve">&lt;p&gt;Корпус &lt;strong&gt;2E Gaming CONDOR (GJP12)&lt;/strong&gt; с тремя встроенными 120мм ARGB вентиляторами за комбинированной частично сетчатой пластиковой лицевой панелью.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0.5 мм, боковая панель из 4мм закаленного стекла. Типоразмер корпуса Mid Tower &amp;mdash; это совместимость с материнскими платами ATX, Micro ATX, Mini ITX. 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 &lt;/p&gt; &lt;p&gt;&lt;strong&gt;2E Gaming CONDOR (GJP12)&lt;/strong&gt; подходит для сборки домашнего ПК и мощной игровой системы, имеет стильный дизайн и продуманную вентиляцию с дополнительной перфорацией на верхней панели. Максимально возможная длина видеокарты &amp;ndash; 365 мм. Корпус предоставляет возможности монтажа достаточного количества накопителей и многочисленных плат расширения (7 слотов расширения). Предусмотрена установка 4-ех вентиляторов (1х120 мм на заднюю панель дополнительно к уже установленным трем 120 мм) и охлаждения для процессора высотой до 158 мм. Корпус адаптирован к возможности монтажа системы жидкостного охлаждения на переднюю панель - один 240мм радиатор и на заднюю &amp;ndash; один 120мм, дополнительно предусмотрено пространство для аккуратного размещения кабелей.&lt;/p&gt; &lt;p&gt;Для подключения, управления и контроля за компьютерной периферией и подсветкой, в арсенале корпуса есть разъемы 1xUSB 3.0,2xUSB 2.0 HD AUDIO+MIC, кнопки и индикаторы Power, Reset, Power LED, HDD LED, дополнительно ARGB концентратор с возможностью подключения к материнской плате.&lt;/p&gt; &lt;p&gt;В комплектацию модели включены инструкция и набор крепежных элементов.&lt;/p&gt; </t>
  </si>
  <si>
    <t>08473001001001001</t>
  </si>
  <si>
    <t>Корпус 2E GAMING CALLEO (GB700) MiniT, 2xUSB2.0, 1xUSB3.0, 4x120ARGB, стекло (боковая панель), без БП, черный</t>
  </si>
  <si>
    <t>2E-GB700</t>
  </si>
  <si>
    <t>http://www.erc.ua/i/goods/2E-GB700.jpg</t>
  </si>
  <si>
    <t xml:space="preserve">&lt;table border="1" cellpadding="1" cellspacing="1" width="500"&gt; &lt;tbody&gt; &lt;tr&gt; &lt;td height="18" width="285"&gt;&lt;strong&gt;Модель&lt;/strong&gt;&lt;/td&gt; &lt;td width="285"&gt;&lt;strong&gt;2E-GB700&lt;/strong&gt;&lt;/td&gt; &lt;/tr&gt; &lt;tr&gt; &lt;td height="20" width="285"&gt;&lt;strong&gt;Тип&lt;/strong&gt;&lt;/td&gt; &lt;td width="285"&gt;Mini Tower &lt;/td&gt; &lt;/tr&gt; &lt;tr&gt; &lt;td height="20" width="285"&gt;&lt;strong&gt;Цвет&lt;/strong&gt;&lt;/td&gt; &lt;td width="285"&gt;Черный&lt;/td&gt; &lt;/tr&gt; &lt;tr&gt; &lt;td height="30" width="285"&gt;&lt;strong&gt;Материал&lt;/strong&gt;&lt;/td&gt; &lt;td width="285"&gt;Пластик, сталь, закаленное стекло (боковая (левая панель)&lt;/td&gt; &lt;/tr&gt; &lt;tr&gt; &lt;td height="17" width="285"&gt;&lt;strong&gt;Материнские платы&lt;/strong&gt;&lt;/td&gt; &lt;td width="285"&gt;Micro ATX,Mini ITX&lt;/td&gt; &lt;/tr&gt; &lt;tr&gt; &lt;td height="17" width="285"&gt;&lt;strong&gt;Внешние отсеки 5.25&amp;Prime;&lt;/strong&gt;&lt;/td&gt; &lt;td width="285"&gt;0&lt;/td&gt; &lt;/tr&gt; &lt;tr&gt; &lt;td height="17" width="285"&gt;&lt;strong&gt;Внутренние отсеки 2.5&amp;Prime;&lt;/strong&gt;&lt;/td&gt; &lt;td width="285"&gt;2 (3) &lt;/td&gt; &lt;/tr&gt; &lt;tr&gt; &lt;td height="17" width="285"&gt;&lt;strong&gt;Внутренние отсеки 3.5&amp;Prime;&lt;/strong&gt;&lt;/td&gt; &lt;td width="285"&gt;2 (1) &lt;/td&gt; &lt;/tr&gt; &lt;tr&gt; &lt;td height="17" width="285"&gt;&lt;strong&gt;Слоты расширения&lt;/strong&gt;&lt;/td&gt; &lt;td width="285"&gt;4&lt;/td&gt; &lt;/tr&gt; &lt;tr&gt; &lt;td height="68" rowspan="4" width="285"&gt;&lt;strong&gt;Вентиляторы опционально, мм&lt;/strong&gt;&lt;/td&gt; &lt;td width="285"&gt;Передняя панель:3х 120 или 2х 140&lt;/td&gt; &lt;/tr&gt; &lt;tr&gt; &lt;td height="17" width="285"&gt;Боковая панель: нет&lt;/td&gt; &lt;/tr&gt; &lt;tr&gt; &lt;td height="17" width="285"&gt;Задняя панель: 1x 120&lt;/td&gt; &lt;/tr&gt; &lt;tr&gt; &lt;td height="17" width="285"&gt;Верхняя панель: 2x 120&lt;/td&gt; &lt;/tr&gt; &lt;tr&gt; &lt;td height="68" rowspan="4" width="285"&gt;&lt;strong&gt;Радиаторы опционально, мм&lt;/strong&gt;&lt;/td&gt; &lt;td width="285"&gt;Передняя панель: 240&lt;/td&gt; &lt;/tr&gt; &lt;tr&gt; &lt;td height="17" width="285"&gt;Боковая панель: нет&lt;/td&gt; &lt;/tr&gt; &lt;tr&gt; &lt;td height="17" width="285"&gt;Задняя панель: 120&lt;/td&gt; &lt;/tr&gt; &lt;tr&gt; &lt;td height="17" width="285"&gt;Верхняя панель: нет&lt;/td&gt; &lt;/tr&gt; &lt;tr&gt; &lt;td height="107" rowspan="4" width="285"&gt;&lt;strong&gt;Вентиляторы установленные, мм&lt;/strong&gt;&lt;/td&gt; &lt;td width="285"&gt;Передняя панель: 3х 120 ARGB 6 pin&lt;/td&gt; &lt;/tr&gt; &lt;tr&gt; &lt;td height="17" width="285"&gt;Боковая панель: нет&lt;/td&gt; &lt;/tr&gt; &lt;tr&gt; &lt;td height="30" width="285"&gt;Задняя панель: 1х 120 ARGB 6 pin&lt;/td&gt; &lt;/tr&gt; &lt;tr&gt; &lt;td height="30" width="285"&gt;Верхняя панель: нет&lt;/td&gt; &lt;/tr&gt; &lt;tr&gt; &lt;td height="106" rowspan="2" width="285"&gt;&lt;strong&gt;Управление вентиляторами&lt;/strong&gt;&lt;/td&gt; &lt;td width="285"&gt;в комплекте &lt;strong&gt;контроллер&lt;/strong&gt; без подключения к материнской плате / пульт дистанционного управления (функция - реагирует на звук/ритм)&lt;/td&gt; &lt;/tr&gt; &lt;tr&gt; &lt;td height="45" width="285"&gt;управление подсветкой/скоростью вентиляторов&lt;/td&gt; &lt;/tr&gt; &lt;tr&gt; &lt;td height="51" width="285"&gt;&lt;strong&gt;Разъемы, кнопки, индикаторы&lt;/strong&gt;&lt;/td&gt; &lt;td width="285"&gt;2xUSB 2.0, 1xUSB 3.0, HD Audio+MIC / Power, Reset, Power LED, HDD LED&lt;/td&gt; &lt;/tr&gt; &lt;tr&gt; &lt;td height="17" width="285"&gt;&lt;strong&gt;Блок питания, Вт/ расположение&lt;/strong&gt;&lt;/td&gt; &lt;td width="285"&gt;Нет / Нижнее&lt;/td&gt; &lt;/tr&gt; &lt;tr&gt; &lt;td height="17" width="285"&gt;&lt;strong&gt;Максимальна длина VGA, мм&lt;/strong&gt;&lt;/td&gt; &lt;td width="285"&gt;320&lt;/td&gt; &lt;/tr&gt; &lt;tr&gt; &lt;td height="17" width="285"&gt;&lt;strong&gt;Высота CPU кулера,мм&lt;/strong&gt;&lt;/td&gt; &lt;td width="285"&gt;150&lt;/td&gt; &lt;/tr&gt; &lt;tr&gt; &lt;td height="17" width="285"&gt;&lt;strong&gt;Пылевой фильтр&lt;/strong&gt;&lt;/td&gt; &lt;td width="285"&gt;Верхняя/нижние панели&lt;/td&gt; &lt;/tr&gt; &lt;tr&gt; &lt;td height="17" width="285"&gt;&lt;strong&gt;Размеры (ШxВxГ), мм&lt;/strong&gt;&lt;/td&gt; &lt;td width="285"&gt;200x393x361 &lt;/td&gt; &lt;/tr&gt; &lt;tr&gt; &lt;td height="17" width="285"&gt;&lt;strong&gt;Размеры упаковки (ШxВxГ), мм&lt;/strong&gt;&lt;/td&gt; &lt;td width="285"&gt;260x425x453&lt;/td&gt; &lt;/tr&gt; &lt;tr&gt; &lt;td height="17" width="285"&gt;&lt;strong&gt;Вес без упаковки, кг&lt;/strong&gt;&lt;/td&gt; &lt;td width="285"&gt;4.1&lt;/td&gt; &lt;/tr&gt; &lt;tr&gt; &lt;td height="17" width="285"&gt;&lt;strong&gt;Вес с упаковкой,кг&lt;/strong&gt;&lt;/td&gt; &lt;td width="285"&gt;4.9&lt;/td&gt; &lt;/tr&gt; &lt;tr&gt; &lt;td height="17" width="285"&gt;&lt;strong&gt;Страна производитель&lt;/strong&gt;&lt;/td&gt; &lt;td width="285"&gt;Китай&lt;/td&gt; &lt;/tr&gt; &lt;tr&gt; &lt;td height="17" width="285"&gt;&lt;strong&gt;UPC#&lt;/strong&gt;&lt;/td&gt; &lt;td width="285"&gt;690277787584&lt;/td&gt; &lt;/tr&gt; &lt;tr&gt; &lt;td height="18" width="285"&gt;&lt;strong&gt;Код УКТ ВЭД&lt;/strong&gt;&lt;/td&gt; &lt;td width="285"&gt;8473308000&lt;/td&gt; &lt;/tr&gt; &lt;tr&gt; &lt;td height="18" width="285"&gt;&lt;strong&gt;Гарантия&lt;/strong&gt;&lt;/td&gt; &lt;td width="285"&gt;12 месяцев&lt;/td&gt; &lt;/tr&gt; &lt;/tbody&gt; &lt;/table&gt; &lt;p&gt; &lt;/p&gt; </t>
  </si>
  <si>
    <t xml:space="preserve">&lt;p&gt;Корпус &lt;strong&gt;2E Gaming CALLEO (GB700)&lt;/strong&gt; компактный корпус для современной игровой или рабочей станции с тремя встроенными 120мм ARGB вентиляторами за сетчатой стальной лицевой панелью, плюс дополнительно один 120мм вентилятор ARGB на задней панели.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0.5 мм, боковая панель из 4мм закаленного стекла. Типоразмер корпуса Mini Tower &amp;mdash; это совместимость с материнскими платами Micro ATX,Mini ITX. 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 &lt;/p&gt; &lt;p&gt;&lt;strong&gt;2E Gaming CALLEO (GB700)&lt;/strong&gt; подходит для сборки компактного домашнего ПК и мощной игровой системы, имеет стильный дизайн и продуманную вентиляцию. Максимально возможная длина видеокарты &amp;ndash; 320 мм. Корпус предоставляет возможности монтажа достаточного количества накопителей и многочисленных плат расширения (4 слотов расширения). Предусмотрена установка 6-ти вентиляторов (на верхнюю панели, к уже трем установленным) и охлаждения для процессора высотой до 150 мм. Корпус адаптирован к возможности монтажа системы жидкостного охлаждения на переднюю панель &amp;ndash; радиаторы 240мм, на заднюю &amp;ndash; один 120мм, дополнительно предусмотрено пространство для аккуратного размещения кабелей. На верхней/нижней панелях съемные пылевые магнитные фильтры.&lt;/p&gt; &lt;p&gt;Для подключения, управления и контроля за компьютерной периферией и подсветкой, в арсенале корпуса есть разъемы 1xUSB 3.0,2xUSB 2.0 HD AUDIO+MIC, кнопки и индикаторы Power, Reset, Power LED, HDD LED, дополнительно ARGB контроллер и пульт дистанционного управления.&lt;/p&gt; &lt;p&gt;В комплектацию модели включены инструкция и набор крепежных элементов.&lt;/p&gt; </t>
  </si>
  <si>
    <t>Корпус 2E GAMING CALLEO (GB701) MiniT, 2xUSB2.0, 1xUSB3.0, 3x120ARGB, стекло (боковая панель), без БП, черный</t>
  </si>
  <si>
    <t>2E-GB701</t>
  </si>
  <si>
    <t>http://www.erc.ua/i/goods/2E-GB701.jpg</t>
  </si>
  <si>
    <t xml:space="preserve">&lt;table border="1" cellpadding="1" cellspacing="1" width="500"&gt; &lt;tbody&gt; &lt;tr&gt; &lt;td height="18" width="285"&gt;&lt;strong&gt;Модель&lt;/strong&gt;&lt;/td&gt; &lt;td width="285"&gt;&lt;strong&gt;2E-GB701&lt;/strong&gt;&lt;/td&gt; &lt;/tr&gt; &lt;tr&gt; &lt;td height="20" width="285"&gt;&lt;strong&gt;Тип&lt;/strong&gt;&lt;/td&gt; &lt;td width="285"&gt;Mini Tower &lt;/td&gt; &lt;/tr&gt; &lt;tr&gt; &lt;td height="20" width="285"&gt;&lt;strong&gt;Цвет&lt;/strong&gt;&lt;/td&gt; &lt;td width="285"&gt;Черный&lt;/td&gt; &lt;/tr&gt; &lt;tr&gt; &lt;td height="30" width="285"&gt;&lt;strong&gt;Материал&lt;/strong&gt;&lt;/td&gt; &lt;td width="285"&gt;Пластик, сталь, закаленное стекло (боковая (левая панель)&lt;/td&gt; &lt;/tr&gt; &lt;tr&gt; &lt;td height="17" width="285"&gt;&lt;strong&gt;Материнские платы&lt;/strong&gt;&lt;/td&gt; &lt;td width="285"&gt;Micro ATX,Mini ITX&lt;/td&gt; &lt;/tr&gt; &lt;tr&gt; &lt;td height="17" width="285"&gt;&lt;strong&gt;Внешние отсеки 5.25&amp;Prime;&lt;/strong&gt;&lt;/td&gt; &lt;td width="285"&gt;0&lt;/td&gt; &lt;/tr&gt; &lt;tr&gt; &lt;td height="17" width="285"&gt;&lt;strong&gt;Внутренние отсеки 2.5&amp;Prime;&lt;/strong&gt;&lt;/td&gt; &lt;td width="285"&gt;2 (3) &lt;/td&gt; &lt;/tr&gt; &lt;tr&gt; &lt;td height="17" width="285"&gt;&lt;strong&gt;Внутренние отсеки 3.5&amp;Prime;&lt;/strong&gt;&lt;/td&gt; &lt;td width="285"&gt;2 (1) &lt;/td&gt; &lt;/tr&gt; &lt;tr&gt; &lt;td height="17" width="285"&gt;&lt;strong&gt;Слоты расширения&lt;/strong&gt;&lt;/td&gt; &lt;td width="285"&gt;4&lt;/td&gt; &lt;/tr&gt; &lt;tr&gt; &lt;td height="68" rowspan="4" width="285"&gt;&lt;strong&gt;Вентиляторы опционально, мм&lt;/strong&gt;&lt;/td&gt; &lt;td width="285"&gt;Передняя панель:3х 120 или 2х 140&lt;/td&gt; &lt;/tr&gt; &lt;tr&gt; &lt;td height="17" width="285"&gt;Боковая панель: нет&lt;/td&gt; &lt;/tr&gt; &lt;tr&gt; &lt;td height="17" width="285"&gt;Задняя панель: 1x 120&lt;/td&gt; &lt;/tr&gt; &lt;tr&gt; &lt;td height="17" width="285"&gt;Верхняя панель: 2x 120&lt;/td&gt; &lt;/tr&gt; &lt;tr&gt; &lt;td height="68" rowspan="4" width="285"&gt;&lt;strong&gt;Радиаторы опционально, мм&lt;/strong&gt;&lt;/td&gt; &lt;td width="285"&gt;Передняя панель: 240&lt;/td&gt; &lt;/tr&gt; &lt;tr&gt; &lt;td height="17" width="285"&gt;Боковая панель: нет&lt;/td&gt; &lt;/tr&gt; &lt;tr&gt; &lt;td height="17" width="285"&gt;Задняя панель: 120&lt;/td&gt; &lt;/tr&gt; &lt;tr&gt; &lt;td height="17" width="285"&gt;Верхняя панель: нет&lt;/td&gt; &lt;/tr&gt; &lt;tr&gt; &lt;td height="107" rowspan="4" width="285"&gt;&lt;strong&gt;Вентиляторы установленные, мм&lt;/strong&gt;&lt;/td&gt; &lt;td width="285"&gt;Передняя панель: 2х 120 ARGB 6 pin&lt;/td&gt; &lt;/tr&gt; &lt;tr&gt; &lt;td height="17" width="285"&gt;Боковая панель: нет&lt;/td&gt; &lt;/tr&gt; &lt;tr&gt; &lt;td height="30" width="285"&gt;Задняя панель: 1х 120 ARGB 6 pin&lt;/td&gt; &lt;/tr&gt; &lt;tr&gt; &lt;td height="30" width="285"&gt;Верхняя панель: нет&lt;/td&gt; &lt;/tr&gt; &lt;tr&gt; &lt;td height="106" rowspan="2" width="285"&gt;&lt;strong&gt;Управление вентиляторами&lt;/strong&gt;&lt;/td&gt; &lt;td width="285"&gt;в комплекте &lt;strong&gt;контроллер&lt;/strong&gt; без подключения к материнской плате / пульт дистанционного управления (функция - реагирует на звук/ритм)&lt;/td&gt; &lt;/tr&gt; &lt;tr&gt; &lt;td height="45" width="285"&gt;управление подсветкой/скоростью вентиляторов&lt;/td&gt; &lt;/tr&gt; &lt;tr&gt; &lt;td height="51" width="285"&gt;&lt;strong&gt;Разъемы, кнопки, индикаторы&lt;/strong&gt;&lt;/td&gt; &lt;td width="285"&gt;2xUSB 2.0, 1xUSB 3.0, HD Audio+MIC / Power, Reset, Power LED, HDD LED&lt;/td&gt; &lt;/tr&gt; &lt;tr&gt; &lt;td height="17" width="285"&gt;&lt;strong&gt;Блок питания, Вт/ расположение&lt;/strong&gt;&lt;/td&gt; &lt;td width="285"&gt;Нет / Нижнее&lt;/td&gt; &lt;/tr&gt; &lt;tr&gt; &lt;td height="17" width="285"&gt;&lt;strong&gt;Максимальна длина VGA, мм&lt;/strong&gt;&lt;/td&gt; &lt;td width="285"&gt;320&lt;/td&gt; &lt;/tr&gt; &lt;tr&gt; &lt;td height="17" width="285"&gt;&lt;strong&gt;Высота CPU кулера,мм&lt;/strong&gt;&lt;/td&gt; &lt;td width="285"&gt;150&lt;/td&gt; &lt;/tr&gt; &lt;tr&gt; &lt;td height="17" width="285"&gt;&lt;strong&gt;Пылевой фильтр&lt;/strong&gt;&lt;/td&gt; &lt;td width="285"&gt;Верхняя/нижние панели&lt;/td&gt; &lt;/tr&gt; &lt;tr&gt; &lt;td height="17" width="285"&gt;&lt;strong&gt;Размеры (ШxВxГ), мм&lt;/strong&gt;&lt;/td&gt; &lt;td width="285"&gt;200x393x361 &lt;/td&gt; &lt;/tr&gt; &lt;tr&gt; &lt;td height="17" width="285"&gt;&lt;strong&gt;Размеры упаковки (ШxВxГ), мм&lt;/strong&gt;&lt;/td&gt; &lt;td width="285"&gt;260x425x453&lt;/td&gt; &lt;/tr&gt; &lt;tr&gt; &lt;td height="17" width="285"&gt;&lt;strong&gt;Вес без упаковки, кг&lt;/strong&gt;&lt;/td&gt; &lt;td width="285"&gt;3.36&lt;/td&gt; &lt;/tr&gt; &lt;tr&gt; &lt;td height="17" width="285"&gt;&lt;strong&gt;Вес с упаковкой,кг&lt;/strong&gt;&lt;/td&gt; &lt;td width="285"&gt;4.16&lt;/td&gt; &lt;/tr&gt; &lt;tr&gt; &lt;td height="17" width="285"&gt;&lt;strong&gt;Страна производитель&lt;/strong&gt;&lt;/td&gt; &lt;td width="285"&gt;Китай&lt;/td&gt; &lt;/tr&gt; &lt;tr&gt; &lt;td height="17" width="285"&gt;&lt;strong&gt;UPC#&lt;/strong&gt;&lt;/td&gt; &lt;td width="285"&gt;690277787591&lt;/td&gt; &lt;/tr&gt; &lt;tr&gt; &lt;td height="18" width="285"&gt;&lt;strong&gt;Код УКТ ВЭД&lt;/strong&gt;&lt;/td&gt; &lt;td width="285"&gt;8473308000&lt;/td&gt; &lt;/tr&gt; &lt;tr&gt; &lt;td height="18" width="285"&gt;&lt;strong&gt;Гарантия&lt;/strong&gt;&lt;/td&gt; &lt;td width="285"&gt;12 месяцев&lt;/td&gt; &lt;/tr&gt; &lt;/tbody&gt; &lt;/table&gt; &lt;p&gt; &lt;/p&gt; </t>
  </si>
  <si>
    <t xml:space="preserve">&lt;p&gt;Корпус 2E Gaming&lt;strong&gt; CALLEO (GB701)&lt;/strong&gt; компактный корпус для современной игровой или рабочей станции с двумя встроенными 120мм ARGB вентиляторами за сетчатой стальной лицевой панелью, плюс дополнительно один 120мм вентилятор ARGB на задней панели.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0.5 мм, боковая панель из 4мм закаленного стекла. Типоразмер корпуса Mini Tower &amp;mdash; это совместимость с материнскими платами Micro ATX,Mini ITX. 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 &lt;/p&gt; &lt;p&gt;&lt;strong&gt;2E Gaming CALLEO (GB701)&lt;/strong&gt; подходит для сборки компактного домашнего ПК и мощной игровой системы, имеет стильный дизайн и продуманную вентиляцию. Максимально возможная длина видеокарты &amp;ndash; 320 мм. Корпус предоставляет возможности монтажа достаточного количества накопителей и многочисленных плат расширения (4 слотов расширения). Предусмотрена установка 6-ти вентиляторов (на верхнюю панели, к уже трем установленным) и охлаждения для процессора высотой до 150 мм. Корпус адаптирован к возможности монтажа системы жидкостного охлаждения на переднюю панель &amp;ndash; радиаторы 240мм, на заднюю &amp;ndash; один 120мм, дополнительно предусмотрено пространство для аккуратного размещения кабелей. На верхней/нижней панелях съемные пылевые магнитные фильтры.&lt;/p&gt; &lt;p&gt;Для подключения, управления и контроля за компьютерной периферией и подсветкой, в арсенале корпуса есть разъемы 1xUSB 3.0,2xUSB 2.0 HD AUDIO+MIC, кнопки и индикаторы Power, Reset, Power LED, HDD LED, дополнительно ARGB контроллер и пульт дистанционного управления. &lt;/p&gt; &lt;p&gt;В комплектацию модели включены инструкция и набор крепежных элементов.&lt;/p&gt; </t>
  </si>
  <si>
    <t>Корпус 2E GAMING DEFENSO (GM3) MiniT, 2xUSB2.0, 1xUSB3.0, 1x120ARGB, лента ARGB ,стекло (боковая панель), без БП, черный</t>
  </si>
  <si>
    <t>2E-GM3</t>
  </si>
  <si>
    <t>http://www.erc.ua/i/goods/2E-GM3.jpg</t>
  </si>
  <si>
    <t xml:space="preserve">&lt;table border="1" cellpadding="1" cellspacing="1" width="679"&gt; &lt;tbody&gt; &lt;tr&gt; &lt;td height="18" width="285"&gt;&lt;strong&gt;Модель&lt;/strong&gt;&lt;/td&gt; &lt;td width="285"&gt;&lt;strong&gt; 2Е-GM3&lt;/strong&gt;&lt;/td&gt; &lt;/tr&gt; &lt;tr&gt; &lt;td height="20" width="285"&gt;&lt;strong&gt;Тип&lt;/strong&gt;&lt;/td&gt; &lt;td width="285"&gt;&lt;strong&gt;Mini Tower &lt;/strong&gt;&lt;/td&gt; &lt;/tr&gt; &lt;tr&gt; &lt;td height="20" width="285"&gt;&lt;strong&gt;Цвет&lt;/strong&gt;&lt;/td&gt; &lt;td width="285"&gt;Черный&lt;/td&gt; &lt;/tr&gt; &lt;tr&gt; &lt;td height="30" width="285"&gt;&lt;strong&gt;Материал&lt;/strong&gt;&lt;/td&gt; &lt;td width="285"&gt;Пластик, сталь, закаленное стекло (боковая (левая) панель)&lt;/td&gt; &lt;/tr&gt; &lt;tr&gt; &lt;td height="17" width="285"&gt;&lt;strong&gt;Материнские платы&lt;/strong&gt;&lt;/td&gt; &lt;td width="285"&gt;Micro ATX,Mini ITX&lt;/td&gt; &lt;/tr&gt; &lt;tr&gt; &lt;td height="17" width="285"&gt;&lt;strong&gt;Внешние отсеки 5.25&amp;Prime;&lt;/strong&gt;&lt;/td&gt; &lt;td width="285"&gt;нет&lt;/td&gt; &lt;/tr&gt; &lt;tr&gt; &lt;td height="17" width="285"&gt;&lt;strong&gt;Внутренние отсеки 2.5&amp;Prime;&lt;/strong&gt;&lt;/td&gt; &lt;td width="285"&gt;3&lt;/td&gt; &lt;/tr&gt; &lt;tr&gt; &lt;td height="17" width="285"&gt;&lt;strong&gt;Внутренние отсеки 3.5&amp;Prime;&lt;/strong&gt;&lt;/td&gt; &lt;td width="285"&gt;2&lt;/td&gt; &lt;/tr&gt; &lt;tr&gt; &lt;td height="17" width="285"&gt;&lt;strong&gt;Слоты расширения&lt;/strong&gt;&lt;/td&gt; &lt;td width="285"&gt;4&lt;/td&gt; &lt;/tr&gt; &lt;tr&gt; &lt;td height="68" rowspan="4" width="285"&gt;&lt;strong&gt;Вентиляторы опционально, мм&lt;/strong&gt;&lt;/td&gt; &lt;td width="285"&gt;Передняя панель: 2х 120 (140) &lt;/td&gt; &lt;/tr&gt; &lt;tr&gt; &lt;td height="17" width="285"&gt;Боковая панель: нет&lt;/td&gt; &lt;/tr&gt; &lt;tr&gt; &lt;td height="17" width="285"&gt;Задняя панель:1x 120 &lt;/td&gt; &lt;/tr&gt; &lt;tr&gt; &lt;td height="17" width="285"&gt;Верхняя панель: 2х 120 (140)&lt;/td&gt; &lt;/tr&gt; &lt;tr&gt; &lt;td height="68" rowspan="4" width="285"&gt;&lt;strong&gt;Радиаторы опционально, мм&lt;/strong&gt;&lt;/td&gt; &lt;td width="285"&gt;Передняя панель: 120/240&lt;/td&gt; &lt;/tr&gt; &lt;tr&gt; &lt;td height="17" width="285"&gt;Боковая панель: нет&lt;/td&gt; &lt;/tr&gt; &lt;tr&gt; &lt;td height="17" width="285"&gt;Задняя панель: 120 &lt;/td&gt; &lt;/tr&gt; &lt;tr&gt; &lt;td height="17" width="285"&gt;Верхняя панель: 240&lt;/td&gt; &lt;/tr&gt; &lt;tr&gt; &lt;td height="107" rowspan="4" width="285"&gt;&lt;strong&gt;Вентиляторы установленные, мм&lt;/strong&gt;&lt;/td&gt; &lt;td width="285"&gt;Передняя панель: нет&lt;/td&gt; &lt;/tr&gt; &lt;tr&gt; &lt;td height="17" width="285"&gt;Боковая панель: нет&lt;/td&gt; &lt;/tr&gt; &lt;tr&gt; &lt;td height="30" width="285"&gt; &lt;p&gt;Задняя панель: 1х 120 ARGB (6 pin: 3 pin FAN/3 pin LED) 2E-F120IR-ARGB&lt;/p&gt; &lt;/td&gt; &lt;/tr&gt; &lt;tr&gt; &lt;td height="30" width="285"&gt;Верхняя панель: нет&lt;/td&gt; &lt;/tr&gt; &lt;tr&gt; &lt;td height="106" rowspan="2" width="285"&gt;&lt;strong&gt;Управление вентиляторами&lt;/strong&gt;&lt;/td&gt; &lt;td width="285"&gt;концентратор Hub-A (*4 port 3pin fan/+5V RGB) &lt;/td&gt; &lt;/tr&gt; &lt;tr&gt; &lt;td height="45" width="285"&gt;подключение к материнской плате (кабель в комплекте) + управление подсветкой&lt;/td&gt; &lt;/tr&gt; &lt;tr&gt; &lt;td height="51" width="285"&gt;&lt;strong&gt;Разъемы, кнопки, индикаторы&lt;/strong&gt;&lt;/td&gt; &lt;td width="285"&gt;2xUSB 2.0, 1xUSB 3.0, HD Audio+MIC / Power, Reset, RGB LED лента, LED, Power LED, HDD LED&lt;/td&gt; &lt;/tr&gt; &lt;tr&gt; &lt;td height="17" width="285"&gt;&lt;strong&gt;Блок питания, Вт/ расположение&lt;/strong&gt;&lt;/td&gt; &lt;td width="285"&gt;Нет / Нижнее&lt;/td&gt; &lt;/tr&gt; &lt;tr&gt; &lt;td height="17" width="285"&gt;&lt;strong&gt;Максимальна длина VGA, мм&lt;/strong&gt;&lt;/td&gt; &lt;td width="285"&gt;375&lt;/td&gt; &lt;/tr&gt; &lt;tr&gt; &lt;td height="17" width="285"&gt;&lt;strong&gt;Высота CPU кулера,мм&lt;/strong&gt;&lt;/td&gt; &lt;td width="285"&gt;163&lt;/td&gt; &lt;/tr&gt; &lt;tr&gt; &lt;td height="17" width="285"&gt;&lt;strong&gt;Пылевой фильтр&lt;/strong&gt;&lt;/td&gt; &lt;td width="285"&gt;Верхняя панель&lt;/td&gt; &lt;/tr&gt; &lt;tr&gt; &lt;td height="17" width="285"&gt;&lt;strong&gt;Размеры (ШxВxГ), мм&lt;/strong&gt;&lt;/td&gt; &lt;td width="285"&gt;210x393x437&lt;/td&gt; &lt;/tr&gt; &lt;tr&gt; &lt;td height="17" width="285"&gt;&lt;strong&gt;Размеры упаковки (ШxВxГ), мм&lt;/strong&gt;&lt;/td&gt; &lt;td width="285"&gt;273x481x432 &lt;/td&gt; &lt;/tr&gt; &lt;tr&gt; &lt;td height="17" width="285"&gt;&lt;strong&gt;Вес без упаковки, кг&lt;/strong&gt;&lt;/td&gt; &lt;td width="285"&gt;5.3&lt;/td&gt; &lt;/tr&gt; &lt;tr&gt; &lt;td height="17" width="285"&gt;&lt;strong&gt;Вес с упаковкой,кг&lt;/strong&gt;&lt;/td&gt; &lt;td width="285"&gt;6.2&lt;/td&gt; &lt;/tr&gt; &lt;tr&gt; &lt;td height="17" width="285"&gt;&lt;strong&gt;Страна производитель&lt;/strong&gt;&lt;/td&gt; &lt;td width="285"&gt;Китай&lt;/td&gt; &lt;/tr&gt; &lt;tr&gt; &lt;td height="17" width="285"&gt;&lt;strong&gt;UPC#&lt;/strong&gt;&lt;/td&gt; &lt;td width="285"&gt;690277787744&lt;/td&gt; &lt;/tr&gt; &lt;tr&gt; &lt;td height="18" width="285"&gt;&lt;strong&gt;Код УКТ ВЭД&lt;/strong&gt;&lt;/td&gt; &lt;td width="285"&gt;8473308000&lt;/td&gt; &lt;/tr&gt; &lt;tr&gt; &lt;td height="18" width="285"&gt;&lt;strong&gt;Гарантия&lt;/strong&gt;&lt;/td&gt; &lt;td width="285"&gt;12 месяцев&lt;/td&gt; &lt;/tr&gt; &lt;/tbody&gt; &lt;/table&gt; &lt;p&gt; &lt;/p&gt; </t>
  </si>
  <si>
    <t xml:space="preserve">&lt;p&gt;Корпус &lt;strong&gt;2E Gaming DEFENSO (GM3)&lt;/strong&gt; компактный для современной игровой или рабочей станции. Пластиковая лицевая панель с перфорированными вставками по бокам, плюс дополнительно один 120мм вентилятор ARGB на задней панели.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0.5 мм, боковая панель из 4мм закаленного стекла. Типоразмер корпуса Mini Tower &amp;mdash; это совместимость с материнскими платами Micro ATX,Mini ITX. 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 &lt;/p&gt; &lt;p&gt;&lt;strong&gt;2E Gaming DEFENSO (GM3)&lt;/strong&gt; подходит для сборки компактного домашнего ПК и мощной игровой системы, имеет стильный дизайн и продуманную вентиляцию. Максимально возможная длина видеокарты &amp;ndash; 375 мм. Корпус предоставляет возможности монтажа достаточного количества накопителей и многочисленных плат расширения (4 слотов расширения). Предусмотрена установка 5-ти вентиляторов (на верхнюю/переднюю панели, к одному установленному) и охлаждения для процессора высотой до 153 мм. Корпус адаптирован к возможности монтажа системы жидкостного охлаждения на переднюю панель &amp;ndash; радиаторы 120/240мм, на заднюю &amp;ndash; один 120мм, верхнюю - 240мм, дополнительно предусмотрено пространство для аккуратного размещения кабелей. На верхней панели съемный пылевой магнитный фильтр.&lt;/p&gt; &lt;p&gt;Для подключения, управления и контроля за компьютерной периферией и подсветкой, в арсенале корпуса есть разъемы 1xUSB 3.0,2xUSB 2.0 HD AUDIO+MIC, кнопки и индикаторы Power, Reset, Power LED, HDD LED, дополнительно ARGB концентратор с возможностью подключения к материнской плате.&lt;/p&gt; &lt;p&gt;В комплектацию модели включены инструкция и набор крепежных элементов.&lt;/p&gt; &lt;p&gt; &lt;/p&gt; </t>
  </si>
  <si>
    <t>Корпус 2E GAMING RECANO (G3403) MidT, 2xUSB2.0, 1xUSB3.0, 4x120мм ARGB, стекло (боковая панель), без БП, черный</t>
  </si>
  <si>
    <t>2E-G3403</t>
  </si>
  <si>
    <t>http://www.erc.ua/i/goods/2E-G3403.jpg</t>
  </si>
  <si>
    <t xml:space="preserve">&lt;table border="1" cellpadding="1" cellspacing="1" width="574"&gt; &lt;tbody&gt; &lt;tr&gt; &lt;td height="18" width="285"&gt;&lt;strong&gt;Модель&lt;/strong&gt;&lt;/td&gt; &lt;td width="285"&gt;&lt;strong&gt;2E-G3403&lt;/strong&gt;&lt;/td&gt; &lt;/tr&gt; &lt;tr&gt; &lt;td height="20" width="285"&gt;&lt;strong&gt;Тип&lt;/strong&gt;&lt;/td&gt; &lt;td width="285"&gt;Mid Tower&lt;/td&gt; &lt;/tr&gt; &lt;tr&gt; &lt;td height="20" width="285"&gt;&lt;strong&gt;Цвет&lt;/strong&gt;&lt;/td&gt; &lt;td width="285"&gt;Черный&lt;/td&gt; &lt;/tr&gt; &lt;tr&gt; &lt;td height="30" width="285"&gt;&lt;strong&gt;Материал&lt;/strong&gt;&lt;/td&gt; &lt;td width="285"&gt;Пластик, сталь, закаленное стекло (боковая (левая) панель)&lt;/td&gt; &lt;/tr&gt; &lt;tr&gt; &lt;td height="17" width="285"&gt;&lt;strong&gt;Материнские платы&lt;/strong&gt;&lt;/td&gt; &lt;td width="285"&gt;ATX, Micro ATX, Mini ITX&lt;/td&gt; &lt;/tr&gt; &lt;tr&gt; &lt;td height="17" width="285"&gt;&lt;strong&gt;Внешние отсеки 5.25&amp;Prime;&lt;/strong&gt;&lt;/td&gt; &lt;td width="285"&gt;нет&lt;/td&gt; &lt;/tr&gt; &lt;tr&gt; &lt;td height="17" width="285"&gt;&lt;strong&gt;Внутренние отсеки 2.5&amp;Prime;&lt;/strong&gt;&lt;/td&gt; &lt;td width="285"&gt;3&lt;/td&gt; &lt;/tr&gt; &lt;tr&gt; &lt;td height="17" width="285"&gt;&lt;strong&gt;Внутренние отсеки 3.5&amp;Prime;&lt;/strong&gt;&lt;/td&gt; &lt;td width="285"&gt;2&lt;/td&gt; &lt;/tr&gt; &lt;tr&gt; &lt;td height="17" width="285"&gt;&lt;strong&gt;Слоты расширения&lt;/strong&gt;&lt;/td&gt; &lt;td width="285"&gt;7&lt;/td&gt; &lt;/tr&gt; &lt;tr&gt; &lt;td height="68" rowspan="4" width="285"&gt;&lt;strong&gt;Вентиляторы опционально, мм&lt;/strong&gt;&lt;/td&gt; &lt;td width="285"&gt;Передняя панель: 3X120/2X140&lt;/td&gt; &lt;/tr&gt; &lt;tr&gt; &lt;td height="17" width="285"&gt;Боковая панель: нет&lt;/td&gt; &lt;/tr&gt; &lt;tr&gt; &lt;td height="17" width="285"&gt;Задняя панель:1x 120 &lt;/td&gt; &lt;/tr&gt; &lt;tr&gt; &lt;td height="17" width="285"&gt;Верхняя панель: 2х 120 &lt;/td&gt; &lt;/tr&gt; &lt;tr&gt; &lt;td height="96" rowspan="4" width="285"&gt;&lt;strong&gt;Радиаторы опционально, мм&lt;/strong&gt;&lt;/td&gt; &lt;td width="285"&gt;Передняя панель: 240/280&lt;/td&gt; &lt;/tr&gt; &lt;tr&gt; &lt;td height="17" width="285"&gt;Боковая панель: нет&lt;/td&gt; &lt;/tr&gt; &lt;tr&gt; &lt;td height="17" width="285"&gt;Задняя панель: 120 &lt;/td&gt; &lt;/tr&gt; &lt;tr&gt; &lt;td height="17" width="285"&gt;Верхняя панель: 120/240&lt;/td&gt; &lt;/tr&gt; &lt;tr&gt; &lt;td height="107" rowspan="4" width="285"&gt;&lt;strong&gt;Вентиляторы установленные, мм&lt;/strong&gt;&lt;/td&gt; &lt;td width="285"&gt; &lt;p&gt;Передняя панель: 3x 120 ARGB (6 pin: 3 pin FAN/3 pin LED) 2E-F120IR-ARGB&lt;/p&gt; &lt;/td&gt; &lt;/tr&gt; &lt;tr&gt; &lt;td height="17" width="285"&gt;Боковая панель: нет&lt;/td&gt; &lt;/tr&gt; &lt;tr&gt; &lt;td height="30" width="285"&gt; &lt;p&gt;Задняя панель: 1x 120 ARGB (6 pin: 3 pin FAN/3 pin LED) 2E-F120IR-ARGB&lt;/p&gt; &lt;/td&gt; &lt;/tr&gt; &lt;tr&gt; &lt;td height="30" width="285"&gt;Верхняя панель: нет&lt;/td&gt; &lt;/tr&gt; &lt;tr&gt; &lt;td height="106" rowspan="2" width="285"&gt;&lt;strong&gt;Управление вентиляторами&lt;/strong&gt;&lt;/td&gt; &lt;td width="285"&gt;концентратор Hub-A (*4 port 3pin fan/+5V RGB) &lt;/td&gt; &lt;/tr&gt; &lt;tr&gt; &lt;td height="45" width="285"&gt;подключение к материнской плате (кабель в комплекте) + управление подсветкой&lt;/td&gt; &lt;/tr&gt; &lt;tr&gt; &lt;td height="51" width="285"&gt;&lt;strong&gt;Разъемы, кнопки, индикаторы&lt;/strong&gt;&lt;/td&gt; &lt;td width="285"&gt;2xUSB 2.0, 1xUSB 3.0, HD Audio+MIC / Power, Reset, Power LED, HDD LED&lt;/td&gt; &lt;/tr&gt; &lt;tr&gt; &lt;td height="17" width="285"&gt;&lt;strong&gt;Блок питания, Вт/ расположение&lt;/strong&gt;&lt;/td&gt; &lt;td width="285"&gt;Нет / Нижнее&lt;/td&gt; &lt;/tr&gt; &lt;tr&gt; &lt;td height="17" width="285"&gt;&lt;strong&gt;Максимальна длина VGA, мм&lt;/strong&gt;&lt;/td&gt; &lt;td width="285"&gt;320&lt;/td&gt; &lt;/tr&gt; &lt;tr&gt; &lt;td height="17" width="285"&gt;&lt;strong&gt;Высота CPU кулера,мм&lt;/strong&gt;&lt;/td&gt; &lt;td width="285"&gt;160&lt;/td&gt; &lt;/tr&gt; &lt;tr&gt; &lt;td height="17" width="285"&gt;&lt;strong&gt;Пылевой фильтр&lt;/strong&gt;&lt;/td&gt; &lt;td width="285"&gt;Верхняя панель&lt;/td&gt; &lt;/tr&gt; &lt;tr&gt; &lt;td height="17" width="285"&gt;&lt;strong&gt;Размеры (ШxВxГ), мм&lt;/strong&gt;&lt;/td&gt; &lt;td width="285"&gt;208x448x387 &lt;/td&gt; &lt;/tr&gt; &lt;tr&gt; &lt;td height="17" width="285"&gt;&lt;strong&gt;Размеры упаковки (ШxВxГ), мм&lt;/strong&gt;&lt;/td&gt; &lt;td width="285"&gt;252x450x491&lt;/td&gt; &lt;/tr&gt; &lt;tr&gt; &lt;td height="17" width="285"&gt;&lt;strong&gt;Вес без упаковки, кг&lt;/strong&gt;&lt;/td&gt; &lt;td width="285"&gt;4.9&lt;/td&gt; &lt;/tr&gt; &lt;tr&gt; &lt;td height="17" width="285"&gt;&lt;strong&gt;Вес с упаковкой,кг&lt;/strong&gt;&lt;/td&gt; &lt;td width="285"&gt;5.7&lt;/td&gt; &lt;/tr&gt; &lt;tr&gt; &lt;td height="17" width="285"&gt;&lt;strong&gt;Страна производитель&lt;/strong&gt;&lt;/td&gt; &lt;td width="285"&gt;Китай&lt;/td&gt; &lt;/tr&gt; &lt;tr&gt; &lt;td height="17" width="285"&gt;&lt;strong&gt;UPC#&lt;/strong&gt;&lt;/td&gt; &lt;td width="285"&gt;690277787836&lt;/td&gt; &lt;/tr&gt; &lt;tr&gt; &lt;td height="18" width="285"&gt;&lt;strong&gt;Код УКТ ВЭД&lt;/strong&gt;&lt;/td&gt; &lt;td width="285"&gt;8473308000&lt;/td&gt; &lt;/tr&gt; &lt;tr&gt; &lt;td height="18" width="285"&gt;&lt;strong&gt;Гарантия&lt;/strong&gt;&lt;/td&gt; &lt;td width="285"&gt;12 месяцев&lt;/td&gt; &lt;/tr&gt; &lt;/tbody&gt; &lt;/table&gt; &lt;p&gt; &lt;/p&gt; </t>
  </si>
  <si>
    <t xml:space="preserve">&lt;p&gt;Корпус &lt;strong&gt;2E Gaming RECANO (G3403)&lt;/strong&gt; с тремя встроенными 120мм ARGB вентиляторами за комбинированной, с перфорированными вставками по бокам, лицевой панелью, плюс дополнительно один 120мм ARGB вентилятор на задней панели.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0.5 мм, боковая панель из 4мм закаленного стекла. Типоразмер корпуса Mid Tower &amp;mdash; это совместимость с материнскими платами ATX, Micro ATX, Mini ITX. 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 &lt;/p&gt; &lt;p&gt;&lt;strong&gt;2E Gaming RECANO (G3403)&lt;/strong&gt; подходит для сборки домашнего ПК и мощной игровой системы, имеет стильный дизайн и продуманную вентиляцию. Максимально возможная длина видеокарты &amp;ndash; 320 мм. Корпус предоставляет возможности монтажа достаточного количества накопителей и многочисленных плат расширения (7 слотов расширения). Предусмотрена установка 5-ти вентиляторов (на верхнюю панель, к уже четырем установленным) и охлаждения для процессора высотой до 160 мм. Корпус адаптирован к возможности монтажа системы жидкостного охлаждения на переднюю панель &amp;ndash; радиаторы 120/240/280мм, на заднюю &amp;ndash; один 120мм и на верхнюю - 120/240мм радиаторы, дополнительно предусмотрено пространство для аккуратного размещения кабелей. На верхней панели съемный пылевой магнитный фильтр.&lt;/p&gt; &lt;p&gt;Для подключения, управления и контроля за компьютерной периферией и подсветкой, в арсенале корпуса есть разъемы 1xUSB 3.0,2xUSB 2.0 HD AUDIO+MIC, кнопки и индикаторы Power, Reset, Power LED, HDD LED, дополнительно ARGB концентратор с возможностью подключения к материнской плате.&lt;/p&gt; &lt;p&gt;В комплектацию модели включены инструкция и набор крепежных элементов.&lt;/p&gt; </t>
  </si>
  <si>
    <t>Корпус 2E GAMING FALCO (GM3401) MidT, 2xUSB2.0, 1xUSB3.0, 4x120мм ARGB, стекло (боковая панель), без БП, черный</t>
  </si>
  <si>
    <t>2E-GM3401</t>
  </si>
  <si>
    <t>http://www.erc.ua/i/goods/2E-GM3401.jpg</t>
  </si>
  <si>
    <t xml:space="preserve">&lt;table border="1" cellpadding="1" cellspacing="1" width="568"&gt; &lt;tbody&gt; &lt;tr&gt; &lt;td height="18" width="382"&gt;&lt;strong&gt;Модель&lt;/strong&gt;&lt;/td&gt; &lt;td width="285"&gt;&lt;strong&gt;2E-GM3401&lt;/strong&gt;&lt;/td&gt; &lt;/tr&gt; &lt;tr&gt; &lt;td height="20" width="382"&gt;&lt;strong&gt;Тип&lt;/strong&gt;&lt;/td&gt; &lt;td width="285"&gt;Mid Tower&lt;/td&gt; &lt;/tr&gt; &lt;tr&gt; &lt;td height="20" width="382"&gt;&lt;strong&gt;Цвет&lt;/strong&gt;&lt;/td&gt; &lt;td width="285"&gt;Черный&lt;/td&gt; &lt;/tr&gt; &lt;tr&gt; &lt;td height="30" width="382"&gt;&lt;strong&gt;Материал&lt;/strong&gt;&lt;/td&gt; &lt;td width="285"&gt;Пластик, сталь, закаленное стекло (Боковая (левая) панель)&lt;/td&gt; &lt;/tr&gt; &lt;tr&gt; &lt;td height="17" width="382"&gt;&lt;strong&gt;Материнские платы&lt;/strong&gt;&lt;/td&gt; &lt;td width="285"&gt;ATX, Micro ATX, Mini ITX&lt;/td&gt; &lt;/tr&gt; &lt;tr&gt; &lt;td height="17" width="382"&gt;&lt;strong&gt;Внешние отсеки 5.25&amp;Prime;&lt;/strong&gt;&lt;/td&gt; &lt;td width="285"&gt;нет&lt;/td&gt; &lt;/tr&gt; &lt;tr&gt; &lt;td height="17" width="382"&gt;&lt;strong&gt;Внутренние отсеки 2.5&amp;Prime;&lt;/strong&gt;&lt;/td&gt; &lt;td width="285"&gt;3&lt;/td&gt; &lt;/tr&gt; &lt;tr&gt; &lt;td height="17" width="382"&gt;&lt;strong&gt;Внутренние отсеки 3.5&amp;Prime;&lt;/strong&gt;&lt;/td&gt; &lt;td width="285"&gt;2&lt;/td&gt; &lt;/tr&gt; &lt;tr&gt; &lt;td height="17" width="382"&gt;&lt;strong&gt;Слоты расширения&lt;/strong&gt;&lt;/td&gt; &lt;td width="285"&gt;7&lt;/td&gt; &lt;/tr&gt; &lt;tr&gt; &lt;td height="68" rowspan="4" width="382"&gt;&lt;strong&gt;Вентиляторы опционально, мм&lt;/strong&gt;&lt;/td&gt; &lt;td width="285"&gt;Передняя панель: 3X120/2X140&lt;/td&gt; &lt;/tr&gt; &lt;tr&gt; &lt;td height="17" width="285"&gt;Боковая панель: нет&lt;/td&gt; &lt;/tr&gt; &lt;tr&gt; &lt;td height="17" width="285"&gt;Задняя панель:1x 120 &lt;/td&gt; &lt;/tr&gt; &lt;tr&gt; &lt;td height="17" width="285"&gt;Верхняя панель: 2х 120 &lt;/td&gt; &lt;/tr&gt; &lt;tr&gt; &lt;td height="68" rowspan="4" width="382"&gt;&lt;strong&gt;Радиаторы опционально, мм&lt;/strong&gt;&lt;/td&gt; &lt;td width="285"&gt;Передняя панель: 240/280&lt;/td&gt; &lt;/tr&gt; &lt;tr&gt; &lt;td height="17" width="285"&gt;Боковая панель: нет&lt;/td&gt; &lt;/tr&gt; &lt;tr&gt; &lt;td height="17" width="285"&gt;Задняя панель: 120 &lt;/td&gt; &lt;/tr&gt; &lt;tr&gt; &lt;td height="17" width="285"&gt;Верхняя панель: 120/240&lt;/td&gt; &lt;/tr&gt; &lt;tr&gt; &lt;td height="107" rowspan="4" width="382"&gt;&lt;strong&gt;Вентиляторы установленные, мм&lt;/strong&gt;&lt;/td&gt; &lt;td width="285"&gt; &lt;p&gt;Передняя панель: 3x 120 ARGB (6 pin: 3 pin FAN/3 pin LED) 2E-F120IR-ARGB&lt;/p&gt; &lt;/td&gt; &lt;/tr&gt; &lt;tr&gt; &lt;td height="17" width="285"&gt;Боковая панель: нет&lt;/td&gt; &lt;/tr&gt; &lt;tr&gt; &lt;td height="30" width="285"&gt; &lt;p&gt;Задняя панель: 1x 120 ARGB (6 pin: 3 pin FAN/3 pin LED) 2E-F120IR-ARGB&lt;/p&gt; &lt;/td&gt; &lt;/tr&gt; &lt;tr&gt; &lt;td height="30" width="285"&gt;Верхняя панель: нет&lt;/td&gt; &lt;/tr&gt; &lt;tr&gt; &lt;td height="106" rowspan="2" width="382"&gt;&lt;strong&gt;Управление вентиляторами&lt;/strong&gt;&lt;/td&gt; &lt;td width="285"&gt;концентратор Hub-A (*4 port 3pin fan/+5V RGB) &lt;/td&gt; &lt;/tr&gt; &lt;tr&gt; &lt;td height="45" width="285"&gt;подключение к материнской плате (кабель в комплекте) + управление подсветкой&lt;/td&gt; &lt;/tr&gt; &lt;tr&gt; &lt;td height="51" width="382"&gt;&lt;strong&gt;Разъемы, кнопки, индикаторы&lt;/strong&gt;&lt;/td&gt; &lt;td width="285"&gt;2xUSB 2.0, 1xUSB 3.0, HD Audio+MIC / Power, Reset, Power LED, HDD LED&lt;/td&gt; &lt;/tr&gt; &lt;tr&gt; &lt;td height="17" width="382"&gt;&lt;strong&gt;Блок питания, Вт/ расположение&lt;/strong&gt;&lt;/td&gt; &lt;td width="285"&gt;Нет / Нижнее&lt;/td&gt; &lt;/tr&gt; &lt;tr&gt; &lt;td height="17" width="382"&gt;&lt;strong&gt;Максимальна длина VGA, мм&lt;/strong&gt;&lt;/td&gt; &lt;td width="285"&gt;320&lt;/td&gt; &lt;/tr&gt; &lt;tr&gt; &lt;td height="17" width="382"&gt;&lt;strong&gt;Высота CPU кулера,мм&lt;/strong&gt;&lt;/td&gt; &lt;td width="285"&gt;160&lt;/td&gt; &lt;/tr&gt; &lt;tr&gt; &lt;td height="17" width="382"&gt;&lt;strong&gt;Пылевой фильтр&lt;/strong&gt;&lt;/td&gt; &lt;td width="285"&gt;Верхняя панель&lt;/td&gt; &lt;/tr&gt; &lt;tr&gt; &lt;td height="17" width="382"&gt;&lt;strong&gt;Размеры (ШxВxГ), мм&lt;/strong&gt;&lt;/td&gt; &lt;td width="285"&gt;208x448x387 &lt;/td&gt; &lt;/tr&gt; &lt;tr&gt; &lt;td height="17" width="382"&gt;&lt;strong&gt;Размеры упаковки (ШxВxГ), мм&lt;/strong&gt;&lt;/td&gt; &lt;td width="285"&gt;252x450x488&lt;/td&gt; &lt;/tr&gt; &lt;tr&gt; &lt;td height="17" width="382"&gt;&lt;strong&gt;Вес без упаковки, кг&lt;/strong&gt;&lt;/td&gt; &lt;td width="285"&gt;4.9&lt;/td&gt; &lt;/tr&gt; &lt;tr&gt; &lt;td height="17" width="382"&gt;&lt;strong&gt;Вес с упаковкой,кг&lt;/strong&gt;&lt;/td&gt; &lt;td width="285"&gt;5.6&lt;/td&gt; &lt;/tr&gt; &lt;tr&gt; &lt;td height="17" width="382"&gt;&lt;strong&gt;Страна производитель&lt;/strong&gt;&lt;/td&gt; &lt;td width="285"&gt;Китай&lt;/td&gt; &lt;/tr&gt; &lt;tr&gt; &lt;td height="17" width="382"&gt;&lt;strong&gt;UPC#&lt;/strong&gt;&lt;/td&gt; &lt;td width="285"&gt;690277787812&lt;/td&gt; &lt;/tr&gt; &lt;tr&gt; &lt;td height="18" width="382"&gt;&lt;strong&gt;Код УКТ ВЭД&lt;/strong&gt;&lt;/td&gt; &lt;td width="285"&gt;8473308000&lt;/td&gt; &lt;/tr&gt; &lt;tr&gt; &lt;td height="18" width="382"&gt;&lt;strong&gt;Гарантия&lt;/strong&gt;&lt;/td&gt; &lt;td width="285"&gt;12 месяцев&lt;/td&gt; &lt;/tr&gt; &lt;/tbody&gt; &lt;/table&gt; &lt;p&gt; &lt;/p&gt; </t>
  </si>
  <si>
    <t xml:space="preserve">&lt;p&gt;Корпус &lt;strong&gt;2E Gaming FALCO (GM3401)&lt;/strong&gt; с тремя встроенными 120мм ARGB вентиляторами за сетчатой стальной лицевой панелью с объемными геометрическими формами, плюс дополнительно один 120мм ARGB вентилятор на задней панели.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0.5 мм, боковая панель из 4мм закаленного стекла. Типоразмер корпуса Mid Tower &amp;mdash; это совместимость с материнскими платами ATX, Micro ATX, Mini ITX. 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 &lt;/p&gt; &lt;p&gt;&lt;strong&gt;2E Gaming FALCO (GM3401)&lt;/strong&gt; подходит для сборки домашнего ПК и мощной игровой системы, имеет стильный дизайн и продуманную вентиляцию. Максимально возможная длина видеокарты &amp;ndash; 320 мм. Корпус предоставляет возможности монтажа достаточного количества накопителей и многочисленных плат расширения (7 слотов расширения). Предусмотрена установка 5-ти вентиляторов (на верхнюю панель, к уже четырем установленным) и охлаждения для процессора высотой до 160 мм. Корпус адаптирован к возможности монтажа системы жидкостного охлаждения на переднюю панель &amp;ndash; радиаторы 120/240/280мм, на заднюю &amp;ndash; один 120мм и на верхнюю - 120/240мм радиаторы, дополнительно предусмотрено пространство для аккуратного размещения кабелей. На верхней панели съемный пылевой магнитный фильтр.&lt;/p&gt; &lt;p&gt;Для подключения, управления и контроля за компьютерной периферией и подсветкой, в арсенале корпуса есть разъемы 1xUSB 3.0,2xUSB 2.0 HD AUDIO+MIC, кнопки и индикаторы Power, Reset, Power LED, HDD LED,дополнительно ARGB концентратор с возможностью подключения к материнской плате.&lt;/p&gt; &lt;p&gt;В комплектацию модели включены инструкция и набор крепежных элементов.&lt;/p&gt; </t>
  </si>
  <si>
    <t>Корпус 2E GAMING ARDOR (GA3401) MidT, 2xUSB2.0, 1xUSB3.0, 4x120ARGB, стекло (боковая панель), без БП, черный</t>
  </si>
  <si>
    <t>2E-GA3401</t>
  </si>
  <si>
    <t>http://www.erc.ua/i/goods/2E-GA3401.jpg</t>
  </si>
  <si>
    <t xml:space="preserve">&lt;table border="1" cellpadding="1" cellspacing="1" width="565"&gt; &lt;tbody&gt; &lt;tr&gt; &lt;td height="18" width="285"&gt;&lt;strong&gt;Модель&lt;/strong&gt;&lt;/td&gt; &lt;td width="382"&gt;&lt;strong&gt;2E-GA3401&lt;/strong&gt;&lt;/td&gt; &lt;/tr&gt; &lt;tr&gt; &lt;td height="20" width="285"&gt;&lt;strong&gt;Тип&lt;/strong&gt;&lt;/td&gt; &lt;td width="382"&gt;Mid Tower&lt;/td&gt; &lt;/tr&gt; &lt;tr&gt; &lt;td height="20" width="285"&gt;&lt;strong&gt;Цвет&lt;/strong&gt;&lt;/td&gt; &lt;td width="382"&gt;Черный&lt;/td&gt; &lt;/tr&gt; &lt;tr&gt; &lt;td height="30" width="285"&gt;&lt;strong&gt;Материал&lt;/strong&gt;&lt;/td&gt; &lt;td width="382"&gt;Пластик, сталь, закаленное стекло (боковая (левая) панель, акрил (передняя панель))&lt;/td&gt; &lt;/tr&gt; &lt;tr&gt; &lt;td height="17" width="285"&gt;&lt;strong&gt;Материнские платы&lt;/strong&gt;&lt;/td&gt; &lt;td width="382"&gt;ATX, Micro ATX, Mini ITX&lt;/td&gt; &lt;/tr&gt; &lt;tr&gt; &lt;td height="17" width="285"&gt;&lt;strong&gt;Внешние отсеки 5.25&amp;Prime;&lt;/strong&gt;&lt;/td&gt; &lt;td width="382"&gt;нет&lt;/td&gt; &lt;/tr&gt; &lt;tr&gt; &lt;td height="17" width="285"&gt;&lt;strong&gt;Внутренние отсеки 2.5&amp;Prime;&lt;/strong&gt;&lt;/td&gt; &lt;td width="382"&gt;3&lt;/td&gt; &lt;/tr&gt; &lt;tr&gt; &lt;td height="17" width="285"&gt;&lt;strong&gt;Внутренние отсеки 3.5&amp;Prime;&lt;/strong&gt;&lt;/td&gt; &lt;td width="382"&gt;2&lt;/td&gt; &lt;/tr&gt; &lt;tr&gt; &lt;td height="17" width="285"&gt;&lt;strong&gt;Слоты расширения&lt;/strong&gt;&lt;/td&gt; &lt;td width="382"&gt;7&lt;/td&gt; &lt;/tr&gt; &lt;tr&gt; &lt;td height="68" rowspan="4" width="285"&gt;&lt;strong&gt;Вентиляторы опционально, мм&lt;/strong&gt;&lt;/td&gt; &lt;td width="382"&gt;Передняя панель: 3X120/2X140&lt;/td&gt; &lt;/tr&gt; &lt;tr&gt; &lt;td height="17" width="382"&gt;Боковая панель: нет&lt;/td&gt; &lt;/tr&gt; &lt;tr&gt; &lt;td height="17" width="382"&gt;Задняя панель:1x 120 &lt;/td&gt; &lt;/tr&gt; &lt;tr&gt; &lt;td height="17" width="382"&gt;Верхняя панель: 2х 120 &lt;/td&gt; &lt;/tr&gt; &lt;tr&gt; &lt;td height="68" rowspan="4" width="285"&gt;&lt;strong&gt;Радиаторы опционально, мм&lt;/strong&gt;&lt;/td&gt; &lt;td width="382"&gt;Передняя панель: 240/280&lt;/td&gt; &lt;/tr&gt; &lt;tr&gt; &lt;td height="17" width="382"&gt;Боковая панель: нет&lt;/td&gt; &lt;/tr&gt; &lt;tr&gt; &lt;td height="17" width="382"&gt;Задняя панель: 120 &lt;/td&gt; &lt;/tr&gt; &lt;tr&gt; &lt;td height="17" width="382"&gt;Верхняя панель: 120/240&lt;/td&gt; &lt;/tr&gt; &lt;tr&gt; &lt;td height="107" rowspan="4" width="285"&gt;&lt;strong&gt;Вентиляторы установленные, мм&lt;/strong&gt;&lt;/td&gt; &lt;td width="382"&gt; &lt;p&gt;Передняя панель: 3x 120 ARGB (6 pin: 3 pin FAN/3 pin LED) свечение внешнее по рамке 2E-F120OR-ARGB&lt;/p&gt; &lt;/td&gt; &lt;/tr&gt; &lt;tr&gt; &lt;td height="17" width="382"&gt;Боковая панель: нет&lt;/td&gt; &lt;/tr&gt; &lt;tr&gt; &lt;td height="30" width="382"&gt; &lt;p&gt;Задняя панель: 1x 120 ARGB 3x 120 ARGB (6 pin: 3 pin FAN/3 pin LED) 2E-F120OI-ARGB&lt;/p&gt; &lt;/td&gt; &lt;/tr&gt; &lt;tr&gt; &lt;td height="30" width="382"&gt;Верхняя панель: нет&lt;/td&gt; &lt;/tr&gt; &lt;tr&gt; &lt;td height="106" rowspan="2" width="285"&gt;&lt;strong&gt;Управление вентиляторами&lt;/strong&gt;&lt;/td&gt; &lt;td width="382"&gt;концентратор &lt;strong&gt;Hub-A&lt;/strong&gt; (*4 port 3pin fan/+5V RGB) &lt;/td&gt; &lt;/tr&gt; &lt;tr&gt; &lt;td height="45" width="382"&gt;подключение к материнской плате (кабель в комплекте) + управление подсветкой&lt;/td&gt; &lt;/tr&gt; &lt;tr&gt; &lt;td height="51" width="285"&gt;&lt;strong&gt;Разъемы, кнопки, индикаторы&lt;/strong&gt;&lt;/td&gt; &lt;td width="382"&gt;2xUSB 2.0, 1xUSB 3.0, HD Audio+MIC / Power, Reset, Power LED, HDD LED&lt;/td&gt; &lt;/tr&gt; &lt;tr&gt; &lt;td height="17" width="285"&gt;&lt;strong&gt;Блок питания, Вт/ расположение&lt;/strong&gt;&lt;/td&gt; &lt;td width="382"&gt;Нет / Нижнее&lt;/td&gt; &lt;/tr&gt; &lt;tr&gt; &lt;td height="17" width="285"&gt;&lt;strong&gt;Максимальна длина VGA, мм&lt;/strong&gt;&lt;/td&gt; &lt;td width="382"&gt;320&lt;/td&gt; &lt;/tr&gt; &lt;tr&gt; &lt;td height="17" width="285"&gt;&lt;strong&gt;Высота CPU кулера,мм&lt;/strong&gt;&lt;/td&gt; &lt;td width="382"&gt;160&lt;/td&gt; &lt;/tr&gt; &lt;tr&gt; &lt;td height="17" width="285"&gt;&lt;strong&gt;Пылевой фильтр&lt;/strong&gt;&lt;/td&gt; &lt;td width="382"&gt;Верхняя панель&lt;/td&gt; &lt;/tr&gt; &lt;tr&gt; &lt;td height="17" width="285"&gt;&lt;strong&gt;Размеры (ШxВxГ), мм&lt;/strong&gt;&lt;/td&gt; &lt;td width="382"&gt;208x448x387 &lt;/td&gt; &lt;/tr&gt; &lt;tr&gt; &lt;td height="17" width="285"&gt;&lt;strong&gt;Размеры упаковки (ШxВxГ), мм&lt;/strong&gt;&lt;/td&gt; &lt;td width="382"&gt;252x450x488&lt;/td&gt; &lt;/tr&gt; &lt;tr&gt; &lt;td height="17" width="285"&gt;&lt;strong&gt;Вес без упаковки, кг &lt;/strong&gt;&lt;/td&gt; &lt;td width="382"&gt;4.9&lt;/td&gt; &lt;/tr&gt; &lt;tr&gt; &lt;td height="17" width="285"&gt;&lt;strong&gt;Вес с упаковкой,кг&lt;/strong&gt;&lt;/td&gt; &lt;td width="382"&gt;5.7&lt;/td&gt; &lt;/tr&gt; &lt;tr&gt; &lt;td height="17" width="285"&gt;&lt;strong&gt;Страна производитель&lt;/strong&gt;&lt;/td&gt; &lt;td width="382"&gt;Китай&lt;/td&gt; &lt;/tr&gt; &lt;tr&gt; &lt;td height="17" width="285"&gt;&lt;strong&gt;UPC#&lt;/strong&gt;&lt;/td&gt; &lt;td width="382"&gt;690277787812&lt;/td&gt; &lt;/tr&gt; &lt;tr&gt; &lt;td height="18" width="285"&gt;&lt;strong&gt;Код УКТ ВЭД&lt;/strong&gt;&lt;/td&gt; &lt;td width="382"&gt;8473308000&lt;/td&gt; &lt;/tr&gt; &lt;tr&gt; &lt;td height="18" width="285"&gt;&lt;strong&gt;Гарантия&lt;/strong&gt;&lt;/td&gt; &lt;td width="382"&gt;12 месяцев&lt;/td&gt; &lt;/tr&gt; &lt;/tbody&gt; &lt;/table&gt; &lt;p&gt; &lt;/p&gt; </t>
  </si>
  <si>
    <t xml:space="preserve">&lt;p&gt;Корпус &lt;strong&gt;2E Gaming ARDOR (GA3401)&lt;/strong&gt; покорит своим космическим дизайном. Три встроенные 120мм ARGB вентилятора подсвечивают затемненную акриловую с объемными геометрическими формами лицевую панель, плюс дополнительно один 120мм ARGB вентилятор на задней панели.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0.5 мм, боковая панель из 4мм закаленного стекла. Типоразмер корпуса Mid Tower &amp;mdash; это совместимость с материнскими платами ATX, Micro ATX, Mini ITX.&lt;/p&gt; &lt;p&gt;Корпус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 &lt;/p&gt; &lt;p&gt;&lt;strong&gt;2E Gaming ARDOR (GA3401)&lt;/strong&gt; подходит для сборки домашнего ПК и мощной игровой системы, имеет стильный дизайн и продуманную вентиляцию. Максимально возможная длина видеокарты &amp;ndash; 320 мм. Корпус предоставляет возможности монтажа достаточного количества накопителей и многочисленных плат расширения (7 слотов расширения). Предусмотрена установка 5-ти вентиляторов (на верхнюю панель, к уже четырем установленным) и охлаждения для процессора высотой до 160 мм. Корпус адаптирован к возможности монтажа системы жидкостного охлаждения на переднюю панель &amp;ndash; радиаторы 120/240/280мм, на заднюю &amp;ndash; один 120мм и на верхнюю - 120/240мм радиаторы, дополнительно предусмотрено пространство для аккуратного размещения кабелей. На верхней панели съемный пылевой магнитный фильтр.&lt;/p&gt; &lt;p&gt;Для подключения, управления и контроля за компьютерной периферией и подсветкой, в арсенале корпуса есть разъемы 1xUSB 3.0,2xUSB 2.0 HD AUDIO+MIC, кнопки и индикаторы Power, Reset, Power LED, HDD LED, дополнительно ARGB Hub.&lt;/p&gt; &lt;p&gt;В комплектацию модели включены инструкция и набор крепежных элементов.&lt;/p&gt; </t>
  </si>
  <si>
    <t>Корпус 2E GAMING GALAXY (G2055) MidT, 2xUSB2.0, 1xUSB3.0, 3x120мм ARGB, лента ARGB, стекло (боковая панель), без БП, черный</t>
  </si>
  <si>
    <t>2E-G2055</t>
  </si>
  <si>
    <t>http://www.erc.ua/i/goods/2E-G2055.jpg</t>
  </si>
  <si>
    <t xml:space="preserve">&lt;table border="1" cellpadding="1" cellspacing="1" width="500"&gt; &lt;tbody&gt; &lt;tr&gt; &lt;td height="18" width="285"&gt;&lt;strong&gt;Модель&lt;/strong&gt;&lt;/td&gt; &lt;td width="285"&gt;&lt;strong&gt;2E-G2055&lt;/strong&gt;&lt;/td&gt; &lt;/tr&gt; &lt;tr&gt; &lt;td height="20" width="285"&gt;&lt;strong&gt;Тип&lt;/strong&gt;&lt;/td&gt; &lt;td width="285"&gt;Mid Tower&lt;/td&gt; &lt;/tr&gt; &lt;tr&gt; &lt;td height="20" width="285"&gt;&lt;strong&gt;Цвет&lt;/strong&gt;&lt;/td&gt; &lt;td width="285"&gt;Черный&lt;/td&gt; &lt;/tr&gt; &lt;tr&gt; &lt;td height="30" width="285"&gt;&lt;strong&gt;Материал&lt;/strong&gt;&lt;/td&gt; &lt;td width="285"&gt;Пластик, сталь, закаленное стекло (боковая (левая) панель)&lt;/td&gt; &lt;/tr&gt; &lt;tr&gt; &lt;td height="17" width="285"&gt;&lt;strong&gt;Материнские платы&lt;/strong&gt;&lt;/td&gt; &lt;td width="285"&gt;ATX, Micro ATX, Mini ITX&lt;/td&gt; &lt;/tr&gt; &lt;tr&gt; &lt;td height="17" width="285"&gt;&lt;strong&gt;Внешние отсеки 5.25&amp;Prime;&lt;/strong&gt;&lt;/td&gt; &lt;td width="285"&gt;нет&lt;/td&gt; &lt;/tr&gt; &lt;tr&gt; &lt;td height="17" width="285"&gt;&lt;strong&gt;Внутренние отсеки 2.5&amp;Prime;&lt;/strong&gt;&lt;/td&gt; &lt;td width="285"&gt;2&lt;/td&gt; &lt;/tr&gt; &lt;tr&gt; &lt;td height="17" width="285"&gt;&lt;strong&gt;Внутренние отсеки 3.5&amp;Prime;&lt;/strong&gt;&lt;/td&gt; &lt;td width="285"&gt;2&lt;/td&gt; &lt;/tr&gt; &lt;tr&gt; &lt;td height="17" width="285"&gt;&lt;strong&gt;Слоты расширения&lt;/strong&gt;&lt;/td&gt; &lt;td width="285"&gt;7&lt;/td&gt; &lt;/tr&gt; &lt;tr&gt; &lt;td height="68" rowspan="4" width="285"&gt;&lt;strong&gt;Вентиляторы опционально, мм&lt;/strong&gt;&lt;/td&gt; &lt;td width="285"&gt;Передняя панель: 3х 120 &lt;/td&gt; &lt;/tr&gt; &lt;tr&gt; &lt;td height="17" width="285"&gt;Боковая панель: нет&lt;/td&gt; &lt;/tr&gt; &lt;tr&gt; &lt;td height="17" width="285"&gt;Задняя панель:1x 120 &lt;/td&gt; &lt;/tr&gt; &lt;tr&gt; &lt;td height="17" width="285"&gt;Верхняя панель: 2х 120 &lt;/td&gt; &lt;/tr&gt; &lt;tr&gt; &lt;td height="96" rowspan="4" width="285"&gt;&lt;strong&gt;Радиаторы опционально, мм&lt;/strong&gt;&lt;/td&gt; &lt;td width="285"&gt;Передняя панель:120/240/360,360 (6 винтов)&lt;br /&gt; &lt;/td&gt; &lt;/tr&gt; &lt;tr&gt; &lt;td height="17" width="285"&gt;Боковая панель: нет&lt;/td&gt; &lt;/tr&gt; &lt;tr&gt; &lt;td height="17" width="285"&gt;Задняя панель: 120 &lt;/td&gt; &lt;/tr&gt; &lt;tr&gt; &lt;td height="17" width="285"&gt;Верхняя панель: нет&lt;/td&gt; &lt;/tr&gt; &lt;tr&gt; &lt;td height="107" rowspan="4" width="285"&gt;&lt;strong&gt;Вентиляторы установленные, мм&lt;/strong&gt;&lt;/td&gt; &lt;td width="285"&gt;Передняя панель: нет&lt;/td&gt; &lt;/tr&gt; &lt;tr&gt; &lt;td height="17" width="285"&gt;Боковая панель: нет&lt;/td&gt; &lt;/tr&gt; &lt;tr&gt; &lt;td height="30" width="285"&gt; &lt;p&gt;Задняя панель: 1х120 мм ARGB (3pin+5V AURA) (IC )&lt;/p&gt; &lt;p&gt;2E-F120IR-ARGB&lt;/p&gt; &lt;/td&gt; &lt;/tr&gt; &lt;tr&gt; &lt;td height="30" width="285"&gt; &lt;p&gt;Задняя панель: 1х120 мм ARGB (3pin+5V AURA) (IC )&lt;/p&gt; &lt;p&gt;2E-F120IR-ARGB&lt;/p&gt; &lt;/td&gt; &lt;/tr&gt; &lt;tr&gt; &lt;td height="106" rowspan="2" width="285"&gt;&lt;strong&gt;Управление вентиляторами&lt;/strong&gt;&lt;/td&gt; &lt;td width="285"&gt;концентратор Hub-A (*4 port 3pin fan/+5V RGB) &lt;/td&gt; &lt;/tr&gt; &lt;tr&gt; &lt;td height="45" width="285"&gt;подсветка регулируется кнопкой на панели ввода&lt;/td&gt; &lt;/tr&gt; &lt;tr&gt; &lt;td height="51" width="285"&gt;&lt;strong&gt;Разъемы, кнопки, индикаторы&lt;/strong&gt;&lt;/td&gt; &lt;td width="285"&gt;2xUSB 2.0, 1xUSB 3.0, HD Audio+MIC / Power, Reset, Power LED, HDD LED,RGB LED STRIP&lt;/td&gt; &lt;/tr&gt; &lt;tr&gt; &lt;td height="17" width="285"&gt;&lt;strong&gt;Блок питания, Вт/ расположение&lt;/strong&gt;&lt;/td&gt; &lt;td width="285"&gt;Нет / Нижнее&lt;/td&gt; &lt;/tr&gt; &lt;tr&gt; &lt;td height="17" width="285"&gt;&lt;strong&gt;Максимальна длина VGA, мм&lt;/strong&gt;&lt;/td&gt; &lt;td width="285"&gt;345&lt;/td&gt; &lt;/tr&gt; &lt;tr&gt; &lt;td height="17" width="285"&gt;&lt;strong&gt;Высота CPU кулера,мм&lt;/strong&gt;&lt;/td&gt; &lt;td width="285"&gt;160&lt;/td&gt; &lt;/tr&gt; &lt;tr&gt; &lt;td height="17" width="285"&gt;&lt;strong&gt;Пылевой фильтр&lt;/strong&gt;&lt;/td&gt; &lt;td width="285"&gt;Верхняя панель /Нижняя панель (под БП)&lt;/td&gt; &lt;/tr&gt; &lt;tr&gt; &lt;td height="17" width="285"&gt;&lt;strong&gt;Размеры (ШxВxГ), мм&lt;/strong&gt;&lt;/td&gt; &lt;td width="285"&gt;266x475x480&lt;/td&gt; &lt;/tr&gt; &lt;tr&gt; &lt;td height="17" width="285"&gt;&lt;strong&gt;Размеры упаковки (ШxВxГ), мм&lt;/strong&gt;&lt;/td&gt; &lt;td width="285"&gt;266x480x475&lt;/td&gt; &lt;/tr&gt; &lt;tr&gt; &lt;td height="17" width="285"&gt;&lt;strong&gt;Вес без упаковки, кг&lt;/strong&gt;&lt;/td&gt; &lt;td width="285"&gt;4.8&lt;/td&gt; &lt;/tr&gt; &lt;tr&gt; &lt;td height="17" width="285"&gt;&lt;strong&gt;Вес с упаковкой,кг&lt;/strong&gt;&lt;/td&gt; &lt;td width="285"&gt;5.7&lt;/td&gt; &lt;/tr&gt; &lt;tr&gt; &lt;td height="17" width="285"&gt;&lt;strong&gt;Страна производитель&lt;/strong&gt;&lt;/td&gt; &lt;td width="285"&gt;Китай&lt;/td&gt; &lt;/tr&gt; &lt;tr&gt; &lt;td height="17" width="285"&gt;&lt;strong&gt;UPC#&lt;/strong&gt;&lt;/td&gt; &lt;td width="285"&gt;690277788024&lt;/td&gt; &lt;/tr&gt; &lt;tr&gt; &lt;td height="18" width="285"&gt;&lt;strong&gt;Код УКТ ВЭД&lt;/strong&gt;&lt;/td&gt; &lt;td width="285"&gt;8473308000&lt;/td&gt; &lt;/tr&gt; &lt;tr&gt; &lt;td height="18" width="285"&gt;&lt;strong&gt;Гарантия&lt;/strong&gt;&lt;/td&gt; &lt;td width="285"&gt;12 месяцев&lt;/td&gt; &lt;/tr&gt; &lt;/tbody&gt; &lt;/table&gt; &lt;p&gt; &lt;/p&gt; </t>
  </si>
  <si>
    <t xml:space="preserve">&lt;p&gt;Корпус &lt;strong&gt;2E GAMING GALAXY (G2055) &lt;/strong&gt;с двумя встроенными 120мм ARGB вентиляторами на верхней панели, RGB LED лентой за пластиковой лицевой панелью с элементами перфорации, плюс дополнительно один 120мм ARGB вентилятор на задней панели.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0.5 мм, боковая панель из 4мм закаленного стекла. Типоразмер корпуса Mid Tower &amp;mdash; это совместимость с материнскими платами ATX, Micro ATX, Mini ITX. 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 &lt;/p&gt; &lt;p&gt;&lt;strong&gt;2E GAMING GALAXY (G2055)&lt;/strong&gt; подходит для сборки домашнего ПК и мощной игровой системы, имеет стильный дизайн и продуманную вентиляцию. Максимально возможная длина видеокарты &amp;ndash; 345 мм. Корпус предоставляет возможности монтажа достаточного количества накопителей и многочисленных плат расширения (7 слотов расширения). Предусмотрена установка 5-ти вентиляторов (на переднюю панель, к уже трем установленным) и охлаждения для процессора высотой до 165 мм. Корпус адаптирован к возможности монтажа системы жидкостного охлаждения на переднюю панель &amp;ndash; радиаторы 120/240/360мм, на заднюю &amp;ndash; один 120мм радиаторы, дополнительно предусмотрено пространство для аккуратного размещения кабелей. На верхней панели съемный пылевой магнитный фильтр.&lt;/p&gt; &lt;p&gt;Для подключения, управления и контроля за компьютерной периферией и подсветкой, в арсенале корпуса есть разъемы 1xUSB 3.0,2xUSB 2.0 HD AUDIO+MIC, кнопки и индикаторы Power, Reset, Power LED, HDD LED,дополнительно ARGB концентратор с возможностью подключения к материнской плате.&lt;/p&gt; &lt;p&gt;В комплектацию модели включены инструкция и набор крепежных элементов.&lt;/p&gt; </t>
  </si>
  <si>
    <t>08473001001001002</t>
  </si>
  <si>
    <t>Корпус 2E GAMING VIRTUS (G3301) MidT, 2xUSB2.0, 1xUSB3.0, 3x120мм ARGB, стекло (боковая панель), без БП, черный</t>
  </si>
  <si>
    <t>2E-G3301</t>
  </si>
  <si>
    <t>http://www.erc.ua/i/goods/2E-G3301.jpg</t>
  </si>
  <si>
    <t xml:space="preserve">&lt;table border="1" cellpadding="1" cellspacing="1" width="574"&gt; &lt;tbody&gt; &lt;tr&gt; &lt;td height="18" width="285"&gt;&lt;strong&gt;Модель&lt;/strong&gt;&lt;/td&gt; &lt;td width="285"&gt;&lt;strong&gt;2E-G3301&lt;/strong&gt;&lt;/td&gt; &lt;/tr&gt; &lt;tr&gt; &lt;td height="20" width="285"&gt;&lt;strong&gt;Тип&lt;/strong&gt;&lt;/td&gt; &lt;td width="285"&gt;Mid Tower&lt;/td&gt; &lt;/tr&gt; &lt;tr&gt; &lt;td height="20" width="285"&gt;&lt;strong&gt;Цвет&lt;/strong&gt;&lt;/td&gt; &lt;td width="285"&gt;Черный&lt;/td&gt; &lt;/tr&gt; &lt;tr&gt; &lt;td height="30" width="285"&gt;&lt;strong&gt;Материал&lt;/strong&gt;&lt;/td&gt; &lt;td width="285"&gt;Пластик, сталь, закаленное стекло (боковая (левая) панель)&lt;/td&gt; &lt;/tr&gt; &lt;tr&gt; &lt;td height="17" width="285"&gt;&lt;strong&gt;Материнские платы&lt;/strong&gt;&lt;/td&gt; &lt;td width="285"&gt;ATX, Micro ATX, Mini ITX&lt;/td&gt; &lt;/tr&gt; &lt;tr&gt; &lt;td height="17" width="285"&gt;&lt;strong&gt;Внешние отсеки 5.25&amp;Prime;&lt;/strong&gt;&lt;/td&gt; &lt;td width="285"&gt;нет&lt;/td&gt; &lt;/tr&gt; &lt;tr&gt; &lt;td height="17" width="285"&gt;&lt;strong&gt;Внутренние отсеки 2.5&amp;Prime;&lt;/strong&gt;&lt;/td&gt; &lt;td width="285"&gt;3&lt;/td&gt; &lt;/tr&gt; &lt;tr&gt; &lt;td height="17" width="285"&gt;&lt;strong&gt;Внутренние отсеки 3.5&amp;Prime;&lt;/strong&gt;&lt;/td&gt; &lt;td width="285"&gt;3&lt;/td&gt; &lt;/tr&gt; &lt;tr&gt; &lt;td height="17" width="285"&gt;&lt;strong&gt;Слоты расширения&lt;/strong&gt;&lt;/td&gt; &lt;td width="285"&gt;7&lt;/td&gt; &lt;/tr&gt; &lt;tr&gt; &lt;td height="68" rowspan="4" width="285"&gt;&lt;strong&gt;Вентиляторы опционально, мм&lt;/strong&gt;&lt;/td&gt; &lt;td width="285"&gt;Передняя панель: 3X120/2X140&lt;/td&gt; &lt;/tr&gt; &lt;tr&gt; &lt;td height="17" width="285"&gt;Боковая панель: нет&lt;/td&gt; &lt;/tr&gt; &lt;tr&gt; &lt;td height="17" width="285"&gt;Задняя панель:1x 120 &lt;/td&gt; &lt;/tr&gt; &lt;tr&gt; &lt;td height="17" width="285"&gt;Верхняя панель: 2х 120 &lt;/td&gt; &lt;/tr&gt; &lt;tr&gt; &lt;td height="96" rowspan="4" width="285"&gt;&lt;strong&gt;Радиаторы опционально, мм&lt;/strong&gt;&lt;/td&gt; &lt;td width="285"&gt;Передняя панель: 120/240/280&lt;/td&gt; &lt;/tr&gt; &lt;tr&gt; &lt;td height="17" width="285"&gt;Боковая панель: нет&lt;/td&gt; &lt;/tr&gt; &lt;tr&gt; &lt;td height="17" width="285"&gt;Задняя панель: 120 &lt;/td&gt; &lt;/tr&gt; &lt;tr&gt; &lt;td height="17" width="285"&gt;Верхняя панель: 120/240&lt;/td&gt; &lt;/tr&gt; &lt;tr&gt; &lt;td height="107" rowspan="4" width="285"&gt;&lt;strong&gt;Вентиляторы установленные, мм&lt;/strong&gt;&lt;/td&gt; &lt;td width="285"&gt; &lt;p&gt;Передняя панель: 3x 120 ARGB ARGB (6 pin: 3 pin FAN/3 pin LED) 2E-F120OI-ARGB&lt;/p&gt; &lt;/td&gt; &lt;/tr&gt; &lt;tr&gt; &lt;td height="17" width="285"&gt;Боковая панель: нет&lt;/td&gt; &lt;/tr&gt; &lt;tr&gt; &lt;td height="30" width="285"&gt;Задняя панель: нет&lt;/td&gt; &lt;/tr&gt; &lt;tr&gt; &lt;td height="30" width="285"&gt;Верхняя панель: нет&lt;/td&gt; &lt;/tr&gt; &lt;tr&gt; &lt;td height="106" rowspan="2" width="285"&gt;&lt;strong&gt;Управление вентиляторами&lt;/strong&gt;&lt;/td&gt; &lt;td width="285"&gt;концентратор Hub-A (*4 port 3pin fan/+5V RGB) &lt;/td&gt; &lt;/tr&gt; &lt;tr&gt; &lt;td height="45" width="285"&gt;подключение к материнской плате (кабель в комплекте) + управление подсветкой&lt;/td&gt; &lt;/tr&gt; &lt;tr&gt; &lt;td height="51" width="285"&gt;&lt;strong&gt;Разъемы, кнопки, индикаторы&lt;/strong&gt;&lt;/td&gt; &lt;td width="285"&gt;2xUSB 2.0, 1xUSB 3.0, HD Audio+MIC / Power, Reset, Power LED, HDD LED&lt;/td&gt; &lt;/tr&gt; &lt;tr&gt; &lt;td height="17" width="285"&gt;&lt;strong&gt;Блок питания, Вт/ расположение&lt;/strong&gt;&lt;/td&gt; &lt;td width="285"&gt;Нет / Нижнее&lt;/td&gt; &lt;/tr&gt; &lt;tr&gt; &lt;td height="17" width="285"&gt;&lt;strong&gt;Максимальна длина VGA, мм&lt;/strong&gt;&lt;/td&gt; &lt;td width="285"&gt;315&lt;/td&gt; &lt;/tr&gt; &lt;tr&gt; &lt;td height="17" width="285"&gt;&lt;strong&gt;Высота CPU кулера,мм&lt;/strong&gt;&lt;/td&gt; &lt;td width="285"&gt;162&lt;/td&gt; &lt;/tr&gt; &lt;tr&gt; &lt;td height="17" width="285"&gt;&lt;strong&gt;Пылевой фильтр&lt;/strong&gt;&lt;/td&gt; &lt;td width="285"&gt;Верхняя панель&lt;/td&gt; &lt;/tr&gt; &lt;tr&gt; &lt;td height="17" width="285"&gt;&lt;strong&gt;Размеры (ШxВxГ), мм&lt;/strong&gt;&lt;/td&gt; &lt;td width="285"&gt;215x437x375&lt;/td&gt; &lt;/tr&gt; &lt;tr&gt; &lt;td height="17" width="285"&gt;&lt;strong&gt;Размеры упаковки (ШxВxГ), мм&lt;/strong&gt;&lt;/td&gt; &lt;td width="285"&gt;270x439x496&lt;/td&gt; &lt;/tr&gt; &lt;tr&gt; &lt;td height="17" width="285"&gt;&lt;strong&gt;Вес без упаковки, кг&lt;/strong&gt;&lt;/td&gt; &lt;td width="285"&gt;4.6&lt;/td&gt; &lt;/tr&gt; &lt;tr&gt; &lt;td height="17" width="285"&gt;&lt;strong&gt;Вес с упаковкой,кг&lt;/strong&gt;&lt;/td&gt; &lt;td width="285"&gt;5.5&lt;/td&gt; &lt;/tr&gt; &lt;tr&gt; &lt;td height="17" width="285"&gt;&lt;strong&gt;Страна производитель&lt;/strong&gt;&lt;/td&gt; &lt;td width="285"&gt;Китай&lt;/td&gt; &lt;/tr&gt; &lt;tr&gt; &lt;td height="17" width="285"&gt;&lt;strong&gt;UPC#&lt;/strong&gt;&lt;/td&gt; &lt;td width="285"&gt;690277787799&lt;/td&gt; &lt;/tr&gt; &lt;tr&gt; &lt;td height="18" width="285"&gt;&lt;strong&gt;Код УКТ ВЭД&lt;/strong&gt;&lt;/td&gt; &lt;td width="285"&gt;8473308000&lt;/td&gt; &lt;/tr&gt; &lt;tr&gt; &lt;td height="18" width="285"&gt;&lt;strong&gt;Гарантия&lt;/strong&gt;&lt;/td&gt; &lt;td width="285"&gt;12 месяцев&lt;/td&gt; &lt;/tr&gt; &lt;/tbody&gt; &lt;/table&gt; &lt;p&gt; &lt;/p&gt; </t>
  </si>
  <si>
    <t xml:space="preserve">&lt;p&gt;Корпус &lt;strong&gt;2E Gaming VIRTUS (G3301)&lt;/strong&gt; с тремя встроенными 120мм ARGB вентиляторами за сетчатой стальной лицевой панелью.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0.5 мм, боковая панель из 4мм закаленного стекла. Типоразмер корпуса Mid Tower &amp;mdash; это совместимость с материнскими платами ATX, Micro ATX, Mini ITX. 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 &lt;/p&gt; &lt;p&gt;&lt;strong&gt;2E Gaming VIRTUS (G3301) &lt;/strong&gt;подходит для сборки домашнего ПК и мощной игровой системы, имеет стильный дизайн и продуманную вентиляцию. Максимально возможная длина видеокарты &amp;ndash; 315 мм. Корпус предоставляет возможности монтажа достаточного количества накопителей и многочисленных плат расширения (7 слотов расширения). Предусмотрена установка 5-ти вентиляторов (на заднюю и верхнюю панели, к уже трем установленным) и охлаждения для процессора высотой до 162 мм. Корпус адаптирован к возможности монтажа системы жидкостного охлаждения на переднюю панель &amp;ndash; радиаторы 120/240/280мм, на заднюю &amp;ndash; один 120мм и на верхнюю - 120/240мм радиаторы, дополнительно предусмотрено пространство для аккуратного размещения кабелей. На верхней панели съемный пылевой магнитный фильтр.&lt;/p&gt; &lt;p&gt;Для подключения, управления и контроля за компьютерной периферией и подсветкой, в арсенале корпуса есть разъемы 1xUSB 3.0,2xUSB 2.0 HD AUDIO+MIC, кнопки и индикаторы Power, Reset, Power LED, HDD LED, дополнительно ARGB концентратор с возможностью подключения к материнской плате.&lt;/p&gt; &lt;p&gt;В комплектацию модели включены инструкция и набор крепежных элементов.&lt;/p&gt; </t>
  </si>
  <si>
    <t>08473001001001003</t>
  </si>
  <si>
    <t>Корпус 2E GAMING DOMINATOR (G3305) MidT,2xUSB2.0, 1xUSB3.0, 3x120мм ARGB ,стекло (боковая панель), без БП, черный</t>
  </si>
  <si>
    <t>2E-G3305</t>
  </si>
  <si>
    <t>http://www.erc.ua/i/goods/2E-G3305.jpg</t>
  </si>
  <si>
    <t xml:space="preserve">&lt;table border="1" cellpadding="1" cellspacing="1" width="500"&gt; &lt;tbody&gt; &lt;tr&gt; &lt;td height="18" width="285"&gt;&lt;strong&gt;Модель&lt;/strong&gt;&lt;/td&gt; &lt;td width="285"&gt;&lt;strong&gt;2E-G3305&lt;/strong&gt;&lt;/td&gt; &lt;/tr&gt; &lt;tr&gt; &lt;td height="20" width="285"&gt;&lt;strong&gt;Тип&lt;/strong&gt;&lt;/td&gt; &lt;td width="285"&gt;Mid Tower&lt;/td&gt; &lt;/tr&gt; &lt;tr&gt; &lt;td height="20" width="285"&gt;&lt;strong&gt;Цвет&lt;/strong&gt;&lt;/td&gt; &lt;td width="285"&gt;Черный&lt;/td&gt; &lt;/tr&gt; &lt;tr&gt; &lt;td height="30" width="285"&gt;&lt;strong&gt;Материал&lt;/strong&gt;&lt;/td&gt; &lt;td width="285"&gt;Пластик, сталь, закаленное стекло (Боковая (левая) панель)&lt;/td&gt; &lt;/tr&gt; &lt;tr&gt; &lt;td height="17" width="285"&gt;&lt;strong&gt;Материнские платы&lt;/strong&gt;&lt;/td&gt; &lt;td width="285"&gt;ATX, Micro ATX, Mini ITX&lt;/td&gt; &lt;/tr&gt; &lt;tr&gt; &lt;td height="17" width="285"&gt;&lt;strong&gt;Внешние отсеки 5.25&amp;Prime;&lt;/strong&gt;&lt;/td&gt; &lt;td width="285"&gt;нет&lt;/td&gt; &lt;/tr&gt; &lt;tr&gt; &lt;td height="17" width="285"&gt;&lt;strong&gt;Внутренние отсеки 2.5&amp;Prime;&lt;/strong&gt;&lt;/td&gt; &lt;td width="285"&gt;3&lt;/td&gt; &lt;/tr&gt; &lt;tr&gt; &lt;td height="17" width="285"&gt;&lt;strong&gt;Внутренние отсеки 3.5&amp;Prime;&lt;/strong&gt;&lt;/td&gt; &lt;td width="285"&gt;3&lt;/td&gt; &lt;/tr&gt; &lt;tr&gt; &lt;td height="17" width="285"&gt;&lt;strong&gt;Слоты расширения&lt;/strong&gt;&lt;/td&gt; &lt;td width="285"&gt;7&lt;/td&gt; &lt;/tr&gt; &lt;tr&gt; &lt;td height="68" rowspan="4" width="285"&gt;&lt;strong&gt;Вентиляторы опционально, мм&lt;/strong&gt;&lt;/td&gt; &lt;td width="285"&gt;Передняя панель: 3X120/2X140&lt;/td&gt; &lt;/tr&gt; &lt;tr&gt; &lt;td height="17" width="285"&gt;Боковая панель: нет&lt;/td&gt; &lt;/tr&gt; &lt;tr&gt; &lt;td height="17" width="285"&gt;Задняя панель:1x 120 &lt;/td&gt; &lt;/tr&gt; &lt;tr&gt; &lt;td height="17" width="285"&gt;Верхняя панель: 2х 120 &lt;/td&gt; &lt;/tr&gt; &lt;tr&gt; &lt;td height="68" rowspan="4" width="285"&gt;&lt;strong&gt;Радиаторы опционально, мм&lt;/strong&gt;&lt;/td&gt; &lt;td width="285"&gt;Передняя панель: 120/240/280&lt;/td&gt; &lt;/tr&gt; &lt;tr&gt; &lt;td height="17" width="285"&gt;Боковая панель: нет&lt;/td&gt; &lt;/tr&gt; &lt;tr&gt; &lt;td height="17" width="285"&gt;Задняя панель: 120 &lt;/td&gt; &lt;/tr&gt; &lt;tr&gt; &lt;td height="17" width="285"&gt;Верхняя панель: 120/240&lt;/td&gt; &lt;/tr&gt; &lt;tr&gt; &lt;td height="107" rowspan="4" width="285"&gt;&lt;strong&gt;Вентиляторы установленные, мм&lt;/strong&gt;&lt;/td&gt; &lt;td width="285"&gt; &lt;p&gt;Передняя панель: 3x 120 ARGB ARGB (6 pin: 3 pin FAN/3 pin LED) 2E-F120OI-ARGB&lt;/p&gt; &lt;/td&gt; &lt;/tr&gt; &lt;tr&gt; &lt;td height="17" width="285"&gt;Боковая панель: нет&lt;/td&gt; &lt;/tr&gt; &lt;tr&gt; &lt;td height="30" width="285"&gt;Задняя панель: нет&lt;/td&gt; &lt;/tr&gt; &lt;tr&gt; &lt;td height="30" width="285"&gt;Верхняя панель: нет&lt;/td&gt; &lt;/tr&gt; &lt;tr&gt; &lt;td height="106" rowspan="2" width="285"&gt;&lt;strong&gt;Управление вентиляторами&lt;/strong&gt;&lt;/td&gt; &lt;td width="285"&gt;концентратор Hub-A (*4 port 3pin fan/+5V RGB) &lt;/td&gt; &lt;/tr&gt; &lt;tr&gt; &lt;td height="45" width="285"&gt;подключение к материнской плате (кабель в комплекте) + управление подсветкой&lt;/td&gt; &lt;/tr&gt; &lt;tr&gt; &lt;td height="51" width="285"&gt;&lt;strong&gt;Разъемы, кнопки, индикаторы&lt;/strong&gt;&lt;/td&gt; &lt;td width="285"&gt;2xUSB 2.0, 1xUSB 3.0, HD Audio+MIC / Power, Reset, Power LED, HDD LED&lt;/td&gt; &lt;/tr&gt; &lt;tr&gt; &lt;td height="17" width="285"&gt;&lt;strong&gt;Блок питания, Вт/ расположение&lt;/strong&gt;&lt;/td&gt; &lt;td width="285"&gt;Нет / Нижнее&lt;/td&gt; &lt;/tr&gt; &lt;tr&gt; &lt;td height="17" width="285"&gt;&lt;strong&gt;Максимальна длина VGA, мм&lt;/strong&gt;&lt;/td&gt; &lt;td width="285"&gt;315&lt;/td&gt; &lt;/tr&gt; &lt;tr&gt; &lt;td height="17" width="285"&gt;&lt;strong&gt;Высота CPU кулера,мм&lt;/strong&gt;&lt;/td&gt; &lt;td width="285"&gt;154&lt;/td&gt; &lt;/tr&gt; &lt;tr&gt; &lt;td height="17" width="285"&gt;&lt;strong&gt;Пылевой фильтр&lt;/strong&gt;&lt;/td&gt; &lt;td width="285"&gt;Верхняя панель&lt;/td&gt; &lt;/tr&gt; &lt;tr&gt; &lt;td height="17" width="285"&gt;&lt;strong&gt;Размеры (ШxВxГ), мм&lt;/strong&gt;&lt;/td&gt; &lt;td width="285"&gt;215x437x375&lt;/td&gt; &lt;/tr&gt; &lt;tr&gt; &lt;td height="17" width="285"&gt;&lt;strong&gt;Размеры упаковки (ШxВxГ), мм&lt;/strong&gt;&lt;/td&gt; &lt;td width="285"&gt;270x439x496&lt;/td&gt; &lt;/tr&gt; &lt;tr&gt; &lt;td height="17" width="285"&gt;&lt;strong&gt;Вес без упаковки, кг&lt;/strong&gt;&lt;/td&gt; &lt;td width="285"&gt;4.6&lt;/td&gt; &lt;/tr&gt; &lt;tr&gt; &lt;td height="17" width="285"&gt;&lt;strong&gt;Вес с упаковкой,кг&lt;/strong&gt;&lt;/td&gt; &lt;td width="285"&gt;5.6&lt;/td&gt; &lt;/tr&gt; &lt;tr&gt; &lt;td height="17" width="285"&gt;&lt;strong&gt;Страна производитель&lt;/strong&gt;&lt;/td&gt; &lt;td width="285"&gt;Китай&lt;/td&gt; &lt;/tr&gt; &lt;tr&gt; &lt;td height="17" width="285"&gt;&lt;strong&gt;UPC#&lt;/strong&gt;&lt;/td&gt; &lt;td width="285"&gt;690277787805&lt;/td&gt; &lt;/tr&gt; &lt;tr&gt; &lt;td height="18" width="285"&gt;&lt;strong&gt;Код УКТ ВЭД&lt;/strong&gt;&lt;/td&gt; &lt;td width="285"&gt;8473308000&lt;/td&gt; &lt;/tr&gt; &lt;tr&gt; &lt;td height="18" width="285"&gt;&lt;strong&gt;Гарантия&lt;/strong&gt;&lt;/td&gt; &lt;td width="285"&gt;12 месяцев&lt;/td&gt; &lt;/tr&gt; &lt;/tbody&gt; &lt;/table&gt; &lt;p&gt; &lt;/p&gt; </t>
  </si>
  <si>
    <t xml:space="preserve">&lt;p&gt;Корпус &lt;strong&gt;2E Gaming DOMINATOR (G3305) &lt;/strong&gt;с тремя встроенными 120мм ARGB вентиляторами за сетчатой стальной лицевой панелью.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0.5 мм, боковая панель из 4мм закаленного стекла. Типоразмер корпуса Mid Tower &amp;mdash; это совместимость с материнскими платами ATX, Micro ATX, Mini ITX. 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 &lt;/p&gt; &lt;p&gt;&lt;strong&gt;2E Gaming DOMINATOR (G3305)&lt;/strong&gt; подходит для сборки домашнего ПК и мощной игровой системы, имеет стильный дизайн и продуманную вентиляцию. Максимально возможная длина видеокарты &amp;ndash; 315 мм. Корпус предоставляет возможности монтажа достаточного количества накопителей и многочисленных плат расширения (7 слотов расширения). Предусмотрена установка 5-ти вентиляторов (на заднюю и верхнюю панели, к уже трем установленным) и охлаждения для процессора высотой до 154 мм. Корпус адаптирован к возможности монтажа системы жидкостного охлаждения на переднюю панель &amp;ndash; радиаторы 120/240/280мм, на заднюю &amp;ndash; один 120мм и на верхнюю - 120/240мм радиаторы, дополнительно предусмотрено пространство для аккуратного размещения кабелей. На верхней панели съемный пылевой магнитный фильтр.&lt;/p&gt; &lt;p&gt;Для подключения, управления и контроля за компьютерной периферией и подсветкой, в арсенале корпуса есть разъемы 1xUSB 3.0,2xUSB 2.0 HD AUDIO+MIC, кнопки и индикаторы Power, Reset, Power LED, HDD LED, дополнительно ARGB концентратор с возможностью подключения к материнской плате.&lt;/p&gt; &lt;p&gt;В комплектацию модели включены инструкция и набор крепежных элементов.&lt;/p&gt; </t>
  </si>
  <si>
    <t>Корпус 2E GAMING CLARUS (GM5) MiniT, 2xUSB2.0, 1xUSB3.0, 2x140мм ARGB, 1x120мм ARGB, стекло (боковая панель), без БП, черный</t>
  </si>
  <si>
    <t>2E-GM5</t>
  </si>
  <si>
    <t>http://www.erc.ua/i/goods/2E-GM5.jpg</t>
  </si>
  <si>
    <t xml:space="preserve">&lt;table border="1" cellpadding="1" cellspacing="1" width="575"&gt; &lt;tbody&gt; &lt;tr&gt; &lt;td height="18" width="285"&gt;&lt;strong&gt;Модель&lt;/strong&gt;&lt;/td&gt; &lt;td width="285"&gt;&lt;strong&gt;2Е-GM5&lt;/strong&gt;&lt;/td&gt; &lt;/tr&gt; &lt;tr&gt; &lt;td height="20" width="285"&gt;&lt;strong&gt;Тип&lt;/strong&gt;&lt;/td&gt; &lt;td width="285"&gt;Mini Tower &lt;/td&gt; &lt;/tr&gt; &lt;tr&gt; &lt;td height="20" width="285"&gt;&lt;strong&gt;Цвет&lt;/strong&gt;&lt;/td&gt; &lt;td width="285"&gt;Черный&lt;/td&gt; &lt;/tr&gt; &lt;tr&gt; &lt;td height="30" width="285"&gt;&lt;strong&gt;Материал&lt;/strong&gt;&lt;/td&gt; &lt;td width="285"&gt;Пластик, сталь, закаленное стекло (передняя, боковая (левая) панели)&lt;/td&gt; &lt;/tr&gt; &lt;tr&gt; &lt;td height="17" width="285"&gt;&lt;strong&gt;Материнские платы&lt;/strong&gt;&lt;/td&gt; &lt;td width="285"&gt;Micro ATX,Mini ITX&lt;/td&gt; &lt;/tr&gt; &lt;tr&gt; &lt;td height="17" width="285"&gt;&lt;strong&gt;Внешние отсеки 5.25&amp;Prime;&lt;/strong&gt;&lt;/td&gt; &lt;td width="285"&gt;нет&lt;/td&gt; &lt;/tr&gt; &lt;tr&gt; &lt;td height="17" width="285"&gt;&lt;strong&gt;Внутренние отсеки 2.5&amp;Prime;&lt;/strong&gt;&lt;/td&gt; &lt;td width="285"&gt;3&lt;/td&gt; &lt;/tr&gt; &lt;tr&gt; &lt;td height="17" width="285"&gt;&lt;strong&gt;Внутренние отсеки 3.5&amp;Prime;&lt;/strong&gt;&lt;/td&gt; &lt;td width="285"&gt;2&lt;/td&gt; &lt;/tr&gt; &lt;tr&gt; &lt;td height="17" width="285"&gt;&lt;strong&gt;Слоты расширения&lt;/strong&gt;&lt;/td&gt; &lt;td width="285"&gt;4&lt;/td&gt; &lt;/tr&gt; &lt;tr&gt; &lt;td height="68" rowspan="4" width="285"&gt;&lt;strong&gt;Вентиляторы опционально, мм&lt;/strong&gt;&lt;/td&gt; &lt;td width="285"&gt;Передняя панель: 2х 120 (140) &lt;/td&gt; &lt;/tr&gt; &lt;tr&gt; &lt;td height="17" width="285"&gt;Боковая панель: нет&lt;/td&gt; &lt;/tr&gt; &lt;tr&gt; &lt;td height="17" width="285"&gt;Задняя панель:1x 120 &lt;/td&gt; &lt;/tr&gt; &lt;tr&gt; &lt;td height="17" width="285"&gt;Верхняя панель: 2х 120 (140)&lt;/td&gt; &lt;/tr&gt; &lt;tr&gt; &lt;td height="68" rowspan="4" width="285"&gt;&lt;strong&gt;Радиаторы опционально, мм&lt;/strong&gt;&lt;/td&gt; &lt;td width="285"&gt;Передняя панель: 120/240&lt;/td&gt; &lt;/tr&gt; &lt;tr&gt; &lt;td height="17" width="285"&gt;Боковая панель: нет&lt;/td&gt; &lt;/tr&gt; &lt;tr&gt; &lt;td height="17" width="285"&gt;Задняя панель: 120 &lt;/td&gt; &lt;/tr&gt; &lt;tr&gt; &lt;td height="17" width="285"&gt;Верхняя панель: 240&lt;/td&gt; &lt;/tr&gt; &lt;tr&gt; &lt;td height="107" rowspan="4" width="285"&gt;&lt;strong&gt;Вентиляторы установленные, мм&lt;/strong&gt;&lt;/td&gt; &lt;td width="285"&gt; &lt;p&gt;Передняя панель: 2х 120 ARGB (6 pin: 3 pin FAN/3 pin LED) 2E-F120OI-ARGB&lt;/p&gt; &lt;/td&gt; &lt;/tr&gt; &lt;tr&gt; &lt;td height="17" width="285"&gt;Боковая панель: нет&lt;/td&gt; &lt;/tr&gt; &lt;tr&gt; &lt;td height="30" width="285"&gt; &lt;p&gt;Задняя панель: 1х 120 ARGB (6 pin: 3 pin FAN/3 pin LED) 2E-F120OI-ARGB&lt;/p&gt; &lt;/td&gt; &lt;/tr&gt; &lt;tr&gt; &lt;td height="30" width="285"&gt;Верхняя панель: нет&lt;/td&gt; &lt;/tr&gt; &lt;tr&gt; &lt;td height="106" rowspan="2" width="285"&gt;&lt;strong&gt;Управление вентиляторами&lt;/strong&gt;&lt;/td&gt; &lt;td width="285"&gt;концентратор Hub-A (*4 port 3pin fan/+5V RGB) &lt;/td&gt; &lt;/tr&gt; &lt;tr&gt; &lt;td height="45" width="285"&gt;подключение к материнской плате (кабель в комплекте) + управление подсветкой&lt;/td&gt; &lt;/tr&gt; &lt;tr&gt; &lt;td height="51" width="285"&gt;&lt;strong&gt;Разъемы, кнопки, индикаторы&lt;/strong&gt;&lt;/td&gt; &lt;td width="285"&gt;2xUSB 2.0, 1xUSB 3.0, HD Audio+MIC / Power, Reset, Power LED, HDD LED&lt;/td&gt; &lt;/tr&gt; &lt;tr&gt; &lt;td height="17" width="285"&gt;&lt;strong&gt;Блок питания, Вт/ расположение&lt;/strong&gt;&lt;/td&gt; &lt;td width="285"&gt;Нет / Нижнее&lt;/td&gt; &lt;/tr&gt; &lt;tr&gt; &lt;td height="17" width="285"&gt;&lt;strong&gt;Максимальна длина VGA, мм&lt;/strong&gt;&lt;/td&gt; &lt;td width="285"&gt;375&lt;/td&gt; &lt;/tr&gt; &lt;tr&gt; &lt;td height="17" width="285"&gt;&lt;strong&gt;Высота CPU кулера,мм&lt;/strong&gt;&lt;/td&gt; &lt;td width="285"&gt;163&lt;/td&gt; &lt;/tr&gt; &lt;tr&gt; &lt;td height="17" width="285"&gt;&lt;strong&gt;Пылевой фильтр&lt;/strong&gt;&lt;/td&gt; &lt;td width="285"&gt;Верхняя панель&lt;/td&gt; &lt;/tr&gt; &lt;tr&gt; &lt;td height="17" width="285"&gt;&lt;strong&gt;Размеры (ШxВxГ), мм&lt;/strong&gt;&lt;/td&gt; &lt;td width="285"&gt;210x393x437&lt;/td&gt; &lt;/tr&gt; &lt;tr&gt; &lt;td height="17" width="285"&gt;&lt;strong&gt;Размеры упаковки (ШxВxГ), мм&lt;/strong&gt;&lt;/td&gt; &lt;td width="285"&gt;273x481x432 &lt;/td&gt; &lt;/tr&gt; &lt;tr&gt; &lt;td height="17" width="285"&gt;&lt;strong&gt;Вес без упаковки, кг&lt;/strong&gt;&lt;/td&gt; &lt;td width="285"&gt;5.6&lt;/td&gt; &lt;/tr&gt; &lt;tr&gt; &lt;td height="17" width="285"&gt;&lt;strong&gt;Вес с упаковкой,кг&lt;/strong&gt;&lt;/td&gt; &lt;td width="285"&gt;6.4&lt;/td&gt; &lt;/tr&gt; &lt;tr&gt; &lt;td height="17" width="285"&gt;&lt;strong&gt;Страна производитель&lt;/strong&gt;&lt;/td&gt; &lt;td width="285"&gt;Китай&lt;/td&gt; &lt;/tr&gt; &lt;tr&gt; &lt;td height="17" width="285"&gt;&lt;strong&gt;UPC#&lt;/strong&gt;&lt;/td&gt; &lt;td width="285"&gt;690277787751&lt;/td&gt; &lt;/tr&gt; &lt;tr&gt; &lt;td height="18" width="285"&gt;&lt;strong&gt;Код УКТ ВЭД&lt;/strong&gt;&lt;/td&gt; &lt;td width="285"&gt;8473308000&lt;/td&gt; &lt;/tr&gt; &lt;tr&gt; &lt;td height="18" width="285"&gt;&lt;strong&gt;Гарантия&lt;/strong&gt;&lt;/td&gt; &lt;td width="285"&gt;12 месяцев&lt;/td&gt; &lt;/tr&gt; &lt;/tbody&gt; &lt;/table&gt; &lt;p&gt; &lt;/p&gt; </t>
  </si>
  <si>
    <t xml:space="preserve">&lt;p&gt;Корпус &lt;strong&gt;2E Gaming CLARUS (GM5)&lt;/strong&gt; компактный для современной игровой или рабочей станции. Лицевая и боковая панели прозрачные из 4мм закаленного стекла. Внешний вид дополняют два 120мм ARGB вентилятора спереди, плюс дополнительно один 120мм вентилятор ARGB на задней панели.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0.5 мм. Типоразмер корпуса Mini Tower &amp;mdash; это совместимость с материнскими платами Micro ATX,Mini ITX. 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 &lt;/p&gt; &lt;p&gt;&lt;strong&gt;2E Gaming CLARUS (GM5)&lt;/strong&gt; подходит для сборки компактного домашнего ПК и мощной игровой системы, имеет стильный дизайн и продуманную вентиляцию. Максимально возможная длина видеокарты &amp;ndash; 375 мм. Корпус предоставляет возможности монтажа достаточного количества накопителей и многочисленных плат расширения (4 слотов расширения). Предусмотрена установка 5-ти вентиляторов (на верхнюю панель к трем уже установленным) и охлаждения для процессора высотой до 153 мм. Корпус адаптирован к возможности монтажа системы жидкостного охлаждения на переднюю панель &amp;ndash; радиаторы 120/240мм, на заднюю &amp;ndash; один 120мм, верхнюю - 240мм, дополнительно предусмотрено пространство для аккуратного размещения кабелей. На верхней панели съемный пылевой магнитный фильтр.&lt;/p&gt; &lt;p&gt;Для подключения, управления и контроля за компьютерной периферией и подсветкой, в арсенале корпуса есть разъемы 1xUSB 3.0,2xUSB 2.0 HD AUDIO+MIC, кнопки и индикаторы Power, Reset, Power LED, HDD LED, дополнительно ARGB концентратор с возможностью подключения к материнской плате. &lt;/p&gt; &lt;p&gt;В комплектацию модели включены инструкция и набор крепежных элементов.&lt;/p&gt; </t>
  </si>
  <si>
    <t>Корпус 2E GAMING HUNTER (GH1) MidT, 2xUSB2.0, 1xUSB3.0, 1x120мм ARGB, стекло (боковая панель), без БП, черный</t>
  </si>
  <si>
    <t>2E-GH1</t>
  </si>
  <si>
    <t>http://www.erc.ua/i/goods/2E-GH1.jpg</t>
  </si>
  <si>
    <t xml:space="preserve">&lt;table border="1" cellpadding="1" cellspacing="1" width="500"&gt; &lt;tbody&gt; &lt;tr&gt; &lt;td height="18" width="285"&gt;&lt;strong&gt;Модель&lt;/strong&gt;&lt;/td&gt; &lt;td width="285"&gt;&lt;strong&gt;2E-GH1&lt;/strong&gt;&lt;/td&gt; &lt;/tr&gt; &lt;tr&gt; &lt;td height="20" width="285"&gt;&lt;strong&gt;Тип&lt;/strong&gt;&lt;/td&gt; &lt;td width="285"&gt;Mid Tower&lt;/td&gt; &lt;/tr&gt; &lt;tr&gt; &lt;td height="20" width="285"&gt;&lt;strong&gt;Цвет&lt;/strong&gt;&lt;/td&gt; &lt;td width="285"&gt;Черный&lt;/td&gt; &lt;/tr&gt; &lt;tr&gt; &lt;td height="30" width="285"&gt;&lt;strong&gt;Материал&lt;/strong&gt;&lt;/td&gt; &lt;td width="285"&gt;Пластик, сталь, стекло (боковая (левая) панель)&lt;/td&gt; &lt;/tr&gt; &lt;tr&gt; &lt;td height="17" width="285"&gt;&lt;strong&gt;Материнские платы&lt;/strong&gt;&lt;/td&gt; &lt;td width="285"&gt;ATX, Micro ATX, Mini ITX&lt;/td&gt; &lt;/tr&gt; &lt;tr&gt; &lt;td height="17" width="285"&gt;&lt;strong&gt;Внешние отсеки 5.25&amp;Prime;&lt;/strong&gt;&lt;/td&gt; &lt;td width="285"&gt;нет&lt;/td&gt; &lt;/tr&gt; &lt;tr&gt; &lt;td height="17" width="285"&gt;&lt;strong&gt;Внутренние отсеки 2.5&amp;Prime;&lt;/strong&gt;&lt;/td&gt; &lt;td width="285"&gt;2 (3)&lt;/td&gt; &lt;/tr&gt; &lt;tr&gt; &lt;td height="17" width="285"&gt;&lt;strong&gt;Внутренние отсеки 3.5&amp;Prime;&lt;/strong&gt;&lt;/td&gt; &lt;td width="285"&gt;2 (1)&lt;/td&gt; &lt;/tr&gt; &lt;tr&gt; &lt;td height="17" width="285"&gt;&lt;strong&gt;Слоты расширения&lt;/strong&gt;&lt;/td&gt; &lt;td&gt;7&lt;/td&gt; &lt;/tr&gt; &lt;tr&gt; &lt;td height="68" rowspan="4" width="285"&gt;&lt;strong&gt;Вентиляторы опционально, мм&lt;/strong&gt;&lt;/td&gt; &lt;td width="285"&gt;Передняя панель: 3х 120 / 140&lt;/td&gt; &lt;/tr&gt; &lt;tr&gt; &lt;td height="17" width="285"&gt;Боковая панель: нет&lt;/td&gt; &lt;/tr&gt; &lt;tr&gt; &lt;td height="17" width="285"&gt;Задняя панель:1x 120 &lt;/td&gt; &lt;/tr&gt; &lt;tr&gt; &lt;td height="17" width="285"&gt;Верхняя панель: 2х 120&lt;/td&gt; &lt;/tr&gt; &lt;tr&gt; &lt;td height="96" rowspan="4" width="285"&gt;&lt;strong&gt;Радиаторы опционально, мм&lt;/strong&gt;&lt;/td&gt; &lt;td width="285"&gt;Передняя панель: 120/240/280/360&lt;/td&gt; &lt;/tr&gt; &lt;tr&gt; &lt;td height="17" width="285"&gt;Боковая панель: нет&lt;/td&gt; &lt;/tr&gt; &lt;tr&gt; &lt;td height="17" width="285"&gt;Задняя панель: 120 &lt;/td&gt; &lt;/tr&gt; &lt;tr&gt; &lt;td height="17" width="285"&gt;Верхняя панель: 120/140&lt;/td&gt; &lt;/tr&gt; &lt;tr&gt; &lt;td height="107" rowspan="4" width="285"&gt;&lt;strong&gt;Вентиляторы установленные, мм&lt;/strong&gt;&lt;/td&gt; &lt;td width="285"&gt;Передняя панель: нет&lt;/td&gt; &lt;/tr&gt; &lt;tr&gt; &lt;td height="17" width="285"&gt;Боковая панель: нет&lt;/td&gt; &lt;/tr&gt; &lt;tr&gt; &lt;td height="30" width="285"&gt;Задняя панель: 1х120мм 4 pin (switch control, синхронизация с ARGB лентой)&lt;/td&gt; &lt;/tr&gt; &lt;tr&gt; &lt;td height="30" width="285"&gt;Верхняя панель: нет&lt;/td&gt; &lt;/tr&gt; &lt;tr&gt; &lt;td height="106" rowspan="2" width="285"&gt;&lt;strong&gt;Управление вентиляторами&lt;/strong&gt;&lt;/td&gt; &lt;td width="285"&gt; &lt;/td&gt; &lt;/tr&gt; &lt;tr&gt; &lt;td height="45" width="285"&gt;подсветка регулируется кнопкой на панели ввода&lt;/td&gt; &lt;/tr&gt; &lt;tr&gt; &lt;td height="51" width="285"&gt;&lt;strong&gt;Разъемы, кнопки, индикаторы&lt;/strong&gt;&lt;/td&gt; &lt;td width="285"&gt;2xUSB 2.0, 1xUSB 3.0, HD Audio+MIC / Power, Reset, RGB LED лента, LED, Power LED, HDD LED&lt;/td&gt; &lt;/tr&gt; &lt;tr&gt; &lt;td height="17" width="285"&gt;&lt;strong&gt;Блок питания, Вт/ расположение&lt;/strong&gt;&lt;/td&gt; &lt;td width="285"&gt;Нет / Нижнее&lt;/td&gt; &lt;/tr&gt; &lt;tr&gt; &lt;td height="17" width="285"&gt;&lt;strong&gt;Максимальна длина VGA, мм&lt;/strong&gt;&lt;/td&gt; &lt;td width="285"&gt;305&lt;/td&gt; &lt;/tr&gt; &lt;tr&gt; &lt;td height="17" width="285"&gt;&lt;strong&gt;Высота CPU кулера,мм&lt;/strong&gt;&lt;/td&gt; &lt;td width="285"&gt;160&lt;/td&gt; &lt;/tr&gt; &lt;tr&gt; &lt;td height="17" width="285"&gt;&lt;strong&gt;Пылевой фильтр&lt;/strong&gt;&lt;/td&gt; &lt;td width="285"&gt;Верхняя панель&lt;/td&gt; &lt;/tr&gt; &lt;tr&gt; &lt;td height="17" width="285"&gt;&lt;strong&gt;Размеры (ШxВxГ), мм&lt;/strong&gt;&lt;/td&gt; &lt;td width="285"&gt;365x200x488&lt;/td&gt; &lt;/tr&gt; &lt;tr&gt; &lt;td height="17" width="285"&gt;&lt;strong&gt;Размеры упаковки (ШxВxГ), мм&lt;/strong&gt;&lt;/td&gt; &lt;td width="285"&gt;548x260x425&lt;/td&gt; &lt;/tr&gt; &lt;tr&gt; &lt;td height="17" width="285"&gt;&lt;strong&gt;Вес без упаковки, кг&lt;/strong&gt;&lt;/td&gt; &lt;td width="285"&gt;4.4&lt;/td&gt; &lt;/tr&gt; &lt;tr&gt; &lt;td height="17" width="285"&gt;&lt;strong&gt;Вес с упаковкой,кг&lt;/strong&gt;&lt;/td&gt; &lt;td width="285"&gt;5.4&lt;/td&gt; &lt;/tr&gt; &lt;tr&gt; &lt;td height="17" width="285"&gt;&lt;strong&gt;Страна производитель&lt;/strong&gt;&lt;/td&gt; &lt;td width="285"&gt;Китай&lt;/td&gt; &lt;/tr&gt; &lt;tr&gt; &lt;td height="17" width="285"&gt;&lt;strong&gt;UPC#&lt;/strong&gt;&lt;/td&gt; &lt;td width="285"&gt;687747733165&lt;/td&gt; &lt;/tr&gt; &lt;tr&gt; &lt;td height="18" width="285"&gt;&lt;strong&gt;Код УКТ ВЭД&lt;/strong&gt;&lt;/td&gt; &lt;td width="285"&gt;8473308000&lt;/td&gt; &lt;/tr&gt; &lt;tr&gt; &lt;td height="18" width="285"&gt;&lt;strong&gt;Гарантия&lt;/strong&gt;&lt;/td&gt; &lt;td width="285"&gt;12 месяцев&lt;/td&gt; &lt;/tr&gt; &lt;/tbody&gt; &lt;/table&gt; &lt;p&gt; &lt;/p&gt; </t>
  </si>
  <si>
    <t xml:space="preserve">&lt;p&gt;Корпус &lt;strong&gt;2E Gaming HUNTER (GH1)&lt;/strong&gt; со светящейся ARGB лентой-вставкой на передней панели, которая подчеркивает геометрию ее формы, плюс дополнительно один 120мм ARGB вентилятор на задней панели.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0.5 мм, боковая панель из 4мм закаленного стекла со специальным поворотным механизмом. Типоразмер корпуса Mid Tower &amp;mdash; это совместимость с материнскими платами ATX, Micro ATX, Mini ITX. 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корпуса.&lt;/p&gt; &lt;p&gt;&lt;strong&gt;2E Gaming HUNTER (GH1)&lt;/strong&gt; идеально подходит для сборки домашнего ПК и мощной игровой системы, имеет стильный дизайн и хорошую вентиляцию. Максимально возможная для установки длина видеокарты &amp;ndash; 305 мм. Корпус предоставляет возможности монтажа достаточного количества накопителей и многочисленных плат расширения (7 слотов расширения). Предусмотрена установка 6-ти вентиляторов (в комплекте 1х120мм ARGB) и охлаждения для процессора высотой до 160 мм. Корпус адаптирован к возможности монтажа системы жидкостного охлаждения на переднюю панель - 120/240/280/360мм радиатор, на верхнюю 120/240 и на заднюю панель &amp;ndash; 120мм , предусмотрено пространство для аккуратного размещения кабелей. На верхней панели съемный пылевой магнитный фильтр.&lt;/p&gt; &lt;p&gt;Для подключения, управления и контроля за компьютерной периферией и подсветкой в арсенале корпуса есть разъемы 1xUSB 3.0,2xUSB 2.0 HD AUDIO+MIC, кнопки и индикаторы Power, Reset, Power LED, HDD LED.&lt;/p&gt; &lt;p&gt;В комплектацию модели включены инструкция и набор крепежных элементов.&lt;/p&gt; </t>
  </si>
  <si>
    <t>Корпус 2E GAMING FERA (GAX1) MidT,EATX,2xUSB2.0,1xUSB3.0, ARGB3x140,1x120мм,стекло,без БП,черн.</t>
  </si>
  <si>
    <t>2E-GAX1</t>
  </si>
  <si>
    <t>http://www.erc.ua/i/goods/2E-GAX1.jpg</t>
  </si>
  <si>
    <t xml:space="preserve">&lt;table border="1" cellpadding="1" cellspacing="1" width="500"&gt; &lt;tbody&gt; &lt;tr&gt; &lt;td height="18" width="285"&gt;&lt;strong&gt;Модель&lt;/strong&gt;&lt;/td&gt; &lt;td width="285"&gt;&lt;strong&gt;2E-GAX1&lt;/strong&gt;&lt;/td&gt; &lt;/tr&gt; &lt;tr&gt; &lt;td height="20" width="285"&gt;Тип&lt;/td&gt; &lt;td width="285"&gt;Mid Tower&lt;/td&gt; &lt;/tr&gt; &lt;tr&gt; &lt;td height="20" width="285"&gt;&lt;strong&gt;Цвет&lt;/strong&gt;&lt;/td&gt; &lt;td width="285"&gt;Черный&lt;/td&gt; &lt;/tr&gt; &lt;tr&gt; &lt;td height="30" width="285"&gt;&lt;strong&gt;Материал&lt;/strong&gt;&lt;/td&gt; &lt;td width="285"&gt;Пластик, сталь, закаленное стекло (боковая (левая) панель)&lt;/td&gt; &lt;/tr&gt; &lt;tr&gt; &lt;td height="17" width="285"&gt;&lt;strong&gt;Материнские платы&lt;/strong&gt;&lt;/td&gt; &lt;td width="285"&gt;E-ATX,ATX,Micro ATX,ITX&lt;/td&gt; &lt;/tr&gt; &lt;tr&gt; &lt;td height="17" width="285"&gt;&lt;strong&gt;Внешние отсеки 5.25&amp;Prime;&lt;/strong&gt;&lt;/td&gt; &lt;td width="285"&gt;нет&lt;/td&gt; &lt;/tr&gt; &lt;tr&gt; &lt;td height="17" width="285"&gt;&lt;strong&gt;Внутренние отсеки 2.5&amp;Prime;&lt;/strong&gt;&lt;/td&gt; &lt;td width="285"&gt; 2(3)&lt;/td&gt; &lt;/tr&gt; &lt;tr&gt; &lt;td height="17" width="285"&gt;&lt;strong&gt;Внутренние отсеки 3.5&amp;Prime;&lt;/strong&gt;&lt;/td&gt; &lt;td width="285"&gt; 2(1)&lt;/td&gt; &lt;/tr&gt; &lt;tr&gt; &lt;td height="17" width="285"&gt;&lt;strong&gt;Слоты расширения&lt;/strong&gt;&lt;/td&gt; &lt;td width="285"&gt;7 шт (горизонтальные) +2 шт (вертикальные)&lt;/td&gt; &lt;/tr&gt; &lt;tr&gt; &lt;td height="68" rowspan="4" width="285"&gt;&lt;strong&gt;Вентиляторы опционально, мм&lt;/strong&gt;&lt;/td&gt; &lt;td width="285"&gt;Передняя панель:3х 120 (140) или 2х 200&lt;/td&gt; &lt;/tr&gt; &lt;tr&gt; &lt;td height="17" width="285"&gt;Боковая панель: нет&lt;/td&gt; &lt;/tr&gt; &lt;tr&gt; &lt;td height="17" width="285"&gt;Задня панель: 1x 120&lt;/td&gt; &lt;/tr&gt; &lt;tr&gt; &lt;td height="17" width="285"&gt;Верхня панель: : 2х 120 (140)&lt;/td&gt; &lt;/tr&gt; &lt;tr&gt; &lt;td height="68" rowspan="4" width="285"&gt;&lt;strong&gt;Радиаторы опционально, мм&lt;/strong&gt;&lt;/td&gt; &lt;td width="285"&gt;Передняя панель: 120/240/360&lt;/td&gt; &lt;/tr&gt; &lt;tr&gt; &lt;td height="17" width="285"&gt;Боковая панель: нет&lt;/td&gt; &lt;/tr&gt; &lt;tr&gt; &lt;td height="17" width="285"&gt;Задняя панель: 120 &lt;/td&gt; &lt;/tr&gt; &lt;tr&gt; &lt;td height="17" width="285"&gt;Верхняя панель: 280&lt;/td&gt; &lt;/tr&gt; &lt;tr&gt; &lt;td height="107" rowspan="4" width="285"&gt;&lt;strong&gt;Вентиляторы установленные, мм&lt;/strong&gt;&lt;/td&gt; &lt;td width="285"&gt;Передняя панель:3х 140 ARGB 4 pin&lt;/td&gt; &lt;/tr&gt; &lt;tr&gt; &lt;td height="17" width="285"&gt;Боковая панель: нет&lt;/td&gt; &lt;/tr&gt; &lt;tr&gt; &lt;td height="30" width="285"&gt;Задняя панель: 1х 120 ARGB 4 pin&lt;/td&gt; &lt;/tr&gt; &lt;tr&gt; &lt;td height="30" width="285"&gt;Верхняя панель: нет&lt;/td&gt; &lt;/tr&gt; &lt;tr&gt; &lt;td height="106" rowspan="2" width="285"&gt;&lt;strong&gt;Управление вентиляторами&lt;/strong&gt;&lt;/td&gt; &lt;td width="285"&gt; &lt;/td&gt; &lt;/tr&gt; &lt;tr&gt; &lt;td height="45" width="285"&gt;подсветка регулируется кнопкой на панели ввода&lt;/td&gt; &lt;/tr&gt; &lt;tr&gt; &lt;td height="51" width="285"&gt;&lt;strong&gt;Разъемы, кнопки, индикаторы&lt;/strong&gt;&lt;/td&gt; &lt;td width="285"&gt;2xUSB 2.0, 1xUSB 3.0, HD Audio+MIC / Power, Reset, LED, Power LED, HDD LED&lt;/td&gt; &lt;/tr&gt; &lt;tr&gt; &lt;td height="17" width="285"&gt;&lt;strong&gt;Блок питания, Вт/ расположение&lt;/strong&gt;&lt;/td&gt; &lt;td width="285"&gt;Нет / Нижнее&lt;/td&gt; &lt;/tr&gt; &lt;tr&gt; &lt;td height="17" width="285"&gt;&lt;strong&gt;Максимальна длина VGA, мм&lt;/strong&gt;&lt;/td&gt; &lt;td width="285"&gt;340&lt;/td&gt; &lt;/tr&gt; &lt;tr&gt; &lt;td height="17" width="285"&gt;&lt;strong&gt;Высота CPU кулера,мм&lt;/strong&gt;&lt;/td&gt; &lt;td width="285"&gt;160&lt;/td&gt; &lt;/tr&gt; &lt;tr&gt; &lt;td height="17" width="285"&gt;&lt;strong&gt;Пылевой фильтр&lt;/strong&gt;&lt;/td&gt; &lt;td width="285"&gt;Верхняя/нижние панели&lt;/td&gt; &lt;/tr&gt; &lt;tr&gt; &lt;td height="17" width="285"&gt;&lt;strong&gt;Размеры (ШxВxГ), мм&lt;/strong&gt;&lt;/td&gt; &lt;td width="285"&gt;210x453x396&lt;/td&gt; &lt;/tr&gt; &lt;tr&gt; &lt;td height="17" width="285"&gt;&lt;strong&gt;Размеры упаковки (ШxВxГ), мм&lt;/strong&gt;&lt;/td&gt; &lt;td width="285"&gt;280x530x470&lt;/td&gt; &lt;/tr&gt; &lt;tr&gt; &lt;td height="17" width="285"&gt;&lt;strong&gt;Вес без упаковки, кг&lt;/strong&gt;&lt;/td&gt; &lt;td width="285"&gt;6.2&lt;/td&gt; &lt;/tr&gt; &lt;tr&gt; &lt;td height="17" width="285"&gt;&lt;strong&gt;Вес с упаковкой,кг&lt;/strong&gt;&lt;/td&gt; &lt;td width="285"&gt;7.3&lt;/td&gt; &lt;/tr&gt; &lt;tr&gt; &lt;td height="17" width="285"&gt;&lt;strong&gt;Страна производитель&lt;/strong&gt;&lt;/td&gt; &lt;td width="285"&gt;Китай&lt;/td&gt; &lt;/tr&gt; &lt;tr&gt; &lt;td height="17" width="285"&gt;&lt;strong&gt;UPC#&lt;/strong&gt;&lt;/td&gt; &lt;td width="285"&gt;690277787737&lt;/td&gt; &lt;/tr&gt; &lt;tr&gt; &lt;td height="18" width="285"&gt;&lt;strong&gt;Код УКТ ВЭД&lt;/strong&gt;&lt;/td&gt; &lt;td width="285"&gt;8473308000&lt;/td&gt; &lt;/tr&gt; &lt;tr&gt; &lt;td height="18" width="285"&gt;&lt;strong&gt;Гарантия&lt;/strong&gt;&lt;/td&gt; &lt;td width="285"&gt;12 месяцев&lt;/td&gt; &lt;/tr&gt; &lt;/tbody&gt; &lt;/table&gt; &lt;p&gt; &lt;/p&gt; </t>
  </si>
  <si>
    <t xml:space="preserve">&lt;p &gt; Корпус&lt;strong&gt; 2E Gaming FERA (GAX1)&lt;/strong&gt; добротный, с продуманной системой обдува компонентов для мощной игровой или рабочей станции. В комплекте три встроенных 140мм ARGB вентилятора за лицевой панелью в виде металлической сетки, плюс дополнительно один 120мм ARGB вентилятор на задней панели.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 &gt;Материал корпуса - сталь 0.6мм, боковая панель из 4мм закаленного стекла, которая легко открывается при помощи поворотного механизма. Типоразмер корпуса Large Mid Tower &amp;mdash; это совместимость с материнскими платами ATX, Micro ATX, Mini ITX и также E-ATX. 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 &lt;/p&gt; &lt;p &gt;&lt;strong&gt;2E Gaming FERA (GAX1)&lt;/strong&gt; подходит для сборки домашнего ПК и мощной игровой системы, имеет стильный дизайн и продуманную вентиляцию. Максимально возможная длина видеокарты &amp;ndash; 340 мм. Корпус предоставляет возможности монтажа достаточного количества накопителей и многочисленных плат расширения (7 горизонтальных +2вертикальных слотов расширения). Предусмотрена установка 6-ти вентиляторов (на верхнюю панель, к уже четырем установленным) и охлаждения для процессора высотой до 160 мм. Корпус адаптирован к возможности монтажа системы жидкостного охлаждения на переднюю панель &amp;ndash; радиаторы 120/240/360мм, на заднюю &amp;ndash; один 120мм и на верхнюю - 280мм радиаторы, дополнительно предусмотрено пространство для аккуратного размещения кабелей. На верхней панели съемный пылевой магнитный фильтр.&lt;/p&gt; &lt;p&gt;Для подключения, управления и контроля за компьютерной периферией и подсветкой, в арсенале корпуса есть разъемы 1xUSB 3.0,2xUSB 2.0 HD AUDIO+MIC, кнопки и индикаторы Power, Reset, LED, Power LED, HDD LED.&lt;/p&gt; &lt;p &gt;В комплектацию модели включены инструкция и набор крепежных элементов.&lt;/p&gt; </t>
  </si>
  <si>
    <t>Корпус 2E GAMING HEXAGON (G338) MidT, 2xUSB2.0, 1xUSB3.0, 1x120мм ARGB, 3x120мм ARGB, стекло (боковая панель), без БП, черный</t>
  </si>
  <si>
    <t>2E-G338</t>
  </si>
  <si>
    <t>http://www.erc.ua/i/goods/2E-G338.jpg</t>
  </si>
  <si>
    <t xml:space="preserve">&lt;table border="1" cellpadding="1" cellspacing="1" width="500"&gt; &lt;tbody&gt; &lt;tr&gt; &lt;td height="17" width="285"&gt;&lt;strong&gt;Модель&lt;/strong&gt;&lt;/td&gt; &lt;td width="303"&gt;&lt;strong&gt;2E-G338&lt;/strong&gt;&lt;/td&gt; &lt;/tr&gt; &lt;tr&gt; &lt;td height="20" width="285"&gt;&lt;strong&gt;Тип&lt;/strong&gt;&lt;/td&gt; &lt;td width="303"&gt;&lt;strong&gt;Mid Tower&lt;/strong&gt;&lt;/td&gt; &lt;/tr&gt; &lt;tr&gt; &lt;td height="20" width="285"&gt;&lt;strong&gt;Цвет&lt;/strong&gt;&lt;/td&gt; &lt;td width="303"&gt;Черный&lt;/td&gt; &lt;/tr&gt; &lt;tr&gt; &lt;td height="34" width="285"&gt;&lt;strong&gt;Материал &lt;/strong&gt;&lt;/td&gt; &lt;td width="303"&gt;Пластик, сталь, закаленное стекло (боковая (левая) панель)&lt;/td&gt; &lt;/tr&gt; &lt;tr&gt; &lt;td height="17" width="285"&gt;&lt;strong&gt;Материнские платы&lt;/strong&gt;&lt;/td&gt; &lt;td width="303"&gt;ATX, Micro ATX, Mini ITX&lt;/td&gt; &lt;/tr&gt; &lt;tr&gt; &lt;td height="17" width="285"&gt;&lt;strong&gt;Внешние отсеки 5.25&amp;Prime;&lt;/strong&gt;&lt;/td&gt; &lt;td width="303"&gt;нет&lt;/td&gt; &lt;/tr&gt; &lt;tr&gt; &lt;td height="17" width="285"&gt;&lt;strong&gt;Внутренние отсеки 2.5&amp;Prime;&lt;/strong&gt;&lt;/td&gt; &lt;td width="303"&gt;2&lt;/td&gt; &lt;/tr&gt; &lt;tr&gt; &lt;td height="17" width="285"&gt;&lt;strong&gt;Внутренние отсеки 3.5&amp;Prime;&lt;/strong&gt;&lt;/td&gt; &lt;td width="303"&gt;2&lt;/td&gt; &lt;/tr&gt; &lt;tr&gt; &lt;td height="35" width="285"&gt;&lt;strong&gt;Слоты расширения&lt;/strong&gt;&lt;/td&gt; &lt;td width="303"&gt;7&lt;/td&gt; &lt;/tr&gt; &lt;tr&gt; &lt;td height="69" rowspan="4" width="285"&gt;&lt;strong&gt;Вентиляторы опционально, мм&lt;/strong&gt;&lt;/td&gt; &lt;td width="303"&gt;Передняя панель: 3х 120 &lt;/td&gt; &lt;/tr&gt; &lt;tr&gt; &lt;td height="17" width="303"&gt;Боковая панель: нет&lt;/td&gt; &lt;/tr&gt; &lt;tr&gt; &lt;td height="17" width="303"&gt;Задняя панель:1x 120 &lt;/td&gt; &lt;/tr&gt; &lt;tr&gt; &lt;td height="18" width="303"&gt;Верхняя панель: 2х 120 &lt;/td&gt; &lt;/tr&gt; &lt;tr&gt; &lt;td height="103" rowspan="4" width="285"&gt;&lt;strong&gt;Радиаторы опционально, мм&lt;/strong&gt;&lt;/td&gt; &lt;td width="303"&gt;Передняя панель:120/240/360,360 (6 винтов)&lt;br /&gt; &lt;/td&gt; &lt;/tr&gt; &lt;tr&gt; &lt;td height="17" width="303"&gt;Боковая панель: нет&lt;/td&gt; &lt;/tr&gt; &lt;tr&gt; &lt;td height="17" width="303"&gt;Задняя панель: 120 &lt;/td&gt; &lt;/tr&gt; &lt;tr&gt; &lt;td height="18" width="303"&gt;Верхняя панель: нет&lt;/td&gt; &lt;/tr&gt; &lt;tr&gt; &lt;td height="137" rowspan="4" width="285"&gt;&lt;strong&gt;Вентиляторы установленные, мм&lt;/strong&gt;&lt;/td&gt; &lt;td width="303"&gt;Передняя панель: 3x120 Halo 5 inner and outer&lt;br /&gt; glow ARGB fan &lt;strong&gt;2E-F120OI-ARGB&lt;/strong&gt;&lt;/td&gt; &lt;/tr&gt; &lt;tr&gt; &lt;td height="17" width="303"&gt;Боковая панель: нет&lt;/td&gt; &lt;/tr&gt; &lt;tr&gt; &lt;td height="34" width="303"&gt;Задняя панель: 1х120 мм &lt;/td&gt; &lt;/tr&gt; &lt;tr&gt; &lt;td height="35" width="303"&gt;Верхняя панель: нет&lt;/td&gt; &lt;/tr&gt; &lt;tr&gt; &lt;td height="119" rowspan="2" width="285"&gt;&lt;strong&gt;Управление вентиляторами&lt;/strong&gt;&lt;/td&gt; &lt;td width="303"&gt;3pin+Aura+ARGB &lt;strong&gt;Hub-A&lt;/strong&gt; (*4 port 3pin fan + 5V RGB ) *3pin ARGB header+Molex &lt;br /&gt; *Reset SW 3 pin power input) &lt;/td&gt; &lt;/tr&gt; &lt;tr&gt; &lt;td height="51" width="303"&gt;подсветка регулируется кнопкой на панели ввода&lt;/td&gt; &lt;/tr&gt; &lt;tr&gt; &lt;td height="51" width="285"&gt;&lt;strong&gt;Разъемы, кнопки, индикаторы&lt;/strong&gt;&lt;/td&gt; &lt;td width="303"&gt;2xUSB 2.0, 1xUSB 3.0, HD Audio+MIC / Power, Reset, Power LED, HDD LED&lt;/td&gt; &lt;/tr&gt; &lt;tr&gt; &lt;td height="278" width="285"&gt;&lt;strong&gt;Блок питания, Вт/ расположение&lt;/strong&gt;&lt;/td&gt; &lt;td width="303"&gt;Нет / Нижнее&lt;/td&gt; &lt;/tr&gt; &lt;tr&gt; &lt;td height="17" width="285"&gt;&lt;strong&gt;Максимальна длина VGA, мм&lt;/strong&gt;&lt;/td&gt; &lt;td width="303"&gt;330&lt;/td&gt; &lt;/tr&gt; &lt;tr&gt; &lt;td height="17" width="285"&gt;&lt;strong&gt;Высота CPU кулера,мм&lt;/strong&gt;&lt;/td&gt; &lt;td width="303"&gt;160&lt;/td&gt; &lt;/tr&gt; &lt;tr&gt; &lt;td height="17" width="285"&gt;&lt;strong&gt;Пылевой фильтр&lt;/strong&gt;&lt;/td&gt; &lt;td width="303"&gt;Верхняя/нижние панели&lt;/td&gt; &lt;/tr&gt; &lt;tr&gt; &lt;td height="17" width="285"&gt;&lt;strong&gt;Размеры (ШxВxГ), мм&lt;/strong&gt;&lt;/td&gt; &lt;td&gt;205x450x380&lt;/td&gt; &lt;/tr&gt; &lt;tr&gt; &lt;td height="17" width="285"&gt;&lt;strong&gt;Размеры упаковки (ШxВxГ), мм&lt;/strong&gt;&lt;/td&gt; &lt;td&gt;258x440x495&lt;/td&gt; &lt;/tr&gt; &lt;tr&gt; &lt;td height="17" width="285"&gt;&lt;strong&gt;Вес без упаковки, кг&lt;/strong&gt;&lt;/td&gt; &lt;td width="303"&gt;3.9&lt;/td&gt; &lt;/tr&gt; &lt;tr&gt; &lt;td height="17" width="285"&gt;&lt;strong&gt;Вес с упаковкой,кг&lt;/strong&gt;&lt;/td&gt; &lt;td width="303"&gt;4.7&lt;/td&gt; &lt;/tr&gt; &lt;tr&gt; &lt;td height="17" width="285"&gt;&lt;strong&gt;Страна производитель&lt;/strong&gt;&lt;/td&gt; &lt;td width="303"&gt;Китай&lt;/td&gt; &lt;/tr&gt; &lt;tr&gt; &lt;td height="17" width="285"&gt;&lt;strong&gt;EAN&lt;/strong&gt;&lt;/td&gt; &lt;td width="303"&gt;687747733257&lt;/td&gt; &lt;/tr&gt; &lt;tr&gt; &lt;td height="17" width="285"&gt;&lt;strong&gt;Код УКТ ВЭД&lt;/strong&gt;&lt;/td&gt; &lt;td width="303"&gt;8473308000&lt;/td&gt; &lt;/tr&gt; &lt;tr&gt; &lt;td height="18" width="285"&gt;&lt;strong&gt;Гарантия&lt;/strong&gt;&lt;/td&gt; &lt;td width="303"&gt;12 месяцев&lt;/td&gt; &lt;/tr&gt; &lt;/tbody&gt; &lt;/table&gt; &lt;p&gt; &lt;/p&gt; </t>
  </si>
  <si>
    <t xml:space="preserve">&lt;p&gt;Корпус &lt;strong&gt;2E GAMING HEXAGON (G338)&lt;/strong&gt; с тремя встроенными 120мм ARGB вентиляторами на передней панели, плюс дополнительно один 120мм ARGB вентилятор на задней панели.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0.6 мм, боковая панель из 4мм закаленного стекла. Типоразмер корпуса Mid Tower &amp;mdash; это совместимость с материнскими платами ATX, Micro ATX, Mini ITX. 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корпуса.&lt;/p&gt; &lt;p&gt;&lt;strong&gt;2E GAMING HEXAGON (G338) &lt;/strong&gt;подходит для сборки домашнего ПК и мощной игровой системы, имеет стильный дизайн и продуманную вентиляцию. Максимально возможная длина видеокарты &amp;ndash; 330 мм. Корпус предоставляет возможности монтажа достаточного количества накопителей и многочисленных плат расширения (7 слотов расширения). Предусмотрена установка 5-ти вентиляторов (на верхнюю панель, к уже трем установленным) и охлаждения для процессора высотой до 160 мм. Корпус адаптирован к возможности монтажа системы жидкостного охлаждения на переднюю панель &amp;ndash; радиаторы 120/240/360мм, на заднюю &amp;ndash; один 120мм радиаторы, дополнительно предусмотрено пространство для аккуратного размещения кабелей. На верхней панели съемный пылевой магнитный фильтр.&lt;/p&gt; &lt;p&gt;Для подключения, управления и контроля за компьютерной периферией и подсветкой, в арсенале корпуса есть разъемы 1xUSB 3.0,2xUSB 2.0 HD AUDIO+MIC, кнопки и индикаторы Power, Reset, Power LED, HDD LED,дополнительно ARGB концентратор с возможностью подключения к материнской плате.&lt;/p&gt; &lt;p&gt;В комплектацию модели включены инструкция и набор крепежных элементов.&lt;/p&gt; </t>
  </si>
  <si>
    <t>Корпус 2E GAMING Computer case  TURBO (G2057B) , MidT, 2xUSB2.0,1xUSB3.0, 1x200+3x120ARGB,TG (side panel),without PSU,black</t>
  </si>
  <si>
    <t>2E-G2057B</t>
  </si>
  <si>
    <t>https://2egaming.com/ru/product/2e-gaming-pc-case-turbo-g2057b/#product-gallery-1</t>
  </si>
  <si>
    <t xml:space="preserve">&lt;table border="1" cellpadding="1" cellspacing="1" width="500"&gt; &lt;tbody&gt; &lt;tr&gt; &lt;td height="18" width="285"&gt;&lt;strong&gt;Модель&lt;/strong&gt;&lt;/td&gt; &lt;td width="285"&gt; &lt;p&gt;&lt;strong&gt;2E-G2057B&lt;/strong&gt;&lt;/p&gt; &lt;/td&gt; &lt;/tr&gt; &lt;tr&gt; &lt;td height="20" width="285"&gt;&lt;strong&gt;Тип&lt;/strong&gt;&lt;/td&gt; &lt;td width="285"&gt;Mid Tower&lt;/td&gt; &lt;/tr&gt; &lt;tr&gt; &lt;td height="20" width="285"&gt;&lt;strong&gt;Цвет&lt;/strong&gt;&lt;/td&gt; &lt;td width="285"&gt;Черный&lt;/td&gt; &lt;/tr&gt; &lt;tr&gt; &lt;td height="30" width="285"&gt;&lt;strong&gt;Материал&lt;/strong&gt;&lt;/td&gt; &lt;td width="285"&gt;Пластик, сталь, закаленное стекло (боковая (левая) панель), сетка (передняя панель)&lt;/td&gt; &lt;/tr&gt; &lt;tr&gt; &lt;td height="17" width="285"&gt;&lt;strong&gt;Материнские платы&lt;/strong&gt;&lt;/td&gt; &lt;td width="285"&gt;ATX, Micro ATX, Mini ITX&lt;/td&gt; &lt;/tr&gt; &lt;tr&gt; &lt;td height="17" width="285"&gt;&lt;strong&gt;Внешние отсеки 5.25&amp;Prime;&lt;/strong&gt;&lt;/td&gt; &lt;td width="285"&gt;нет&lt;/td&gt; &lt;/tr&gt; &lt;tr&gt; &lt;td height="17" width="285"&gt;&lt;strong&gt;Внутренние отсеки 2.5&amp;Prime;&lt;/strong&gt;&lt;/td&gt; &lt;td width="285"&gt;2&lt;/td&gt; &lt;/tr&gt; &lt;tr&gt; &lt;td height="17" width="285"&gt;&lt;strong&gt;Внутренние отсеки 3.5&amp;Prime;&lt;/strong&gt;&lt;/td&gt; &lt;td width="285"&gt;2&lt;/td&gt; &lt;/tr&gt; &lt;tr&gt; &lt;td height="17" width="285"&gt;&lt;strong&gt;Слоты расширения&lt;/strong&gt;&lt;/td&gt; &lt;td width="285"&gt;7&lt;/td&gt; &lt;/tr&gt; &lt;tr&gt; &lt;td height="68" rowspan="4" width="285"&gt;&lt;strong&gt;Вентиляторы опционально, мм&lt;/strong&gt;&lt;/td&gt; &lt;td width="285"&gt;Передняя панель: 3х 120 &lt;/td&gt; &lt;/tr&gt; &lt;tr&gt; &lt;td height="17" width="285"&gt;Боковая панель: нет&lt;/td&gt; &lt;/tr&gt; &lt;tr&gt; &lt;td height="17" width="285"&gt;Задняя панель:1x 120 &lt;/td&gt; &lt;/tr&gt; &lt;tr&gt; &lt;td height="17" width="285"&gt;Верхняя панель: 2х 120 &lt;/td&gt; &lt;/tr&gt; &lt;tr&gt; &lt;td height="96" rowspan="4" width="285"&gt;&lt;strong&gt;Радиаторы опционально, мм&lt;/strong&gt;&lt;/td&gt; &lt;td width="285"&gt;Передняя панель:120/240/360,360 (6 винтов)&lt;br /&gt; &lt;/td&gt; &lt;/tr&gt; &lt;tr&gt; &lt;td height="17" width="285"&gt;Боковая панель: нет&lt;/td&gt; &lt;/tr&gt; &lt;tr&gt; &lt;td height="17" width="285"&gt;Задняя панель: 120 &lt;/td&gt; &lt;/tr&gt; &lt;tr&gt; &lt;td height="17" width="285"&gt;Верхняя панель: нет&lt;/td&gt; &lt;/tr&gt; &lt;tr&gt; &lt;td height="107" rowspan="4" width="285"&gt;&lt;strong&gt;Вентиляторы установленные, мм&lt;/strong&gt;&lt;/td&gt; &lt;td width="285"&gt;Передняя панель: 1x 200 ARGB 6pin/3pin ARGB +3pin&lt;/td&gt; &lt;/tr&gt; &lt;tr&gt; &lt;td height="17" width="285"&gt;Боковая панель: нет&lt;/td&gt; &lt;/tr&gt; &lt;tr&gt; &lt;td height="30" width="285"&gt;Задняя панель: 1x120мм ARGB 6pin/3pin ARGB +3pin&lt;/td&gt; &lt;/tr&gt; &lt;tr&gt; &lt;td height="30" width="285"&gt;Верхняя панель: 2x120мм ARGB 6pin/3pin ARGB +3pin&lt;/td&gt; &lt;/tr&gt; &lt;tr&gt; &lt;td height="106" rowspan="2" width="285"&gt;&lt;strong&gt;Управление вентиляторами&lt;/strong&gt;&lt;/td&gt; &lt;td width="285"&gt;концентратор Hub-A (*4 port 3pin fan/+5V RGB) &lt;/td&gt; &lt;/tr&gt; &lt;tr&gt; &lt;td height="45" width="285"&gt;подключение к материнской плате (кабель в комплекте) + управление подсветкой&lt;/td&gt; &lt;/tr&gt; &lt;tr&gt; &lt;td height="51" width="285"&gt;&lt;strong&gt;Разъемы, кнопки, индикаторы&lt;/strong&gt;&lt;/td&gt; &lt;td width="285"&gt;2xUSB 2.0, 1xUSB 3.0, HD Audio+MIC / Power, Reset, Power LED, HDD LED&lt;/td&gt; &lt;/tr&gt; &lt;tr&gt; &lt;td height="17" width="285"&gt;&lt;strong&gt;Блок питания, Вт/ расположение&lt;/strong&gt;&lt;/td&gt; &lt;td width="285"&gt;Нет / Нижнее&lt;/td&gt; &lt;/tr&gt; &lt;tr&gt; &lt;td height="17" width="285"&gt;&lt;strong&gt;Максимальна длина VGA, мм&lt;/strong&gt;&lt;/td&gt; &lt;td width="285"&gt;345&lt;/td&gt; &lt;/tr&gt; &lt;tr&gt; &lt;td height="17" width="285"&gt;&lt;strong&gt;Высота CPU кулера,мм&lt;/strong&gt;&lt;/td&gt; &lt;td width="285"&gt;160&lt;/td&gt; &lt;/tr&gt; &lt;tr&gt; &lt;td height="17" width="285"&gt;&lt;strong&gt;Пылевой фильтр&lt;/strong&gt;&lt;/td&gt; &lt;td width="285"&gt;Верхняя панель /Нижняя панель (под БП)&lt;/td&gt; &lt;/tr&gt; &lt;tr&gt; &lt;td height="17" width="285"&gt;&lt;strong&gt;Размеры (ШxВxГ), мм&lt;/strong&gt;&lt;/td&gt; &lt;td width="285"&gt;210x440x405&lt;/td&gt; &lt;/tr&gt; &lt;tr&gt; &lt;td height="17" width="285"&gt;&lt;strong&gt;Размеры упаковки (ШxВxГ), мм&lt;/strong&gt;&lt;/td&gt; &lt;td width="285"&gt;266x480x475&lt;/td&gt; &lt;/tr&gt; &lt;tr&gt; &lt;td height="17" width="285"&gt;&lt;strong&gt;Вес без упаковки, кг&lt;/strong&gt;&lt;/td&gt; &lt;td width="285"&gt;4.9&lt;/td&gt; &lt;/tr&gt; &lt;tr&gt; &lt;td height="17" width="285"&gt;&lt;strong&gt;Вес с упаковкой,кг&lt;/strong&gt;&lt;/td&gt; &lt;td width="285"&gt;5.9&lt;/td&gt; &lt;/tr&gt; &lt;tr&gt; &lt;td height="17" width="285"&gt;&lt;strong&gt;Страна производитель&lt;/strong&gt;&lt;/td&gt; &lt;td width="285"&gt;Китай&lt;/td&gt; &lt;/tr&gt; &lt;tr&gt; &lt;td height="17" width="285"&gt;&lt;strong&gt;UPC#&lt;/strong&gt;&lt;/td&gt; &lt;td width="285"&gt;690277788031&lt;/td&gt; &lt;/tr&gt; &lt;tr&gt; &lt;td height="18" width="285"&gt;&lt;strong&gt;Код УКТ ВЭД&lt;/strong&gt;&lt;/td&gt; &lt;td width="285"&gt;8473308000&lt;/td&gt; &lt;/tr&gt; &lt;tr&gt; &lt;td height="18" width="285"&gt;&lt;strong&gt;Гарантия&lt;/strong&gt;&lt;/td&gt; &lt;td width="285"&gt;12 месяцев&lt;/td&gt; &lt;/tr&gt; &lt;/tbody&gt; &lt;/table&gt; &lt;p&gt; &lt;/p&gt; </t>
  </si>
  <si>
    <t xml:space="preserve">&lt;p&gt;Корпус &lt;strong&gt;2E Gaming TURBO (G2057B)&lt;/strong&gt; черный с 200 мм ARGB вентилятором за сетчатой лицевой панелью и дополнительно двумя 120мм ARGB вентиляторами на верхней и одним 120мм ARGB вентилятором на задней панелях.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0.5 мм, боковая панель из 4мм закаленного стекла. Типоразмер корпуса Mid Tower &amp;mdash; это совместимость с материнскими платами ATX, Micro ATX, Mini ITX. 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 &lt;/p&gt; &lt;p&gt;&lt;strong&gt;2E Gaming TURBO (G2057B)&lt;/strong&gt; подходит для сборки домашнего ПК и мощной игровой системы, имеет стильный дизайн и продуманную вентиляцию. Максимально возможная длина видеокарты &amp;ndash; 345 мм. Корпус предоставляет возможности монтажа достаточного количества накопителей и многочисленных плат расширения (7 слотов расширения). Предусмотрена установка 6-ти вентиляторов и охлаждения для процессора высотой до 165 мм. Корпус адаптирован к возможности монтажа системы жидкостного охлаждения на переднюю панель &amp;ndash; радиаторы 120/240/360мм, на заднюю &amp;ndash; один 120мм радиаторы, дополнительно предусмотрено пространство для аккуратного размещения кабелей. На верхней панели съемный пылевой магнитный фильтр.&lt;/p&gt; &lt;p&gt;Для подключения, управления и контроля за компьютерной периферией и подсветкой, в арсенале корпуса есть разъемы 1xUSB 3.0,2xUSB 2.0 HD AUDIO+MIC, кнопки и индикаторы Power, Reset, Power LED, HDD LED,дополнительно ARGB концентратор с возможностью подключения к материнской плате.&lt;/p&gt; &lt;p&gt;В комплектацию модели включены инструкция и набор крепежных элементов.&lt;/p&gt; </t>
  </si>
  <si>
    <t>08473001001001004</t>
  </si>
  <si>
    <t>2E GAMING Computer case  TURBO (G2057W) , MidT, 2xUSB2.0,1xUSB3.0, 1x200+3x120ARGB,TG (side panel),without PSU,whiteMidT</t>
  </si>
  <si>
    <t>2E-G2057W</t>
  </si>
  <si>
    <t>https://2egaming.com/ru/product/2e-gaming-pc-case-turbo-g2057w/#product-gallery-1</t>
  </si>
  <si>
    <t xml:space="preserve">&lt;table border="1" cellpadding="1" cellspacing="1" width="500"&gt; &lt;tbody&gt; &lt;tr&gt; &lt;td height="18" width="285"&gt;&lt;strong&gt;Модель&lt;/strong&gt;&lt;/td&gt; &lt;td width="285"&gt;&lt;strong&gt;2E-G2057W&lt;/strong&gt;&lt;/td&gt; &lt;/tr&gt; &lt;tr&gt; &lt;td height="20" width="285"&gt;&lt;strong&gt;Тип&lt;/strong&gt;&lt;/td&gt; &lt;td width="285"&gt;Mid Tower&lt;/td&gt; &lt;/tr&gt; &lt;tr&gt; &lt;td height="20" width="285"&gt;&lt;strong&gt;Цвет&lt;/strong&gt;&lt;/td&gt; &lt;td width="285"&gt;Белый&lt;/td&gt; &lt;/tr&gt; &lt;tr&gt; &lt;td height="30" width="285"&gt;&lt;strong&gt;Материал&lt;/strong&gt;&lt;/td&gt; &lt;td width="285"&gt;Пластик, сталь, закаленное стекло (боковая (левая) панель), сетка (передняя панель)&lt;/td&gt; &lt;/tr&gt; &lt;tr&gt; &lt;td height="17" width="285"&gt;&lt;strong&gt;Материнские платы&lt;/strong&gt;&lt;/td&gt; &lt;td width="285"&gt;ATX, Micro ATX, Mini ITX&lt;/td&gt; &lt;/tr&gt; &lt;tr&gt; &lt;td height="17" width="285"&gt;&lt;strong&gt;Внешние отсеки 5.25&amp;Prime;&lt;/strong&gt;&lt;/td&gt; &lt;td width="285"&gt;нет&lt;/td&gt; &lt;/tr&gt; &lt;tr&gt; &lt;td height="17" width="285"&gt;&lt;strong&gt;Внутренние отсеки 2.5&amp;Prime;&lt;/strong&gt;&lt;/td&gt; &lt;td width="285"&gt;2&lt;/td&gt; &lt;/tr&gt; &lt;tr&gt; &lt;td height="17" width="285"&gt;&lt;strong&gt;Внутренние отсеки 3.5&amp;Prime;&lt;/strong&gt;&lt;/td&gt; &lt;td width="285"&gt;2&lt;/td&gt; &lt;/tr&gt; &lt;tr&gt; &lt;td height="17" width="285"&gt;&lt;strong&gt;Слоты расширения&lt;/strong&gt;&lt;/td&gt; &lt;td width="285"&gt;7&lt;/td&gt; &lt;/tr&gt; &lt;tr&gt; &lt;td height="68" rowspan="4" width="285"&gt;&lt;strong&gt;Вентиляторы опционально, мм&lt;/strong&gt;&lt;/td&gt; &lt;td width="285"&gt;Передняя панель: 3х 120 &lt;/td&gt; &lt;/tr&gt; &lt;tr&gt; &lt;td height="17" width="285"&gt;Боковая панель: нет&lt;/td&gt; &lt;/tr&gt; &lt;tr&gt; &lt;td height="17" width="285"&gt;Задняя панель:1x 120 &lt;/td&gt; &lt;/tr&gt; &lt;tr&gt; &lt;td height="17" width="285"&gt;Верхняя панель: 2х 120 &lt;/td&gt; &lt;/tr&gt; &lt;tr&gt; &lt;td height="96" rowspan="4" width="285"&gt;&lt;strong&gt;Радиаторы опционально, мм&lt;/strong&gt;&lt;/td&gt; &lt;td width="285"&gt;Передняя панель:120/240/360,360 (6 винтов)&lt;br /&gt; &lt;/td&gt; &lt;/tr&gt; &lt;tr&gt; &lt;td height="17" width="285"&gt;Боковая панель: нет&lt;/td&gt; &lt;/tr&gt; &lt;tr&gt; &lt;td height="17" width="285"&gt;Задняя панель: 120 &lt;/td&gt; &lt;/tr&gt; &lt;tr&gt; &lt;td height="17" width="285"&gt;Верхняя панель: нет&lt;/td&gt; &lt;/tr&gt; &lt;tr&gt; &lt;td height="107" rowspan="4" width="285"&gt;&lt;strong&gt;Вентиляторы установленные, мм&lt;/strong&gt;&lt;/td&gt; &lt;td width="285"&gt;Передняя панель: 1x 200 ARGB 6pin/3pin ARGB +3pin&lt;/td&gt; &lt;/tr&gt; &lt;tr&gt; &lt;td height="17" width="285"&gt;Боковая панель: нет&lt;/td&gt; &lt;/tr&gt; &lt;tr&gt; &lt;td height="30" width="285"&gt;Задняя панель: 1x120мм ARGB 6pin/3pin ARGB +3pin&lt;/td&gt; &lt;/tr&gt; &lt;tr&gt; &lt;td height="30" width="285"&gt;Верхняя панель: 2x120мм ARGB 6pin/3pin ARGB +3pin&lt;/td&gt; &lt;/tr&gt; &lt;tr&gt; &lt;td height="106" rowspan="2" width="285"&gt;&lt;strong&gt;Управление вентиляторами&lt;/strong&gt;&lt;/td&gt; &lt;td width="285"&gt;концентратор Hub-A (*4 port 3pin fan/+5V RGB) &lt;/td&gt; &lt;/tr&gt; &lt;tr&gt; &lt;td height="45" width="285"&gt;подключение к материнской плате (кабель в комплекте) + управление подсветкой&lt;/td&gt; &lt;/tr&gt; &lt;tr&gt; &lt;td height="51" width="285"&gt;&lt;strong&gt;Разъемы, кнопки, индикаторы&lt;/strong&gt;&lt;/td&gt; &lt;td width="285"&gt;2xUSB 2.0, 1xUSB 3.0, HD Audio+MIC / Power, Reset, Power LED, HDD LED&lt;/td&gt; &lt;/tr&gt; &lt;tr&gt; &lt;td height="17" width="285"&gt;&lt;strong&gt;Блок питания, Вт/ расположение&lt;/strong&gt;&lt;/td&gt; &lt;td width="285"&gt;Нет / Нижнее&lt;/td&gt; &lt;/tr&gt; &lt;tr&gt; &lt;td height="17" width="285"&gt;&lt;strong&gt;Максимальна длина VGA, мм&lt;/strong&gt;&lt;/td&gt; &lt;td width="285"&gt;345&lt;/td&gt; &lt;/tr&gt; &lt;tr&gt; &lt;td height="17" width="285"&gt;&lt;strong&gt;Высота CPU кулера,мм&lt;/strong&gt;&lt;/td&gt; &lt;td width="285"&gt;160&lt;/td&gt; &lt;/tr&gt; &lt;tr&gt; &lt;td height="17" width="285"&gt;&lt;strong&gt;Пылевой фильтр&lt;/strong&gt;&lt;/td&gt; &lt;td width="285"&gt;Верхняя панель /Нижняя панель (под БП)&lt;/td&gt; &lt;/tr&gt; &lt;tr&gt; &lt;td height="17" width="285"&gt;&lt;strong&gt;Размеры (ШxВxГ), мм&lt;/strong&gt;&lt;/td&gt; &lt;td width="285"&gt;210x440x405&lt;/td&gt; &lt;/tr&gt; &lt;tr&gt; &lt;td height="17" width="285"&gt;&lt;strong&gt;Размеры упаковки (ШxВxГ), мм&lt;/strong&gt;&lt;/td&gt; &lt;td width="285"&gt;266x480x475&lt;/td&gt; &lt;/tr&gt; &lt;tr&gt; &lt;td height="17" width="285"&gt;&lt;strong&gt;Вес без упаковки, кг&lt;/strong&gt;&lt;/td&gt; &lt;td width="285"&gt;4.9&lt;/td&gt; &lt;/tr&gt; &lt;tr&gt; &lt;td height="17" width="285"&gt;&lt;strong&gt;Вес с упаковкой,кг&lt;/strong&gt;&lt;/td&gt; &lt;td width="285"&gt;5.9&lt;/td&gt; &lt;/tr&gt; &lt;tr&gt; &lt;td height="17" width="285"&gt;&lt;strong&gt;Страна производитель&lt;/strong&gt;&lt;/td&gt; &lt;td width="285"&gt;Китай&lt;/td&gt; &lt;/tr&gt; &lt;tr&gt; &lt;td height="17" width="285"&gt;&lt;strong&gt;UPC#&lt;/strong&gt;&lt;/td&gt; &lt;td width="285"&gt;690277788048&lt;/td&gt; &lt;/tr&gt; &lt;tr&gt; &lt;td height="18" width="285"&gt;&lt;strong&gt;Код УКТ ВЭД&lt;/strong&gt;&lt;/td&gt; &lt;td width="285"&gt;8473308000&lt;/td&gt; &lt;/tr&gt; &lt;tr&gt; &lt;td height="18" width="285"&gt;&lt;strong&gt;Гарантия&lt;/strong&gt;&lt;/td&gt; &lt;td width="285"&gt;12 месяцев&lt;/td&gt; &lt;/tr&gt; &lt;/tbody&gt; &lt;/table&gt; &lt;p&gt; &lt;/p&gt; </t>
  </si>
  <si>
    <t xml:space="preserve">&lt;p&gt;Корпус &lt;strong&gt;2E Gaming TURBO (G2057W)&lt;/strong&gt; белый с 200 мм ARGB вентилятором за сетчатой лицевой панелью и дополнительно двумя 120мм ARGB вентиляторами на верхней и одним 120мм ARGB вентилятором на задней панелях.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0.5 мм, боковая панель из 4мм закаленного стекла. Типоразмер корпуса Mid Tower &amp;mdash; это совместимость с материнскими платами ATX, Micro ATX, Mini ITX. 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 &lt;/p&gt; &lt;p&gt;&lt;strong&gt;2E Gaming TURBO (G2057W)&lt;/strong&gt; подходит для сборки домашнего ПК и мощной игровой системы, имеет стильный дизайн и продуманную вентиляцию. Максимально возможная длина видеокарты &amp;ndash; 345 мм. Корпус предоставляет возможности монтажа достаточного количества накопителей и многочисленных плат расширения (7 слотов расширения). Предусмотрена установка 6-ти вентиляторов и охлаждения для процессора высотой до 165 мм. Корпус адаптирован к возможности монтажа системы жидкостного охлаждения на переднюю панель &amp;ndash; радиаторы 120/240/360мм, на заднюю &amp;ndash; один 120мм радиаторы, дополнительно предусмотрено пространство для аккуратного размещения кабелей. На верхней панели съемный пылевой магнитный фильтр.&lt;/p&gt; &lt;p&gt;Для подключения, управления и контроля за компьютерной периферией и подсветкой, в арсенале корпуса есть разъемы 1xUSB 3.0,2xUSB 2.0 HD AUDIO+MIC, кнопки и индикаторы Power, Reset, Power LED, HDD LED,дополнительно ARGB концентратор с возможностью подключения к материнской плате.&lt;/p&gt; &lt;p&gt;В комплектацию модели включены инструкция и набор крепежных элементов.&lt;/p&gt; </t>
  </si>
  <si>
    <t>08473001001001005</t>
  </si>
  <si>
    <t>Корпус 2E GAMING GURU (GW01) MidT, EATX, 2xUSB2.0, 2xUSB3.0, 2x140мм, 1x120мм ARGB, стекло (боковая панель), без БП, черный</t>
  </si>
  <si>
    <t>2E-GW01</t>
  </si>
  <si>
    <t>http://www.erc.ua/i/goods/2E-GW01.jpg</t>
  </si>
  <si>
    <t xml:space="preserve">&lt;table border="1" cellpadding="1" cellspacing="1" width="500"&gt; &lt;tbody&gt; &lt;tr&gt; &lt;td height="18" width="285"&gt;&lt;strong&gt;Модель&lt;/strong&gt;&lt;/td&gt; &lt;td width="285"&gt;&lt;strong&gt;2E-GW01&lt;/strong&gt;&lt;/td&gt; &lt;/tr&gt; &lt;tr&gt; &lt;td height="20" width="285"&gt;&lt;strong&gt;Тип&lt;/strong&gt;&lt;/td&gt; &lt;td width="285"&gt;Large Mid Tower &lt;/td&gt; &lt;/tr&gt; &lt;tr&gt; &lt;td height="20" width="285"&gt;&lt;strong&gt;Цвет&lt;/strong&gt;&lt;/td&gt; &lt;td width="285"&gt;Черный&lt;/td&gt; &lt;/tr&gt; &lt;tr&gt; &lt;td height="30" width="285"&gt;&lt;strong&gt;Материал&lt;/strong&gt;&lt;/td&gt; &lt;td width="285"&gt;Пластик, сталь, закаленное стекло (боковая (левая) панель)&lt;/td&gt; &lt;/tr&gt; &lt;tr&gt; &lt;td height="17" width="285"&gt;&lt;strong&gt;Материнские платы&lt;/strong&gt;&lt;/td&gt; &lt;td width="285"&gt; E-ATX,ATX,Micro ATX,ITX&lt;/td&gt; &lt;/tr&gt; &lt;tr&gt; &lt;td height="17" width="285"&gt;&lt;strong&gt;Внешние отсеки 5.25&amp;Prime;&lt;/strong&gt;&lt;/td&gt; &lt;td width="285"&gt;нет&lt;/td&gt; &lt;/tr&gt; &lt;tr&gt; &lt;td height="17" width="285"&gt;&lt;strong&gt;Внутренние отсеки 2.5&amp;Prime;&lt;/strong&gt;&lt;/td&gt; &lt;td width="285"&gt;3(5)&lt;/td&gt; &lt;/tr&gt; &lt;tr&gt; &lt;td height="17" width="285"&gt;&lt;strong&gt;Внутренние отсеки 3.5&amp;Prime;&lt;/strong&gt;&lt;/td&gt; &lt;td width="285"&gt;3&lt;/td&gt; &lt;/tr&gt; &lt;tr&gt; &lt;td height="17" width="285"&gt;&lt;strong&gt;Слоты расширения&lt;/strong&gt;&lt;/td&gt; &lt;td width="285"&gt;7&lt;/td&gt; &lt;/tr&gt; &lt;tr&gt; &lt;td height="68" rowspan="4" width="285"&gt;&lt;strong&gt;Вентиляторы опционально, мм&lt;/strong&gt;&lt;/td&gt; &lt;td width="285"&gt;Передняя панель: 3X120/2X140&lt;/td&gt; &lt;/tr&gt; &lt;tr&gt; &lt;td height="17" width="285"&gt;Боковая панель: нет&lt;/td&gt; &lt;/tr&gt; &lt;tr&gt; &lt;td height="17" width="285"&gt;Задняя панель:1x 120 &lt;/td&gt; &lt;/tr&gt; &lt;tr&gt; &lt;td height="17" width="285"&gt;Верхняя панель: 2х 120 / 2x 140&lt;/td&gt; &lt;/tr&gt; &lt;tr&gt; &lt;td height="96" rowspan="4" width="285"&gt;&lt;strong&gt;Радиаторы опционально, мм&lt;/strong&gt;&lt;/td&gt; &lt;td width="285"&gt;Передняя панель: 240/280/360&lt;/td&gt; &lt;/tr&gt; &lt;tr&gt; &lt;td height="17" width="285"&gt;Боковая панель: нет&lt;/td&gt; &lt;/tr&gt; &lt;tr&gt; &lt;td height="17" width="285"&gt;Задняя панель: 120 &lt;/td&gt; &lt;/tr&gt; &lt;tr&gt; &lt;td height="17" width="285"&gt;Верхняя панель: 120/240&lt;/td&gt; &lt;/tr&gt; &lt;tr&gt; &lt;td height="107" rowspan="4" width="285"&gt;&lt;strong&gt;Вентиляторы установленные, мм&lt;/strong&gt;&lt;/td&gt; &lt;td width="285"&gt;Передняя панель: 2x 140 ARGB (6 pin: 3 pin FAN/3 pin LED)&lt;/td&gt; &lt;/tr&gt; &lt;tr&gt; &lt;td height="17" width="285"&gt;Боковая панель: нет&lt;/td&gt; &lt;/tr&gt; &lt;tr&gt; &lt;td height="30" width="285"&gt; &lt;p&gt;Задняя панель: 1x 120 ARGB (6 pin: 3 pin FAN/3 pin LED) 2E-F120OI-ARGB&lt;/p&gt; &lt;/td&gt; &lt;/tr&gt; &lt;tr&gt; &lt;td height="30" width="285"&gt;Верхняя панель: нет&lt;/td&gt; &lt;/tr&gt; &lt;tr&gt; &lt;td height="106" rowspan="2" width="285"&gt;&lt;strong&gt;Управление вентиляторами&lt;/strong&gt;&lt;/td&gt; &lt;td width="285"&gt;концентратор Hub-B (*6 port 3pin fan/+5V RGB) &lt;/td&gt; &lt;/tr&gt; &lt;tr&gt; &lt;td height="45" width="285"&gt;подключение к материнской плате + PWM (кабель в комплекте) + управление подсветкой и скоростью вентиляторов&lt;/td&gt; &lt;/tr&gt; &lt;tr&gt; &lt;td height="51" width="285"&gt;&lt;strong&gt;Разъемы, кнопки, индикаторы&lt;/strong&gt;&lt;/td&gt; &lt;td width="285"&gt;2xUSB 2.0, 2xUSB 3.0, HD Audio+MIC / Power, Reset, Power LED, HDD LED&lt;/td&gt; &lt;/tr&gt; &lt;tr&gt; &lt;td height="17" width="285"&gt;&lt;strong&gt;Блок питания, Вт/ расположение&lt;/strong&gt;&lt;/td&gt; &lt;td width="285"&gt;Нет / Нижнее&lt;/td&gt; &lt;/tr&gt; &lt;tr&gt; &lt;td height="17" width="285"&gt;&lt;strong&gt;Максимальна длина VGA, мм&lt;/strong&gt;&lt;/td&gt; &lt;td width="285"&gt;380&lt;/td&gt; &lt;/tr&gt; &lt;tr&gt; &lt;td height="17" width="285"&gt;&lt;strong&gt;Высота CPU кулера,мм&lt;/strong&gt;&lt;/td&gt; &lt;td width="285"&gt;165&lt;/td&gt; &lt;/tr&gt; &lt;tr&gt; &lt;td height="17" width="285"&gt;&lt;strong&gt;Пылевой фильтр&lt;/strong&gt;&lt;/td&gt; &lt;td width="285"&gt;Верхняя/нижняя панель&lt;/td&gt; &lt;/tr&gt; &lt;tr&gt; &lt;td height="17" width="285"&gt;&lt;strong&gt;Размеры (ШxВxГ), мм&lt;/strong&gt;&lt;/td&gt; &lt;td width="285"&gt;215x482x458&lt;/td&gt; &lt;/tr&gt; &lt;tr&gt; &lt;td height="17" width="285"&gt;&lt;strong&gt;Размеры упаковки (ШxВxГ), мм&lt;/strong&gt;&lt;/td&gt; &lt;td width="285"&gt;286x532x532&lt;/td&gt; &lt;/tr&gt; &lt;tr&gt; &lt;td height="17" width="285"&gt;&lt;strong&gt;Вес без упаковки, кг&lt;/strong&gt;&lt;/td&gt; &lt;td width="285"&gt;7.7&lt;/td&gt; &lt;/tr&gt; &lt;tr&gt; &lt;td height="17" width="285"&gt;&lt;strong&gt;Вес с упаковкой,кг&lt;/strong&gt;&lt;/td&gt; &lt;td width="285"&gt;8.9&lt;/td&gt; &lt;/tr&gt; &lt;tr&gt; &lt;td height="17" width="285"&gt;&lt;strong&gt;Страна производитель&lt;/strong&gt;&lt;/td&gt; &lt;td width="285"&gt;Китай&lt;/td&gt; &lt;/tr&gt; &lt;tr&gt; &lt;td height="17" width="285"&gt;&lt;strong&gt;UPC#&lt;/strong&gt;&lt;/td&gt; &lt;td width="285"&gt;690277787867&lt;/td&gt; &lt;/tr&gt; &lt;tr&gt; &lt;td height="18" width="285"&gt;&lt;strong&gt;Код УКТ ВЭД&lt;/strong&gt;&lt;/td&gt; &lt;td width="285"&gt;8473308000&lt;/td&gt; &lt;/tr&gt; &lt;tr&gt; &lt;td height="18" width="285"&gt;&lt;strong&gt;Гарантия&lt;/strong&gt;&lt;/td&gt; &lt;td width="285"&gt;12 месяцев&lt;/td&gt; &lt;/tr&gt; &lt;/tbody&gt; &lt;/table&gt; &lt;p&gt; &lt;/p&gt; </t>
  </si>
  <si>
    <t xml:space="preserve">&lt;p&gt;Корпус &lt;strong&gt;2E Gaming GURU (GW01)&lt;/strong&gt; настоящий &amp;ldquo;гуру&amp;rdquo; для создания мощной игровой или рабочей станции. В комплекте два встроенных 140мм ARGB вентилятора за комбинированной лицевой панелью с перфорированными вставками по бокам, плюс дополнительно один 120мм вентилятор ARGB на задней панели.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0.7 мм, боковая панель из 4мм закаленного стекла. Типоразмер корпуса Large Mid Tower &amp;mdash; это совместимость с материнскими платами ATX, Micro ATX, Mini ITX и также E-ATX. 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 &lt;/p&gt; &lt;p&gt;&lt;strong&gt;2E Gaming GURU (GW01)&lt;/strong&gt; подходит для сборки домашнего ПК и мощной игровой системы, имеет стильный дизайн и продуманную вентиляцию. Максимально возможная длина видеокарты &amp;ndash; 380 мм. Корпус предоставляет возможности монтажа достаточного количества накопителей и многочисленных плат расширения (7 слотов расширения). Предусмотрена установка 6-ти вентиляторов (на верхнюю панель, к уже четырем установленным) и охлаждения для процессора высотой до 165 мм. Корпус адаптирован к возможности монтажа системы жидкостного охлаждения на переднюю панель &amp;ndash; радиаторы 240/280/360мм, на заднюю &amp;ndash; один 120мм и на верхнюю &amp;ndash; 120/240мм радиаторы, дополнительно предусмотрено пространство для аккуратного размещения кабелей. На верхней/нижней панелях съемные пылевые магнитные фильтры.&lt;/p&gt; &lt;p&gt;Для подключения, управления и контроля за компьютерной периферией и подсветкой, в арсенале корпуса есть разъемы 2xUSB 3.0,2xUSB 2.0 HD AUDIO+MIC, кнопки и индикаторы Power, Reset, LED, Power LED, HDD LED, дополнительно ARGB концентратор с возможностью подключения к материнской плате.&lt;/p&gt; &lt;p&gt;В комплектацию модели включены инструкция и набор крепежных элементов.&lt;/p&gt; </t>
  </si>
  <si>
    <t>Корпус 2E GAMING CONTEGO (GW02) MidT, EATX, 2xUSB2.0, 2xUSB3.0, 2x200, 2x120ARGB, стекло (боковая панель), без БП, черный</t>
  </si>
  <si>
    <t>2E-GW02</t>
  </si>
  <si>
    <t>http://www.erc.ua/i/goods/2E-GW02.jpg</t>
  </si>
  <si>
    <t xml:space="preserve">&lt;table border="1" cellpadding="1" cellspacing="1" width="500"&gt; &lt;tbody&gt; &lt;tr&gt; &lt;td height="18" width="285"&gt;&lt;strong&gt;Модель&lt;/strong&gt;&lt;/td&gt; &lt;td width="285"&gt;&lt;strong&gt;2Е-GW02&lt;/strong&gt;&lt;/td&gt; &lt;/tr&gt; &lt;tr&gt; &lt;td height="20" width="285"&gt;&lt;strong&gt;Тип&lt;/strong&gt;&lt;/td&gt; &lt;td width="285"&gt;Large Mid Tower &lt;/td&gt; &lt;/tr&gt; &lt;tr&gt; &lt;td height="20" width="285"&gt;&lt;strong&gt;Цвет&lt;/strong&gt;&lt;/td&gt; &lt;td width="285"&gt;Черный&lt;/td&gt; &lt;/tr&gt; &lt;tr&gt; &lt;td height="30" width="285"&gt;&lt;strong&gt;Материал&lt;/strong&gt;&lt;/td&gt; &lt;td width="285"&gt;Пластик, сталь, закаленное стекло (боковая (левая) панель)&lt;/td&gt; &lt;/tr&gt; &lt;tr&gt; &lt;td height="17" width="285"&gt;&lt;strong&gt;Материнские платы&lt;/strong&gt;&lt;/td&gt; &lt;td width="285"&gt;E-ATX,ATX,Micro ATX,ITX&lt;/td&gt; &lt;/tr&gt; &lt;tr&gt; &lt;td height="17" width="285"&gt;&lt;strong&gt;Внешние отсеки 5.25&amp;Prime;&lt;/strong&gt;&lt;/td&gt; &lt;td width="285"&gt;нет&lt;/td&gt; &lt;/tr&gt; &lt;tr&gt; &lt;td height="17" width="285"&gt;&lt;strong&gt;Внутренние отсеки 2.5&amp;Prime;&lt;/strong&gt;&lt;/td&gt; &lt;td width="285"&gt;5&lt;/td&gt; &lt;/tr&gt; &lt;tr&gt; &lt;td height="17" width="285"&gt;&lt;strong&gt;Внутренние отсеки 3.5&amp;Prime;&lt;/strong&gt;&lt;/td&gt; &lt;td width="285"&gt;4&lt;/td&gt; &lt;/tr&gt; &lt;tr&gt; &lt;td height="17" width="285"&gt;&lt;strong&gt;Слоты расширения&lt;/strong&gt;&lt;/td&gt; &lt;td width="285"&gt;7&lt;/td&gt; &lt;/tr&gt; &lt;tr&gt; &lt;td height="68" rowspan="4" width="285"&gt;&lt;strong&gt;Вентиляторы опционально, мм&lt;/strong&gt;&lt;/td&gt; &lt;td width="285"&gt;Передняя панель: 3X120/2X140/2x200&lt;/td&gt; &lt;/tr&gt; &lt;tr&gt; &lt;td height="17" width="285"&gt;Боковая панель: нет&lt;/td&gt; &lt;/tr&gt; &lt;tr&gt; &lt;td height="17" width="285"&gt;Задняя панель:1x 120 / над БП 2х120 мм&lt;/td&gt; &lt;/tr&gt; &lt;tr&gt; &lt;td height="17" width="285"&gt;Верхняя панель: 2х 120 / 2x 140&lt;/td&gt; &lt;/tr&gt; &lt;tr&gt; &lt;td height="68" rowspan="4" width="285"&gt;&lt;strong&gt;Радиаторы опционально, мм&lt;/strong&gt;&lt;/td&gt; &lt;td width="285"&gt;Передняя панель: 240/280/360&lt;/td&gt; &lt;/tr&gt; &lt;tr&gt; &lt;td height="17" width="285"&gt;Боковая панель: нет&lt;/td&gt; &lt;/tr&gt; &lt;tr&gt; &lt;td height="17" width="285"&gt;Задняя панель: 120 &lt;/td&gt; &lt;/tr&gt; &lt;tr&gt; &lt;td height="17" width="285"&gt;Верхняя панель: 120/240&lt;/td&gt; &lt;/tr&gt; &lt;tr&gt; &lt;td height="107" rowspan="4" width="285"&gt;&lt;strong&gt;Вентиляторы установленные, мм&lt;/strong&gt;&lt;/td&gt; &lt;td width="285"&gt;Передняя панель: 2x 200 ARGB (6 pin: 3 pin FAN/3 pin LED)&lt;/td&gt; &lt;/tr&gt; &lt;tr&gt; &lt;td height="17" width="285"&gt;Боковая панель: нет&lt;/td&gt; &lt;/tr&gt; &lt;tr&gt; &lt;td height="30" width="285"&gt; &lt;p&gt;Задняя панель: 1x 120 ARGB (6 pin: 3 pin FAN/3 pin LED) 2E-F120OI-ARGB&lt;/p&gt; &lt;/td&gt; &lt;/tr&gt; &lt;tr&gt; &lt;td height="30" width="285"&gt;Верхняя панель: нет&lt;/td&gt; &lt;/tr&gt; &lt;tr&gt; &lt;td height="106" rowspan="2" width="285"&gt;&lt;strong&gt;Управление вентиляторами&lt;/strong&gt;&lt;/td&gt; &lt;td width="285"&gt;концентратор Hub-B (*6 port 3pin fan/+5V RGB) &lt;/td&gt; &lt;/tr&gt; &lt;tr&gt; &lt;td height="45" width="285"&gt;подключение к материнской плате + PWM (кабель в комплекте) + управление подсветкой и скоростью вентиляторов&lt;/td&gt; &lt;/tr&gt; &lt;tr&gt; &lt;td height="51" width="285"&gt;&lt;strong&gt;Разъемы, кнопки, индикаторы&lt;/strong&gt;&lt;/td&gt; &lt;td width="285"&gt;2xUSB 2.0, 2xUSB 3.0, HD Audio+MIC / Power, Reset, Power LED, HDD LED&lt;/td&gt; &lt;/tr&gt; &lt;tr&gt; &lt;td height="17" width="285"&gt;&lt;strong&gt;Блок питания, Вт/ расположение&lt;/strong&gt;&lt;/td&gt; &lt;td width="285"&gt;Нет / Нижнее&lt;/td&gt; &lt;/tr&gt; &lt;tr&gt; &lt;td height="17" width="285"&gt;&lt;strong&gt;Максимальна длина VGA, мм&lt;/strong&gt;&lt;/td&gt; &lt;td width="285"&gt;380&lt;/td&gt; &lt;/tr&gt; &lt;tr&gt; &lt;td height="17" width="285"&gt;&lt;strong&gt;Высота CPU кулера,мм&lt;/strong&gt;&lt;/td&gt; &lt;td width="285"&gt;165&lt;/td&gt; &lt;/tr&gt; &lt;tr&gt; &lt;td height="17" width="285"&gt;&lt;strong&gt;Пылевой фильтр&lt;/strong&gt;&lt;/td&gt; &lt;td width="285"&gt;Верхняя/нижняя панель&lt;/td&gt; &lt;/tr&gt; &lt;tr&gt; &lt;td height="17" width="285"&gt;&lt;strong&gt;Размеры (ШxВxГ), мм&lt;/strong&gt;&lt;/td&gt; &lt;td width="285"&gt;215x482x458&lt;/td&gt; &lt;/tr&gt; &lt;tr&gt; &lt;td height="17" width="285"&gt;&lt;strong&gt;Размеры упаковки (ШxВxГ), мм&lt;/strong&gt;&lt;/td&gt; &lt;td width="285"&gt;306x565x540&lt;/td&gt; &lt;/tr&gt; &lt;tr&gt; &lt;td height="17" width="285"&gt;&lt;strong&gt;Вес без упаковки, кг&lt;/strong&gt;&lt;/td&gt; &lt;td width="285"&gt;7.9&lt;/td&gt; &lt;/tr&gt; &lt;tr&gt; &lt;td height="17" width="285"&gt;&lt;strong&gt;Вес с упаковкой,кг&lt;/strong&gt;&lt;/td&gt; &lt;td width="285"&gt;9.7&lt;/td&gt; &lt;/tr&gt; &lt;tr&gt; &lt;td height="17" width="285"&gt;&lt;strong&gt;Страна производитель&lt;/strong&gt;&lt;/td&gt; &lt;td width="285"&gt;Китай&lt;/td&gt; &lt;/tr&gt; &lt;tr&gt; &lt;td height="17" width="285"&gt;&lt;strong&gt;UPC#&lt;/strong&gt;&lt;/td&gt; &lt;td width="285"&gt;690277787850&lt;/td&gt; &lt;/tr&gt; &lt;tr&gt; &lt;td height="18" width="285"&gt;&lt;strong&gt;Код УКТ ВЭД&lt;/strong&gt;&lt;/td&gt; &lt;td width="285"&gt;8473308000&lt;/td&gt; &lt;/tr&gt; &lt;tr&gt; &lt;td height="18" width="285"&gt;&lt;strong&gt;Гарантия&lt;/strong&gt;&lt;/td&gt; &lt;td width="285"&gt;12 месяцев&lt;/td&gt; &lt;/tr&gt; &lt;/tbody&gt; &lt;/table&gt; &lt;p&gt; &lt;/p&gt; </t>
  </si>
  <si>
    <t xml:space="preserve">&lt;p&gt;Корпус &lt;strong&gt;2E Gaming CONTEGO (GW02)&lt;/strong&gt; идеальный вариант для создания современной мощной игровой или рабочей станции, с активной системой обдува компонентов. В комплекте два встроенных 200мм ARGB вентилятора за стальной сетчатой лицевой панелью, плюс дополнительно один 120мм вентилятор ARGB на задней панели.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0.7мм, боковая панель из 4мм закаленного стекла. Типоразмер корпуса Large Mid Tower &amp;mdash; это совместимость с материнскими платами ATX, Micro ATX, Mini ITX и также E-ATX. 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 &lt;/p&gt; &lt;p&gt;&lt;strong&gt;2E Gaming CONTEGO (GW02)&lt;/strong&gt; подходит для сборки домашнего ПК и мощной игровой системы, имеет стильный дизайн и продуманную вентиляцию. Максимально возможная длина видеокарты &amp;ndash; 380 мм. Корпус предоставляет возможности монтажа достаточного количества накопителей и многочисленных плат расширения (7 слотов расширения). Предусмотрена установка 6-8 вентиляторов (на верхнюю панель, к уже четырем установленным) и охлаждения для процессора высотой до 165 мм. Корпус адаптирован к возможности монтажа системы жидкостного охлаждения на переднюю панель &amp;ndash; радиаторы 240/280/360мм, на заднюю &amp;ndash; один 120мм и на верхнюю &amp;ndash; 120/240мм радиаторы, дополнительно предусмотрено пространство для аккуратного размещения кабелей. На верхней/нижней панелях съемные пылевые магнитные фильтры.&lt;/p&gt; &lt;p&gt;Для подключения, управления и контроля за компьютерной периферией и подсветкой, в арсенале корпуса есть разъемы 2xUSB 3.0,2xUSB 2.0 HD AUDIO+MIC, кнопки и индикаторы Power, Reset, LED, Power LED, HDD LED, дополнительно ARGB концентратор с возможностью подключения к материнской плате.&lt;/p&gt; &lt;p&gt;В комплектацию модели включены инструкция и набор крепежных элементов.&lt;/p&gt; </t>
  </si>
  <si>
    <t>Корпус 2E GAMING CONTEGO NEO (GW05) MidT ,EATX, 2xUSB2.0, 2xUSB3.0, 2x200мм ARGB, 3x120мм ARGB, стекло (боковая панель), без БП, черный</t>
  </si>
  <si>
    <t>2E-GW05</t>
  </si>
  <si>
    <t>http://www.erc.ua/i/goods/2E-GW05.jpg</t>
  </si>
  <si>
    <t xml:space="preserve">&lt;table border="1" cellpadding="1" cellspacing="1" width="500"&gt; &lt;tbody&gt; &lt;tr&gt; &lt;td height="18" width="285"&gt;&lt;strong&gt;Модель&lt;/strong&gt;&lt;/td&gt; &lt;td width="285"&gt;&lt;strong&gt;2Е-GW05&lt;/strong&gt;&lt;/td&gt; &lt;/tr&gt; &lt;tr&gt; &lt;td height="20" width="285"&gt;&lt;strong&gt;Тип&lt;/strong&gt;&lt;/td&gt; &lt;td width="285"&gt;Large Mid Tower &lt;/td&gt; &lt;/tr&gt; &lt;tr&gt; &lt;td height="20" width="285"&gt;&lt;strong&gt;Цвет&lt;/strong&gt;&lt;/td&gt; &lt;td width="285"&gt;Черный&lt;/td&gt; &lt;/tr&gt; &lt;tr&gt; &lt;td height="30" width="285"&gt;&lt;strong&gt;Материал&lt;/strong&gt;&lt;/td&gt; &lt;td width="285"&gt;Пластик, сталь, закаленное стекло (боковая (левая) панель), сетка (передняя панель)&lt;/td&gt; &lt;/tr&gt; &lt;tr&gt; &lt;td height="17" width="285"&gt;&lt;strong&gt;Материнские платы&lt;/strong&gt;&lt;/td&gt; &lt;td width="285"&gt;E-ATX/ATX/Micro ATX/ITX&lt;/td&gt; &lt;/tr&gt; &lt;tr&gt; &lt;td height="17" width="285"&gt;&lt;strong&gt;Внешние отсеки 5.25&amp;Prime;&lt;/strong&gt;&lt;/td&gt; &lt;td width="285"&gt;нет&lt;/td&gt; &lt;/tr&gt; &lt;tr&gt; &lt;td height="17" width="285"&gt;&lt;strong&gt;Внутренние отсеки 2.5&amp;Prime;&lt;/strong&gt;&lt;/td&gt; &lt;td width="285"&gt;5&lt;/td&gt; &lt;/tr&gt; &lt;tr&gt; &lt;td height="17" width="285"&gt;&lt;strong&gt;Внутренние отсеки 3.5&amp;Prime;&lt;/strong&gt;&lt;/td&gt; &lt;td width="285"&gt;4&lt;/td&gt; &lt;/tr&gt; &lt;tr&gt; &lt;td height="17" width="285"&gt;&lt;strong&gt;Слоты расширения&lt;/strong&gt;&lt;/td&gt; &lt;td width="285"&gt;7&lt;/td&gt; &lt;/tr&gt; &lt;tr&gt; &lt;td height="68" rowspan="4" width="285"&gt;&lt;strong&gt;Вентиляторы опционально, мм&lt;/strong&gt;&lt;/td&gt; &lt;td width="285"&gt;Передняя панель: 3X120/2X140/2x200&lt;/td&gt; &lt;/tr&gt; &lt;tr&gt; &lt;td height="17" width="285"&gt;Боковая панель: нет&lt;/td&gt; &lt;/tr&gt; &lt;tr&gt; &lt;td height="17" width="285"&gt;Задняя панель:1x 120 / над БП 2х120 мм&lt;/td&gt; &lt;/tr&gt; &lt;tr&gt; &lt;td height="17" width="285"&gt;Верхняя панель: 2х 120 / 2x 140&lt;/td&gt; &lt;/tr&gt; &lt;tr&gt; &lt;td height="68" rowspan="4" width="285"&gt;&lt;strong&gt;Радиаторы опционально, мм&lt;/strong&gt;&lt;/td&gt; &lt;td width="285"&gt;Передняя панель: 240/280/360&lt;/td&gt; &lt;/tr&gt; &lt;tr&gt; &lt;td height="17" width="285"&gt;Боковая панель: нет&lt;/td&gt; &lt;/tr&gt; &lt;tr&gt; &lt;td height="17" width="285"&gt;Задняя панель: 120 &lt;/td&gt; &lt;/tr&gt; &lt;tr&gt; &lt;td height="17" width="285"&gt;Верхняя панель: 120/240&lt;/td&gt; &lt;/tr&gt; &lt;tr&gt; &lt;td height="107" rowspan="4" width="285"&gt;&lt;strong&gt;Вентиляторы установленные, мм&lt;/strong&gt;&lt;/td&gt; &lt;td width="285"&gt;Передняя панель: 2x 200 ARGB (6 pin: 3 pin FAN/3 pin LED)&lt;/td&gt; &lt;/tr&gt; &lt;tr&gt; &lt;td height="17" width="285"&gt;Боковая панель: нет&lt;/td&gt; &lt;/tr&gt; &lt;tr&gt; &lt;td height="30" width="285"&gt;Задняя панель: 1x 120 ARGB (6 pin: 3 pin FAN/3 pin LED)&lt;/td&gt; &lt;/tr&gt; &lt;tr&gt; &lt;td height="30" width="285"&gt;Верхняя панель: 2*120мм ARGB SA-120CARGB 6pin/3pin ARGB +3pin&lt;/td&gt; &lt;/tr&gt; &lt;tr&gt; &lt;td height="106" rowspan="2" width="285"&gt;&lt;strong&gt;Управление вентиляторами&lt;/strong&gt;&lt;/td&gt; &lt;td width="285"&gt;концентратор тип В / 2E-CONTR-B контроллер с пультом дистанционного управления&lt;/td&gt; &lt;/tr&gt; &lt;tr&gt; &lt;td height="45" width="285"&gt;подключение к материнской плате + PWM (кабель в комплекте) + управление подсветкой и скоростью вентиляторов&lt;/td&gt; &lt;/tr&gt; &lt;tr&gt; &lt;td height="51" width="285"&gt;&lt;strong&gt;Разъемы, кнопки, индикаторы&lt;/strong&gt;&lt;/td&gt; &lt;td width="285"&gt;2xUSB 2.0, 2xUSB 3.0, HD Audio+MIC / Power, Reset, Power LED, HDD LED&lt;/td&gt; &lt;/tr&gt; &lt;tr&gt; &lt;td height="17" width="285"&gt;&lt;strong&gt;Блок питания, Вт/ расположение&lt;/strong&gt;&lt;/td&gt; &lt;td width="285"&gt;Нет / Нижнее&lt;/td&gt; &lt;/tr&gt; &lt;tr&gt; &lt;td height="17" width="285"&gt;&lt;strong&gt;Максимальна длина VGA, мм&lt;/strong&gt;&lt;/td&gt; &lt;td width="285"&gt;380&lt;/td&gt; &lt;/tr&gt; &lt;tr&gt; &lt;td height="17" width="285"&gt;&lt;strong&gt;Высота CPU кулера,мм&lt;/strong&gt;&lt;/td&gt; &lt;td width="285"&gt;165&lt;/td&gt; &lt;/tr&gt; &lt;tr&gt; &lt;td height="17" width="285"&gt;&lt;strong&gt;Пылевой фильтр&lt;/strong&gt;&lt;/td&gt; &lt;td width="285"&gt;Верхняя/нижняя панель&lt;/td&gt; &lt;/tr&gt; &lt;tr&gt; &lt;td height="17" width="285"&gt;&lt;strong&gt;Размеры (ШxВxГ), мм&lt;/strong&gt;&lt;/td&gt; &lt;td width="285"&gt;215x482x458&lt;/td&gt; &lt;/tr&gt; &lt;tr&gt; &lt;td height="17" width="285"&gt;&lt;strong&gt;Размеры упаковки (ШxВxГ), мм&lt;/strong&gt;&lt;/td&gt; &lt;td width="285"&gt;306x565x540&lt;/td&gt; &lt;/tr&gt; &lt;tr&gt; &lt;td height="17" width="285"&gt;&lt;strong&gt;Вес без упаковки, кг&lt;/strong&gt;&lt;/td&gt; &lt;td width="285"&gt;7.9&lt;/td&gt; &lt;/tr&gt; &lt;tr&gt; &lt;td height="17" width="285"&gt;&lt;strong&gt;Вес с упаковкой,кг&lt;/strong&gt;&lt;/td&gt; &lt;td width="285"&gt;9.7&lt;/td&gt; &lt;/tr&gt; &lt;tr&gt; &lt;td height="17" width="285"&gt;&lt;strong&gt;Страна производитель&lt;/strong&gt;&lt;/td&gt; &lt;td width="285"&gt;Китай&lt;/td&gt; &lt;/tr&gt; &lt;tr&gt; &lt;td height="17" width="285"&gt;&lt;strong&gt;UPC#&lt;/strong&gt;&lt;/td&gt; &lt;td width="285"&gt;687747733004&lt;/td&gt; &lt;/tr&gt; &lt;tr&gt; &lt;td height="18" width="285"&gt;&lt;strong&gt;Код УКТ ВЭД&lt;/strong&gt;&lt;/td&gt; &lt;td width="285"&gt;8473308000&lt;/td&gt; &lt;/tr&gt; &lt;tr&gt; &lt;td height="18" width="285"&gt;&lt;strong&gt;Гарантия&lt;/strong&gt;&lt;/td&gt; &lt;td width="285"&gt;12 месяцев&lt;/td&gt; &lt;/tr&gt; &lt;/tbody&gt; &lt;/table&gt; &lt;p&gt; &lt;/p&gt; </t>
  </si>
  <si>
    <t xml:space="preserve">&lt;p&gt;Корпус 2E Gaming &lt;strong&gt;CONTEGO NEO (GW05) &lt;/strong&gt;отличный вариант для создания современной мощной игровой или рабочей станции, с активной системой обдува компонентов. В комплекте два встроенных 200мм ARGB вентилятора за стальной сетчатой лицевой панелью, плюс дополнительно один 120мм вентилятор ARGB на задней панели и 2х120мм ARGB на верхней панели. Модель отлично подойдет для самостоятельной и промышленной сборки, благодаря рационально организованному внутреннему пространству и не сложной конструкции.&lt;/p&gt; &lt;p&gt;Материал корпуса - сталь 0.8мм, боковая панель из 4мм закаленного стекла. Типоразмер корпуса Large Mid Tower &amp;mdash; это совместимость с материнскими платами ATX, Micro ATX, Mini ITX и также E-ATX. Корпус без блока питания. Пользователю предоставляется возможность самостоятельного выбора источника питания, в зависимости от уровня системы, который устанавливается в нижней части корпуса.&lt;/p&gt; &lt;p&gt;2E Gaming CONTEGO NEO (GW05) подходит для сборки домашнего ПК и мощной игровой системы, имеет стильный дизайн и продуманную вентиляцию. Максимально возможная длина видеокарты &amp;ndash; 380 мм. Корпус предоставляет возможности монтажа достаточного количества накопителей и многочисленных плат расширения (7 слотов расширения). Предусмотрена установка 6-8 вентиляторов (на верхнюю панель, к уже четырем установленным) и охлаждения для процессора высотой до 165 мм. Корпус адаптирован к возможности монтажа системы жидкостного охлаждения на переднюю панель &amp;ndash; радиаторы 2120/240/360 мм, на заднюю &amp;ndash; один 120мм и на верхнюю &amp;ndash; 120/240мм радиаторы, дополнительно предусмотрено пространство для аккуратного размещения кабелей. На верхней/нижней панелях съемные пылевые магнитные фильтры.&lt;/p&gt; &lt;p&gt;Для подключения, управления и контроля за компьютерной периферией и подсветкой, в арсенале корпуса есть разъемы 2xUSB 3.0,2xUSB 2.0 HD AUDIO+MIC, кнопки и индикаторы Power, Reset, LED, Power LED, HDD LED, дополнительно ARGB концентратор с возможностью подключения к материнской плате.&lt;/p&gt; &lt;p&gt;В комплектацию модели включены инструкция и набор крепежных элементов.&lt;/p&gt; </t>
  </si>
  <si>
    <t>Корпусной вентилятор GAMEMAX (WFBK-WT) 120 мм, 3-4 пин,белые лопасти, черная рамка</t>
  </si>
  <si>
    <t>GMX-WFBK-WT</t>
  </si>
  <si>
    <t>Корпусной вентилятор GAMEMAX (WFBK-BK) 120 мм, 3/4 пин,белые лопасти, черная рамка</t>
  </si>
  <si>
    <t>GMX-WFBK-BK</t>
  </si>
  <si>
    <t>Корпусной вентилятор GAMEMAX (AF12X) 200(120)FRGB, 3пин,белые лопасти, черная рамка</t>
  </si>
  <si>
    <t>GMX-AF12X</t>
  </si>
  <si>
    <t>Корпусной вентилятор GAMEMAX (FN-12Rainbow-C2) 120LED, 3-4пин,белые лопасти, черная рамка</t>
  </si>
  <si>
    <t>FN-12RAINBOW-C2</t>
  </si>
  <si>
    <t>Корпусной вентилятор GAMEMAX (FN-12Rainbow-D) 120ARGB, 3-4пин,белые лопасти, черная рамка</t>
  </si>
  <si>
    <t>FN-12RAINBOW-D</t>
  </si>
  <si>
    <t>Контроллер GAMEMAX ARGB HUB2.0 PWM+RAINBOW (V2.0)</t>
  </si>
  <si>
    <t>ARGBHUB2.0</t>
  </si>
  <si>
    <t>08504002002000000</t>
  </si>
  <si>
    <t>Контроллер GAMEMAX ARGB HUB3.0 PWM+RAINBOW (V3.0)</t>
  </si>
  <si>
    <t>ARGBHUB3.0</t>
  </si>
  <si>
    <t>Процессорный кулер GAMEMAX Gamma 300,LED,4 пин PWM, AM4, TDP&lt; 150W</t>
  </si>
  <si>
    <t>GAMMA300</t>
  </si>
  <si>
    <t>Процессорный кулер GAMEMAX Gamma 500-Bule,120 LED,4 пин PWM, 5 DTH, TDP&lt; 187W,AM4</t>
  </si>
  <si>
    <t>GAMMA500-Bule</t>
  </si>
  <si>
    <t>Процессорный кулер GAMEMAX Gamma  500-Red,120 LED,4 пин PWM, 5 DTH, TDP&lt; 187W,AM4</t>
  </si>
  <si>
    <t>GAMMA500-Red</t>
  </si>
  <si>
    <t>Процессорный кулер GAMEMAX Gamma  500-Rainbow,120 RGB LED,4 PWM+3 пин,5 DTH</t>
  </si>
  <si>
    <t>GAMMA500-Rainbow</t>
  </si>
  <si>
    <t>Корпус GAMEMAX SILENT HILL,MiniT, 1xUSB3.0, 1xUSB2.0, 1x120мм,без БП,черный</t>
  </si>
  <si>
    <t>SILENTHILL</t>
  </si>
  <si>
    <t>Корпус GAMEMAX EXPEDITION BK,MiniT, 1xUSB3.0, 2xUSB2.0, 1x120LED,акрил (бок.),без БП,черный</t>
  </si>
  <si>
    <t>EXPEDITIONBK</t>
  </si>
  <si>
    <t>Корпус GAMEMAX NOVA-N5, MidT,1xUSB3.0, 1xUSB2.0,1x120 ARGB,стекло (бок.),без БП,черный</t>
  </si>
  <si>
    <t>Nova-N5</t>
  </si>
  <si>
    <t>Корпус GAMEMAX DARK RANGER, MiniT, 1xUSB3.0, 2xUSB2.0,1x120ARGB,стекло (бок.),без БП,черный</t>
  </si>
  <si>
    <t>DARKRANGER</t>
  </si>
  <si>
    <t>Корпус GAMEMAX FORTRESS TG,MidT, 1xUSB3.0, 2xUSB2.0,3x120,стекло (бок.),без БП,черный</t>
  </si>
  <si>
    <t>FORTRESSTG</t>
  </si>
  <si>
    <t>Корпус GAMEMAX SHINE,MidT,1xUSB3.0, 2xUSB2.0, 1x120ARGB,стекло (бок.),без БП,черный</t>
  </si>
  <si>
    <t>SHINE</t>
  </si>
  <si>
    <t>Корпус GAMEMAX BLACK DIAMOND,MidT, 1xUSB3.0, 1xUSB2.0, 3x120RGB,стекло (бок.),без БП,черный</t>
  </si>
  <si>
    <t>BLACKDIAMOND</t>
  </si>
  <si>
    <t>Корпус GAMEMAX WHITE DIAMOND,MidT,1xUSB3.0,1xUSB2.0,3x120RGB,стекло (бок.),без БП,белый</t>
  </si>
  <si>
    <t>WHITEDIAMOND</t>
  </si>
  <si>
    <t>Корпус GAMEMAX AERO MINI ECO,MiniT,1xUSB3.0,1xUSB2.0,4x120 White,стекло (бок.),без БП,черный</t>
  </si>
  <si>
    <t>AEROMINIECO</t>
  </si>
  <si>
    <t>Корпус GAMEMAX REVOLT,MidT,1xUSB3.0, 1xUSB2.0, 4x120ARGB, стекло (бок.),без БП,черный</t>
  </si>
  <si>
    <t>REVOLT</t>
  </si>
  <si>
    <t>Корпус GAMEMAX BRUFEN C3 BG,MidT,1xUSB3.0,1xUSB2.0,2x120 ARGB,стекло (бок.),без БП,черный</t>
  </si>
  <si>
    <t>BRUFENC3BG</t>
  </si>
  <si>
    <t>Корпус GAMEMAX BRUFEN C3 WB,MidT,1xUSB3.0,1xUSB2.0,2x120 ARGB,стекло (бок.),без БП,белый</t>
  </si>
  <si>
    <t>BRUFENC3WB</t>
  </si>
  <si>
    <t>Корпус GAMEMAX BRUFENC1,MidT,2xUSB3.0,1xUSB2.0,4x120 ARGB,стекло (бок.),без БП,черный</t>
  </si>
  <si>
    <t>BRUFENC1</t>
  </si>
  <si>
    <t>Корпус GAMEMAX MINI ABYSS,MiniT, 2xUSB3.0, 1x120ARGB, стекло (бок.),без БП,черный</t>
  </si>
  <si>
    <t>MINIABYSS</t>
  </si>
  <si>
    <t>Корпус GAMEMAX ABYSS TR,MidT, 2xUSB3.0, 2xUSB2.0, 1x120ARGB, стекло (бок.),без БП,черный</t>
  </si>
  <si>
    <t>ABYSSTR</t>
  </si>
  <si>
    <t>Блоки питания ПК/ноутбуки</t>
  </si>
  <si>
    <t>Chieftec</t>
  </si>
  <si>
    <t>Блок питания CHIEFTEC iArena GPA-450S8,450W,12cm fan,eff. &gt;85%,24+8pin(4+4),2xMolex,3xSATA,1xPCIe 8pin(6+2),Bulk</t>
  </si>
  <si>
    <t>GPA-450S8</t>
  </si>
  <si>
    <t>http://www.erc.ua/i/goods/GPA-450S8.jpg</t>
  </si>
  <si>
    <t xml:space="preserve">&lt;h4&gt;Основные характеристики&lt;/h4&gt; &lt;table border="0" cellpadding="2" cellspacing="0"&gt; &lt;tbody&gt; &lt;tr&gt; &lt;td valign="top"&gt;&lt;strong&gt;EAN код&lt;/strong&gt;&lt;/td&gt; &lt;td&gt;4710713238947&lt;/td&gt; &lt;/tr&gt; &lt;tr&gt; &lt;td valign="top"&gt;&lt;strong&gt;Вес (без/с упаковкой)&lt;/strong&gt;&lt;/td&gt; &lt;td&gt;1,22 кг / 1,35кг&lt;/td&gt; &lt;/tr&gt; &lt;tr&gt; &lt;td valign="top"&gt;&lt;strong&gt;AC входного напряжения&lt;/strong&gt;&lt;/td&gt; &lt;td&gt;200-240V / 3.5A&lt;/td&gt; &lt;/tr&gt; &lt;tr&gt; &lt;td valign="top"&gt;&lt;strong&gt;Frequency&lt;/strong&gt;&lt;/td&gt; &lt;td&gt;47-63 Hz&lt;/td&gt; &lt;/tr&gt; &lt;tr&gt; &lt;td valign="top"&gt;&lt;strong&gt;+5V&lt;/strong&gt;&lt;/td&gt; &lt;td&gt;17A&lt;/td&gt; &lt;/tr&gt; &lt;tr&gt; &lt;td valign="top"&gt;&lt;strong&gt;+3,3V&lt;/strong&gt;&lt;/td&gt; &lt;td&gt;16.0A&lt;/td&gt; &lt;/tr&gt; &lt;tr&gt; &lt;td valign="top"&gt;&lt;strong&gt;+5V &amp;amp; +3,3V combined&lt;/strong&gt;&lt;/td&gt; &lt;td&gt;100W&lt;/td&gt; &lt;/tr&gt; &lt;tr&gt; &lt;td valign="top"&gt;&lt;strong&gt;+12V&lt;/strong&gt;&lt;/td&gt; &lt;td&gt;34A / 408W&lt;/td&gt; &lt;/tr&gt; &lt;tr&gt; &lt;td valign="top"&gt;&lt;strong&gt;P.F.&lt;/strong&gt;&lt;/td&gt; &lt;td&gt;0.9&lt;/td&gt; &lt;/tr&gt; &lt;tr&gt; &lt;td valign="top"&gt;&lt;strong&gt;-12V&lt;/strong&gt;&lt;/td&gt; &lt;td&gt;0.3A / 3.6W&lt;/td&gt; &lt;/tr&gt; &lt;tr&gt; &lt;td valign="top"&gt;&lt;strong&gt;+5VSB&lt;/strong&gt;&lt;/td&gt; &lt;td&gt;2.5A / 12.5W&lt;/td&gt; &lt;/tr&gt; &lt;tr&gt; &lt;td valign="top"&gt;&lt;strong&gt;Максимальная мощность&lt;/strong&gt;&lt;/td&gt; &lt;td&gt;450W&lt;/td&gt; &lt;/tr&gt; &lt;/tbody&gt; &lt;/table&gt; &lt;h4&gt;Коннекторы&lt;/h4&gt; &lt;table border="0" cellpadding="2" cellspacing="0"&gt; &lt;tbody&gt; &lt;tr&gt; &lt;td valign="top"&gt;&lt;strong&gt;24PIN ATX&lt;/strong&gt;&lt;/td&gt; &lt;td&gt;1шт&lt;/td&gt; &lt;/tr&gt; &lt;tr&gt; &lt;td valign="top"&gt;&lt;strong&gt;8 PIN CPU (4+4)&lt;/strong&gt;&lt;/td&gt; &lt;td&gt;1шт&lt;/td&gt; &lt;/tr&gt; &lt;tr&gt; &lt;td valign="top"&gt;&lt;strong&gt;8 PIN PCIe (6+2)&lt;/strong&gt;&lt;/td&gt; &lt;td&gt; 1шт&lt;/td&gt; &lt;/tr&gt; &lt;tr&gt; &lt;td valign="top"&gt;&lt;strong&gt;SATA&lt;/strong&gt;&lt;/td&gt; &lt;td&gt;3шт&lt;/td&gt; &lt;/tr&gt; &lt;tr&gt; &lt;td valign="top"&gt;&lt;strong&gt;MOLEX&lt;/strong&gt;&lt;/td&gt; &lt;td&gt;2шт&lt;/td&gt; &lt;/tr&gt; &lt;tr&gt; &lt;td valign="top"&gt;&lt;strong&gt;FLOPPY&lt;/strong&gt;&lt;/td&gt; &lt;td&gt;1шт&lt;/td&gt; &lt;/tr&gt; &lt;/tbody&gt; &lt;/table&gt; &lt;h4&gt;Длина кабелей&lt;/h4&gt; &lt;table border="0" cellpadding="2" cellspacing="0"&gt; &lt;tbody&gt; &lt;tr&gt; &lt;td valign="top"&gt;&lt;strong&gt;24PIN ATX&lt;/strong&gt;&lt;/td&gt; &lt;td&gt;350&lt;/td&gt; &lt;/tr&gt; &lt;tr&gt; &lt;td valign="top"&gt;&lt;strong&gt;8 PIN CPU (4+4)&lt;/strong&gt;&lt;/td&gt; &lt;td&gt;350&lt;/td&gt; &lt;/tr&gt; &lt;tr&gt; &lt;td valign="top"&gt;&lt;strong&gt;8 PIN PCIe (6+2)&lt;/strong&gt;&lt;/td&gt; &lt;td&gt; 350&lt;/td&gt; &lt;/tr&gt; &lt;tr&gt; &lt;td valign="top"&gt;&lt;strong&gt;SATA&lt;/strong&gt;&lt;/td&gt; &lt;td&gt;350/150/150&lt;/td&gt; &lt;/tr&gt; &lt;tr&gt; &lt;td valign="top"&gt;&lt;strong&gt;MOLEX&lt;/strong&gt;&lt;/td&gt; &lt;td&gt;350/150/150&lt;/td&gt; &lt;/tr&gt; &lt;tr&gt; &lt;td valign="top"&gt;&lt;strong&gt;FLOPPY&lt;/strong&gt;&lt;/td&gt; &lt;td&gt;MOLEX&lt;/td&gt; &lt;/tr&gt; &lt;/tbody&gt; &lt;/table&gt; &lt;h4&gt;Дополнительные сведения&lt;/h4&gt; &lt;table border="0" cellpadding="2" cellspacing="0"&gt; &lt;tbody&gt; &lt;tr&gt; &lt;td valign="top"&gt;&lt;strong&gt;&lt;strong&gt;Спецификация&lt;/strong&gt;&lt;/strong&gt;&lt;/td&gt; &lt;td&gt;ATX 12V 2.3&lt;/td&gt; &lt;/tr&gt; &lt;tr&gt; &lt;td valign="top"&gt;&lt;strong&gt;&lt;strong&gt;Форм-фактор&lt;/strong&gt;&lt;/strong&gt;&lt;/td&gt; &lt;td&gt;PS II&lt;/td&gt; &lt;/tr&gt; &lt;tr&gt; &lt;td valign="top"&gt;&lt;strong&gt;Эффективность&lt;/strong&gt;&lt;/td&gt; &lt;td&gt;&amp;gt;85%&lt;/td&gt; &lt;/tr&gt; &lt;tr&gt; &lt;td valign="top"&gt;&lt;strong&gt;Размеры&lt;/strong&gt;&lt;strong&gt; (&lt;/strong&gt;&lt;strong&gt;Д&lt;/strong&gt;&lt;strong&gt;x&lt;/strong&gt;&lt;strong&gt;Ш&lt;/strong&gt;&lt;strong&gt;x&lt;/strong&gt;&lt;strong&gt;В&lt;/strong&gt;&lt;strong&gt;)&lt;/strong&gt;&lt;/td&gt; &lt;td&gt;140 мм x 150 мм x 87 мм&lt;/td&gt; &lt;/tr&gt; &lt;tr&gt; &lt;td valign="top"&gt;&lt;strong&gt;PFC&lt;/strong&gt;&lt;/td&gt; &lt;td&gt;Активный PFC (0.9)&lt;/td&gt; &lt;/tr&gt; &lt;tr&gt; &lt;td valign="top"&gt;&lt;strong&gt;Охлаждение&lt;/strong&gt;&lt;/td&gt; &lt;td&gt;1x 120мм тихий вентилятор&lt;/td&gt; &lt;/tr&gt; &lt;tr&gt; &lt;td valign="top"&gt;&lt;strong&gt;Безопасность&lt;/strong&gt;&lt;/td&gt; &lt;td&gt; &lt;ul&gt; &lt;li&gt;AFC (Автоматический контроль скорости вентилятора)&lt;/li&gt; &lt;li&gt;OPP (Защита от перегрузки)&lt;/li&gt; &lt;li&gt;OVP (Защита от повышения напряжения в сети)&lt;/li&gt; &lt;li&gt;SCP (Защита от короткого замыкания)&lt;/li&gt; &lt;li&gt;SIP (Защита от всплесков и бросков напряжения)&lt;/li&gt; &lt;li&gt;UVP (Защита от понижения напряжения в сети)&lt;/li&gt; &lt;/ul&gt; &lt;/td&gt; &lt;/tr&gt; &lt;/tbody&gt; &lt;/table&gt; </t>
  </si>
  <si>
    <t xml:space="preserve">&lt;h1&gt;GPA-450S8&lt;/h1&gt; &lt;p&gt;Модель &lt;strong&gt;GPA-450S8 &lt;/strong&gt;относится к серии блоков питания CHIEFTEC iArena, что хорошо известна не только своей экономичностью и экологической безопасностью, но и соответствует спецификации новейшего стандарта ATX 12V 2.3. Благодаря высокому качеству изготовления, эффективности &lt;strong&gt;&amp;gt;85%&lt;/strong&gt;, а также очень привлекательной цене, данный блок является одним из лучших в своём классе; часто прописывается в бюджетных сборках для дома и проектах системной интеграции. Кроме того, он совместим со всеми новейшими процессорами и видеокартами последнего поколения.&lt;/p&gt; </t>
  </si>
  <si>
    <t>08504001003000000</t>
  </si>
  <si>
    <t>Блок Питания</t>
  </si>
  <si>
    <t>Блок питания CHIEFTEC RETAIL Smart GPS-500A8,500W,12cm fan,eff. &gt;85%,24+8pin(4+4),2xMolex,3xSATA,1xPCIe 8pin(6+2)</t>
  </si>
  <si>
    <t>GPS-500A8</t>
  </si>
  <si>
    <t>http://www.erc.ua/i/goods/GPS-500A8.jpg</t>
  </si>
  <si>
    <t xml:space="preserve">&lt;table&gt; &lt;caption&gt; &lt;p &gt;ТЕХНИЧЕСКИЕ ХАРАКТЕРИСТИКИ&lt;/p&gt; &lt;/caption&gt; &lt;tbody&gt; &lt;tr&gt; &lt;th &gt;Модель&lt;/th&gt; &lt;td&gt;SMART 500W&lt;/td&gt; &lt;/tr&gt; &lt;tr&gt; &lt;th &gt;Код товара&lt;/th&gt; &lt;td&gt;GPS-500A8&lt;/td&gt; &lt;/tr&gt; &lt;tr&gt; &lt;th &gt;EAN code&lt;/th&gt; &lt;td&gt;4710713239531&lt;/td&gt; &lt;/tr&gt; &lt;tr&gt; &lt;th &gt;Вес (без/с упаковкой)&lt;/th&gt; &lt;td&gt; &lt;/td&gt; &lt;/tr&gt; &lt;tr&gt; &lt;th &gt;AC входного напряжения / Вход переменного тока&lt;/th&gt; &lt;td&gt;200-240V / 4.0A&lt;/td&gt; &lt;/tr&gt; &lt;tr&gt; &lt;th &gt;Frequency&lt;/th&gt; &lt;td&gt;47 - 63Hz&lt;/td&gt; &lt;/tr&gt; &lt;tr&gt; &lt;th &gt;+5V&lt;/th&gt; &lt;td&gt;17A&lt;/td&gt; &lt;/tr&gt; &lt;tr&gt; &lt;th &gt;+3.3V&lt;/th&gt; &lt;td&gt;18A&lt;/td&gt; &lt;/tr&gt; &lt;tr&gt; &lt;th &gt;+5V &amp;amp; +3,3V combined&lt;/th&gt; &lt;td&gt;110W&lt;/td&gt; &lt;/tr&gt; &lt;tr&gt; &lt;th &gt;+12V1&lt;/th&gt; &lt;td&gt;38A&lt;/td&gt; &lt;/tr&gt; &lt;tr&gt; &lt;th &gt;+12V2&lt;/th&gt; &lt;td&gt;-&lt;/td&gt; &lt;/tr&gt; &lt;tr&gt; &lt;th &gt;+12V1, +12V2 combined&lt;/th&gt; &lt;td&gt;456W&lt;/td&gt; &lt;/tr&gt; &lt;tr&gt; &lt;th &gt;P.F.&lt;/th&gt; &lt;td&gt;&amp;gt;0,9&lt;/td&gt; &lt;/tr&gt; &lt;tr&gt; &lt;th &gt;-12V&lt;/th&gt; &lt;td&gt;0,3A / 3,6W&lt;/td&gt; &lt;/tr&gt; &lt;tr&gt; &lt;th &gt;+5VSB&lt;/th&gt; &lt;td&gt;2,5A / 12,5W&lt;/td&gt; &lt;/tr&gt; &lt;tr&gt; &lt;th &gt;Максимальная мощность&lt;/th&gt; &lt;td&gt;500W&lt;/td&gt; &lt;/tr&gt; &lt;/tbody&gt; &lt;/table&gt; &lt;table&gt; &lt;caption&gt; &lt;p &gt;&lt;br /&gt; Коннекторы&lt;/p&gt; &lt;/caption&gt; &lt;tbody&gt; &lt;tr&gt; &lt;th &gt;20+4 PIN ATX&lt;/th&gt; &lt;td&gt;1&lt;/td&gt; &lt;/tr&gt; &lt;tr&gt; &lt;th &gt;8 PIN EPS(4+4)&lt;/th&gt; &lt;td&gt;1&lt;/td&gt; &lt;/tr&gt; &lt;tr&gt; &lt;th &gt;8 PIN PCIe (6+2)&lt;/th&gt; &lt;td&gt;1&lt;/td&gt; &lt;/tr&gt; &lt;tr&gt; &lt;th &gt;SATA&lt;/th&gt; &lt;td&gt;3&lt;/td&gt; &lt;/tr&gt; &lt;tr&gt; &lt;th &gt;MOLEX/FLOPPY&lt;/th&gt; &lt;td&gt;2/1&lt;/td&gt; &lt;/tr&gt; &lt;/tbody&gt; &lt;/table&gt; &lt;table&gt; &lt;caption&gt; &lt;p &gt;&lt;br /&gt; Длина кабелей, мм&lt;/p&gt; &lt;/caption&gt; &lt;tbody&gt; &lt;tr&gt; &lt;th &gt;20+4 PIN ATX&lt;/th&gt; &lt;td&gt;500&lt;/td&gt; &lt;/tr&gt; &lt;tr&gt; &lt;th &gt;8 PIN EPS(4+4)&lt;/th&gt; &lt;td&gt;500&lt;/td&gt; &lt;/tr&gt; &lt;tr&gt; &lt;th &gt;8 PIN PCIe (6+2)&lt;/th&gt; &lt;td&gt;500&lt;/td&gt; &lt;/tr&gt; &lt;tr&gt; &lt;th &gt;SATA&lt;/th&gt; &lt;td&gt;500/150/150&lt;/td&gt; &lt;/tr&gt; &lt;tr&gt; &lt;th &gt;MOLEX/FLOPPY&lt;/th&gt; &lt;td&gt;500/150/150&lt;/td&gt; &lt;/tr&gt; &lt;/tbody&gt; &lt;/table&gt; &lt;table&gt; &lt;caption&gt; &lt;p &gt;&lt;br /&gt; Дополнительные сведения&lt;/p&gt; &lt;/caption&gt; &lt;tbody&gt; &lt;tr&gt; &lt;th &gt;ATX12V Спецификация&lt;/th&gt; &lt;td&gt;ATX 12V 2.3&lt;/td&gt; &lt;/tr&gt; &lt;tr&gt; &lt;th &gt;Эффективность&lt;/th&gt; &lt;td&gt;&amp;gt;85%&lt;/td&gt; &lt;/tr&gt; &lt;tr&gt; &lt;th &gt;Размеры (ДxШxВ)&lt;/th&gt; &lt;td&gt;140мм x 150мм x 87мм&lt;/td&gt; &lt;/tr&gt; &lt;tr&gt; &lt;th &gt;PFC&lt;/th&gt; &lt;td&gt;активный PFC (0,9)&lt;/td&gt; &lt;/tr&gt; &lt;tr&gt; &lt;th &gt;Охлаждение&lt;/th&gt; &lt;td&gt;120мм тихий Вентилятор&lt;/td&gt; &lt;/tr&gt; &lt;tr&gt; &lt;th &gt;Безопасность&lt;/th&gt; &lt;td&gt;AFC (Автоматический контроль скорости вентилятора)&lt;br /&gt; OPP (Защита от перегрузки по суммарной мощности по всем каналам)&lt;br /&gt; OVP (Защита от подачи повышенного напряжения)&lt;br /&gt; SCP (Защита от короткого замыкания)&lt;br /&gt; SIP (Защита от всплесков и бросков напряжения)&lt;br /&gt; UVP (Защита от понижения напряжения в сети)&lt;/td&gt; &lt;/tr&gt; &lt;tr&gt; &lt;th &gt;Гарантия (бизнеса к бизнесу)&lt;/th&gt; &lt;td&gt;24 месяца&lt;/td&gt; &lt;/tr&gt; &lt;/tbody&gt; &lt;/table&gt; </t>
  </si>
  <si>
    <t xml:space="preserve">&lt;p&gt;RETAIL (кабель питания в комплекте, коробка)&lt;/p&gt; </t>
  </si>
  <si>
    <t xml:space="preserve">&lt;p&gt;Модель GPS-500A8 относится к новой серии SMART, что предлагает пользователям хорошую производительность наряду с высоким качеством. Блок питания окрашен в чёрный цвет и оснащён длинными &amp;laquo;родными&amp;raquo; проводами и шнуром питания, а также упакован в твёрдый картон для лучшей защиты. С КПД более 85%, модель GPS-500A8 соответствует экологическим требованиям, имея привлекательную цену.&lt;/p&gt; </t>
  </si>
  <si>
    <t>Блок питания CHIEFTEC RETAIL Smart GPS-600A8,600W,12cm fan,eff. &gt;85%,24+8pin(4+4),2xMolex,4xSATA,2xPCIe 8pin(6+2)</t>
  </si>
  <si>
    <t>GPS-600A8</t>
  </si>
  <si>
    <t>http://www.erc.ua/i/goods/GPS-600A8.jpg</t>
  </si>
  <si>
    <t xml:space="preserve">&lt;table&gt; &lt;caption&gt; &lt;p &gt;ТЕХНИЧЕСКИЕ ХАРАКТЕРИСТИКИ&lt;/p&gt; &lt;/caption&gt; &lt;tbody&gt; &lt;tr&gt; &lt;th &gt;Модель&lt;/th&gt; &lt;td&gt;SMART 600W&lt;/td&gt; &lt;/tr&gt; &lt;tr&gt; &lt;th &gt;Код товара&lt;/th&gt; &lt;td&gt;GPS-600A8&lt;/td&gt; &lt;/tr&gt; &lt;tr&gt; &lt;th &gt;EAN code&lt;/th&gt; &lt;td&gt;4710713239555&lt;/td&gt; &lt;/tr&gt; &lt;tr&gt; &lt;th &gt;Вес (без/с упаковкой)&lt;/th&gt; &lt;td&gt; &lt;/td&gt; &lt;/tr&gt; &lt;tr&gt; &lt;th &gt;AC входного напряжения / Вход переменного тока&lt;/th&gt; &lt;td&gt;200-240V / 4.0A&lt;/td&gt; &lt;/tr&gt; &lt;tr&gt; &lt;th &gt;Frequency&lt;/th&gt; &lt;td&gt;47 - 63Hz&lt;/td&gt; &lt;/tr&gt; &lt;tr&gt; &lt;th &gt;+5V&lt;/th&gt; &lt;td&gt;20A&lt;/td&gt; &lt;/tr&gt; &lt;tr&gt; &lt;th &gt;+3.3V&lt;/th&gt; &lt;td&gt;20A&lt;/td&gt; &lt;/tr&gt; &lt;tr&gt; &lt;th &gt;+5V &amp;amp; +3,3V combined&lt;/th&gt; &lt;td&gt;120W&lt;/td&gt; &lt;/tr&gt; &lt;tr&gt; &lt;th &gt;+12V1&lt;/th&gt; &lt;td&gt;46A&lt;/td&gt; &lt;/tr&gt; &lt;tr&gt; &lt;th &gt;+12V2&lt;/th&gt; &lt;td&gt;-&lt;/td&gt; &lt;/tr&gt; &lt;tr&gt; &lt;th &gt;+12V1, +12V2 combined&lt;/th&gt; &lt;td&gt;552W&lt;/td&gt; &lt;/tr&gt; &lt;tr&gt; &lt;th &gt;P.F.&lt;/th&gt; &lt;td&gt;&amp;gt;0,9&lt;/td&gt; &lt;/tr&gt; &lt;tr&gt; &lt;th &gt;-12V&lt;/th&gt; &lt;td&gt;0,3A / 3,6W&lt;/td&gt; &lt;/tr&gt; &lt;tr&gt; &lt;th &gt;+5VSB&lt;/th&gt; &lt;td&gt;2,5A / 12,5W&lt;/td&gt; &lt;/tr&gt; &lt;tr&gt; &lt;th &gt;Максимальная мощность&lt;/th&gt; &lt;td&gt;600W&lt;/td&gt; &lt;/tr&gt; &lt;/tbody&gt; &lt;/table&gt; &lt;table&gt; &lt;caption&gt; &lt;p &gt;&lt;br /&gt; Коннекторы&lt;/p&gt; &lt;/caption&gt; &lt;tbody&gt; &lt;tr&gt; &lt;th &gt;20+4 PIN ATX&lt;/th&gt; &lt;td&gt;1&lt;/td&gt; &lt;/tr&gt; &lt;tr&gt; &lt;th &gt;8 PIN EPS(4+4)&lt;/th&gt; &lt;td&gt;1&lt;/td&gt; &lt;/tr&gt; &lt;tr&gt; &lt;th &gt;8 PIN PCIe (6+2)&lt;/th&gt; &lt;td&gt;2&lt;/td&gt; &lt;/tr&gt; &lt;tr&gt; &lt;th &gt;SATA&lt;/th&gt; &lt;td&gt;4&lt;/td&gt; &lt;/tr&gt; &lt;tr&gt; &lt;th &gt;MOLEX/FLOPPY&lt;/th&gt; &lt;td&gt;2/1&lt;/td&gt; &lt;/tr&gt; &lt;/tbody&gt; &lt;/table&gt; &lt;table&gt; &lt;caption&gt; &lt;p &gt;&lt;br /&gt; Длина кабелей, мм&lt;/p&gt; &lt;/caption&gt; &lt;tbody&gt; &lt;tr&gt; &lt;th &gt;20+4 PIN ATX&lt;/th&gt; &lt;td&gt;500&lt;/td&gt; &lt;/tr&gt; &lt;tr&gt; &lt;th &gt;8 PIN EPS(4+4)&lt;/th&gt; &lt;td&gt;500&lt;/td&gt; &lt;/tr&gt; &lt;tr&gt; &lt;th &gt;8 PIN PCIe (6+2)&lt;/th&gt; &lt;td&gt;500/150&lt;/td&gt; &lt;/tr&gt; &lt;tr&gt; &lt;th &gt;SATA&lt;/th&gt; &lt;td&gt;2x 500/150&lt;/td&gt; &lt;/tr&gt; &lt;tr&gt; &lt;th &gt;MOLEX/FLOPPY&lt;/th&gt; &lt;td&gt;500/150/150&lt;/td&gt; &lt;/tr&gt; &lt;/tbody&gt; &lt;/table&gt; &lt;table&gt; &lt;caption&gt; &lt;p &gt;&lt;br /&gt; Дополнительные сведения&lt;/p&gt; &lt;/caption&gt; &lt;tbody&gt; &lt;tr&gt; &lt;th &gt;ATX12V Спецификация&lt;/th&gt; &lt;td&gt;ATX 12V 2.3&lt;/td&gt; &lt;/tr&gt; &lt;tr&gt; &lt;th &gt;Эффективность&lt;/th&gt; &lt;td&gt;&amp;gt;85%&lt;/td&gt; &lt;/tr&gt; &lt;tr&gt; &lt;th &gt;Размеры (ДxШxВ)&lt;/th&gt; &lt;td&gt;140мм x 150мм x 87мм&lt;/td&gt; &lt;/tr&gt; &lt;tr&gt; &lt;th &gt;PFC&lt;/th&gt; &lt;td&gt;активный PFC (0,9)&lt;/td&gt; &lt;/tr&gt; &lt;tr&gt; &lt;th &gt;Охлаждение&lt;/th&gt; &lt;td&gt;120мм тихий Вентилятор&lt;/td&gt; &lt;/tr&gt; &lt;tr&gt; &lt;th &gt;Безопасность&lt;/th&gt; &lt;td&gt;AFC (Автоматический контроль скорости вентилятора)&lt;br /&gt; OPP (Защита от перегрузки по суммарной мощности по всем каналам)&lt;br /&gt; OVP (Защита от подачи повышенного напряжения)&lt;br /&gt; SCP (Защита от короткого замыкания)&lt;br /&gt; SIP (Защита от всплесков и бросков напряжения)&lt;br /&gt; UVP (Защита от понижения напряжения в сети)&lt;/td&gt; &lt;/tr&gt; &lt;tr&gt; &lt;th &gt;Гарантия (бизнеса к бизнесу)&lt;/th&gt; &lt;td&gt;24 месяца&lt;/td&gt; &lt;/tr&gt; &lt;/tbody&gt; &lt;/table&gt; </t>
  </si>
  <si>
    <t xml:space="preserve">&lt;p&gt;Модель GPS-600A8 относится к новой серии SMART, что предлагает пользователям хорошую производительность наряду с высоким качеством. Блок питания окрашен в чёрный цвет и оснащён длинными &amp;laquo;родными&amp;raquo; проводами и шнуром питания, а также упакован в твёрдый картон для лучшей защиты. С КПД более 85%, модель GPS-600A8 соответствует экологическим требованиям, имея привлекательную цену.&lt;br /&gt; &lt;/p&gt; </t>
  </si>
  <si>
    <t>Блок питания CHIEFTEC RETAIL Smart GPS-650A8,650W,12cm fan,eff. &gt;85%,24+8pin(4+4),2xMolex,6xSATA,2xPCIe 8pin(6+2)</t>
  </si>
  <si>
    <t>GPS-650A8</t>
  </si>
  <si>
    <t>http://www.erc.ua/i/goods/GPS-650A8.jpg</t>
  </si>
  <si>
    <t xml:space="preserve">&lt;table&gt; &lt;caption&gt; &lt;p &gt;ТЕХНИЧЕСКИЕ ХАРАКТЕРИСТИКИ&lt;/p&gt; &lt;/caption&gt; &lt;tbody&gt; &lt;tr&gt; &lt;th &gt;Модель&lt;/th&gt; &lt;td&gt;SMART 650W&lt;/td&gt; &lt;/tr&gt; &lt;tr&gt; &lt;th &gt;Код товара&lt;/th&gt; &lt;td&gt;GPS-650A8&lt;/td&gt; &lt;/tr&gt; &lt;tr&gt; &lt;th &gt;EAN code&lt;/th&gt; &lt;td&gt;4710713239562&lt;/td&gt; &lt;/tr&gt; &lt;tr&gt; &lt;th &gt;Вес (без/с упаковкой)&lt;/th&gt; &lt;td&gt; &lt;/td&gt; &lt;/tr&gt; &lt;tr&gt; &lt;th &gt;AC входного напряжения / Вход переменного тока&lt;/th&gt; &lt;td&gt;200-240V / 5.0A&lt;/td&gt; &lt;/tr&gt; &lt;tr&gt; &lt;th &gt;Frequency&lt;/th&gt; &lt;td&gt;47 - 63Hz&lt;/td&gt; &lt;/tr&gt; &lt;tr&gt; &lt;th &gt;+5V&lt;/th&gt; &lt;td&gt;20A&lt;/td&gt; &lt;/tr&gt; &lt;tr&gt; &lt;th &gt;+3.3V&lt;/th&gt; &lt;td&gt;20A&lt;/td&gt; &lt;/tr&gt; &lt;tr&gt; &lt;th &gt;+5V &amp;amp; +3,3V combined&lt;/th&gt; &lt;td&gt;120W&lt;/td&gt; &lt;/tr&gt; &lt;tr&gt; &lt;th &gt;+12V1&lt;/th&gt; &lt;td&gt;50A&lt;/td&gt; &lt;/tr&gt; &lt;tr&gt; &lt;th &gt;+12V2&lt;/th&gt; &lt;td&gt;-&lt;/td&gt; &lt;/tr&gt; &lt;tr&gt; &lt;th &gt;+12V1, +12V2 combined&lt;/th&gt; &lt;td&gt;600W&lt;/td&gt; &lt;/tr&gt; &lt;tr&gt; &lt;th &gt;P.F.&lt;/th&gt; &lt;td&gt;&amp;gt;0,9&lt;/td&gt; &lt;/tr&gt; &lt;tr&gt; &lt;th &gt;-12V&lt;/th&gt; &lt;td&gt;0,3A / 3,6W&lt;/td&gt; &lt;/tr&gt; &lt;tr&gt; &lt;th &gt;+5VSB&lt;/th&gt; &lt;td&gt;2,5A / 12,5W&lt;/td&gt; &lt;/tr&gt; &lt;tr&gt; &lt;th &gt;Максимальная мощность&lt;/th&gt; &lt;td&gt;650W&lt;/td&gt; &lt;/tr&gt; &lt;/tbody&gt; &lt;/table&gt; &lt;table&gt; &lt;caption&gt; &lt;p &gt;&lt;br /&gt; Коннекторы&lt;/p&gt; &lt;/caption&gt; &lt;tbody&gt; &lt;tr&gt; &lt;th &gt;20+4 PIN ATX&lt;/th&gt; &lt;td&gt;1&lt;/td&gt; &lt;/tr&gt; &lt;tr&gt; &lt;th &gt;8 PIN EPS(4+4)&lt;/th&gt; &lt;td&gt;1&lt;/td&gt; &lt;/tr&gt; &lt;tr&gt; &lt;th &gt;8 PIN PCIe (6+2)&lt;/th&gt; &lt;td&gt;2&lt;/td&gt; &lt;/tr&gt; &lt;tr&gt; &lt;th &gt;SATA&lt;/th&gt; &lt;td&gt;6&lt;/td&gt; &lt;/tr&gt; &lt;tr&gt; &lt;th &gt;MOLEX/FLOPPY&lt;/th&gt; &lt;td&gt;2/1&lt;/td&gt; &lt;/tr&gt; &lt;/tbody&gt; &lt;/table&gt; &lt;table&gt; &lt;caption&gt; &lt;p &gt;&lt;br /&gt; Длина кабелей, мм&lt;/p&gt; &lt;/caption&gt; &lt;tbody&gt; &lt;tr&gt; &lt;th &gt;20+4 PIN ATX&lt;/th&gt; &lt;td&gt;500&lt;/td&gt; &lt;/tr&gt; &lt;tr&gt; &lt;th &gt;8 PIN EPS(4+4)&lt;/th&gt; &lt;td&gt;500&lt;/td&gt; &lt;/tr&gt; &lt;tr&gt; &lt;th &gt;8 PIN PCIe (6+2)&lt;/th&gt; &lt;td&gt;500/150&lt;/td&gt; &lt;/tr&gt; &lt;tr&gt; &lt;th &gt;SATA&lt;/th&gt; &lt;td&gt;2x 500/150/150&lt;/td&gt; &lt;/tr&gt; &lt;tr&gt; &lt;th &gt;MOLEX/FLOPPY&lt;/th&gt; &lt;td&gt;500/150/150&lt;/td&gt; &lt;/tr&gt; &lt;/tbody&gt; &lt;/table&gt; &lt;table&gt; &lt;caption&gt; &lt;p &gt;&lt;br /&gt; Дополнительные сведения&lt;/p&gt; &lt;/caption&gt; &lt;tbody&gt; &lt;tr&gt; &lt;th &gt;ATX12V Спецификация&lt;/th&gt; &lt;td&gt;ATX 12V 2.3&lt;/td&gt; &lt;/tr&gt; &lt;tr&gt; &lt;th &gt;Эффективность&lt;/th&gt; &lt;td&gt;&amp;gt;85%&lt;/td&gt; &lt;/tr&gt; &lt;tr&gt; &lt;th &gt;Размеры (ДxШxВ)&lt;/th&gt; &lt;td&gt;140мм x 150мм x 87мм&lt;/td&gt; &lt;/tr&gt; &lt;tr&gt; &lt;th &gt;PFC&lt;/th&gt; &lt;td&gt;активный PFC (0,9)&lt;/td&gt; &lt;/tr&gt; &lt;tr&gt; &lt;th &gt;Охлаждение&lt;/th&gt; &lt;td&gt;120мм тихий Вентилятор&lt;/td&gt; &lt;/tr&gt; &lt;tr&gt; &lt;th &gt;Безопасность&lt;/th&gt; &lt;td&gt;AFC (Автоматический контроль скорости вентилятора)&lt;br /&gt; OPP (Защита от перегрузки по суммарной мощности по всем каналам)&lt;br /&gt; OVP (Защита от подачи повышенного напряжения)&lt;br /&gt; SCP (Защита от короткого замыкания)&lt;br /&gt; SIP (Защита от всплесков и бросков напряжения)&lt;br /&gt; UVP (Защита от понижения напряжения в сети)&lt;/td&gt; &lt;/tr&gt; &lt;/tbody&gt; &lt;/table&gt; </t>
  </si>
  <si>
    <t xml:space="preserve">&lt;p&gt;Эта новая серия Smart предлагает пользователям хорошую производительность наряду с высоким качеством. Блок питания окрашен в чёрный цвет и оснащён длинными &amp;laquo;родными&amp;raquo; проводами и шнуром питания, а также упакован в твёрдый картон для лучшей защиты. С КПД более 85%, модель GPS-650A8 соответствует экологическим требованиям, имея привлекательную цену.&lt;/p&gt; </t>
  </si>
  <si>
    <t>Блок питания CHIEFTEC RETAIL Smart GPS-700A8,700W,12cm fan,eff. &gt;85%,24+8pin(4+4),2xMolex,6xSATA,2xPCIe 8pin(6+2)</t>
  </si>
  <si>
    <t>GPS-700A8</t>
  </si>
  <si>
    <t>http://www.erc.ua/i/goods/GPS-700A8.jpg</t>
  </si>
  <si>
    <t xml:space="preserve">&lt;table&gt; &lt;caption&gt; &lt;p &gt;ТЕХНИЧЕСКИЕ ХАРАКТЕРИСТИКИ&lt;/p&gt; &lt;/caption&gt; &lt;tbody&gt; &lt;tr&gt; &lt;th &gt;Модель&lt;/th&gt; &lt;td&gt;SMART 700W&lt;/td&gt; &lt;/tr&gt; &lt;tr&gt; &lt;th &gt;Код товара&lt;/th&gt; &lt;td&gt;GPS-700A8&lt;/td&gt; &lt;/tr&gt; &lt;tr&gt; &lt;th &gt;EAN code&lt;/th&gt; &lt;td&gt;4710713239579&lt;/td&gt; &lt;/tr&gt; &lt;tr&gt; &lt;th &gt;Вес (без/с упаковкой)&lt;/th&gt; &lt;td&gt; &lt;/td&gt; &lt;/tr&gt; &lt;tr&gt; &lt;th &gt;AC входного напряжения / Вход переменного тока&lt;/th&gt; &lt;td&gt;200-240V / 5.0A&lt;/td&gt; &lt;/tr&gt; &lt;tr&gt; &lt;th &gt;Frequency&lt;/th&gt; &lt;td&gt;47 - 63Hz&lt;/td&gt; &lt;/tr&gt; &lt;tr&gt; &lt;th &gt;+5V&lt;/th&gt; &lt;td&gt;22A&lt;/td&gt; &lt;/tr&gt; &lt;tr&gt; &lt;th &gt;+3.3V&lt;/th&gt; &lt;td&gt;22A&lt;/td&gt; &lt;/tr&gt; &lt;tr&gt; &lt;th &gt;+5V &amp;amp; +3,3V combined&lt;/th&gt; &lt;td&gt;130W&lt;/td&gt; &lt;/tr&gt; &lt;tr&gt; &lt;th &gt;+12V1&lt;/th&gt; &lt;td&gt;54A&lt;/td&gt; &lt;/tr&gt; &lt;tr&gt; &lt;th &gt;+12V2&lt;/th&gt; &lt;td&gt;-&lt;/td&gt; &lt;/tr&gt; &lt;tr&gt; &lt;th &gt;+12V1, +12V2 combined&lt;/th&gt; &lt;td&gt;648W&lt;/td&gt; &lt;/tr&gt; &lt;tr&gt; &lt;th &gt;P.F.&lt;/th&gt; &lt;td&gt;&amp;gt;0,9&lt;/td&gt; &lt;/tr&gt; &lt;tr&gt; &lt;th &gt;-12V&lt;/th&gt; &lt;td&gt;0,3A / 3,6W&lt;/td&gt; &lt;/tr&gt; &lt;tr&gt; &lt;th &gt;+5VSB&lt;/th&gt; &lt;td&gt;2,5A / 12,5W&lt;/td&gt; &lt;/tr&gt; &lt;tr&gt; &lt;th &gt;Максимальная мощность&lt;/th&gt; &lt;td&gt;700W&lt;/td&gt; &lt;/tr&gt; &lt;/tbody&gt; &lt;/table&gt; &lt;table&gt; &lt;caption&gt; &lt;p &gt;&lt;br /&gt; Коннекторы&lt;/p&gt; &lt;/caption&gt; &lt;tbody&gt; &lt;tr&gt; &lt;th &gt;20+4 PIN ATX&lt;/th&gt; &lt;td&gt;1&lt;/td&gt; &lt;/tr&gt; &lt;tr&gt; &lt;th &gt;8 PIN EPS(4+4)&lt;/th&gt; &lt;td&gt;1&lt;/td&gt; &lt;/tr&gt; &lt;tr&gt; &lt;th &gt;8 PIN PCIe (6+2)&lt;/th&gt; &lt;td&gt;2&lt;/td&gt; &lt;/tr&gt; &lt;tr&gt; &lt;th &gt;SATA&lt;/th&gt; &lt;td&gt;6&lt;/td&gt; &lt;/tr&gt; &lt;tr&gt; &lt;th &gt;MOLEX/FLOPPY&lt;/th&gt; &lt;td&gt;2/1&lt;/td&gt; &lt;/tr&gt; &lt;/tbody&gt; &lt;/table&gt; &lt;table&gt; &lt;caption&gt; &lt;p &gt;&lt;br /&gt; Длина кабелей, мм&lt;/p&gt; &lt;/caption&gt; &lt;tbody&gt; &lt;tr&gt; &lt;th &gt;20+4 PIN ATX&lt;/th&gt; &lt;td&gt;500&lt;/td&gt; &lt;/tr&gt; &lt;tr&gt; &lt;th &gt;8 PIN EPS(4+4)&lt;/th&gt; &lt;td&gt;500&lt;/td&gt; &lt;/tr&gt; &lt;tr&gt; &lt;th &gt;8 PIN PCIe (6+2)&lt;/th&gt; &lt;td&gt;500/150&lt;/td&gt; &lt;/tr&gt; &lt;tr&gt; &lt;th &gt;SATA&lt;/th&gt; &lt;td&gt;2x 500/150/150&lt;/td&gt; &lt;/tr&gt; &lt;tr&gt; &lt;th &gt;MOLEX/FLOPPY&lt;/th&gt; &lt;td&gt;500/150/150&lt;/td&gt; &lt;/tr&gt; &lt;/tbody&gt; &lt;/table&gt; &lt;table&gt; &lt;caption&gt; &lt;p &gt;&lt;br /&gt; Дополнительные сведения&lt;/p&gt; &lt;/caption&gt; &lt;tbody&gt; &lt;tr&gt; &lt;th &gt;ATX12V Спецификация&lt;/th&gt; &lt;td&gt;ATX 12V 2.3&lt;/td&gt; &lt;/tr&gt; &lt;tr&gt; &lt;th &gt;Эффективность&lt;/th&gt; &lt;td&gt;&amp;gt;85%&lt;/td&gt; &lt;/tr&gt; &lt;tr&gt; &lt;th &gt;Размеры (ДxШxВ)&lt;/th&gt; &lt;td&gt;140мм x 150мм x 87мм&lt;/td&gt; &lt;/tr&gt; &lt;tr&gt; &lt;th &gt;PFC&lt;/th&gt; &lt;td&gt;активный PFC (0,9)&lt;/td&gt; &lt;/tr&gt; &lt;tr&gt; &lt;th &gt;Охлаждение&lt;/th&gt; &lt;td&gt;120мм тихий Вентилятор&lt;/td&gt; &lt;/tr&gt; &lt;tr&gt; &lt;th &gt;Безопасность&lt;/th&gt; &lt;td&gt;AFC (Автоматический контроль скорости вентилятора)&lt;br /&gt; OPP (Защита от перегрузки по суммарной мощности по всем каналам)&lt;br /&gt; OVP (Защита от подачи повышенного напряжения)&lt;br /&gt; SCP (Защита от короткого замыкания)&lt;br /&gt; SIP (Защита от всплесков и бросков напряжения)&lt;br /&gt; UVP (Защита от понижения напряжения в сети)&lt;/td&gt; &lt;/tr&gt; &lt;/tbody&gt; &lt;/table&gt; </t>
  </si>
  <si>
    <t xml:space="preserve">&lt;p&gt;Эта новая серия Smart предлагает пользователям хорошую производительность наряду с высоким качеством. Блок питания окрашен в чёрный цвет и оснащён длинными &amp;laquo;родными&amp;raquo; проводами и шнуром питания, а также упакован в твёрдый картон для лучшей защиты. С КПД более 85%, модель GPS-700A8 соответствует экологическим требованиям, имея привлекательную цену.&lt;br /&gt; &lt;/p&gt; </t>
  </si>
  <si>
    <t>Блок питания CHIEFTEC RETAIL Eco GPE-500S,12cm fan,a/PFC,24+4,2xPeripheral,4xSATA,1xPCIe</t>
  </si>
  <si>
    <t>GPE-500S</t>
  </si>
  <si>
    <t>http://www.erc.ua/i/goods/GPE-500S.jpg</t>
  </si>
  <si>
    <t xml:space="preserve">&lt;p&gt;Блок питания с активным PFC (Power Factor Correction) модулем&lt;br /&gt; Номинальная мощность: 500 Вт&lt;br /&gt; Входное напряжение: 220-240В&lt;br /&gt; Частота: 50 Гц&lt;br /&gt; Максимальная нагрузка: +3.3V - 21A, +5V - 20A, +12V1 - 37.5A, +12V2 - n/a, +5VSB - 2.5A, -12V - 0.3A;&lt;br /&gt; Комбинированная нагрузка: +12V1 &amp;amp; +12V2 - 450 Вт; +3.3VDC&amp;amp;+5VDC - 103 Вт&lt;br /&gt; Коннектор питания мат.платы: 24+4 pin&lt;br /&gt; Коннектор питания видеокарт: 1x6+2 pin &lt;br /&gt; Коннекторы для подключения Peripheral / FDD / SATA: 2 / 0 / 4&lt;br /&gt; КПД: &amp;gt;85 %&lt;br /&gt; Охлаждение блока питания: 1x120 мм вентилятор&lt;br /&gt; Управление скоростью вращения: есть, от термодатчика&lt;br /&gt; Длина кабеля: 0.45 м&lt;br /&gt; Размеры (Ш х В x Г): 150 x 86 x 140&lt;br /&gt; Вес: н/д&lt;br /&gt; Форм-фактор: ATX 2.3&lt;/p&gt; </t>
  </si>
  <si>
    <t xml:space="preserve">&lt;p jquery1910557209894294477="263"&gt;The name ECO stands for maximum efficiency, ecological values and a new era of power supplies. Compatible with all current standards and certified by TUV amongst many others and with a fixed voltage of 230V being the European standard, the ECO series is a reliable and efficient companion for modern IT structures which thereby also fulfills all ENERGY STAR 5.0 requirements as stipulated by the EU.&lt;/p&gt; &lt;p jquery1910557209894294477="264"&gt;Безопасность:&lt;br jquery191003383096482935666="263" jquery1910557209894294477="265" /&gt; - UVP (Защита от понижения напряжения в сети)&lt;br jquery191003383096482935666="264" jquery1910557209894294477="266" /&gt; - OVP (Защита от повышения напряжения в сети)&lt;br jquery191003383096482935666="265" jquery1910557209894294477="267" /&gt; - SCP (Защита от короткого замыкания)&lt;br jquery191003383096482935666="266" jquery1910557209894294477="268" /&gt; - OPP (Защита от перегрузки)&lt;br jquery191003383096482935666="267" jquery1910557209894294477="269" /&gt; - AFC (Автоматический контроль скорости вентилятора)&lt;br jquery191003383096482935666="268" jquery1910557209894294477="270" /&gt; Сертификаты:&lt;br jquery191003383096482935666="269" jquery1910557209894294477="271" /&gt; - n/a&lt;br jquery191003383096482935666="270" jquery1910557209894294477="272" /&gt; Гарантия:&lt;br jquery191003383096482935666="271" jquery1910557209894294477="273" /&gt; - 24 месяца&lt;/p&gt; </t>
  </si>
  <si>
    <t>Блок питания CHIEFTEC RETAIL Eco GPE-600S,12cm fan,a/PFC,24+4+4,2xPeripheral,6xSATA,2xPCIe</t>
  </si>
  <si>
    <t>GPE-600S</t>
  </si>
  <si>
    <t>http://www.erc.ua/i/goods/GPE-600S.jpg</t>
  </si>
  <si>
    <t xml:space="preserve">&lt;p&gt;Блок питания с активным PFC (Power Factor Correction) модулем&lt;br /&gt; Номинальная мощность: 600 Вт&lt;br /&gt; Входное напряжение: 220-240В&lt;br /&gt; Частота: 50 Гц&lt;br /&gt; Максимальная нагрузка: +3.3V - 22A, +5V - 22A, +12V1 - 45A, +12V2 - n/a, +5VSB - 2.5A, -12V - 0.3A;&lt;br /&gt; Комбинированная нагрузка: +12V1 &amp;amp; +12V2 - 540 Вт; +3.3VDC&amp;amp;+5VDC - 120 Вт&lt;br /&gt; Коннектор питания мат.платы: 24+8 pin (разборной 8 pin коннектор: 4+4pin) &lt;br /&gt; Коннектор питания видеокарт: 2x6+2 pin&lt;br /&gt; Коннекторы для подключения Peripheral / FDD / SATA: 2 / 0 / 6&lt;br /&gt; КПД: &amp;gt;85 %&lt;br /&gt; Охлаждение блока питания: 1x120 мм вентилятор&lt;br /&gt; Управление скоростью вращения: есть, от термодатчика&lt;br /&gt; Длина кабеля: 0.45 м&lt;br /&gt; Размеры (Ш х В x Г): 150 x 86 x 140&lt;br /&gt; Вес: н/д&lt;br /&gt; Форм-фактор: ATX 2.3&lt;/p&gt; </t>
  </si>
  <si>
    <t xml:space="preserve">&lt;p jquery1910557209894294477="263" jquery19106727556182776047="263"&gt;The name ECO stands for maximum efficiency, ecological values and a new era of power supplies. Compatible with all current standards and certified by TUV amongst many others and with a fixed voltage of 230V being the European standard, the ECO series is a reliable and efficient companion for modern IT structures which thereby also fulfills all ENERGY STAR 5.0 requirements as stipulated by the EU.&lt;/p&gt; &lt;p jquery1910557209894294477="264" jquery19106727556182776047="264"&gt;Безопасность:&lt;br jquery191003383096482935666="263" jquery1910557209894294477="265" jquery19106727556182776047="265" /&gt; - UVP (Защита от понижения напряжения в сети)&lt;br jquery191003383096482935666="264" jquery1910557209894294477="266" jquery19106727556182776047="266" /&gt; - OVP (Защита от повышения напряжения в сети)&lt;br jquery191003383096482935666="265" jquery1910557209894294477="267" jquery19106727556182776047="267" /&gt; - SCP (Защита от короткого замыкания)&lt;br jquery191003383096482935666="266" jquery1910557209894294477="268" jquery19106727556182776047="268" /&gt; - OPP (Защита от перегрузки)&lt;br jquery191003383096482935666="267" jquery1910557209894294477="269" jquery19106727556182776047="269" /&gt; - AFC (Автоматический контроль скорости вентилятора)&lt;br jquery191003383096482935666="268" jquery1910557209894294477="270" jquery19106727556182776047="270" /&gt; Сертификаты:&lt;br jquery191003383096482935666="269" jquery1910557209894294477="271" jquery19106727556182776047="271" /&gt; - n/a&lt;br jquery191003383096482935666="270" jquery1910557209894294477="272" jquery19106727556182776047="272" /&gt; Гарантия:&lt;br jquery191003383096482935666="271" jquery1910557209894294477="273" jquery19106727556182776047="273" /&gt; - 24 месяца&lt;/p&gt; </t>
  </si>
  <si>
    <t>Блок питания CHIEFTEC RETAIL Eco GPE-700S,12cm fan,a/PFC,24+4+4,2xPeripheral,6xSATA,2xPCIe</t>
  </si>
  <si>
    <t>GPE-700S</t>
  </si>
  <si>
    <t>http://www.erc.ua/i/goods/GPE-700S.jpg</t>
  </si>
  <si>
    <t xml:space="preserve">&lt;p&gt;Блок питания с активным PFC (Power Factor Correction) модулем&lt;br /&gt; Номинальная мощность: 700 Вт&lt;br /&gt; Входное напряжение: 220-240В&lt;br /&gt; Частота: 50 Гц&lt;br /&gt; Максимальная нагрузка: +3.3V - 22A, +5V - 22A, +12V1 - 52.5A, +12V2 - n/a, +5VSB - 2.5A, -12V - 0.3A;&lt;br /&gt; Комбинированная нагрузка: +12V1 &amp;amp; +12V2 - 630 Вт; +3.3VDC&amp;amp;+5VDC - 130 Вт&lt;br /&gt; Коннектор питания мат.платы: 24+8 pin (разборной 8 pin коннектор: 4+4pin)&lt;br /&gt; Коннектор питания видеокарт: 2x6+2 pin&lt;br /&gt; Коннекторы для подключения Peripheral / FDD / SATA: 2 / 0 / 6&lt;br /&gt; КПД: &amp;gt;85 %&lt;br /&gt; Охлаждение блока питания: 1x120 мм вентилятор&lt;br /&gt; Управление скоростью вращения: есть, от термодатчика&lt;br /&gt; Длина кабеля: 0.45 м&lt;br /&gt; Размеры (Ш х В x Г): 150 x 86 x 140&lt;br /&gt; Вес: н/д&lt;br /&gt; Форм-фактор: ATX 2.3&lt;/p&gt; </t>
  </si>
  <si>
    <t xml:space="preserve">&lt;p jquery191036533512182128846="263" jquery1910557209894294477="263" jquery19106727556182776047="263"&gt;The name ECO stands for maximum efficiency, ecological values and a new era of power supplies. Compatible with all current standards and certified by TUV amongst many others and with a fixed voltage of 230V being the European standard, the ECO series is a reliable and efficient companion for modern IT structures which thereby also fulfills all ENERGY STAR 5.0 requirements as stipulated by the EU.&lt;/p&gt; &lt;p jquery191036533512182128846="264" jquery1910557209894294477="264" jquery19106727556182776047="264"&gt;Безопасность:&lt;br jquery191003383096482935666="263" jquery191036533512182128846="265" jquery1910557209894294477="265" jquery19106727556182776047="265" /&gt; - UVP (Защита от понижения напряжения в сети)&lt;br jquery191003383096482935666="264" jquery191036533512182128846="266" jquery1910557209894294477="266" jquery19106727556182776047="266" /&gt; - OVP (Защита от повышения напряжения в сети)&lt;br jquery191003383096482935666="265" jquery191036533512182128846="267" jquery1910557209894294477="267" jquery19106727556182776047="267" /&gt; - SCP (Защита от короткого замыкания)&lt;br jquery191003383096482935666="266" jquery191036533512182128846="268" jquery1910557209894294477="268" jquery19106727556182776047="268" /&gt; - OPP (Защита от перегрузки)&lt;br jquery191003383096482935666="267" jquery191036533512182128846="269" jquery1910557209894294477="269" jquery19106727556182776047="269" /&gt; - AFC (Автоматический контроль скорости вентилятора)&lt;br jquery191003383096482935666="268" jquery191036533512182128846="270" jquery1910557209894294477="270" jquery19106727556182776047="270" /&gt; Сертификаты:&lt;br jquery191003383096482935666="269" jquery191036533512182128846="271" jquery1910557209894294477="271" jquery19106727556182776047="271" /&gt; - n/a&lt;br jquery191003383096482935666="270" jquery191036533512182128846="272" jquery1910557209894294477="272" jquery19106727556182776047="272" /&gt; Гарантия:&lt;br jquery191003383096482935666="271" jquery191036533512182128846="273" jquery1910557209894294477="273" jquery19106727556182776047="273" /&gt; - 24 месяца&lt;/p&gt; </t>
  </si>
  <si>
    <t>Блок питания CHIEFTEC RETAIL Force CPS-750S,12cm fan,a/PFC,24+4+4,2xPeripheral,6xSATA,2xPCIe</t>
  </si>
  <si>
    <t>CPS-750S</t>
  </si>
  <si>
    <t>http://www.erc.ua/i/goods/CPS-750S.jpg</t>
  </si>
  <si>
    <t>Блок питания с активным PFC (Power Factor Correction) модулем&lt;br/&gt;&lt;br/&gt;Номинальная мощность: 750 Вт&lt;br/&gt;&lt;br/&gt;Входное напряжение: 220-240В &lt;br/&gt;&lt;br/&gt;Частота: 50 Гц &lt;br/&gt;&lt;br/&gt;Максимальная нагрузка: +3.3V - 22A, +5V - 22A, +12V1 - 56.25A, +12V2 - n/a, +5VSB - 2.5A, -12V - 0.3A;&lt;br/&gt;&lt;br/&gt;Комбинированная нагрузка: +12V1 &amp; +12V2 - n/a; +3.3VDC&amp;+5VDC - 130 Вт&lt;br/&gt;&lt;br/&gt;Коннектор питания мат.платы: 24+8 pin (разборный 8-pin коннектор, 4+4pin)&lt;br/&gt;&lt;br/&gt;Коннектор питания видеокарт: 2x6+2 pin&lt;br/&gt;&lt;br/&gt;Коннекторы для подключения Peripheral / FDD / SATA: 2 / 0 / 6&lt;br/&gt;&lt;br/&gt;КПД: &gt;85 % &lt;br/&gt;&lt;br/&gt;Охлаждение блока питания: 1x120 мм вентилятор&lt;br/&gt;&lt;br/&gt;Управление скоростью вращения: есть, от термодатчика&lt;br/&gt;&lt;br/&gt;Длина кабеля: 0.4 м&lt;br/&gt;&lt;br/&gt;Размеры (Ш х В x Г): 150 x 86 x 140&lt;br/&gt;&lt;br/&gt;Вес: н/д&lt;br/&gt;&lt;br/&gt;Форм-фактор: ATX 2.3</t>
  </si>
  <si>
    <t xml:space="preserve">Безопасность:&lt;br/&gt;&lt;br/&gt;- UVP (Защита от понижения напряжения в сети)&lt;br/&gt;&lt;br/&gt;- OVP (Защита от повышения напряжения в сети)&lt;br/&gt;&lt;br/&gt;- SCP (Защита от короткого замыкания)&lt;br/&gt;&lt;br/&gt;- OPP (Защита от перегрузки)&lt;br/&gt;&lt;br/&gt;- AFC (Автоматический контроль скорости вентилятора)&lt;br/&gt;&lt;br/&gt;Сертификаты:&lt;br/&gt;&lt;br/&gt;- n/a&lt;br/&gt;&lt;br/&gt;Гарантия: &lt;br/&gt;&lt;br/&gt;- 24 месяца&lt;br/&gt; </t>
  </si>
  <si>
    <t>Блок питания CHIEFTEC RETAIL A-80 CTG-550C,550W,12cm fan,eff. &gt;85%,24+8pin(4+4),4xMolex,6xSATA,2xPCIe 8pin(6+2),Modular</t>
  </si>
  <si>
    <t>CTG-550C</t>
  </si>
  <si>
    <t>http://www.erc.ua/i/goods/CTG-550C.jpg</t>
  </si>
  <si>
    <t xml:space="preserve">&lt;h4&gt;Основные характеристики&lt;/h4&gt; &lt;table align="left" border="0" cellpadding="2" cellspacing="0"&gt; &lt;tbody&gt; &lt;tr&gt; &lt;td valign="top"&gt;&lt;strong&gt;Параметры входного напряжения / тока&lt;/strong&gt;&lt;strong&gt;:&lt;/strong&gt;&lt;/td&gt; &lt;td&gt;230В / 6A&lt;/td&gt; &lt;/tr&gt; &lt;tr&gt; &lt;td valign="top"&gt;&lt;strong&gt;Частота тока&lt;/strong&gt;&lt;strong&gt;:&lt;/strong&gt;&lt;/td&gt; &lt;td&gt;50Гц&lt;/td&gt; &lt;/tr&gt; &lt;tr&gt; &lt;td valign="top"&gt;&lt;strong&gt;+5V:&lt;/strong&gt;&lt;/td&gt; &lt;td&gt;22A&lt;/td&gt; &lt;/tr&gt; &lt;tr&gt; &lt;td valign="top"&gt;&lt;strong&gt;+3,3V:&lt;/strong&gt;&lt;/td&gt; &lt;td&gt;22A&lt;/td&gt; &lt;/tr&gt; &lt;tr&gt; &lt;td valign="top"&gt;&lt;strong&gt;+5V &amp;amp; +3,3V суммарно&lt;/strong&gt;&lt;strong&gt;:&lt;/strong&gt;&lt;/td&gt; &lt;td&gt;120Вт&lt;/td&gt; &lt;/tr&gt; &lt;tr&gt; &lt;td valign="top"&gt;&lt;strong&gt;+12V 1:&lt;/strong&gt;&lt;/td&gt; &lt;td&gt;22A&lt;/td&gt; &lt;/tr&gt; &lt;tr&gt; &lt;td valign="top"&gt;&lt;strong&gt;+12V 2:&lt;/strong&gt;&lt;/td&gt; &lt;td&gt;22A&lt;/td&gt; &lt;/tr&gt; &lt;tr&gt; &lt;td valign="top"&gt;&lt;strong&gt;+12V 1 &amp;amp; +12V 2 &lt;/strong&gt;&lt;strong&gt;суммарно&lt;/strong&gt;&lt;strong&gt;:&lt;/strong&gt;&lt;/td&gt; &lt;td&gt;495Вт&lt;/td&gt; &lt;/tr&gt; &lt;tr&gt; &lt;td valign="top"&gt;&lt;strong&gt;+12V 3:&lt;/strong&gt;&lt;/td&gt; &lt;td&gt;N/A&lt;/td&gt; &lt;/tr&gt; &lt;tr&gt; &lt;td valign="top"&gt;&lt;strong&gt;+12V 4:&lt;/strong&gt;&lt;/td&gt; &lt;td&gt;N/A&lt;/td&gt; &lt;/tr&gt; &lt;tr&gt; &lt;td valign="top"&gt;&lt;strong&gt;+12V 3 &amp;amp; +12V 4 суммарно&lt;/strong&gt;&lt;strong&gt;:&lt;/strong&gt;&lt;/td&gt; &lt;td&gt;N/A&lt;/td&gt; &lt;/tr&gt; &lt;tr&gt; &lt;td valign="top"&gt;&lt;strong&gt;P.F.:&lt;/strong&gt;&lt;/td&gt; &lt;td&gt;&amp;gt;0,9&lt;/td&gt; &lt;/tr&gt; &lt;tr&gt; &lt;td valign="top"&gt;&lt;strong&gt;-12V:&lt;/strong&gt;&lt;/td&gt; &lt;td&gt;0,3A / 3,6Вт&lt;/td&gt; &lt;/tr&gt; &lt;tr&gt; &lt;td valign="top"&gt;&lt;strong&gt;+5VSB:&lt;/strong&gt;&lt;/td&gt; &lt;td&gt;2,5A / 12,5Вт&lt;/td&gt; &lt;/tr&gt; &lt;tr&gt; &lt;td valign="top"&gt;&lt;strong&gt;Максимальная мощность&lt;/strong&gt;&lt;strong&gt;:&lt;/strong&gt;&lt;/td&gt; &lt;td&gt;550Вт&lt;/td&gt; &lt;/tr&gt; &lt;/tbody&gt; &lt;/table&gt; &lt;p&gt; &lt;/p&gt; &lt;h4&gt; &lt;/h4&gt; &lt;h4&gt; &lt;/h4&gt; &lt;h4&gt; &lt;/h4&gt; &lt;h4&gt; &lt;/h4&gt; &lt;h4&gt; &lt;/h4&gt; &lt;h4&gt; &lt;/h4&gt; &lt;h4&gt; &lt;/h4&gt; &lt;h4&gt; &lt;/h4&gt; &lt;h4&gt; &lt;/h4&gt; &lt;h4&gt; &lt;/h4&gt; &lt;h4&gt; &lt;/h4&gt; &lt;h4&gt; &lt;/h4&gt; &lt;h4&gt; &lt;/h4&gt; &lt;h4&gt; &lt;/h4&gt; &lt;h4&gt; &lt;/h4&gt; &lt;h4&gt; &lt;/h4&gt; &lt;h4&gt;Коннекторы&lt;/h4&gt; &lt;table align="left" border="0" cellpadding="2" cellspacing="0"&gt; &lt;tbody&gt; &lt;tr&gt; &lt;td valign="top"&gt;&lt;strong&gt;24PIN ATX:&lt;/strong&gt;&lt;/td&gt; &lt;td&gt;1шт&lt;/td&gt; &lt;/tr&gt; &lt;tr&gt; &lt;td valign="top"&gt;&lt;strong&gt;SATA:&lt;/strong&gt;&lt;/td&gt; &lt;td&gt;6шт&lt;/td&gt; &lt;/tr&gt; &lt;tr&gt; &lt;td valign="top"&gt;&lt;strong&gt;MOLEX:&lt;/strong&gt;&lt;/td&gt; &lt;td&gt;4шт&lt;/td&gt; &lt;/tr&gt; &lt;tr&gt; &lt;td valign="top"&gt;&lt;strong&gt;Floppy:&lt;/strong&gt;&lt;/td&gt; &lt;td&gt;2шт&lt;/td&gt; &lt;/tr&gt; &lt;tr&gt; &lt;td valign="top"&gt;&lt;strong&gt;4PIN 12V:&lt;/strong&gt;&lt;/td&gt; &lt;td&gt;-&lt;/td&gt; &lt;/tr&gt; &lt;tr&gt; &lt;td valign="top"&gt;&lt;strong&gt;8PIN 12V:&lt;/strong&gt;&lt;/td&gt; &lt;td&gt;-&lt;/td&gt; &lt;/tr&gt; &lt;tr&gt; &lt;td valign="top"&gt;&lt;strong&gt;8PIN (4+4) 12V:&lt;/strong&gt;&lt;/td&gt; &lt;td&gt;1шт&lt;/td&gt; &lt;/tr&gt; &lt;tr&gt; &lt;td valign="top"&gt;&lt;strong&gt;6PIN PCIe:&lt;/strong&gt;&lt;/td&gt; &lt;td&gt;-&lt;/td&gt; &lt;/tr&gt; &lt;tr&gt; &lt;td valign="top"&gt;&lt;strong&gt;8PIN (6+2) PCIe:&lt;/strong&gt;&lt;/td&gt; &lt;td&gt;2шт&lt;/td&gt; &lt;/tr&gt; &lt;/tbody&gt; &lt;/table&gt; &lt;p&gt; &lt;/p&gt; &lt;h4&gt; &lt;/h4&gt; &lt;h4&gt; &lt;/h4&gt; &lt;h4&gt; &lt;/h4&gt; &lt;h4&gt; &lt;/h4&gt; &lt;h4&gt; &lt;/h4&gt; &lt;h4&gt; &lt;/h4&gt; &lt;h4&gt; &lt;/h4&gt; &lt;h4&gt; &lt;/h4&gt; &lt;h4&gt; &lt;/h4&gt; &lt;h4&gt;Дополнительные сведения&lt;/h4&gt; &lt;table align="left" border="0" cellpadding="2" cellspacing="0"&gt; &lt;tbody&gt; &lt;tr&gt; &lt;td valign="top"&gt;&lt;strong&gt;Спецификация&lt;/strong&gt;&lt;strong&gt;:&lt;/strong&gt;&lt;/td&gt; &lt;td&gt;ATX 12V 2.3&lt;/td&gt; &lt;/tr&gt; &lt;tr&gt; &lt;td valign="top"&gt;&lt;strong&gt;Форм-фактор&lt;/strong&gt;&lt;strong&gt;:&lt;/strong&gt;&lt;/td&gt; &lt;td&gt;PS II&lt;/td&gt; &lt;/tr&gt; &lt;tr&gt; &lt;td valign="top"&gt;&lt;strong&gt;Эффективность&lt;/strong&gt;&lt;strong&gt;:&lt;/strong&gt;&lt;/td&gt; &lt;td&gt;&amp;gt;85%&lt;/td&gt; &lt;/tr&gt; &lt;tr&gt; &lt;td valign="top"&gt;&lt;strong&gt;Размеры&lt;/strong&gt;&lt;strong&gt; (&lt;/strong&gt;&lt;strong&gt;Д&lt;/strong&gt;&lt;strong&gt;x&lt;/strong&gt;&lt;strong&gt;Ш&lt;/strong&gt;&lt;strong&gt;x&lt;/strong&gt;&lt;strong&gt;В&lt;/strong&gt;&lt;strong&gt;):&lt;/strong&gt;&lt;/td&gt; &lt;td&gt;140мм x 150мм x 87мм&lt;/td&gt; &lt;/tr&gt; &lt;tr&gt; &lt;td valign="top"&gt;&lt;strong&gt;PFC:&lt;/strong&gt;&lt;/td&gt; &lt;td&gt;активный PFC (0,9)&lt;/td&gt; &lt;/tr&gt; &lt;tr&gt; &lt;td valign="top"&gt;&lt;strong&gt;Охлаждение&lt;/strong&gt;&lt;strong&gt;:&lt;/strong&gt;&lt;/td&gt; &lt;td&gt;120мм тихий Вентилятор&lt;/td&gt; &lt;/tr&gt; &lt;tr&gt; &lt;td valign="top"&gt;&lt;strong&gt;Безопасность&lt;/strong&gt;&lt;strong&gt;:&lt;/strong&gt;&lt;/td&gt; &lt;td&gt; &lt;ul&gt; &lt;li&gt;UVP (Защита от понижения напряжения в сети)&lt;/li&gt; &lt;li&gt;OVP (Защита от повышения напряжения в сети)&lt;/li&gt; &lt;li&gt;SCP (Защита от короткого замыкания)&lt;/li&gt; &lt;li&gt;OPP (Защита от перегрузки)&lt;/li&gt; &lt;li&gt;AFC (Автоматический контроль скорости вентилятора)&lt;/li&gt; &lt;li&gt;SIP (Защита от всплесков и бросков напряжения)&lt;/li&gt; &lt;/ul&gt; &lt;/td&gt; &lt;/tr&gt; &lt;tr&gt; &lt;td valign="top"&gt;&lt;strong&gt;Сертификаты&lt;/strong&gt;&lt;strong&gt;:&lt;/strong&gt;&lt;/td&gt; &lt;td&gt;CE, CB, T&amp;Uuml;V&lt;/td&gt; &lt;/tr&gt; &lt;/tbody&gt; &lt;/table&gt; </t>
  </si>
  <si>
    <t xml:space="preserve">&lt;h1&gt;CTG-550C&lt;/h1&gt; &lt;p&gt;CTG-550C является одним из 3х модульных блоков питания в розничной упаковке, которыми была дополнена популярная серия A-80, получившая множество наград и хорошо известная во всём мире на протяжении многих лет. Данную модель можно смело назвать хитом продаж среди всех подобных продуктов данной мощности, благодаря удачному ценнику, высокому КПД &amp;gt;85%, длинным отстёгивающимся периферийным кабелям в оплётке и тихой работе 120мм вентилятора.&lt;/p&gt; &lt;p&gt; &lt;/p&gt; </t>
  </si>
  <si>
    <t>Блок питания CHIEFTEC RETAIL A-80 CTG-650C,650W,12cm fan,eff. &gt;85%,24+8pin(4+4),4xMolex,6xSATA,2xPCIe 8pin(6+2),Modular</t>
  </si>
  <si>
    <t>CTG-650C</t>
  </si>
  <si>
    <t>http://www.erc.ua/i/goods/CTG-650C.jpg</t>
  </si>
  <si>
    <t xml:space="preserve">&lt;h4&gt;Основные характеристики&lt;/h4&gt; &lt;table align="left" border="0" cellpadding="2" cellspacing="0"&gt; &lt;tbody&gt; &lt;tr&gt; &lt;td valign="top"&gt;&lt;strong&gt;Параметры входного напряжения / тока&lt;/strong&gt;&lt;strong&gt;:&lt;/strong&gt;&lt;/td&gt; &lt;td&gt;230В / 6,3A&lt;/td&gt; &lt;/tr&gt; &lt;tr&gt; &lt;td valign="top"&gt;&lt;strong&gt;Частота тока&lt;/strong&gt;&lt;strong&gt;:&lt;/strong&gt;&lt;/td&gt; &lt;td&gt;50Гц&lt;/td&gt; &lt;/tr&gt; &lt;tr&gt; &lt;td valign="top"&gt;&lt;strong&gt;+5V:&lt;/strong&gt;&lt;/td&gt; &lt;td&gt;22A&lt;/td&gt; &lt;/tr&gt; &lt;tr&gt; &lt;td valign="top"&gt;&lt;strong&gt;+3,3V:&lt;/strong&gt;&lt;/td&gt; &lt;td&gt;22A&lt;/td&gt; &lt;/tr&gt; &lt;tr&gt; &lt;td valign="top"&gt;&lt;strong&gt;+5V &amp;amp; +3,3V суммарно&lt;/strong&gt;&lt;strong&gt;:&lt;/strong&gt;&lt;/td&gt; &lt;td&gt;120Вт&lt;/td&gt; &lt;/tr&gt; &lt;tr&gt; &lt;td valign="top"&gt;&lt;strong&gt;+12V 1:&lt;/strong&gt;&lt;/td&gt; &lt;td&gt;26A&lt;/td&gt; &lt;/tr&gt; &lt;tr&gt; &lt;td valign="top"&gt;&lt;strong&gt;+12V 2:&lt;/strong&gt;&lt;/td&gt; &lt;td&gt;26A&lt;/td&gt; &lt;/tr&gt; &lt;tr&gt; &lt;td valign="top"&gt;&lt;strong&gt;+12V 1 &amp;amp; +12V 2 &lt;/strong&gt;&lt;strong&gt;суммарно&lt;/strong&gt;&lt;strong&gt;:&lt;/strong&gt;&lt;/td&gt; &lt;td&gt;585Вт&lt;/td&gt; &lt;/tr&gt; &lt;tr&gt; &lt;td valign="top"&gt;&lt;strong&gt;+12V 3:&lt;/strong&gt;&lt;/td&gt; &lt;td&gt;N/A&lt;/td&gt; &lt;/tr&gt; &lt;tr&gt; &lt;td valign="top"&gt;&lt;strong&gt;+12V 4:&lt;/strong&gt;&lt;/td&gt; &lt;td&gt;N/A&lt;/td&gt; &lt;/tr&gt; &lt;tr&gt; &lt;td valign="top"&gt;&lt;strong&gt;+12V 3 &amp;amp; +12V 4 суммарно&lt;/strong&gt;&lt;strong&gt;:&lt;/strong&gt;&lt;/td&gt; &lt;td&gt;N/A&lt;/td&gt; &lt;/tr&gt; &lt;tr&gt; &lt;td valign="top"&gt;&lt;strong&gt;P.F.:&lt;/strong&gt;&lt;/td&gt; &lt;td&gt;&amp;gt;0,9&lt;/td&gt; &lt;/tr&gt; &lt;tr&gt; &lt;td valign="top"&gt;&lt;strong&gt;-12V:&lt;/strong&gt;&lt;/td&gt; &lt;td&gt;0,3A / 3,6Вт&lt;/td&gt; &lt;/tr&gt; &lt;tr&gt; &lt;td valign="top"&gt;&lt;strong&gt;+5VSB:&lt;/strong&gt;&lt;/td&gt; &lt;td&gt;2,5A / 12,5Вт&lt;/td&gt; &lt;/tr&gt; &lt;tr&gt; &lt;td valign="top"&gt;&lt;strong&gt;Максимальная мощность&lt;/strong&gt;&lt;strong&gt;:&lt;/strong&gt;&lt;/td&gt; &lt;td&gt;650Вт&lt;/td&gt; &lt;/tr&gt; &lt;/tbody&gt; &lt;/table&gt; &lt;p&gt; &lt;/p&gt; &lt;h4&gt; &lt;/h4&gt; &lt;h4&gt; &lt;/h4&gt; &lt;h4&gt; &lt;/h4&gt; &lt;h4&gt; &lt;/h4&gt; &lt;h4&gt; &lt;/h4&gt; &lt;h4&gt; &lt;/h4&gt; &lt;h4&gt; &lt;/h4&gt; &lt;h4&gt; &lt;/h4&gt; &lt;h4&gt; &lt;/h4&gt; &lt;h4&gt; &lt;/h4&gt; &lt;h4&gt; &lt;/h4&gt; &lt;h4&gt; &lt;/h4&gt; &lt;h4&gt; &lt;/h4&gt; &lt;h4&gt; &lt;/h4&gt; &lt;h4&gt; &lt;/h4&gt; &lt;h4&gt; &lt;/h4&gt; &lt;h4&gt;Коннекторы&lt;/h4&gt; &lt;table align="left" border="0" cellpadding="2" cellspacing="0"&gt; &lt;tbody&gt; &lt;tr&gt; &lt;td valign="top"&gt;&lt;strong&gt;24PIN ATX:&lt;/strong&gt;&lt;/td&gt; &lt;td&gt;1шт&lt;/td&gt; &lt;/tr&gt; &lt;tr&gt; &lt;td valign="top"&gt;&lt;strong&gt;SATA:&lt;/strong&gt;&lt;/td&gt; &lt;td&gt;6шт&lt;/td&gt; &lt;/tr&gt; &lt;tr&gt; &lt;td valign="top"&gt;&lt;strong&gt;MOLEX:&lt;/strong&gt;&lt;/td&gt; &lt;td&gt;4шт&lt;/td&gt; &lt;/tr&gt; &lt;tr&gt; &lt;td valign="top"&gt;&lt;strong&gt;Floppy:&lt;/strong&gt;&lt;/td&gt; &lt;td&gt;2шт&lt;/td&gt; &lt;/tr&gt; &lt;tr&gt; &lt;td valign="top"&gt;&lt;strong&gt;4PIN 12V:&lt;/strong&gt;&lt;/td&gt; &lt;td&gt;-&lt;/td&gt; &lt;/tr&gt; &lt;tr&gt; &lt;td valign="top"&gt;&lt;strong&gt;8PIN 12V:&lt;/strong&gt;&lt;/td&gt; &lt;td&gt;-&lt;/td&gt; &lt;/tr&gt; &lt;tr&gt; &lt;td valign="top"&gt;&lt;strong&gt;8PIN (4+4) 12V:&lt;/strong&gt;&lt;/td&gt; &lt;td&gt;1шт&lt;/td&gt; &lt;/tr&gt; &lt;tr&gt; &lt;td valign="top"&gt;&lt;strong&gt;6PIN PCIe:&lt;/strong&gt;&lt;/td&gt; &lt;td&gt;-&lt;/td&gt; &lt;/tr&gt; &lt;tr&gt; &lt;td valign="top"&gt;&lt;strong&gt;8PIN (6+2) PCIe:&lt;/strong&gt;&lt;/td&gt; &lt;td&gt;2шт&lt;/td&gt; &lt;/tr&gt; &lt;/tbody&gt; &lt;/table&gt; &lt;p&gt; &lt;/p&gt; &lt;h4&gt; &lt;/h4&gt; &lt;h4&gt; &lt;/h4&gt; &lt;h4&gt; &lt;/h4&gt; &lt;h4&gt; &lt;/h4&gt; &lt;h4&gt; &lt;/h4&gt; &lt;h4&gt; &lt;/h4&gt; &lt;h4&gt; &lt;/h4&gt; &lt;h4&gt; &lt;/h4&gt; &lt;h4&gt; &lt;/h4&gt; &lt;h4&gt;Дополнительные сведения&lt;/h4&gt; &lt;table align="left" border="0" cellpadding="2" cellspacing="0"&gt; &lt;tbody&gt; &lt;tr&gt; &lt;td valign="top"&gt;&lt;strong&gt;Спецификация&lt;/strong&gt;&lt;strong&gt;:&lt;/strong&gt;&lt;/td&gt; &lt;td&gt;ATX 12V 2.3&lt;/td&gt; &lt;/tr&gt; &lt;tr&gt; &lt;td valign="top"&gt;&lt;strong&gt;Форм-фактор&lt;/strong&gt;&lt;strong&gt;:&lt;/strong&gt;&lt;/td&gt; &lt;td&gt;PS II&lt;/td&gt; &lt;/tr&gt; &lt;tr&gt; &lt;td valign="top"&gt;&lt;strong&gt;Эффективность&lt;/strong&gt;&lt;strong&gt;:&lt;/strong&gt;&lt;/td&gt; &lt;td&gt;&amp;gt;85%&lt;/td&gt; &lt;/tr&gt; &lt;tr&gt; &lt;td valign="top"&gt;&lt;strong&gt;Размеры&lt;/strong&gt;&lt;strong&gt; (&lt;/strong&gt;&lt;strong&gt;Д&lt;/strong&gt;&lt;strong&gt;x&lt;/strong&gt;&lt;strong&gt;Ш&lt;/strong&gt;&lt;strong&gt;x&lt;/strong&gt;&lt;strong&gt;В&lt;/strong&gt;&lt;strong&gt;):&lt;/strong&gt;&lt;/td&gt; &lt;td&gt;140мм x 150мм x 87мм&lt;/td&gt; &lt;/tr&gt; &lt;tr&gt; &lt;td valign="top"&gt;&lt;strong&gt;PFC:&lt;/strong&gt;&lt;/td&gt; &lt;td&gt;активный PFC (0,9)&lt;/td&gt; &lt;/tr&gt; &lt;tr&gt; &lt;td valign="top"&gt;&lt;strong&gt;Охлаждение&lt;/strong&gt;&lt;strong&gt;:&lt;/strong&gt;&lt;/td&gt; &lt;td&gt;120мм тихий Вентилятор&lt;/td&gt; &lt;/tr&gt; &lt;tr&gt; &lt;td valign="top"&gt;&lt;strong&gt;Безопасность&lt;/strong&gt;&lt;strong&gt;:&lt;/strong&gt;&lt;/td&gt; &lt;td&gt; &lt;ul&gt; &lt;li&gt;UVP (Защита от понижения напряжения в сети)&lt;/li&gt; &lt;li&gt;OVP (Защита от повышения напряжения в сети)&lt;/li&gt; &lt;li&gt;SCP (Защита от короткого замыкания)&lt;/li&gt; &lt;li&gt;OPP (Защита от перегрузки)&lt;/li&gt; &lt;li&gt;AFC (Автоматический контроль скорости вентилятора)&lt;/li&gt; &lt;li&gt;SIP (Защита от всплесков и бросков напряжения)&lt;/li&gt; &lt;/ul&gt; &lt;/td&gt; &lt;/tr&gt; &lt;tr&gt; &lt;td valign="top"&gt;&lt;strong&gt;Сертификаты&lt;/strong&gt;&lt;strong&gt;:&lt;/strong&gt;&lt;/td&gt; &lt;td&gt;CE, CB, T&amp;Uuml;V&lt;/td&gt; &lt;/tr&gt; &lt;/tbody&gt; &lt;/table&gt; </t>
  </si>
  <si>
    <t xml:space="preserve">&lt;h1&gt;CTG-650C&lt;/h1&gt; &lt;p&gt;CTG-650C является одним из 3х модульных блоков питания в розничной упаковке, которыми была дополнена популярная серия A-80, получившая множество наград и хорошо известная во всём мире на протяжении многих лет. Данную модель можно смело назвать хитом продаж среди всех подобных продуктов данной мощности, благодаря удачному ценнику, высокому КПД &amp;gt;85%, длинным отстёгивающимся периферийным кабелям в оплётке и тихой работе 120мм вентилятора.&lt;/p&gt; </t>
  </si>
  <si>
    <t>Блок питания CHIEFTEC RETAIL A-80 CTG-750C,750W,12cm fan,eff. &gt;85%,24+8pin(4+4),4xMolex,6xSATA,2xPCIe 8pin(6+2),Modular</t>
  </si>
  <si>
    <t>CTG-750C</t>
  </si>
  <si>
    <t>http://www.erc.ua/i/goods/CTG-750C.jpg</t>
  </si>
  <si>
    <t xml:space="preserve">&lt;h4&gt;Основные характеристики&lt;/h4&gt; &lt;table align="left" border="0" cellpadding="2" cellspacing="0"&gt; &lt;tbody&gt; &lt;tr&gt; &lt;td valign="top"&gt;&lt;strong&gt;Параметры входного напряжения / тока&lt;/strong&gt;&lt;strong&gt;:&lt;/strong&gt;&lt;/td&gt; &lt;td&gt;230В / 6,3A&lt;/td&gt; &lt;/tr&gt; &lt;tr&gt; &lt;td valign="top"&gt;&lt;strong&gt;Частота тока&lt;/strong&gt;&lt;strong&gt;:&lt;/strong&gt;&lt;/td&gt; &lt;td&gt;50Гц&lt;/td&gt; &lt;/tr&gt; &lt;tr&gt; &lt;td valign="top"&gt;&lt;strong&gt;+5V:&lt;/strong&gt;&lt;/td&gt; &lt;td&gt;22A&lt;/td&gt; &lt;/tr&gt; &lt;tr&gt; &lt;td valign="top"&gt;&lt;strong&gt;+3,3V:&lt;/strong&gt;&lt;/td&gt; &lt;td&gt;22A&lt;/td&gt; &lt;/tr&gt; &lt;tr&gt; &lt;td valign="top"&gt;&lt;strong&gt;+5V &amp;amp; +3,3V суммарно&lt;/strong&gt;&lt;strong&gt;:&lt;/strong&gt;&lt;/td&gt; &lt;td&gt;130Вт&lt;/td&gt; &lt;/tr&gt; &lt;tr&gt; &lt;td valign="top"&gt;&lt;strong&gt;+12V 1:&lt;/strong&gt;&lt;/td&gt; &lt;td&gt;35A&lt;/td&gt; &lt;/tr&gt; &lt;tr&gt; &lt;td valign="top"&gt;&lt;strong&gt;+12V 2:&lt;/strong&gt;&lt;/td&gt; &lt;td&gt;35A&lt;/td&gt; &lt;/tr&gt; &lt;tr&gt; &lt;td valign="top"&gt;&lt;strong&gt;+12V 1 &amp;amp; +12V 2 &lt;/strong&gt;&lt;strong&gt;суммарно&lt;/strong&gt;&lt;strong&gt;:&lt;/strong&gt;&lt;/td&gt; &lt;td&gt;648Вт&lt;/td&gt; &lt;/tr&gt; &lt;tr&gt; &lt;td valign="top"&gt;&lt;strong&gt;+12V 3:&lt;/strong&gt;&lt;/td&gt; &lt;td&gt;N/A&lt;/td&gt; &lt;/tr&gt; &lt;tr&gt; &lt;td valign="top"&gt;&lt;strong&gt;+12V 4:&lt;/strong&gt;&lt;/td&gt; &lt;td&gt;N/A&lt;/td&gt; &lt;/tr&gt; &lt;tr&gt; &lt;td valign="top"&gt;&lt;strong&gt;+12V 3 &amp;amp; +12V 4 суммарно&lt;/strong&gt;&lt;strong&gt;:&lt;/strong&gt;&lt;/td&gt; &lt;td&gt;N/A&lt;/td&gt; &lt;/tr&gt; &lt;tr&gt; &lt;td valign="top"&gt;&lt;strong&gt;P.F.:&lt;/strong&gt;&lt;/td&gt; &lt;td&gt;&amp;gt;0,9&lt;/td&gt; &lt;/tr&gt; &lt;tr&gt; &lt;td valign="top"&gt;&lt;strong&gt;-12V:&lt;/strong&gt;&lt;/td&gt; &lt;td&gt;0,3A / 3,6Вт&lt;/td&gt; &lt;/tr&gt; &lt;tr&gt; &lt;td valign="top"&gt;&lt;strong&gt;+5VSB:&lt;/strong&gt;&lt;/td&gt; &lt;td&gt;2,5A / 12,5Вт&lt;/td&gt; &lt;/tr&gt; &lt;tr&gt; &lt;td valign="top"&gt;&lt;strong&gt;Максимальная мощность&lt;/strong&gt;&lt;strong&gt;:&lt;/strong&gt;&lt;/td&gt; &lt;td&gt;750Вт&lt;/td&gt; &lt;/tr&gt; &lt;/tbody&gt; &lt;/table&gt; &lt;p&gt; &lt;/p&gt; &lt;h4&gt; &lt;/h4&gt; &lt;h4&gt; &lt;/h4&gt; &lt;h4&gt; &lt;/h4&gt; &lt;h4&gt; &lt;/h4&gt; &lt;h4&gt; &lt;/h4&gt; &lt;h4&gt; &lt;/h4&gt; &lt;h4&gt; &lt;/h4&gt; &lt;h4&gt; &lt;/h4&gt; &lt;h4&gt; &lt;/h4&gt; &lt;h4&gt; &lt;/h4&gt; &lt;h4&gt; &lt;/h4&gt; &lt;h4&gt; &lt;/h4&gt; &lt;h4&gt; &lt;/h4&gt; &lt;h4&gt; &lt;/h4&gt; &lt;h4&gt; &lt;/h4&gt; &lt;h4&gt; &lt;/h4&gt; &lt;h4&gt;Коннекторы&lt;/h4&gt; &lt;table align="left" border="0" cellpadding="2" cellspacing="0"&gt; &lt;tbody&gt; &lt;tr&gt; &lt;td valign="top"&gt;&lt;strong&gt;24PIN ATX:&lt;/strong&gt;&lt;/td&gt; &lt;td&gt;1шт&lt;/td&gt; &lt;/tr&gt; &lt;tr&gt; &lt;td valign="top"&gt;&lt;strong&gt;SATA:&lt;/strong&gt;&lt;/td&gt; &lt;td&gt;6шт&lt;/td&gt; &lt;/tr&gt; &lt;tr&gt; &lt;td valign="top"&gt;&lt;strong&gt;MOLEX:&lt;/strong&gt;&lt;/td&gt; &lt;td&gt;4шт&lt;/td&gt; &lt;/tr&gt; &lt;tr&gt; &lt;td valign="top"&gt;&lt;strong&gt;Floppy:&lt;/strong&gt;&lt;/td&gt; &lt;td&gt;2шт&lt;/td&gt; &lt;/tr&gt; &lt;tr&gt; &lt;td valign="top"&gt;&lt;strong&gt;4PIN 12V:&lt;/strong&gt;&lt;/td&gt; &lt;td&gt;-&lt;/td&gt; &lt;/tr&gt; &lt;tr&gt; &lt;td valign="top"&gt;&lt;strong&gt;8PIN 12V:&lt;/strong&gt;&lt;/td&gt; &lt;td&gt;-&lt;/td&gt; &lt;/tr&gt; &lt;tr&gt; &lt;td valign="top"&gt;&lt;strong&gt;8PIN (4+4) 12V:&lt;/strong&gt;&lt;/td&gt; &lt;td&gt;1шт&lt;/td&gt; &lt;/tr&gt; &lt;tr&gt; &lt;td valign="top"&gt;&lt;strong&gt;6PIN PCIe:&lt;/strong&gt;&lt;/td&gt; &lt;td&gt;-&lt;/td&gt; &lt;/tr&gt; &lt;tr&gt; &lt;td valign="top"&gt;&lt;strong&gt;8PIN (6+2) PCIe:&lt;/strong&gt;&lt;/td&gt; &lt;td&gt;2шт&lt;/td&gt; &lt;/tr&gt; &lt;/tbody&gt; &lt;/table&gt; &lt;p&gt; &lt;/p&gt; &lt;h4&gt; &lt;/h4&gt; &lt;h4&gt; &lt;/h4&gt; &lt;h4&gt; &lt;/h4&gt; &lt;h4&gt; &lt;/h4&gt; &lt;h4&gt; &lt;/h4&gt; &lt;h4&gt; &lt;/h4&gt; &lt;h4&gt; &lt;/h4&gt; &lt;h4&gt; &lt;/h4&gt; &lt;h4&gt; &lt;/h4&gt; &lt;h4&gt;Дополнительные сведения&lt;/h4&gt; &lt;table align="left" border="0" cellpadding="2" cellspacing="0"&gt; &lt;tbody&gt; &lt;tr&gt; &lt;td valign="top"&gt;&lt;strong&gt;Спецификация&lt;/strong&gt;&lt;strong&gt;:&lt;/strong&gt;&lt;/td&gt; &lt;td&gt;ATX 12V 2.3&lt;/td&gt; &lt;/tr&gt; &lt;tr&gt; &lt;td valign="top"&gt;&lt;strong&gt;Форм-фактор&lt;/strong&gt;&lt;strong&gt;:&lt;/strong&gt;&lt;/td&gt; &lt;td&gt;PS II&lt;/td&gt; &lt;/tr&gt; &lt;tr&gt; &lt;td valign="top"&gt;&lt;strong&gt;Эффективность&lt;/strong&gt;&lt;strong&gt;:&lt;/strong&gt;&lt;/td&gt; &lt;td&gt;&amp;gt;85%&lt;/td&gt; &lt;/tr&gt; &lt;tr&gt; &lt;td valign="top"&gt;&lt;strong&gt;Размеры&lt;/strong&gt;&lt;strong&gt; (&lt;/strong&gt;&lt;strong&gt;Д&lt;/strong&gt;&lt;strong&gt;x&lt;/strong&gt;&lt;strong&gt;Ш&lt;/strong&gt;&lt;strong&gt;x&lt;/strong&gt;&lt;strong&gt;В&lt;/strong&gt;&lt;strong&gt;):&lt;/strong&gt;&lt;/td&gt; &lt;td&gt;140мм x 150мм x 87мм&lt;/td&gt; &lt;/tr&gt; &lt;tr&gt; &lt;td valign="top"&gt;&lt;strong&gt;PFC:&lt;/strong&gt;&lt;/td&gt; &lt;td&gt;активный PFC (0,9)&lt;/td&gt; &lt;/tr&gt; &lt;tr&gt; &lt;td valign="top"&gt;&lt;strong&gt;Охлаждение&lt;/strong&gt;&lt;strong&gt;:&lt;/strong&gt;&lt;/td&gt; &lt;td&gt;120мм тихий Вентилятор&lt;/td&gt; &lt;/tr&gt; &lt;tr&gt; &lt;td valign="top"&gt;&lt;strong&gt;Безопасность&lt;/strong&gt;&lt;strong&gt;:&lt;/strong&gt;&lt;/td&gt; &lt;td&gt; &lt;ul&gt; &lt;li&gt;UVP (Защита от понижения напряжения в сети)&lt;/li&gt; &lt;li&gt;OVP (Защита от повышения напряжения в сети)&lt;/li&gt; &lt;li&gt;SCP (Защита от короткого замыкания)&lt;/li&gt; &lt;li&gt;OPP (Защита от перегрузки)&lt;/li&gt; &lt;li&gt;AFC (Автоматический контроль скорости вентилятора)&lt;/li&gt; &lt;li&gt;SIP (Защита от всплесков и бросков напряжения)&lt;/li&gt; &lt;/ul&gt; &lt;/td&gt; &lt;/tr&gt; &lt;tr&gt; &lt;td valign="top"&gt;&lt;strong&gt;Сертификаты&lt;/strong&gt;&lt;strong&gt;:&lt;/strong&gt;&lt;/td&gt; &lt;td&gt;CE, CB, T&amp;Uuml;V&lt;/td&gt; &lt;/tr&gt; &lt;/tbody&gt; &lt;/table&gt; </t>
  </si>
  <si>
    <t xml:space="preserve">&lt;h1&gt;CTG-750C&lt;/h1&gt; &lt;p&gt;CTG-750C является одним из 3х модульных блоков питания в розничной упаковке, которыми была дополнена популярная серия A-80, получившая множество наград и хорошо известная во всём мире на протяжении многих лет. Данную модель можно смело назвать хитом продаж среди всех подобных продуктов данной мощности, благодаря удачному ценнику, высокому КПД &amp;gt;85%, длинным отстёгивающимся периферийным кабелям в оплётке и тихой работе 120мм вентилятора.&lt;/p&gt; </t>
  </si>
  <si>
    <t>Блок питания CHIEFTEC RETAIL Photon CTG-750C-RGB,12cm fan,a/PFC,24+8,4xPeripheral,6xSATA,4xPCIe</t>
  </si>
  <si>
    <t>CTG-750C-RGB</t>
  </si>
  <si>
    <t>http://www.erc.ua/i/goods/CTG-750C-RGB.jpg</t>
  </si>
  <si>
    <t xml:space="preserve">&lt;p&gt;Блок питания с активным PFC (Power Factor Correction) модулем&lt;/p&gt; &lt;p&gt;Модульное подключение кабелей&lt;/p&gt; &lt;p&gt;Номинальная мощность: 750 Вт&lt;/p&gt; &lt;p&gt;Входное напряжение: 230В&lt;/p&gt; &lt;p&gt;Частота: 50 Гц&lt;/p&gt; &lt;p&gt;Максимальная нагрузка: +3.3V - 22A, +5V - 22A, +12V1 - 30A, +12V2 - 30A, +5VSB - 3.0A, -12V - 0.3A;&lt;/p&gt; &lt;p&gt;Комбинированная нагрузка: +12V1 &amp;amp; +12V2 - 675 Вт; +3.3VDC&amp;amp;+5VDC - 130 Вт&lt;/p&gt; &lt;p&gt;Коннектор питания мат.платы: 24+8 pin (1 разборный 8-pin коннектор (4+4pin))&lt;/p&gt; &lt;p&gt;Коннектор питания видеокарт: 4x6+2 pin&lt;/p&gt; &lt;p&gt;Коннекторы для подключения Peripheral / FDD / SATA / +5V RGB LED: 4 / 2 / 6 / 1&lt;/p&gt; &lt;p&gt;КПД: &amp;gt;85 %&lt;/p&gt; &lt;p&gt;Охлаждение блока питания: 120mm silent RGB Rainbow fan&lt;/p&gt; &lt;p&gt;Режимы подсветки: 17x динамических предустановленных режимов&lt;/p&gt; &lt;p&gt;Управление скоростью вращения: есть, от термодатчика&lt;/p&gt; &lt;p&gt;Длина кабеля: 0.55 м&lt;/p&gt; &lt;p&gt;Размеры (Ш х В x Г): 150 x 86 x 140&lt;/p&gt; &lt;p&gt;Вес (без/с упаковкой): 2,15 кг / 2,55 кг&lt;/p&gt; &lt;p&gt;Форм-фактор: ATX 2.3&lt;/p&gt; </t>
  </si>
  <si>
    <t xml:space="preserve">&lt;h1&gt;CTG-750C-RGB&lt;/h1&gt; &lt;p&gt; &lt;/p&gt; &lt;p&gt;- Высокая эффективность работы (&amp;gt;85% при напряжении 230V) и полное соответствие модной концепции RGB гейминга&lt;br /&gt; - Для охлаждения блока используется новейший Rainbow RGB вентилятор с +5V адресным LED коннектором&lt;br /&gt; - Поддерживает синхронизацию со всеми существующими технологиями RGB подсветки&lt;br /&gt; &lt;br /&gt; С выпуском новейшей серии БП Photon Chieftec добавляет цвета в свой постоянно растущий портфель продуктов RGB-GAMING и отныне предлагает своим преданным и уважаемым клиентам технически инновационные блоки питания.&lt;br /&gt; &lt;br /&gt; Адресный + 5V LED RGB коннектор обеспечивает чрезвычайно широкий спектр режимов и эффектов, и поддерживает все известные системы синхронизации подсветки RGB, такие как ASUS&amp;trade; AURA SYNC, MSI&amp;trade; MYSTIC LIGHT SYNC, ASROCK&amp;trade; POLYCHROME SYNC, GIGABYTE&amp;trade; RGB FUSION.&lt;br /&gt; &lt;br /&gt; Благодаря модульной системе кабелей, большому количеству коннекторов, эффективности 85% при 230 V и функциям подсветки RGB, в сочетании с очень конкурентоспособным ценовым позиционированием, модели серии Photon являются идеальными блоками питания RGB Gaming для доступных игровых систем.&lt;/p&gt; &lt;p&gt;Безопасность:&lt;/p&gt; &lt;p &gt;- UVP (Защита от понижения напряжения в сети)&lt;/p&gt; &lt;p &gt;- OVP (Защита от повышения напряжения в сети)&lt;/p&gt; &lt;p &gt;- SCP (Защита от короткого замыкания)&lt;/p&gt; &lt;p &gt;- OPP (Защита от перегрузки)&lt;/p&gt; &lt;p &gt;- AFC (Автоматический контроль скорости вентилятора)&lt;/p&gt; &lt;p &gt;- SIP (Защита от всплесков и бросков напряжения)&lt;/p&gt; &lt;p&gt;Сертификаты:&lt;br /&gt; - 85+ только на 230В&lt;br /&gt; Гарантия:&lt;br /&gt; - 24 месяца&lt;/p&gt; </t>
  </si>
  <si>
    <t>Блок питания CHIEFTEC RETAIL Core BBS-600S,12cm fan,a/PFC,24+8,3xPeripheral,6xSATA,2xPCIe</t>
  </si>
  <si>
    <t>BBS-600S</t>
  </si>
  <si>
    <t>http://www.erc.ua/i/goods/BBS-600S.jpg</t>
  </si>
  <si>
    <t xml:space="preserve">&lt;table cellspacing="0" width="506"&gt; &lt;tbody&gt; &lt;tr height="20"&gt; &lt;td height="20" width="187"&gt; Основные характеристики &lt;/td&gt; &lt;td width="319"&gt; &lt;/td&gt; &lt;/tr&gt; &lt;tr height="20"&gt; &lt;td height="20"&gt;Модель&lt;/td&gt; &lt;td&gt;Серия Core 600W&lt;/td&gt; &lt;/tr&gt; &lt;tr height="20"&gt; &lt;td height="20"&gt;Код товара&lt;/td&gt; &lt;td&gt;BBS-600S&lt;/td&gt; &lt;/tr&gt; &lt;tr height="20"&gt; &lt;td height="20"&gt;EAN code&lt;/td&gt; &lt;td&gt; 753263076137 &lt;/td&gt; &lt;/tr&gt; &lt;tr height="20"&gt; &lt;td height="20"&gt;Вес (без/с упаковкой)&lt;/td&gt; &lt;td&gt;1,67 кг / 2,08 кг&lt;/td&gt; &lt;/tr&gt; &lt;tr height="20"&gt; &lt;td height="20"&gt;AC входного напряжения&lt;/td&gt; &lt;td&gt;100-240V / 9.0A&lt;/td&gt; &lt;/tr&gt; &lt;tr height="20"&gt; &lt;td height="20"&gt;Frequency&lt;/td&gt; &lt;td&gt;47-63Hz&lt;/td&gt; &lt;/tr&gt; &lt;tr height="20"&gt; &lt;td height="20"&gt;+5V&lt;/td&gt; &lt;td&gt;20A&lt;/td&gt; &lt;/tr&gt; &lt;tr height="20"&gt; &lt;td height="20"&gt;+3,3V&lt;/td&gt; &lt;td&gt;20A&lt;/td&gt; &lt;/tr&gt; &lt;tr height="20"&gt; &lt;td height="20"&gt;+5V &amp;amp; +3,3V combined&lt;/td&gt; &lt;td&gt;110W&lt;/td&gt; &lt;/tr&gt; &lt;tr height="20"&gt; &lt;td height="20"&gt;+12V 1&lt;/td&gt; &lt;td&gt;588W / 49A&lt;/td&gt; &lt;/tr&gt; &lt;tr height="20"&gt; &lt;td height="20"&gt;+12V 2&lt;/td&gt; &lt;td&gt;-&lt;/td&gt; &lt;/tr&gt; &lt;tr height="20"&gt; &lt;td height="20"&gt;+12V 1 &amp;amp; +12V 2 combined&lt;/td&gt; &lt;td&gt;-&lt;/td&gt; &lt;/tr&gt; &lt;tr height="20"&gt; &lt;td height="20"&gt;P.F.&lt;/td&gt; &lt;td&gt;&amp;gt;0,9&lt;/td&gt; &lt;/tr&gt; &lt;tr height="20"&gt; &lt;td height="20"&gt;-12V&lt;/td&gt; &lt;td&gt;0,3A / 3,6W&lt;/td&gt; &lt;/tr&gt; &lt;tr height="20"&gt; &lt;td height="20"&gt;+5VsB&lt;/td&gt; &lt;td&gt;2,5A / 12,5W&lt;/td&gt; &lt;/tr&gt; &lt;tr height="20"&gt; &lt;td height="20"&gt;Максимальная мощность&lt;/td&gt; &lt;td&gt;600W&lt;/td&gt; &lt;/tr&gt; &lt;tr height="20"&gt; &lt;td height="20"&gt; &lt;/td&gt; &lt;td&gt; &lt;/td&gt; &lt;/tr&gt; &lt;tr height="20"&gt; &lt;td height="20"&gt;Коннекторы&lt;/td&gt; &lt;td&gt; &lt;/td&gt; &lt;/tr&gt; &lt;tr height="20"&gt; &lt;td height="20"&gt;24PIN ATX&lt;/td&gt; &lt;td&gt;1шт&lt;/td&gt; &lt;/tr&gt; &lt;tr height="20"&gt; &lt;td height="20"&gt;8 PIN EPS (4+4)&lt;/td&gt; &lt;td&gt;1шт&lt;/td&gt; &lt;/tr&gt; &lt;tr height="20"&gt; &lt;td height="20"&gt;8 PIN PCIe (6+2)&lt;/td&gt; &lt;td&gt;2шт&lt;/td&gt; &lt;/tr&gt; &lt;tr height="20"&gt; &lt;td height="20"&gt;SATA&lt;/td&gt; &lt;td&gt;6шт&lt;/td&gt; &lt;/tr&gt; &lt;tr height="20"&gt; &lt;td height="20"&gt;MOLEX&lt;/td&gt; &lt;td&gt;3шт&lt;/td&gt; &lt;/tr&gt; &lt;tr height="20"&gt; &lt;td height="20"&gt;FLOPPY&lt;/td&gt; &lt;td&gt;1шт&lt;/td&gt; &lt;/tr&gt; &lt;tr height="20"&gt; &lt;td height="20"&gt; &lt;/td&gt; &lt;td&gt; &lt;/td&gt; &lt;/tr&gt; &lt;tr height="20"&gt; &lt;td height="20"&gt;Длина кабелей&lt;/td&gt; &lt;td&gt; &lt;/td&gt; &lt;/tr&gt; &lt;tr height="20"&gt; &lt;td height="20"&gt;24PIN ATX&lt;/td&gt; &lt;td&gt;650&lt;/td&gt; &lt;/tr&gt; &lt;tr height="20"&gt; &lt;td height="20"&gt;8 PIN EPS (4+4)&lt;/td&gt; &lt;td&gt;650&lt;/td&gt; &lt;/tr&gt; &lt;tr height="20"&gt; &lt;td height="20"&gt;8 PIN PCIe (6+2)&lt;/td&gt; &lt;td&gt;500/150&lt;/td&gt; &lt;/tr&gt; &lt;tr height="20"&gt; &lt;td height="20"&gt;SATA&lt;/td&gt; &lt;td&gt;2x 500/150/150&lt;/td&gt; &lt;/tr&gt; &lt;tr height="20"&gt; &lt;td height="20"&gt;MOLEX&lt;/td&gt; &lt;td&gt;500/150/150/150&lt;/td&gt; &lt;/tr&gt; &lt;tr height="20"&gt; &lt;td height="20"&gt;FLOPPY&lt;/td&gt; &lt;td&gt;Molex&lt;/td&gt; &lt;/tr&gt; &lt;tr height="20"&gt; &lt;td height="20"&gt; &lt;/td&gt; &lt;td&gt; &lt;/td&gt; &lt;/tr&gt; &lt;tr height="20"&gt; &lt;td height="20"&gt;Дополнительные сведения&lt;/td&gt; &lt;td&gt; &lt;/td&gt; &lt;/tr&gt; &lt;tr height="20"&gt; &lt;td height="20"&gt;Спецификация&lt;/td&gt; &lt;td&gt;ATX 12V 2.3&lt;/td&gt; &lt;/tr&gt; &lt;tr height="20"&gt; &lt;td height="20"&gt;Форм-фактор&lt;/td&gt; &lt;td&gt;PS II&lt;/td&gt; &lt;/tr&gt; &lt;tr height="20"&gt; &lt;td height="20"&gt;Эффективность&lt;/td&gt; &lt;td&gt;80PLUS Gold&lt;/td&gt; &lt;/tr&gt; &lt;tr height="20"&gt; &lt;td height="20"&gt;Размеры (ДxШxВ)&lt;/td&gt; &lt;td&gt;140 мм x 150 мм x 87 мм&lt;/td&gt; &lt;/tr&gt; &lt;tr height="20"&gt; &lt;td height="20"&gt;PFC&lt;/td&gt; &lt;td&gt;Активный PFC&lt;/td&gt; &lt;/tr&gt; &lt;tr height="20"&gt; &lt;td height="20"&gt;Охлаждение&lt;/td&gt; &lt;td&gt;120mm silent fan&lt;/td&gt; &lt;/tr&gt; &lt;tr height="20"&gt; &lt;td height="20"&gt;Безопасность&lt;/td&gt; &lt;td&gt;OVP (Защита от повышения напряжения в сети)&lt;/td&gt; &lt;/tr&gt; &lt;tr height="20"&gt; &lt;td height="20"&gt; &lt;/td&gt; &lt;td&gt;SCP (Защита от короткого замыкания)&lt;/td&gt; &lt;/tr&gt; &lt;tr height="20"&gt; &lt;td height="20"&gt; &lt;/td&gt; &lt;td&gt;OPP (Защита от перегрузки)&lt;/td&gt; &lt;/tr&gt; &lt;tr height="20"&gt; &lt;td height="20"&gt; &lt;/td&gt; &lt;td&gt;Работа без нагрузки&lt;/td&gt; &lt;/tr&gt; &lt;/tbody&gt; &lt;colgroup&gt; &lt;col width="187" /&gt; &lt;col width="319" /&gt; &lt;/colgroup&gt; &lt;/table&gt; </t>
  </si>
  <si>
    <t xml:space="preserve">&lt;p&gt;With the Core Series, Chieftec has brought an 80 PLUS Gold certified PSU to market, offering the best possible value for money. The goal of the Core Series power-supplies is to deliver a no-nonsense package of performance, efficiency and reliability. With power output ranging from 500W to 700W, this product is ideal for customers who want top-tier power output at the most attractive price.&lt;/p&gt; &lt;p&gt;- КПД 80 PLUS Gold&lt;br /&gt; - Компактный размер глубиной только в 140 мм&lt;br /&gt; - Мощность 600W&lt;br /&gt; - Длина кабелей к материнской плате, процессору и PCI-E 650 мм&lt;/p&gt; &lt;p&gt;Безопасность:&lt;/p&gt; &lt;p&gt;- OVP (Защита от повышения напряжения в сети)&lt;/p&gt; &lt;p&gt;- SCP (Защита от короткого замыкания)&lt;/p&gt; &lt;p&gt;- OPP (Защита от перегрузки)&lt;/p&gt; &lt;p&gt;- Работа без нагрузки&lt;/p&gt; &lt;p&gt;Сертификаты:&lt;br /&gt; - 80+ GOLD&lt;br /&gt; Гарантия:&lt;br /&gt; - 24 месяца&lt;/p&gt; </t>
  </si>
  <si>
    <t>Блок питания CHIEFTEC RETAIL Core BBS-700S,12cm fan,a/PFC,24+8,3xPeripheral,6xSATA,2xPCIe</t>
  </si>
  <si>
    <t>BBS-700S</t>
  </si>
  <si>
    <t>http://www.erc.ua/i/goods/BBS-700S.jpg</t>
  </si>
  <si>
    <t xml:space="preserve">&lt;table cellspacing="0" width="506"&gt; &lt;tbody&gt; &lt;tr height="20"&gt; &lt;td height="20" width="187"&gt; Основные характеристики &lt;/td&gt; &lt;td width="319"&gt; &lt;/td&gt; &lt;/tr&gt; &lt;tr height="20"&gt; &lt;td height="20"&gt;Модель&lt;/td&gt; &lt;td&gt;Серия Core 700W&lt;/td&gt; &lt;/tr&gt; &lt;tr height="20"&gt; &lt;td height="20"&gt;Код товара&lt;/td&gt; &lt;td&gt;BBS-700S&lt;/td&gt; &lt;/tr&gt; &lt;tr height="20"&gt; &lt;td height="20"&gt;EAN code&lt;/td&gt; &lt;td&gt;753263076144 &lt;/td&gt; &lt;/tr&gt; &lt;tr height="20"&gt; &lt;td height="20"&gt;Вес (без/с упаковкой)&lt;/td&gt; &lt;td&gt;1,72 кг / 2,13 кг&lt;/td&gt; &lt;/tr&gt; &lt;tr height="20"&gt; &lt;td height="20"&gt;AC входного напряжения&lt;/td&gt; &lt;td&gt;100-240V / 10.0A&lt;/td&gt; &lt;/tr&gt; &lt;tr height="20"&gt; &lt;td height="20"&gt;Frequency&lt;/td&gt; &lt;td&gt;47-63Hz&lt;/td&gt; &lt;/tr&gt; &lt;tr height="20"&gt; &lt;td height="20"&gt;+5V&lt;/td&gt; &lt;td&gt;22A&lt;/td&gt; &lt;/tr&gt; &lt;tr height="20"&gt; &lt;td height="20"&gt;+3,3V&lt;/td&gt; &lt;td&gt;22A&lt;/td&gt; &lt;/tr&gt; &lt;tr height="20"&gt; &lt;td height="20"&gt;+5V &amp;amp; +3,3V combined&lt;/td&gt; &lt;td&gt;120W&lt;/td&gt; &lt;/tr&gt; &lt;tr height="20"&gt; &lt;td height="20"&gt;+12V 1&lt;/td&gt; &lt;td&gt;696W / 58A&lt;/td&gt; &lt;/tr&gt; &lt;tr height="20"&gt; &lt;td height="20"&gt;+12V 2&lt;/td&gt; &lt;td&gt;-&lt;/td&gt; &lt;/tr&gt; &lt;tr height="20"&gt; &lt;td height="20"&gt;+12V 1 &amp;amp; +12V 2 combined&lt;/td&gt; &lt;td&gt;-&lt;/td&gt; &lt;/tr&gt; &lt;tr height="20"&gt; &lt;td height="20"&gt;P.F.&lt;/td&gt; &lt;td&gt;&amp;gt;0,9&lt;/td&gt; &lt;/tr&gt; &lt;tr height="20"&gt; &lt;td height="20"&gt;-12V&lt;/td&gt; &lt;td&gt;0,3A / 3,6W&lt;/td&gt; &lt;/tr&gt; &lt;tr height="20"&gt; &lt;td height="20"&gt;+5VsB&lt;/td&gt; &lt;td&gt;2,5A / 12,5W&lt;/td&gt; &lt;/tr&gt; &lt;tr height="20"&gt; &lt;td height="20"&gt;Максимальная мощность&lt;/td&gt; &lt;td&gt;700W&lt;/td&gt; &lt;/tr&gt; &lt;tr height="20"&gt; &lt;td height="20"&gt; &lt;/td&gt; &lt;td&gt; &lt;/td&gt; &lt;/tr&gt; &lt;tr height="20"&gt; &lt;td height="20"&gt;Коннекторы&lt;/td&gt; &lt;td&gt; &lt;/td&gt; &lt;/tr&gt; &lt;tr height="20"&gt; &lt;td height="20"&gt;24PIN ATX&lt;/td&gt; &lt;td&gt;1шт&lt;/td&gt; &lt;/tr&gt; &lt;tr height="20"&gt; &lt;td height="20"&gt;8 PIN EPS (4+4)&lt;/td&gt; &lt;td&gt;1шт&lt;/td&gt; &lt;/tr&gt; &lt;tr height="20"&gt; &lt;td height="20"&gt;8 PIN PCIe (6+2)&lt;/td&gt; &lt;td&gt;4шт&lt;/td&gt; &lt;/tr&gt; &lt;tr height="20"&gt; &lt;td height="20"&gt;SATA&lt;/td&gt; &lt;td&gt;6шт&lt;/td&gt; &lt;/tr&gt; &lt;tr height="20"&gt; &lt;td height="20"&gt;MOLEX&lt;/td&gt; &lt;td&gt;3шт&lt;/td&gt; &lt;/tr&gt; &lt;tr height="20"&gt; &lt;td height="20"&gt;FLOPPY&lt;/td&gt; &lt;td&gt;1шт&lt;/td&gt; &lt;/tr&gt; &lt;tr height="20"&gt; &lt;td height="20"&gt; &lt;/td&gt; &lt;td&gt; &lt;/td&gt; &lt;/tr&gt; &lt;tr height="20"&gt; &lt;td height="20"&gt;Длина кабелей&lt;/td&gt; &lt;td&gt; &lt;/td&gt; &lt;/tr&gt; &lt;tr height="20"&gt; &lt;td height="20"&gt;24PIN ATX&lt;/td&gt; &lt;td&gt;650&lt;/td&gt; &lt;/tr&gt; &lt;tr height="20"&gt; &lt;td height="20"&gt;8 PIN EPS (4+4)&lt;/td&gt; &lt;td&gt;650&lt;/td&gt; &lt;/tr&gt; &lt;tr height="20"&gt; &lt;td height="20"&gt;8 PIN PCIe (6+2)&lt;/td&gt; &lt;td&gt;2x 500/150&lt;/td&gt; &lt;/tr&gt; &lt;tr height="20"&gt; &lt;td height="20"&gt;SATA&lt;/td&gt; &lt;td&gt;2x 500/150/150&lt;/td&gt; &lt;/tr&gt; &lt;tr height="20"&gt; &lt;td height="20"&gt;MOLEX&lt;/td&gt; &lt;td&gt;500/150/150/150&lt;/td&gt; &lt;/tr&gt; &lt;tr height="20"&gt; &lt;td height="20"&gt;FLOPPY&lt;/td&gt; &lt;td&gt;Molex&lt;/td&gt; &lt;/tr&gt; &lt;tr height="20"&gt; &lt;td height="20"&gt; &lt;/td&gt; &lt;td&gt; &lt;/td&gt; &lt;/tr&gt; &lt;tr height="20"&gt; &lt;td height="20"&gt;Дополнительные сведения&lt;/td&gt; &lt;td&gt; &lt;/td&gt; &lt;/tr&gt; &lt;tr height="20"&gt; &lt;td height="20"&gt;Спецификация&lt;/td&gt; &lt;td&gt;ATX 12V 2.3&lt;/td&gt; &lt;/tr&gt; &lt;tr height="20"&gt; &lt;td height="20"&gt;Форм-фактор&lt;/td&gt; &lt;td&gt;PS II&lt;/td&gt; &lt;/tr&gt; &lt;tr height="20"&gt; &lt;td height="20"&gt;Эффективность&lt;/td&gt; &lt;td&gt;80PLUS Gold&lt;/td&gt; &lt;/tr&gt; &lt;tr height="20"&gt; &lt;td height="20"&gt;Размеры (ДxШxВ)&lt;/td&gt; &lt;td&gt;140 мм x 150 мм x 87 мм&lt;/td&gt; &lt;/tr&gt; &lt;tr height="20"&gt; &lt;td height="20"&gt;PFC&lt;/td&gt; &lt;td&gt;Активный PFC&lt;/td&gt; &lt;/tr&gt; &lt;tr height="20"&gt; &lt;td height="20"&gt;Охлаждение&lt;/td&gt; &lt;td&gt;120mm silent fan&lt;/td&gt; &lt;/tr&gt; &lt;tr height="20"&gt; &lt;td height="20"&gt;Безопасность&lt;/td&gt; &lt;td&gt;OVP (Защита от повышения напряжения в сети)&lt;/td&gt; &lt;/tr&gt; &lt;tr height="20"&gt; &lt;td height="20"&gt; &lt;/td&gt; &lt;td&gt;SCP (Защита от короткого замыкания)&lt;/td&gt; &lt;/tr&gt; &lt;tr height="20"&gt; &lt;td height="20"&gt; &lt;/td&gt; &lt;td&gt;OPP (Защита от перегрузки)&lt;/td&gt; &lt;/tr&gt; &lt;tr height="20"&gt; &lt;td height="20"&gt; &lt;/td&gt; &lt;td&gt;Работа без нагрузки&lt;/td&gt; &lt;/tr&gt; &lt;/tbody&gt; &lt;colgroup&gt; &lt;col width="187" /&gt; &lt;col width="319" /&gt; &lt;/colgroup&gt; &lt;/table&gt; </t>
  </si>
  <si>
    <t xml:space="preserve">&lt;p&gt;With the Core Series, Chieftec has brought an 80 PLUS Gold certified PSU to market, offering the best possible value for money. The goal of the Core Series power-supplies is to deliver a no-nonsense package of performance, efficiency and reliability. With power output ranging from 500W to 700W, this product is ideal for customers who want top-tier power output at the most attractive price.&lt;/p&gt; &lt;p&gt;- КПД 80 PLUS Gold&lt;br /&gt; - Компактный размер глубиной только в 140 мм&lt;br /&gt; - Мощность 700W&lt;br /&gt; - Длина кабелей к материнской плате, процессору и PCI-E 650 мм&lt;/p&gt; &lt;p&gt;Безопасность:&lt;/p&gt; &lt;p&gt;- OVP (Защита от повышения напряжения в сети)&lt;/p&gt; &lt;p&gt;- SCP (Защита от короткого замыкания)&lt;/p&gt; &lt;p&gt;- OPP (Защита от перегрузки)&lt;/p&gt; &lt;p&gt;- Работа без нагрузки&lt;/p&gt; &lt;p&gt;Сертификаты:&lt;br /&gt; - 80+ GOLD&lt;br /&gt; Гарантия:&lt;br /&gt; - 24 месяца&lt;/p&gt; </t>
  </si>
  <si>
    <t>Блок питания CHIEFTEC RETAIL A-90 GDP-650C,650W,14cm fan,eff. &gt;90%,24+8pin(4+4),3xMolex,6xSATA,2xPCIe 8pin(6+2),Modular</t>
  </si>
  <si>
    <t>GDP-650C</t>
  </si>
  <si>
    <t>http://www.erc.ua/i/goods/GDP-650C.jpg</t>
  </si>
  <si>
    <t xml:space="preserve">&lt;h4&gt;Основные характеристики&lt;/h4&gt; &lt;table align="left" border="0" cellpadding="2" cellspacing="0"&gt; &lt;tbody&gt; &lt;tr&gt; &lt;td valign="top"&gt;&lt;strong&gt;Параметры входного напряжения / тока&lt;/strong&gt;&lt;strong&gt;:&lt;/strong&gt;&lt;/td&gt; &lt;td&gt;230B (200-240B) / 5A&lt;/td&gt; &lt;/tr&gt; &lt;tr&gt; &lt;td valign="top"&gt;&lt;strong&gt;Частота тока&lt;/strong&gt;&lt;strong&gt;:&lt;/strong&gt;&lt;/td&gt; &lt;td&gt;50Гц (47 ~ 63Гц)&lt;/td&gt; &lt;/tr&gt; &lt;tr&gt; &lt;td valign="top"&gt;&lt;strong&gt;+5V:&lt;/strong&gt;&lt;/td&gt; &lt;td&gt;20A&lt;/td&gt; &lt;/tr&gt; &lt;tr&gt; &lt;td valign="top"&gt;&lt;strong&gt;+3,3V:&lt;/strong&gt;&lt;/td&gt; &lt;td&gt;20A&lt;/td&gt; &lt;/tr&gt; &lt;tr&gt; &lt;td valign="top"&gt;&lt;strong&gt;+5V &amp;amp; +3,3V суммарно&lt;/strong&gt;&lt;strong&gt;:&lt;/strong&gt;&lt;/td&gt; &lt;td&gt;120Вт&lt;/td&gt; &lt;/tr&gt; &lt;tr&gt; &lt;td valign="top"&gt;&lt;strong&gt;+12V 1:&lt;/strong&gt;&lt;/td&gt; &lt;td&gt;53A / 636Вт&lt;/td&gt; &lt;/tr&gt; &lt;tr&gt; &lt;td valign="top"&gt;&lt;strong&gt;+12V 2:&lt;/strong&gt;&lt;/td&gt; &lt;td&gt;N/A&lt;/td&gt; &lt;/tr&gt; &lt;tr&gt; &lt;td valign="top"&gt;&lt;strong&gt;+12V 1 &amp;amp; +12V 2 &lt;/strong&gt;&lt;strong&gt;суммарно&lt;/strong&gt;&lt;strong&gt;:&lt;/strong&gt;&lt;/td&gt; &lt;td&gt;N/A&lt;/td&gt; &lt;/tr&gt; &lt;tr&gt; &lt;td valign="top"&gt;&lt;strong&gt;+12V 3:&lt;/strong&gt;&lt;/td&gt; &lt;td&gt;N/A&lt;/td&gt; &lt;/tr&gt; &lt;tr&gt; &lt;td valign="top"&gt;&lt;strong&gt;+12V 4:&lt;/strong&gt;&lt;/td&gt; &lt;td&gt;N/A&lt;/td&gt; &lt;/tr&gt; &lt;tr&gt; &lt;td valign="top"&gt;&lt;strong&gt;+12V 3 &amp;amp; +12V 4 суммарно&lt;/strong&gt;&lt;strong&gt;:&lt;/strong&gt;&lt;/td&gt; &lt;td&gt;N/A&lt;/td&gt; &lt;/tr&gt; &lt;tr&gt; &lt;td valign="top"&gt;&lt;strong&gt;P.F.:&lt;/strong&gt;&lt;/td&gt; &lt;td&gt;&amp;gt;0,9&lt;/td&gt; &lt;/tr&gt; &lt;tr&gt; &lt;td valign="top"&gt;&lt;strong&gt;-12V:&lt;/strong&gt;&lt;/td&gt; &lt;td&gt;0,3A / 3,6Вт&lt;/td&gt; &lt;/tr&gt; &lt;tr&gt; &lt;td valign="top"&gt;&lt;strong&gt;+5VSB:&lt;/strong&gt;&lt;/td&gt; &lt;td&gt;2,5A / 12,5Вт&lt;/td&gt; &lt;/tr&gt; &lt;tr&gt; &lt;td valign="top"&gt;&lt;strong&gt;Максимальная мощность&lt;/strong&gt;&lt;strong&gt;:&lt;/strong&gt;&lt;/td&gt; &lt;td&gt;650Вт&lt;/td&gt; &lt;/tr&gt; &lt;/tbody&gt; &lt;/table&gt; &lt;p&gt; &lt;/p&gt; &lt;h4&gt; &lt;/h4&gt; &lt;h4&gt; &lt;/h4&gt; &lt;h4&gt; &lt;/h4&gt; &lt;h4&gt; &lt;/h4&gt; &lt;h4&gt; &lt;/h4&gt; &lt;h4&gt; &lt;/h4&gt; &lt;h4&gt; &lt;/h4&gt; &lt;h4&gt; &lt;/h4&gt; &lt;h4&gt; &lt;/h4&gt; &lt;h4&gt; &lt;/h4&gt; &lt;h4&gt; &lt;/h4&gt; &lt;h4&gt; &lt;/h4&gt; &lt;h4&gt; &lt;/h4&gt; &lt;h4&gt; &lt;/h4&gt; &lt;h4&gt; &lt;/h4&gt; &lt;h4&gt;Коннекторы&lt;/h4&gt; &lt;table align="left" border="0" cellpadding="2" cellspacing="0"&gt; &lt;tbody&gt; &lt;tr&gt; &lt;td valign="top"&gt;&lt;strong&gt;24PIN ATX:&lt;/strong&gt;&lt;/td&gt; &lt;td&gt;1шт&lt;/td&gt; &lt;/tr&gt; &lt;tr&gt; &lt;td valign="top"&gt;&lt;strong&gt;SATA:&lt;/strong&gt;&lt;/td&gt; &lt;td&gt;6шт&lt;/td&gt; &lt;/tr&gt; &lt;tr&gt; &lt;td valign="top"&gt;&lt;strong&gt;MOLEX:&lt;/strong&gt;&lt;/td&gt; &lt;td&gt;3шт&lt;/td&gt; &lt;/tr&gt; &lt;tr&gt; &lt;td valign="top"&gt;&lt;strong&gt;Floppy:&lt;/strong&gt;&lt;/td&gt; &lt;td&gt;1шт&lt;/td&gt; &lt;/tr&gt; &lt;tr&gt; &lt;td valign="top"&gt;&lt;strong&gt;4PIN 12V:&lt;/strong&gt;&lt;/td&gt; &lt;td&gt;-&lt;/td&gt; &lt;/tr&gt; &lt;tr&gt; &lt;td valign="top"&gt;&lt;strong&gt;8PIN 12V:&lt;/strong&gt;&lt;/td&gt; &lt;td&gt;-&lt;/td&gt; &lt;/tr&gt; &lt;tr&gt; &lt;td valign="top"&gt;&lt;strong&gt;8PIN (4+4) 12V:&lt;/strong&gt;&lt;/td&gt; &lt;td&gt;1шт&lt;/td&gt; &lt;/tr&gt; &lt;tr&gt; &lt;td valign="top"&gt;&lt;strong&gt;6PIN PCIe:&lt;/strong&gt;&lt;/td&gt; &lt;td&gt;-&lt;/td&gt; &lt;/tr&gt; &lt;tr&gt; &lt;td valign="top"&gt;&lt;strong&gt;8PIN (6+2) PCIe:&lt;/strong&gt;&lt;/td&gt; &lt;td&gt;2шт&lt;/td&gt; &lt;/tr&gt; &lt;/tbody&gt; &lt;/table&gt; &lt;p&gt; &lt;/p&gt; &lt;h4&gt; &lt;/h4&gt; &lt;h4&gt; &lt;/h4&gt; &lt;h4&gt; &lt;/h4&gt; &lt;h4&gt; &lt;/h4&gt; &lt;h4&gt; &lt;/h4&gt; &lt;h4&gt; &lt;/h4&gt; &lt;h4&gt; &lt;/h4&gt; &lt;h4&gt; &lt;/h4&gt; &lt;h4&gt; &lt;/h4&gt; &lt;h4&gt;Дополнительные сведения&lt;/h4&gt; &lt;table align="left" border="0" cellpadding="2" cellspacing="0"&gt; &lt;tbody&gt; &lt;tr&gt; &lt;td valign="top"&gt;&lt;strong&gt;Спецификация&lt;/strong&gt;&lt;strong&gt;:&lt;/strong&gt;&lt;/td&gt; &lt;td&gt;ATX 12V 2.3&lt;/td&gt; &lt;/tr&gt; &lt;tr&gt; &lt;td valign="top"&gt;&lt;strong&gt;Форм-фактор&lt;/strong&gt;&lt;strong&gt;:&lt;/strong&gt;&lt;/td&gt; &lt;td&gt;PS II&lt;/td&gt; &lt;/tr&gt; &lt;tr&gt; &lt;td valign="top"&gt;&lt;strong&gt;Эффективность&lt;/strong&gt;&lt;strong&gt;:&lt;/strong&gt;&lt;/td&gt; &lt;td&gt;&amp;gt;90%&lt;/td&gt; &lt;/tr&gt; &lt;tr&gt; &lt;td valign="top"&gt;&lt;strong&gt;Размеры&lt;/strong&gt;&lt;strong&gt; (&lt;/strong&gt;&lt;strong&gt;Д&lt;/strong&gt;&lt;strong&gt;x&lt;/strong&gt;&lt;strong&gt;Ш&lt;/strong&gt;&lt;strong&gt;x&lt;/strong&gt;&lt;strong&gt;В&lt;/strong&gt;&lt;strong&gt;):&lt;/strong&gt;&lt;/td&gt; &lt;td&gt;160мм x 150мм x 87мм&lt;/td&gt; &lt;/tr&gt; &lt;tr&gt; &lt;td valign="top"&gt;&lt;strong&gt;PFC:&lt;/strong&gt;&lt;/td&gt; &lt;td&gt;активный PFC (0,9)&lt;/td&gt; &lt;/tr&gt; &lt;tr&gt; &lt;td valign="top"&gt;&lt;strong&gt;Охлаждение&lt;/strong&gt;&lt;strong&gt;:&lt;/strong&gt;&lt;/td&gt; &lt;td&gt;140мм тихий Вентилятор&lt;/td&gt; &lt;/tr&gt; &lt;tr&gt; &lt;td valign="top"&gt;&lt;strong&gt;Безопасность&lt;/strong&gt;&lt;strong&gt;:&lt;/strong&gt;&lt;/td&gt; &lt;td&gt; &lt;ul&gt; &lt;li&gt;UVP (Защита от понижения напряжения в сети)&lt;/li&gt; &lt;li&gt;OVP (Защита от повышения напряжения в сети)&lt;/li&gt; &lt;li&gt;SCP (Защита от короткого замыкания)&lt;/li&gt; &lt;li&gt;OPP (Защита от перегрузки)&lt;/li&gt; &lt;li&gt;OCP (Защита от перегрузки любого из выходов блока по- отдельности)&lt;/li&gt; &lt;li&gt;OTP ( Защита от перегрева )&lt;/li&gt; &lt;li&gt;AFC (Автоматический контроль скорости вентилятора)&lt;/li&gt; &lt;li&gt;SIP (Защита от всплесков и бросков напряжения)&lt;/li&gt; &lt;/ul&gt; &lt;/td&gt; &lt;/tr&gt; &lt;tr&gt; &lt;td valign="top"&gt;&lt;strong&gt;Сертификаты&lt;/strong&gt;&lt;strong&gt;:&lt;/strong&gt;&lt;/td&gt; &lt;td&gt;CE, CB, T&amp;Uuml;V&lt;/td&gt; &lt;/tr&gt; &lt;/tbody&gt; &lt;/table&gt; </t>
  </si>
  <si>
    <t xml:space="preserve">&lt;h1&gt;GDP-650C&lt;/h1&gt; &lt;p&gt;Блок питания GDP-650C относится к модульной серии A-90, что представлена на рынке в 3х самых популярных среди геймеров и энтузиастов вариантах мощностей (550, 650 и 750Вт). Данная модель была создана для тех пользователей, которым нужна наивысшая эффективность за небольшие деньги, кто ценит эстетичность и удобство подключения устройств. Блок поставляется на рынок в привлекательной розничной упаковке, в комплекте с кабелем питания и поддерживает подключение видеокарт по системе NVIDIA SLI / ATI CrossFire; все кабели имеют хорошую длину и качественную оплётку. Благодаря эффективности работы &amp;gt; 90% в сетях 230В и большому 140мм вентилятору, обеспечивающему мощный воздушный поток даже на малых оборотах, данное устройство отлично подходит для сборки систем, имеющих повышенные требования к стабильности питания и температурному режиму.&lt;/p&gt; </t>
  </si>
  <si>
    <t>Блок питания CHIEFTEC RETAIL A-90 GDP-750C,750W,14cm fan,eff. &gt;90%,24+8pin(4+4),3xMolex,8xSATA,4xPCIe 8pin(6+2),Modular</t>
  </si>
  <si>
    <t>GDP-750C</t>
  </si>
  <si>
    <t>http://www.erc.ua/i/goods/GDP-750C.jpg</t>
  </si>
  <si>
    <t xml:space="preserve">&lt;h4&gt;Основные характеристики&lt;/h4&gt; &lt;table align="left" border="0" cellpadding="2" cellspacing="0"&gt; &lt;tbody&gt; &lt;tr&gt; &lt;td valign="top"&gt;&lt;strong&gt;Параметры входного напряжения / тока&lt;/strong&gt;&lt;strong&gt;:&lt;/strong&gt;&lt;/td&gt; &lt;td&gt;230B (200-240B) / 5A&lt;/td&gt; &lt;/tr&gt; &lt;tr&gt; &lt;td valign="top"&gt;&lt;strong&gt;Частота тока&lt;/strong&gt;&lt;strong&gt;:&lt;/strong&gt;&lt;/td&gt; &lt;td&gt;50Гц (47 ~ 63Гц)&lt;/td&gt; &lt;/tr&gt; &lt;tr&gt; &lt;td valign="top"&gt;&lt;strong&gt;+5V:&lt;/strong&gt;&lt;/td&gt; &lt;td&gt;22A&lt;/td&gt; &lt;/tr&gt; &lt;tr&gt; &lt;td valign="top"&gt;&lt;strong&gt;+3,3V:&lt;/strong&gt;&lt;/td&gt; &lt;td&gt;22A&lt;/td&gt; &lt;/tr&gt; &lt;tr&gt; &lt;td valign="top"&gt;&lt;strong&gt;+5V &amp;amp; +3,3V суммарно&lt;/strong&gt;&lt;strong&gt;:&lt;/strong&gt;&lt;/td&gt; &lt;td&gt;120Вт&lt;/td&gt; &lt;/tr&gt; &lt;tr&gt; &lt;td valign="top"&gt;&lt;strong&gt;+12V 1:&lt;/strong&gt;&lt;/td&gt; &lt;td&gt;62A / 744Вт&lt;/td&gt; &lt;/tr&gt; &lt;tr&gt; &lt;td valign="top"&gt;&lt;strong&gt;+12V 2:&lt;/strong&gt;&lt;/td&gt; &lt;td&gt;N/A&lt;/td&gt; &lt;/tr&gt; &lt;tr&gt; &lt;td valign="top"&gt;&lt;strong&gt;+12V 1 &amp;amp; +12V 2 &lt;/strong&gt;&lt;strong&gt;суммарно&lt;/strong&gt;&lt;strong&gt;:&lt;/strong&gt;&lt;/td&gt; &lt;td&gt;N/A&lt;/td&gt; &lt;/tr&gt; &lt;tr&gt; &lt;td valign="top"&gt;&lt;strong&gt;+12V 3:&lt;/strong&gt;&lt;/td&gt; &lt;td&gt;N/A&lt;/td&gt; &lt;/tr&gt; &lt;tr&gt; &lt;td valign="top"&gt;&lt;strong&gt;+12V 4:&lt;/strong&gt;&lt;/td&gt; &lt;td&gt;N/A&lt;/td&gt; &lt;/tr&gt; &lt;tr&gt; &lt;td valign="top"&gt;&lt;strong&gt;+12V 3 &amp;amp; +12V 4 суммарно&lt;/strong&gt;&lt;strong&gt;:&lt;/strong&gt;&lt;/td&gt; &lt;td&gt;N/A&lt;/td&gt; &lt;/tr&gt; &lt;tr&gt; &lt;td valign="top"&gt;&lt;strong&gt;P.F.:&lt;/strong&gt;&lt;/td&gt; &lt;td&gt;&amp;gt;0,9&lt;/td&gt; &lt;/tr&gt; &lt;tr&gt; &lt;td valign="top"&gt;&lt;strong&gt;-12V:&lt;/strong&gt;&lt;/td&gt; &lt;td&gt;0,3A / 3,6Вт&lt;/td&gt; &lt;/tr&gt; &lt;tr&gt; &lt;td valign="top"&gt;&lt;strong&gt;+5VSB:&lt;/strong&gt;&lt;/td&gt; &lt;td&gt;2,5A / 12,5Вт&lt;/td&gt; &lt;/tr&gt; &lt;tr&gt; &lt;td valign="top"&gt;&lt;strong&gt;Максимальная мощность&lt;/strong&gt;&lt;strong&gt;:&lt;/strong&gt;&lt;/td&gt; &lt;td&gt;750Вт&lt;/td&gt; &lt;/tr&gt; &lt;/tbody&gt; &lt;/table&gt; &lt;p&gt; &lt;/p&gt; &lt;h4&gt; &lt;/h4&gt; &lt;h4&gt; &lt;/h4&gt; &lt;h4&gt; &lt;/h4&gt; &lt;h4&gt; &lt;/h4&gt; &lt;h4&gt; &lt;/h4&gt; &lt;h4&gt; &lt;/h4&gt; &lt;h4&gt; &lt;/h4&gt; &lt;h4&gt; &lt;/h4&gt; &lt;h4&gt; &lt;/h4&gt; &lt;h4&gt; &lt;/h4&gt; &lt;h4&gt; &lt;/h4&gt; &lt;h4&gt; &lt;/h4&gt; &lt;h4&gt; &lt;/h4&gt; &lt;h4&gt; &lt;/h4&gt; &lt;h4&gt;Коннекторы&lt;/h4&gt; &lt;table align="left" border="0" cellpadding="2" cellspacing="0"&gt; &lt;tbody&gt; &lt;tr&gt; &lt;td valign="top"&gt;&lt;strong&gt;24PIN ATX:&lt;/strong&gt;&lt;/td&gt; &lt;td&gt;1шт&lt;/td&gt; &lt;/tr&gt; &lt;tr&gt; &lt;td valign="top"&gt;&lt;strong&gt;SATA:&lt;/strong&gt;&lt;/td&gt; &lt;td&gt;8шт&lt;/td&gt; &lt;/tr&gt; &lt;tr&gt; &lt;td valign="top"&gt;&lt;strong&gt;MOLEX:&lt;/strong&gt;&lt;/td&gt; &lt;td&gt;3шт&lt;/td&gt; &lt;/tr&gt; &lt;tr&gt; &lt;td valign="top"&gt;&lt;strong&gt;Floppy:&lt;/strong&gt;&lt;/td&gt; &lt;td&gt;1шт&lt;/td&gt; &lt;/tr&gt; &lt;tr&gt; &lt;td valign="top"&gt;&lt;strong&gt;4PIN 12V:&lt;/strong&gt;&lt;/td&gt; &lt;td&gt;-&lt;/td&gt; &lt;/tr&gt; &lt;tr&gt; &lt;td valign="top"&gt;&lt;strong&gt;8PIN 12V:&lt;/strong&gt;&lt;/td&gt; &lt;td&gt;-&lt;/td&gt; &lt;/tr&gt; &lt;tr&gt; &lt;td valign="top"&gt;&lt;strong&gt;8PIN (4+4) 12V:&lt;/strong&gt;&lt;/td&gt; &lt;td&gt;1шт&lt;/td&gt; &lt;/tr&gt; &lt;tr&gt; &lt;td valign="top"&gt;&lt;strong&gt;6PIN PCIe:&lt;/strong&gt;&lt;/td&gt; &lt;td&gt;-&lt;/td&gt; &lt;/tr&gt; &lt;tr&gt; &lt;td valign="top"&gt;&lt;strong&gt;8PIN (6+2) PCIe:&lt;/strong&gt;&lt;/td&gt; &lt;td&gt;4шт&lt;/td&gt; &lt;/tr&gt; &lt;/tbody&gt; &lt;/table&gt; &lt;p&gt; &lt;/p&gt; &lt;h4&gt; &lt;/h4&gt; &lt;h4&gt; &lt;/h4&gt; &lt;h4&gt; &lt;/h4&gt; &lt;h4&gt; &lt;/h4&gt; &lt;h4&gt; &lt;/h4&gt; &lt;h4&gt; &lt;/h4&gt; &lt;h4&gt; &lt;/h4&gt; &lt;h4&gt; &lt;/h4&gt; &lt;h4&gt;Дополнительные сведения&lt;/h4&gt; &lt;table align="left" border="0" cellpadding="2" cellspacing="0"&gt; &lt;tbody&gt; &lt;tr&gt; &lt;td valign="top"&gt;&lt;strong&gt;Спецификация&lt;/strong&gt;&lt;strong&gt;:&lt;/strong&gt;&lt;/td&gt; &lt;td&gt;ATX 12V 2.3&lt;/td&gt; &lt;/tr&gt; &lt;tr&gt; &lt;td valign="top"&gt;&lt;strong&gt;Форм-фактор&lt;/strong&gt;&lt;strong&gt;:&lt;/strong&gt;&lt;/td&gt; &lt;td&gt;PS II&lt;/td&gt; &lt;/tr&gt; &lt;tr&gt; &lt;td valign="top"&gt;&lt;strong&gt;Эффективность&lt;/strong&gt;&lt;strong&gt;:&lt;/strong&gt;&lt;/td&gt; &lt;td&gt;&amp;gt;90%&lt;/td&gt; &lt;/tr&gt; &lt;tr&gt; &lt;td valign="top"&gt;&lt;strong&gt;Размеры&lt;/strong&gt;&lt;strong&gt; (&lt;/strong&gt;&lt;strong&gt;Д&lt;/strong&gt;&lt;strong&gt;x&lt;/strong&gt;&lt;strong&gt;Ш&lt;/strong&gt;&lt;strong&gt;x&lt;/strong&gt;&lt;strong&gt;В&lt;/strong&gt;&lt;strong&gt;):&lt;/strong&gt;&lt;/td&gt; &lt;td&gt;160мм x 150мм x 87мм&lt;/td&gt; &lt;/tr&gt; &lt;tr&gt; &lt;td valign="top"&gt;&lt;strong&gt;PFC:&lt;/strong&gt;&lt;/td&gt; &lt;td&gt;активный PFC (0,9)&lt;/td&gt; &lt;/tr&gt; &lt;tr&gt; &lt;td valign="top"&gt;&lt;strong&gt;Охлаждение&lt;/strong&gt;&lt;strong&gt;:&lt;/strong&gt;&lt;/td&gt; &lt;td&gt;140мм тихий Вентилятор&lt;/td&gt; &lt;/tr&gt; &lt;tr&gt; &lt;td valign="top"&gt;&lt;strong&gt;Безопасность&lt;/strong&gt;&lt;strong&gt;:&lt;/strong&gt;&lt;/td&gt; &lt;td&gt; &lt;ul&gt; &lt;li&gt;UVP (Защита от понижения напряжения в сети)&lt;/li&gt; &lt;li&gt;OVP (Защита от повышения напряжения в сети)&lt;/li&gt; &lt;li&gt;SCP (Защита от короткого замыкания)&lt;/li&gt; &lt;li&gt;OPP (Защита от перегрузки)&lt;/li&gt; &lt;li&gt;OCP (Защита от перегрузки любого из выходов блока по- отдельности)&lt;/li&gt; &lt;li&gt;OTP ( Защита от перегрева )&lt;/li&gt; &lt;li&gt;AFC (Автоматический контроль скорости вентилятора)&lt;/li&gt; &lt;li&gt;SIP (Защита от всплесков и бросков напряжения)&lt;/li&gt; &lt;/ul&gt; &lt;/td&gt; &lt;/tr&gt; &lt;tr&gt; &lt;td valign="top"&gt;&lt;strong&gt;Сертификаты&lt;/strong&gt;&lt;strong&gt;:&lt;/strong&gt;&lt;/td&gt; &lt;td&gt;CE, CB, T&amp;Uuml;V&lt;/td&gt; &lt;/tr&gt; &lt;/tbody&gt; &lt;/table&gt; </t>
  </si>
  <si>
    <t xml:space="preserve">&lt;h1&gt;GDP-750C&lt;/h1&gt; &lt;p&gt;Блок питания GDP-750C относится к модульной серии A-90, что представлена на рынке в 3х самых популярных среди геймеров и энтузиастов вариантах мощностей (550, 650 и 750Вт). Данная модель была создана для тех пользователей, которым нужна наивысшая эффективность за небольшие деньги, кто ценит эстетичность и удобство подключения устройств. Блок поставляется на рынок в привлекательной розничной упаковке, в комплекте с кабелем питания и поддерживает подключение видеокарт по системе NVIDIA SLI / ATI CrossFire; все кабели имеют хорошую длину и качественную оплётку. Благодаря эффективности работы &amp;gt; 90% в сетях 230В и большому 140мм вентилятору, обеспечивающему мощный воздушный поток даже на малых оборотах, данное устройство отлично подходит для сборки систем, имеющих повышенные требования к стабильности питания и температурному режиму.&lt;/p&gt; </t>
  </si>
  <si>
    <t>Блок питания CHIEFTEC RETAIL Proton BDF-600S,12cm fan,a/PFC,24+8,3xPeripheral,6xSATA,2xPCIe</t>
  </si>
  <si>
    <t>BDF-600S</t>
  </si>
  <si>
    <t>http://www.erc.ua/i/goods/BDF-600S.jpg</t>
  </si>
  <si>
    <t xml:space="preserve">&lt;p&gt;Блок питания с активным PFC (Power Factor Correction) модулем&lt;br /&gt; Номинальная мощность: 600 Вт&lt;br /&gt; Входное напряжение: 115-230В&lt;br /&gt; Частота: 50 Гц&lt;br /&gt; Максимальная нагрузка: +3.3V - 18A, +5V - 18A, +12V1 - 50A, +12V2 - n/a, +5VSB - 2.5A, -12V - 0.3A;&lt;br /&gt; Комбинированная нагрузка: +3.3V &amp;amp; +5V - 103 Вт; +12V1 &amp;amp; +12V2 - n/a&lt;br /&gt; Коннектор питания мат.платы: 24+8 pin (1 разборный 8-pin коннектор (4+4pin))&lt;br /&gt; Коннектор питания видеокарт: 2x6+2 pin&lt;br /&gt; Коннекторы для подключения Peripheral / FDD / SATA: 3 / 0 / 6&lt;br /&gt; КПД: &amp;gt;85 %, сертификация 80+ Bronze&lt;br /&gt; Охлаждение блока питания: 1x120 мм тихий вентилятор&lt;br /&gt; Управление скоростью вращения: есть, от термодатчика&lt;br /&gt; Длина кабеля: 0.45 м&lt;br /&gt; Размеры (Ш х В x Г): 150 x 86 x 140&lt;br /&gt; Вес: н/д&lt;br /&gt; Форм-фактор: ATX 2.3&lt;/p&gt; </t>
  </si>
  <si>
    <t xml:space="preserve">&lt;p&gt;Блок питания BDF-600S &amp;ndash; один из 3х новейших блоков питания с фиксированными кабелями, что входят в серию PROTON. Достоинством данной модели является самая современная схемотехника на основе DC-DC преобразователей, с одной мощной линией +12В на выходе. Данный БП позволяет значительно экономить э/энергию, а также повышает эффективность и стабильность питания установленных компонентов, что, в свою очередь, обеспечивает более длительный срок их службы. КПД блоков питания серии PROTON составляет &amp;gt;85% (сертификат 80 PLUS BRONZE), тем самым выполняются все требования стандарта ENERGY STAR 5,0 и выше, как это и предусмотрено нормативами ЕС.&lt;/p&gt; &lt;p&gt; &lt;/p&gt; &lt;table align="left" border="0" cellpadding="2" cellspacing="0"&gt; &lt;tbody&gt; &lt;tr&gt; &lt;td valign="top"&gt;&lt;strong&gt;Безопасность&lt;/strong&gt;&lt;strong&gt;:&lt;/strong&gt;&lt;/td&gt; &lt;td&gt; &lt;ul&gt; &lt;li&gt;UVP (Защита от понижения напряжения в сети)&lt;/li&gt; &lt;li&gt;OVP (Защита от повышения напряжения в сети)&lt;/li&gt; &lt;li&gt;SCP (Защита от короткого замыкания)&lt;/li&gt; &lt;li&gt;OPP (Защита от перегрузки)&lt;/li&gt; &lt;li&gt;OCP (Защита от перегрузки любого из выходов блока по- отдельности))&lt;/li&gt; &lt;li&gt;OTP ( Защита от перегрева )&lt;/li&gt; &lt;li&gt;AFC (Автоматический контроль скорости вентилятора)&lt;/li&gt; &lt;/ul&gt; &lt;/td&gt; &lt;/tr&gt; &lt;tr&gt; &lt;td valign="top"&gt;&lt;strong&gt;Сертификаты&lt;/strong&gt;&lt;strong&gt;:&lt;/strong&gt;&lt;/td&gt; &lt;td&gt;CE, CB, TUV, FCC, 80+ Bronze&lt;/td&gt; &lt;/tr&gt; &lt;tr&gt; &lt;td valign="top"&gt;&lt;strong&gt;Гарантия&lt;/strong&gt;&lt;strong&gt;:&lt;/strong&gt;&lt;/td&gt; &lt;td&gt;24 месяца&lt;/td&gt; &lt;/tr&gt; &lt;/tbody&gt; &lt;/table&gt; &lt;p&gt; &lt;/p&gt; </t>
  </si>
  <si>
    <t>Блок питания CHIEFTEC RETAIL Proton BDF-650C,14cm fan,a/PFC,24+8,3xPeripheral,6xSATA,4xPCIe,modular</t>
  </si>
  <si>
    <t>BDF-650C</t>
  </si>
  <si>
    <t>http://www.erc.ua/i/goods/BDF-650C.jpg</t>
  </si>
  <si>
    <t xml:space="preserve">&lt;p&gt;Блок питания с активным PFC (Power Factor Correction) модулем&lt;br /&gt; Полностью модульное подключение кабелей&lt;br /&gt; Номинальная мощность: 650 Вт&lt;br /&gt; Входное напряжение: 115-230В&lt;br /&gt; Частота: 50 Гц&lt;br /&gt; Максимальная нагрузка: +3.3V - 22A, +5V - 22A, +12V1 - 54.2A, +12V2 - n/a, +5VSB - 2.5A, -12V - 0.3A;&lt;br /&gt; Комбинированная нагрузка: +3.3V &amp;amp; +5V - 120 Вт; +12V1 &amp;amp; +12V2 - n/a&lt;br /&gt; Коннектор питания мат.платы: 24+8 pin (разборный 8-pin коннектор, 4+4pin)&lt;br /&gt; Коннектор питания видеокарт: 4x6+2 pin&lt;br /&gt; Коннекторы для подключения Peripheral / FDD / SATA: 3 / 0 / 6&lt;br /&gt; КПД: &amp;gt;85 %, сертификация 80+ Bronze &lt;br /&gt; Охлаждение блока питания: 1x140 мм вентилятор&lt;br /&gt; Управление скоростью вращения: есть, от термодатчика&lt;br /&gt; Длина кабеля: 0.55 м&lt;br /&gt; Размеры (Ш х В x Г): 150 x 86 x 160&lt;br /&gt; Вес: н/д&lt;br /&gt; Форм-фактор: ATX 2.3&lt;/p&gt; </t>
  </si>
  <si>
    <t xml:space="preserve">&lt;p&gt;Блок питания BDF-650C &amp;ndash; один из 4х новейших блоков питания с модульными кабелями, что входят в серию PROTON. Достоинством данной модели является самая современная схемотехника на основе DC-DC преобразователей, с одной мощной линией +12В на выходе. Данный БП позволяет значительно экономить э/энергию, а также повышает эффективность и стабильность питания установленных компонентов, что, в свою очередь, обеспечивает более длительный срок их службы. КПД блоков питания серии PROTON составляет &amp;gt;85% (сертификат 80 PLUS BRONZE), тем самым выполняются все требования стандарта ENERGY STAR 5,0 и выше, как это и предусмотрено нормативами ЕС.&lt;/p&gt; &lt;p&gt; &lt;/p&gt; &lt;table align="left" border="0" cellpadding="2" cellspacing="0"&gt; &lt;tbody&gt; &lt;tr&gt; &lt;td valign="top"&gt;&lt;strong&gt;Безопасность&lt;/strong&gt;&lt;strong&gt;:&lt;/strong&gt;&lt;/td&gt; &lt;td&gt; &lt;ul&gt; &lt;li&gt;UVP (Защита от понижения напряжения в сети)&lt;/li&gt; &lt;li&gt;OVP (Защита от повышения напряжения в сети)&lt;/li&gt; &lt;li&gt;SCP (Защита от короткого замыкания)&lt;/li&gt; &lt;li&gt;OPP (Защита от перегрузки)&lt;/li&gt; &lt;li&gt;OCP (Защита от перегрузки любого из выходов блока по- отдельности)&lt;/li&gt; &lt;li&gt;OTP (Защита от перегрева)&lt;/li&gt; &lt;li&gt;AFC (Автоматический контроль скорости вентилятора)&lt;/li&gt; &lt;/ul&gt; &lt;/td&gt; &lt;/tr&gt; &lt;tr&gt; &lt;td valign="top"&gt;&lt;strong&gt;Сертификаты&lt;/strong&gt;&lt;strong&gt;:&lt;/strong&gt;&lt;/td&gt; &lt;td&gt;CE, CB, TUV, FCC, 80+ Bronze&lt;/td&gt; &lt;/tr&gt; &lt;tr&gt; &lt;td valign="top"&gt;&lt;strong&gt;Гарантия&lt;/strong&gt;&lt;strong&gt;:&lt;/strong&gt;&lt;/td&gt; &lt;td&gt;24 месяца&lt;/td&gt; &lt;/tr&gt; &lt;/tbody&gt; &lt;/table&gt; &lt;p&gt; &lt;/p&gt; </t>
  </si>
  <si>
    <t>Блок питания CHIEFTEC RETAIL Proton BDF-750C,14cm fan,a/PFC,24+8,3xPeripheral,6xSATA,4xPCIe,modular</t>
  </si>
  <si>
    <t>BDF-750C</t>
  </si>
  <si>
    <t>http://www.erc.ua/i/goods/BDF-750C.jpg</t>
  </si>
  <si>
    <t>Блок питания с активным PFC (Power Factor Correction) модулем &lt;br /&gt;Полностью модульное подключение кабелей &lt;br /&gt;Номинальная мощность: 750 Вт &lt;br /&gt;Входное напряжение: 115-230В &lt;br /&gt;Частота: 50 Гц &lt;br /&gt;Максимальная нагрузка: +3.3V - 22A, +5V - 22A, +12V1 - 62.5A, +12V2 - n/a, +5VSB - 2.5A, -12V - 0.3A; &lt;br /&gt;Комбинированная нагрузка: +3.3V &amp;amp; +5V - 120 Вт; +12V1 &amp;amp; +12V2 - n/a &lt;br /&gt;Коннектор питания мат.платы: 24+8 pin (разборный 8-pin коннектор, 4+4pin) &lt;br /&gt;Коннектор питания видеокарт: 4x6+2 pin &lt;br /&gt;Коннекторы для подключения Peripheral / FDD / SATA: 3 / 1 / 6 &lt;br /&gt;КПД: &amp;gt;85 %, сертификация 80+ Bronze &lt;br /&gt;Охлаждение блока питания: 1x140 мм вентилятор &lt;br /&gt;Управление скоростью вращения: есть, от термодатчика &lt;br /&gt;Длина кабеля: 0.55 м &lt;br /&gt;Размеры (Ш х В x Г): 150 x 86 x 160 &lt;br /&gt;Вес: н/д &lt;br /&gt;Форм-фактор: ATX 2.3</t>
  </si>
  <si>
    <t>&lt;p&gt;Блок питания BDF-750C – один из 4х новейших блоков питания с модульными кабелями, что входят в серию PROTON. Достоинством данной модели является самая современная схемотехника на основе DC-DC преобразователей, с одной мощной линией +12В на выходе. Данный БП позволяет значительно экономить э/энергию, а также повышает эффективность и стабильность питания установленных компонентов, что, в свою очередь, обеспечивает более длительный срок их службы. КПД блоков питания серии PROTON составляет &amp;gt;85% (сертификат 80 PLUS BRONZE), тем самым выполняются все требования стандарта ENERGY STAR 5,0 и выше, как это и предусмотрено нормативами ЕС. &lt;/p&gt;&lt;p&gt;&lt;table cellspacing="0" cellpadding="2" align="left" border="0"&gt;&lt;tbody&gt;&lt;tr &gt;&lt;td valign="top"&gt;&lt;strong&gt;Безопасность&lt;/strong&gt;&lt;strong&gt;:&lt;/strong&gt;&lt;/td&gt;&lt;td &gt;&lt;ul&gt;&lt;li&gt;UVP (Защита от понижения напряжения в сети)&lt;/li&gt;&lt;li&gt;OVP (Защита от повышения напряжения в сети)&lt;/li&gt;&lt;li&gt;SCP (Защита от короткого замыкания)&lt;/li&gt;&lt;li&gt;OPP (Защита от перегрузки)&lt;/li&gt;&lt;li&gt;OCP (Защита от перегрузки любого из выходов блока по- отдельности)&lt;/li&gt;&lt;li&gt;OTP (Защита от перегрева)&lt;/li&gt;&lt;li&gt;AFC (Автоматический контроль скорости вентилятора)&lt;/li&gt;&lt;/ul&gt;&lt;/td&gt;&lt;/tr&gt;&lt;tr &gt;&lt;td valign="top"&gt;&lt;strong&gt;Сертификаты&lt;/strong&gt;&lt;strong&gt;:&lt;/strong&gt;&lt;/td&gt;&lt;td &gt;CE, CB, TUV, FCC, 80+ Bronze&lt;/td&gt;&lt;/tr&gt;&lt;/tbody&gt;&lt;/table&gt;&lt;/p&gt;</t>
  </si>
  <si>
    <t>Блок питания CHIEFTEC RETAIL Proton BDF-850C,850W,14cm fan,eff.&gt;85%,80+ Bronze,24+2x8pin(4+4),3xMolex,9xSATA,6xPCIe 8pin(6+2),FM</t>
  </si>
  <si>
    <t>BDF-850C</t>
  </si>
  <si>
    <t>http://www.erc.ua/i/goods/BDF-850C.jpg</t>
  </si>
  <si>
    <t>нет в наличии</t>
  </si>
  <si>
    <t xml:space="preserve">&lt;table&gt; &lt;caption&gt; &lt;p &gt;ТЕХНИЧЕСКИЕ ХАРАКТЕРИСТИКИ&lt;/p&gt; &lt;/caption&gt; &lt;tbody&gt; &lt;tr&gt; &lt;th &gt;Модель&lt;/th&gt; &lt;td&gt;PROTON 850W&lt;/td&gt; &lt;/tr&gt; &lt;tr&gt; &lt;th &gt;Код товара&lt;/th&gt; &lt;td&gt;BDF-850C&lt;/td&gt; &lt;/tr&gt; &lt;tr&gt; &lt;th &gt;EAN code&lt;/th&gt; &lt;td&gt;4710713231306&lt;/td&gt; &lt;/tr&gt; &lt;tr&gt; &lt;th &gt;Вес (без/с упаковкой)&lt;/th&gt; &lt;td&gt;2.48кг / 2.98кг&lt;/td&gt; &lt;/tr&gt; &lt;tr&gt; &lt;th &gt;AC входного напряжения / Вход переменного тока&lt;/th&gt; &lt;td&gt;100-240V / 15.0A&lt;/td&gt; &lt;/tr&gt; &lt;tr&gt; &lt;th &gt;Frequency&lt;/th&gt; &lt;td&gt;50 - 60Hz&lt;/td&gt; &lt;/tr&gt; &lt;tr&gt; &lt;th &gt;+5V&lt;/th&gt; &lt;td&gt;22A&lt;/td&gt; &lt;/tr&gt; &lt;tr&gt; &lt;th &gt;+3.3V&lt;/th&gt; &lt;td&gt;22A&lt;/td&gt; &lt;/tr&gt; &lt;tr&gt; &lt;th &gt;+5V &amp;amp; +3,3V combined&lt;/th&gt; &lt;td&gt;140W&lt;/td&gt; &lt;/tr&gt; &lt;tr&gt; &lt;th &gt;+12V1&lt;/th&gt; &lt;td&gt;70.5A&lt;/td&gt; &lt;/tr&gt; &lt;tr&gt; &lt;th &gt;+12V2&lt;/th&gt; &lt;td&gt;-&lt;/td&gt; &lt;/tr&gt; &lt;tr&gt; &lt;th &gt;+12V1, +12V2 combined&lt;/th&gt; &lt;td&gt;846W&lt;/td&gt; &lt;/tr&gt; &lt;tr&gt; &lt;th &gt;P.F.&lt;/th&gt; &lt;td&gt;&amp;gt;0,9&lt;/td&gt; &lt;/tr&gt; &lt;tr&gt; &lt;th &gt;-12V&lt;/th&gt; &lt;td&gt;0.5A / 6.0W&lt;/td&gt; &lt;/tr&gt; &lt;tr&gt; &lt;th &gt;+5VSB&lt;/th&gt; &lt;td&gt;3.0A / 15W&lt;/td&gt; &lt;/tr&gt; &lt;tr&gt; &lt;th &gt;Максимальная мощность&lt;/th&gt; &lt;td&gt;850W&lt;/td&gt; &lt;/tr&gt; &lt;/tbody&gt; &lt;/table&gt; &lt;table&gt; &lt;caption&gt; &lt;p &gt;&lt;br /&gt; Коннекторы&lt;/p&gt; &lt;/caption&gt; &lt;tbody&gt; &lt;tr&gt; &lt;th &gt;20+4 PIN ATX&lt;/th&gt; &lt;td&gt;1&lt;/td&gt; &lt;/tr&gt; &lt;tr&gt; &lt;th &gt;8 PIN EPS (4+4)&lt;/th&gt; &lt;td&gt;1&lt;/td&gt; &lt;/tr&gt; &lt;tr&gt; &lt;th &gt;8 PIN EPS&lt;/th&gt; &lt;td&gt;1&lt;/td&gt; &lt;/tr&gt; &lt;tr&gt; &lt;th &gt;8 PIN PCIe (6+2)&lt;/th&gt; &lt;td&gt;6&lt;/td&gt; &lt;/tr&gt; &lt;tr&gt; &lt;th &gt;SATA&lt;/th&gt; &lt;td&gt;9&lt;/td&gt; &lt;/tr&gt; &lt;tr&gt; &lt;th &gt;MOLEX/FLOPPY&lt;/th&gt; &lt;td&gt;3/1&lt;/td&gt; &lt;/tr&gt; &lt;/tbody&gt; &lt;/table&gt; &lt;table&gt; &lt;caption&gt; &lt;p &gt;&lt;br /&gt; Длина кабелей, мм&lt;/p&gt; &lt;/caption&gt; &lt;tbody&gt; &lt;tr&gt; &lt;th &gt;20+4 PIN ATX&lt;/th&gt; &lt;td&gt;500&lt;/td&gt; &lt;/tr&gt; &lt;tr&gt; &lt;th &gt;8 PIN EPS (4+4)&lt;/th&gt; &lt;td&gt;550&lt;/td&gt; &lt;/tr&gt; &lt;tr&gt; &lt;th &gt;8 PIN EPS&lt;/th&gt; &lt;td&gt;550&lt;/td&gt; &lt;/tr&gt; &lt;tr&gt; &lt;th &gt;8 PIN PCIe (6+2)&lt;/th&gt; &lt;td&gt;3x 500/150&lt;/td&gt; &lt;/tr&gt; &lt;tr&gt; &lt;th &gt;SATA&lt;/th&gt; &lt;td&gt;3x 450/150/150&lt;/td&gt; &lt;/tr&gt; &lt;tr&gt; &lt;th &gt;MOLEX/FLOPPY&lt;/th&gt; &lt;td&gt;550/150/150/150&lt;/td&gt; &lt;/tr&gt; &lt;/tbody&gt; &lt;/table&gt; &lt;table&gt; &lt;caption&gt; &lt;p &gt;&lt;br /&gt; Дополнительные сведения&lt;/p&gt; &lt;/caption&gt; &lt;tbody&gt; &lt;tr&gt; &lt;th &gt;ATX12V Спецификация&lt;/th&gt; &lt;td&gt;ATX 12V 2.3&lt;/td&gt; &lt;/tr&gt; &lt;tr&gt; &lt;th &gt;Эффективность&lt;/th&gt; &lt;td&gt;80+Bronze&lt;/td&gt; &lt;/tr&gt; &lt;tr&gt; &lt;th &gt;Размеры (ДxШxВ)&lt;/th&gt; &lt;td&gt;160мм x 150мм x 86мм&lt;/td&gt; &lt;/tr&gt; &lt;tr&gt; &lt;th &gt;PFC&lt;/th&gt; &lt;td&gt;активный PFC (0,9)&lt;/td&gt; &lt;/tr&gt; &lt;tr&gt; &lt;th &gt;Охлаждение&lt;/th&gt; &lt;td&gt;140мм тихий Вентилятор&lt;/td&gt; &lt;/tr&gt; &lt;tr&gt; &lt;th &gt;Безопасность&lt;/th&gt; &lt;td&gt;AFC (Автоматический контроль скорости вентилятора)&lt;br /&gt; OCP (Защита от перегрузки по току)&lt;br /&gt; OPP (Защита от перегрузки по суммарной мощности по всем каналам)&lt;br /&gt; OTP (Защита от перегрева)&lt;br /&gt; OVP (Защита от подачи повышенного напряжения)&lt;br /&gt; SCP (Защита от короткого замыкания)&lt;br /&gt; SIP (Защита от всплесков и бросков напряжения)&lt;br /&gt; UVP (Защита от понижения напряжения в сети)&lt;/td&gt; &lt;/tr&gt; &lt;tr&gt; &lt;th &gt;Гарантия (бизнеса к бизнесу)&lt;/th&gt; &lt;td&gt;24 месяца&lt;/td&gt; &lt;/tr&gt; &lt;/tbody&gt; &lt;/table&gt; </t>
  </si>
  <si>
    <t xml:space="preserve">&lt;p&gt;Блок питания BDF-850C &amp;ndash; один из 4х новейших блоков питания с модульными кабелями, что входят в серию PROTON. Достоинством данной модели является самая современная схемотехника на основе DC-DC преобразователей, с одной мощной линией +12В на выходе. Данный БП позволяет значительно экономить э/энергию, а также повышает эффективность и стабильность питания установленных компонентов, что, в свою очередь, обеспечивает более длительный срок их службы. КПД блоков питания серии PROTON составляет &amp;gt;85% (сертификат 80 PLUS BRONZE), тем самым выполняются все требования стандарта ENERGY STAR 5,0 и выше, как это и предусмотрено нормативами ЕС.&lt;/p&gt; </t>
  </si>
  <si>
    <t>Блок питания CHIEFTEC RETAIL Proton BDF-1000C,14cm fan,a/PFC,24+8,3xPeripheral,9xSATA,6xPCIe,modula</t>
  </si>
  <si>
    <t>BDF-1000C</t>
  </si>
  <si>
    <t>http://www.erc.ua/i/goods/BDF-1000C.jpg</t>
  </si>
  <si>
    <t>Блок питания с активным PFC (Power Factor Correction) модулем &lt;br /&gt;Полностью модульное подключение кабелей &lt;br /&gt;Номинальная мощность: 1000 Вт &lt;br /&gt;Входное напряжение: 115-230В &lt;br /&gt;Частота: 50 Гц &lt;br /&gt;Максимальная нагрузка: +3.3V - 23A, +5V - 23A, +12V1 - 83A, +12V2 - n/a, +5VSB - 3.0A, -12V - 0.5A; &lt;br /&gt;Комбинированная нагрузка: +3.3V &amp;amp; +5V - 140 Вт; +12V1 &amp;amp; +12V2 - n/a &lt;br /&gt;Коннектор питания мат.платы: 24+8+8 pin (разборный 8-pin коннектор, 4+4pin) &lt;br /&gt;Коннектор питания видеокарт: 6x6+2 pin &lt;br /&gt;Коннекторы для подключения Peripheral / FDD / SATA: 3 / 1 / 9 &lt;br /&gt;КПД: &amp;gt;85 %, сертификация 80+ Bronze &lt;br /&gt;Охлаждение блока питания: 1x140 мм вентилятор &lt;br /&gt;Управление скоростью вращения: есть, от термодатчика &lt;br /&gt;Длина кабеля: 0.55 м &lt;br /&gt;Размеры (Ш х В x Г): 150 x 86 x 160 &lt;br /&gt;Вес: н/д &lt;br /&gt;Форм-фактор: ATX 2.3</t>
  </si>
  <si>
    <t>&lt;p&gt;Блок питания BDF-1000C – один из 4х новейших блоков питания с модульными кабелями, что входят в серию PROTON. Достоинством данной модели является самая современная схемотехника на основе DC-DC преобразователей, с одной мощной линией +12В на выходе. Данный БП позволяет значительно экономить э/энергию, а также повышает эффективность и стабильность питания установленных компонентов, что, в свою очередь, обеспечивает более длительный срок их службы. КПД блоков питания серии PROTON составляет &amp;gt;85% (сертификат 80 PLUS BRONZE), тем самым выполняются все требования стандарта ENERGY STAR 5,0 и выше, как это и предусмотрено нормативами ЕС. &lt;/p&gt;&lt;p&gt;&lt;table cellspacing="0" cellpadding="2" align="left" border="0"&gt;&lt;tbody&gt;&lt;tr &gt;&lt;td valign="top"&gt;&lt;strong&gt;Безопасность&lt;/strong&gt;&lt;strong&gt;:&lt;/strong&gt;&lt;/td&gt;&lt;td &gt;&lt;ul&gt;&lt;li&gt;UVP (Защита от понижения напряжения в сети)&lt;/li&gt;&lt;li&gt;OVP (Защита от повышения напряжения в сети)&lt;/li&gt;&lt;li&gt;SCP (Защита от короткого замыкания)&lt;/li&gt;&lt;li&gt;OPP (Защита от перегрузки)&lt;/li&gt;&lt;li&gt;OCP (Защита от перегрузки любого из выходов блока по- отдельности)&lt;/li&gt;&lt;li&gt;OTP (Защита от перегрева)&lt;/li&gt;&lt;li&gt;AFC (Автоматический контроль скорости вентилятора)&lt;/li&gt;&lt;/ul&gt;&lt;/td&gt;&lt;/tr&gt;&lt;tr &gt;&lt;td valign="top"&gt;&lt;strong&gt;Сертификаты&lt;/strong&gt;&lt;strong&gt;:&lt;/strong&gt;&lt;/td&gt;&lt;td &gt;CE, CB, TUV, FCC, 80+ Bronze&lt;/td&gt;&lt;/tr&gt;&lt;tr &gt;&lt;td valign="top"&gt;&lt;strong&gt;Гарантия&lt;/strong&gt;&lt;strong&gt;:&lt;/strong&gt;&lt;/td&gt;&lt;td &gt;24 месяца&lt;/td&gt;&lt;/tr&gt;&lt;/tbody&gt;&lt;/table&gt;&lt;/p&gt;</t>
  </si>
  <si>
    <t>Блок питания CHIEFTEC RETAIL Polaris PPS-650FC,12cm fan,a/PFC,24+8,3xPeripheral,6xSATA,4xPCIe,modula</t>
  </si>
  <si>
    <t>PPS-650FC</t>
  </si>
  <si>
    <t>http://www.erc.ua/i/goods/PPS-650FC.jpg</t>
  </si>
  <si>
    <t xml:space="preserve">&lt;h4&gt;Основные характеристики&lt;/h4&gt; &lt;table align="left" border="0" cellpadding="2" cellspacing="0"&gt; &lt;tbody&gt; &lt;tr&gt; &lt;td valign="top"&gt;&lt;strong&gt;Модель&lt;/strong&gt;&lt;/td&gt; &lt;td&gt;Polaris 650W&lt;/td&gt; &lt;/tr&gt; &lt;tr&gt; &lt;td valign="top"&gt;&lt;strong&gt;Код товара&lt;/strong&gt;&lt;/td&gt; &lt;td&gt;PPS-650FC&lt;/td&gt; &lt;/tr&gt; &lt;tr&gt; &lt;td valign="top"&gt;&lt;strong&gt;EAN&lt;/strong&gt;&lt;strong&gt; code&lt;/strong&gt;&lt;/td&gt; &lt;td&gt;0753263076434&lt;/td&gt; &lt;/tr&gt; &lt;tr&gt; &lt;td valign="top"&gt;&lt;strong&gt;Вес (без/с упаковкой)&lt;/strong&gt;&lt;/td&gt; &lt;td&gt;2.175 кг / 2.480 кг&lt;/td&gt; &lt;/tr&gt; &lt;tr&gt; &lt;td valign="top"&gt;&lt;strong&gt;AC входного напряжения&lt;/strong&gt;&lt;/td&gt; &lt;td&gt;100-240V / 10A&lt;/td&gt; &lt;/tr&gt; &lt;tr&gt; &lt;td valign="top"&gt;&lt;strong&gt;Frequency&lt;/strong&gt;&lt;/td&gt; &lt;td&gt;50 - 60Hz&lt;/td&gt; &lt;/tr&gt; &lt;tr&gt; &lt;td valign="top"&gt;&lt;strong&gt;+5V&lt;/strong&gt;&lt;/td&gt; &lt;td&gt;22A&lt;/td&gt; &lt;/tr&gt; &lt;tr&gt; &lt;td valign="top"&gt;&lt;strong&gt;+3,3V&lt;/strong&gt;&lt;/td&gt; &lt;td&gt;22A&lt;/td&gt; &lt;/tr&gt; &lt;tr&gt; &lt;td valign="top"&gt;&lt;strong&gt;+5V &amp;amp; +3,3V combined&lt;/strong&gt;&lt;/td&gt; &lt;td&gt;120W&lt;/td&gt; &lt;/tr&gt; &lt;tr&gt; &lt;td valign="top"&gt;&lt;strong&gt;+12V&lt;/strong&gt;&lt;strong&gt; 1&lt;/strong&gt;&lt;/td&gt; &lt;td&gt;54.2A / 650W&lt;/td&gt; &lt;/tr&gt; &lt;tr&gt; &lt;td valign="top"&gt;&lt;strong&gt;+12V&lt;/strong&gt;&lt;strong&gt; 2&lt;/strong&gt;&lt;/td&gt; &lt;td&gt;-&lt;/td&gt; &lt;/tr&gt; &lt;tr&gt; &lt;td valign="top"&gt;&lt;strong&gt;+12V 1 &amp;amp; +12V 2 combined&lt;/strong&gt;&lt;/td&gt; &lt;td&gt;-&lt;/td&gt; &lt;/tr&gt; &lt;tr&gt; &lt;td valign="top"&gt;&lt;strong&gt;P.F.&lt;/strong&gt;&lt;/td&gt; &lt;td&gt;&amp;gt;0,9&lt;/td&gt; &lt;/tr&gt; &lt;tr&gt; &lt;td valign="top"&gt;&lt;strong&gt;-12V&lt;/strong&gt;&lt;/td&gt; &lt;td&gt;0.3A / 3.6W&lt;/td&gt; &lt;/tr&gt; &lt;tr&gt; &lt;td valign="top"&gt;&lt;strong&gt;+5VsB&lt;/strong&gt;&lt;/td&gt; &lt;td&gt;3.0A / 15W&lt;/td&gt; &lt;/tr&gt; &lt;tr&gt; &lt;td valign="top"&gt;&lt;strong&gt;Максимальная мощность&lt;/strong&gt;&lt;/td&gt; &lt;td&gt;650W&lt;/td&gt; &lt;/tr&gt; &lt;/tbody&gt; &lt;/table&gt; &lt;p&gt; &lt;/p&gt; &lt;h4&gt; &lt;/h4&gt; &lt;h4&gt; &lt;/h4&gt; &lt;h4&gt; &lt;/h4&gt; &lt;h4&gt; &lt;/h4&gt; &lt;h4&gt; &lt;/h4&gt; &lt;h4&gt; &lt;/h4&gt; &lt;h4&gt; &lt;/h4&gt; &lt;h4&gt; &lt;/h4&gt; &lt;h4&gt; &lt;/h4&gt; &lt;h4&gt; &lt;/h4&gt; &lt;h4&gt; &lt;/h4&gt; &lt;h4&gt;&lt;br /&gt; &lt;br /&gt; &lt;br /&gt; Коннекторы&lt;/h4&gt; &lt;table align="left" border="0" cellpadding="2" cellspacing="0"&gt; &lt;tbody&gt; &lt;tr&gt; &lt;td valign="top"&gt;&lt;strong&gt;20+4PIN ATX&lt;/strong&gt;&lt;/td&gt; &lt;td&gt;1шт&lt;/td&gt; &lt;/tr&gt; &lt;tr&gt; &lt;td valign="top"&gt;&lt;strong&gt;8 PIN EPS (4+4&lt;/strong&gt;)&lt;/td&gt; &lt;td&gt;2шт&lt;/td&gt; &lt;/tr&gt; &lt;tr&gt; &lt;td valign="top"&gt;&lt;strong&gt;8 PIN PCIe (6+2&lt;/strong&gt;)&lt;/td&gt; &lt;td&gt;4шт&lt;/td&gt; &lt;/tr&gt; &lt;tr&gt; &lt;td valign="top"&gt;&lt;strong&gt;SATA&lt;/strong&gt;&lt;/td&gt; &lt;td&gt;6шт&lt;/td&gt; &lt;/tr&gt; &lt;tr&gt; &lt;td valign="top"&gt;&lt;strong&gt;MOLEX&lt;/strong&gt;&lt;/td&gt; &lt;td&gt;3шт&lt;/td&gt; &lt;/tr&gt; &lt;tr&gt; &lt;td valign="top"&gt;&lt;strong&gt;FLOPPY&lt;/strong&gt;&lt;/td&gt; &lt;td&gt;1шт&lt;/td&gt; &lt;/tr&gt; &lt;/tbody&gt; &lt;/table&gt; &lt;p&gt; &lt;/p&gt; &lt;h4&gt;&lt;br /&gt; &lt;br /&gt; &lt;br /&gt; &lt;br /&gt; &lt;br /&gt; &lt;br /&gt; &lt;br /&gt; &lt;br /&gt; &lt;br /&gt; Длина кабелей&lt;/h4&gt; &lt;table align="left" border="0" cellpadding="2" cellspacing="0"&gt; &lt;tbody&gt; &lt;tr&gt; &lt;td valign="top"&gt;&lt;strong&gt;20+4PIN ATX&lt;/strong&gt;&lt;/td&gt; &lt;td&gt;650&lt;/td&gt; &lt;/tr&gt; &lt;tr&gt; &lt;td valign="top"&gt;&lt;strong&gt;8 PIN EPS (4+4)&lt;/strong&gt;&lt;/td&gt; &lt;td&gt;650/150&lt;/td&gt; &lt;/tr&gt; &lt;tr&gt; &lt;td valign="top"&gt;&lt;strong&gt;8 PIN PCIe (6+2&lt;/strong&gt;)&lt;/td&gt; &lt;td&gt;2x 500/150&lt;/td&gt; &lt;/tr&gt; &lt;tr&gt; &lt;td valign="top"&gt;&lt;strong&gt;SATA&lt;/strong&gt;&lt;/td&gt; &lt;td&gt;2x 450/150/150&lt;/td&gt; &lt;/tr&gt; &lt;tr&gt; &lt;td valign="top"&gt;&lt;strong&gt;MOLEX&lt;/strong&gt;&lt;/td&gt; &lt;td&gt;450/150/150/150&lt;/td&gt; &lt;/tr&gt; &lt;tr&gt; &lt;td valign="top"&gt;&lt;strong&gt;FLOPPY&lt;/strong&gt;&lt;/td&gt; &lt;td&gt;Molex&lt;/td&gt; &lt;/tr&gt; &lt;/tbody&gt; &lt;/table&gt; &lt;p&gt; &lt;/p&gt; &lt;h4&gt;&lt;br /&gt; &lt;br /&gt; &lt;br /&gt; &lt;br /&gt; &lt;br /&gt; &lt;br /&gt; &lt;br /&gt; &lt;br /&gt; &lt;br /&gt; Дополнительные сведения&lt;/h4&gt; &lt;table align="left" border="0" cellpadding="2" cellspacing="0"&gt; &lt;tbody&gt; &lt;tr&gt; &lt;td valign="top"&gt;&lt;strong&gt;Спецификация&lt;/strong&gt;&lt;/td&gt; &lt;td&gt;ATX 12V 2.4&lt;/td&gt; &lt;/tr&gt; &lt;tr&gt; &lt;td valign="top"&gt;&lt;strong&gt;Форм-фактор&lt;/strong&gt;&lt;/td&gt; &lt;td&gt;PS II&lt;/td&gt; &lt;/tr&gt; &lt;tr&gt; &lt;td valign="top"&gt;&lt;strong&gt;Эффективность&lt;/strong&gt;&lt;/td&gt; &lt;td&gt;80 PLUS&amp;reg; Gold&lt;/td&gt; &lt;/tr&gt; &lt;tr&gt; &lt;td valign="top"&gt;&lt;strong&gt;Размеры&lt;/strong&gt;&lt;strong&gt; (&lt;/strong&gt;&lt;strong&gt;Д&lt;/strong&gt;&lt;strong&gt;x&lt;/strong&gt;&lt;strong&gt;Ш&lt;/strong&gt;&lt;strong&gt;x&lt;/strong&gt;&lt;strong&gt;В&lt;/strong&gt;&lt;strong&gt;)&lt;/strong&gt;&lt;/td&gt; &lt;td&gt;140 мм x 150 мм x 87 мм&lt;/td&gt; &lt;/tr&gt; &lt;tr&gt; &lt;td valign="top"&gt;&lt;strong&gt;PFC&lt;/strong&gt;&lt;/td&gt; &lt;td&gt;Активный PFC&lt;/td&gt; &lt;/tr&gt; &lt;tr&gt; &lt;td valign="top"&gt;&lt;strong&gt;Охлаждение&lt;/strong&gt;&lt;/td&gt; &lt;td&gt;1x 120мм тихий вентилятор&lt;/td&gt; &lt;/tr&gt; &lt;tr&gt; &lt;td valign="top"&gt;&lt;strong&gt;Безопасность&lt;/strong&gt;&lt;/td&gt; &lt;td&gt; &lt;ul&gt; &lt;li&gt;AFC (Автоматический контроль скорости вентилятора)&lt;/li&gt; &lt;li&gt;OCP (Защита от перегрузки по току)&lt;/li&gt; &lt;li&gt;OPP (Защита от перегрузки по суммарной мощности по всем каналам)&lt;/li&gt; &lt;li&gt;OTP (Защита от перегрева)&lt;/li&gt; &lt;li&gt;OVP (Защита от подачи повышенного напряжения)&lt;/li&gt; &lt;li&gt;SCP (Защита от короткого замыкания)&lt;/li&gt; &lt;li&gt;SIP (Защита от всплесков и бросков напряжения)&lt;/li&gt; &lt;li&gt;UVP (Защита от понижения напряжения в сети)&lt;/li&gt; &lt;/ul&gt; &lt;/td&gt; &lt;/tr&gt; &lt;/tbody&gt; &lt;/table&gt; </t>
  </si>
  <si>
    <t xml:space="preserve">&lt;h1&gt;PPS-650FC&lt;/h1&gt; &lt;p&gt;- Сертификат по КПД 80 PLUS&amp;reg; Gold&lt;br /&gt; - Полностью модульное управление кабелями&lt;br /&gt; - Высокая мощность в сочетании с компактным размером&lt;br /&gt; - Полумостовой LLC-преобразователь с технологией DC-DC&lt;br /&gt; &lt;br /&gt; Серия Polaris сочетающая в себе высокое качество CHIEFTEC, которому доверяют по всему миру, сертикат по КПД 80 PLUS&amp;reg; Gold и полностью модульные источники питания в очередной раз доказывает, что компания идёт в ногу с самыми новыми&lt;br /&gt; технологиями. Блоки питания серии Polaris выполнены в уникальном техническом дизайне, соединяющем в себе полумостовой LLC-преобразователь с технологией DC-DC, высокую мощность, высокие КПД и выходную мощность, а также компактный размер.&lt;br /&gt; &lt;br /&gt; Благодаря свой длине всего в 140мм и полностью модульному управлению кабелями, блоки питания серии Polaris легко установить в любую систему standard ATX. Длина кабелей в 650 мм дает возможность использовать эти источники питания и в больших системах. Нужен ли Вам небольшой блок питания для компактной системы или более длинные кабели для большой системы &amp;ndash; доверьтесь серии Polaris, которая в любом из случаев гарантирует отличные показатели и КПД.&lt;/p&gt; </t>
  </si>
  <si>
    <t>Блок питания CHIEFTEC RETAIL Polaris PPS-750FC,12cm fan,a/PFC,24+8,3xPeripheral,8xSATA,4xPCIe,modula</t>
  </si>
  <si>
    <t>PPS-750FC</t>
  </si>
  <si>
    <t>http://www.erc.ua/i/goods/PPS-750FC.jpg</t>
  </si>
  <si>
    <t xml:space="preserve">&lt;h4&gt;Основные характеристики&lt;/h4&gt; &lt;table align="left" border="0" cellpadding="2" cellspacing="0"&gt; &lt;tbody&gt; &lt;tr&gt; &lt;td valign="top"&gt;&lt;strong&gt;Модель&lt;/strong&gt;&lt;/td&gt; &lt;td&gt;Polaris 750W&lt;/td&gt; &lt;/tr&gt; &lt;tr&gt; &lt;td valign="top"&gt;&lt;strong&gt;Код товара&lt;/strong&gt;&lt;/td&gt; &lt;td&gt;PPS-750FC&lt;/td&gt; &lt;/tr&gt; &lt;tr&gt; &lt;td valign="top"&gt;&lt;strong&gt;EAN&lt;/strong&gt;&lt;strong&gt; code&lt;/strong&gt;&lt;/td&gt; &lt;td&gt;0753263076441&lt;/td&gt; &lt;/tr&gt; &lt;tr&gt; &lt;td valign="top"&gt;&lt;strong&gt;Вес (без/с упаковкой)&lt;/strong&gt;&lt;/td&gt; &lt;td&gt;2.285 кг / 2.590 кг&lt;/td&gt; &lt;/tr&gt; &lt;tr&gt; &lt;td valign="top"&gt;&lt;strong&gt;AC входного напряжения&lt;/strong&gt;&lt;/td&gt; &lt;td&gt;100-240V / 10A&lt;/td&gt; &lt;/tr&gt; &lt;tr&gt; &lt;td valign="top"&gt;&lt;strong&gt;Frequency&lt;/strong&gt;&lt;/td&gt; &lt;td&gt;50 - 60Hz&lt;/td&gt; &lt;/tr&gt; &lt;tr&gt; &lt;td valign="top"&gt;&lt;strong&gt;+5V&lt;/strong&gt;&lt;/td&gt; &lt;td&gt;22A&lt;/td&gt; &lt;/tr&gt; &lt;tr&gt; &lt;td valign="top"&gt;&lt;strong&gt;+3,3V&lt;/strong&gt;&lt;/td&gt; &lt;td&gt;22A&lt;/td&gt; &lt;/tr&gt; &lt;tr&gt; &lt;td valign="top"&gt;&lt;strong&gt;+5V &amp;amp; +3,3V combined&lt;/strong&gt;&lt;/td&gt; &lt;td&gt;120W&lt;/td&gt; &lt;/tr&gt; &lt;tr&gt; &lt;td valign="top"&gt;&lt;strong&gt;+12V&lt;/strong&gt;&lt;strong&gt; 1&lt;/strong&gt;&lt;/td&gt; &lt;td&gt;62.5A / 750W&lt;/td&gt; &lt;/tr&gt; &lt;tr&gt; &lt;td valign="top"&gt;&lt;strong&gt;+12V&lt;/strong&gt;&lt;strong&gt; 2&lt;/strong&gt;&lt;/td&gt; &lt;td&gt;-&lt;/td&gt; &lt;/tr&gt; &lt;tr&gt; &lt;td valign="top"&gt;&lt;strong&gt;+12V 1 &amp;amp; +12V 2 combined&lt;/strong&gt;&lt;/td&gt; &lt;td&gt;-&lt;/td&gt; &lt;/tr&gt; &lt;tr&gt; &lt;td valign="top"&gt;&lt;strong&gt;P.F.&lt;/strong&gt;&lt;/td&gt; &lt;td&gt;&amp;gt;0,9&lt;/td&gt; &lt;/tr&gt; &lt;tr&gt; &lt;td valign="top"&gt;&lt;strong&gt;-12V&lt;/strong&gt;&lt;/td&gt; &lt;td&gt;0.3A / 3.6W&lt;/td&gt; &lt;/tr&gt; &lt;tr&gt; &lt;td valign="top"&gt;&lt;strong&gt;+5VsB&lt;/strong&gt;&lt;/td&gt; &lt;td&gt;3.0A / 15W&lt;/td&gt; &lt;/tr&gt; &lt;tr&gt; &lt;td valign="top"&gt;&lt;strong&gt;Максимальная мощность&lt;/strong&gt;&lt;/td&gt; &lt;td&gt;750W&lt;/td&gt; &lt;/tr&gt; &lt;/tbody&gt; &lt;/table&gt; &lt;p&gt; &lt;/p&gt; &lt;h4&gt; &lt;/h4&gt; &lt;h4&gt; &lt;/h4&gt; &lt;h4&gt; &lt;/h4&gt; &lt;h4&gt; &lt;/h4&gt; &lt;h4&gt; &lt;/h4&gt; &lt;h4&gt; &lt;/h4&gt; &lt;h4&gt; &lt;/h4&gt; &lt;h4&gt; &lt;/h4&gt; &lt;h4&gt; &lt;/h4&gt; &lt;h4&gt; &lt;/h4&gt; &lt;h4&gt; &lt;/h4&gt; &lt;h4&gt; &lt;/h4&gt; &lt;h4&gt; &lt;/h4&gt; &lt;h4&gt;Коннекторы&lt;/h4&gt; &lt;table align="left" border="0" cellpadding="2" cellspacing="0"&gt; &lt;tbody&gt; &lt;tr&gt; &lt;td valign="top"&gt;&lt;strong&gt;20+4PIN ATX&lt;/strong&gt;&lt;/td&gt; &lt;td&gt;1шт&lt;/td&gt; &lt;/tr&gt; &lt;tr&gt; &lt;td valign="top"&gt;&lt;strong&gt;8 PIN EPS (4+4&lt;/strong&gt;)&lt;/td&gt; &lt;td&gt;2шт&lt;/td&gt; &lt;/tr&gt; &lt;tr&gt; &lt;td valign="top"&gt;&lt;strong&gt;8 PIN PCIe (6+2&lt;/strong&gt;)&lt;/td&gt; &lt;td&gt;4шт&lt;/td&gt; &lt;/tr&gt; &lt;tr&gt; &lt;td valign="top"&gt;&lt;strong&gt;SATA&lt;/strong&gt;&lt;/td&gt; &lt;td&gt;8шт&lt;/td&gt; &lt;/tr&gt; &lt;tr&gt; &lt;td valign="top"&gt;&lt;strong&gt;MOLEX&lt;/strong&gt;&lt;/td&gt; &lt;td&gt;3шт&lt;/td&gt; &lt;/tr&gt; &lt;tr&gt; &lt;td valign="top"&gt;&lt;strong&gt;FLOPPY&lt;/strong&gt;&lt;/td&gt; &lt;td&gt;1шт&lt;/td&gt; &lt;/tr&gt; &lt;/tbody&gt; &lt;/table&gt; &lt;p&gt; &lt;/p&gt; &lt;h4&gt; &lt;/h4&gt; &lt;h4&gt; &lt;/h4&gt; &lt;h4&gt; &lt;/h4&gt; &lt;h4&gt; &lt;/h4&gt; &lt;h4&gt; &lt;/h4&gt; &lt;h4&gt;Длина кабелей&lt;/h4&gt; &lt;table align="left" border="0" cellpadding="2" cellspacing="0"&gt; &lt;tbody&gt; &lt;tr&gt; &lt;td valign="top"&gt;&lt;strong&gt;20+4PIN ATX&lt;/strong&gt;&lt;/td&gt; &lt;td&gt;650&lt;/td&gt; &lt;/tr&gt; &lt;tr&gt; &lt;td valign="top"&gt;&lt;strong&gt;8 PIN EPS (4+4)&lt;/strong&gt;&lt;/td&gt; &lt;td&gt;650/150&lt;/td&gt; &lt;/tr&gt; &lt;tr&gt; &lt;td valign="top"&gt;&lt;strong&gt;8 PIN PCIe (6+2&lt;/strong&gt;)&lt;/td&gt; &lt;td&gt;2x 500/150&lt;/td&gt; &lt;/tr&gt; &lt;tr&gt; &lt;td valign="top"&gt;&lt;strong&gt;SATA&lt;/strong&gt;&lt;/td&gt; &lt;td&gt;2x 450/150/150/150&lt;/td&gt; &lt;/tr&gt; &lt;tr&gt; &lt;td valign="top"&gt;&lt;strong&gt;MOLEX&lt;/strong&gt;&lt;/td&gt; &lt;td&gt;450/150/150/150&lt;/td&gt; &lt;/tr&gt; &lt;tr&gt; &lt;td valign="top"&gt;&lt;strong&gt;FLOPPY&lt;/strong&gt;&lt;/td&gt; &lt;td&gt;Molex&lt;/td&gt; &lt;/tr&gt; &lt;/tbody&gt; &lt;/table&gt; &lt;p&gt; &lt;/p&gt; &lt;h4&gt; &lt;/h4&gt; &lt;h4&gt; &lt;/h4&gt; &lt;h4&gt; &lt;/h4&gt; &lt;h4&gt; &lt;/h4&gt; &lt;h4&gt; &lt;/h4&gt; &lt;h4&gt;Дополнительные сведения&lt;/h4&gt; &lt;table align="left" border="0" cellpadding="2" cellspacing="0"&gt; &lt;tbody&gt; &lt;tr&gt; &lt;td valign="top"&gt;&lt;strong&gt;Спецификация&lt;/strong&gt;&lt;/td&gt; &lt;td&gt;ATX 12V 2.4&lt;/td&gt; &lt;/tr&gt; &lt;tr&gt; &lt;td valign="top"&gt;&lt;strong&gt;Форм-фактор&lt;/strong&gt;&lt;/td&gt; &lt;td&gt;PS II&lt;/td&gt; &lt;/tr&gt; &lt;tr&gt; &lt;td valign="top"&gt;&lt;strong&gt;Эффективность&lt;/strong&gt;&lt;/td&gt; &lt;td&gt;80 PLUS&amp;reg; Gold&lt;/td&gt; &lt;/tr&gt; &lt;tr&gt; &lt;td valign="top"&gt;&lt;strong&gt;Размеры&lt;/strong&gt;&lt;strong&gt; (&lt;/strong&gt;&lt;strong&gt;Д&lt;/strong&gt;&lt;strong&gt;x&lt;/strong&gt;&lt;strong&gt;Ш&lt;/strong&gt;&lt;strong&gt;x&lt;/strong&gt;&lt;strong&gt;В&lt;/strong&gt;&lt;strong&gt;)&lt;/strong&gt;&lt;/td&gt; &lt;td&gt;140 мм x 150 мм x 87 мм&lt;/td&gt; &lt;/tr&gt; &lt;tr&gt; &lt;td valign="top"&gt;&lt;strong&gt;PFC&lt;/strong&gt;&lt;/td&gt; &lt;td&gt;Активный PFC&lt;/td&gt; &lt;/tr&gt; &lt;tr&gt; &lt;td valign="top"&gt;&lt;strong&gt;Охлаждение&lt;/strong&gt;&lt;/td&gt; &lt;td&gt;1x 120мм тихий вентилятор&lt;/td&gt; &lt;/tr&gt; &lt;tr&gt; &lt;td valign="top"&gt;&lt;strong&gt;Безопасность&lt;/strong&gt;&lt;/td&gt; &lt;td&gt; &lt;ul&gt; &lt;li&gt;AFC (Автоматический контроль скорости вентилятора)&lt;/li&gt; &lt;li&gt;OCP (Защита от перегрузки по току)&lt;/li&gt; &lt;li&gt;OPP (Защита от перегрузки по суммарной мощности по всем каналам)&lt;/li&gt; &lt;li&gt;OTP (Защита от перегрева)&lt;/li&gt; &lt;li&gt;OVP (Защита от подачи повышенного напряжения)&lt;/li&gt; &lt;li&gt;SCP (Защита от короткого замыкания)&lt;/li&gt; &lt;li&gt;SIP (Защита от всплесков и бросков напряжения)&lt;/li&gt; &lt;li&gt;UVP (Защита от понижения напряжения в сети)&lt;/li&gt; &lt;/ul&gt; &lt;/td&gt; &lt;/tr&gt; &lt;/tbody&gt; &lt;/table&gt; </t>
  </si>
  <si>
    <t xml:space="preserve">&lt;h1&gt;PPS-750FC&lt;/h1&gt; &lt;p&gt;- Сертификат по КПД 80 PLUS&amp;reg; Gold&lt;br /&gt; - Полностью модульное управление кабелями&lt;br /&gt; - Высокая мощность в сочетании с компактным размером&lt;br /&gt; - Полумостовой LLC-преобразователь с технологией DC-DC&lt;br /&gt; &lt;br /&gt; Серия Polaris сочетающая в себе высокое качество CHIEFTEC, которому доверяют по всему миру, сертикат по КПД 80 PLUS&amp;reg; Gold и полностью модульные источники питания в очередной раз доказывает, что компания идёт в ногу с самыми новыми&lt;br /&gt; технологиями. Блоки питания серии Polaris выполнены в уникальном техническом дизайне, соединяющем в себе полумостовой LLC-преобразователь с технологией DC-DC, высокую мощность, высокие КПД и выходную мощность, а также компактный размер.&lt;br /&gt; &lt;br /&gt; Благодаря свой длине всего в 140мм и полностью модульному управлению кабелями, блоки питания серии Polaris легко установить в любую систему standard ATX. Длина кабелей в 650 мм дает возможность использовать эти источники питания и в больших системах. Нужен ли Вам небольшой блок питания для компактной системы или более длинные кабели для большой системы &amp;ndash; доверьтесь серии Polaris, которая в любом из случаев гарантирует отличные показатели и КПД.&lt;/p&gt; </t>
  </si>
  <si>
    <t>Блок питания CHIEFTEC RETAIL Power Smart GPS-750C 14cm fan,24+8,3xPeripheral,6xSATA,4xPCIe,modular</t>
  </si>
  <si>
    <t>GPS-750C</t>
  </si>
  <si>
    <t>http://www.erc.ua/i/goods/GPS-750C.jpg</t>
  </si>
  <si>
    <t>Блок питания с активным PFC (Power Factor Correction) модулем &lt;br /&gt;Модульное подключение кабелей &lt;br /&gt;Номинальная мощность: 750 Вт &lt;br /&gt;Входное напряжение: 100-240В &lt;br /&gt;Частота: 47-63 Гц &lt;br /&gt;Максимальная нагрузка: +3.3V - 22A, +5V - 22A, +12V1 - 62A, +12V2 - n/a, +5VSB - 3.0A, -12V - 0.8A; &lt;br /&gt;Комбинированная нагрузка: +3.3V &amp;amp; +5V - 120 Вт; +12V1 &amp;amp; +12V2 - 744 Вт &lt;br /&gt;Коннектор питания мат.платы: 24+8 pin (1 разборный 8-pin коннектор (4+4pin)) &lt;br /&gt;Коннектор питания видеокарт: 4x6+2 pin &lt;br /&gt;Коннекторы для подключения Peripheral / FDD / SATA: 3 / 1 / 6 &lt;br /&gt;КПД: &amp;gt;90 % &lt;br /&gt;Охлаждение блока питания: 1x140 мм вентилятор &lt;br /&gt;Управление скоростью вращения: есть, от термодатчика &lt;br /&gt;Длина кабеля: 0.55 м &lt;br /&gt;Размеры (Ш х В x Г): 150 x 86 x 160 &lt;br /&gt;Вес: н/д &lt;br /&gt;Форм-фактор: ATX 2.3</t>
  </si>
  <si>
    <t>&lt;p&gt;GPS-750C является одним из 4х новейших FULL-RANGE модульных блоков питания, сертифицированных по стандарту 80+ GOLD, что пополнили обновленную и многократно отмеченную наградами серию NEW SMART. С выходом этой серии «ЗОЛОТО» становится доступным для всех сегментов рынка. Поддержка технологии Intel Haswell, удобный кабель-менеджмент, современный дизайн линии +12V (технология Single Rail) и роскошно длинные кабели в оплётке с огромным количеством коннекторов обеспечивают поддержку любых компонентов с интенсивным энергопотреблением, в т.ч. систем с несколькими графическими адаптерами. Эффективность блока питания в рабочем режиме составляет более 90%, таким образом, Вы не переплачиваете за электроэнергию и можете быть уверены в стабильном питании Вашей системы.&lt;/p&gt;&lt;p&gt;&lt;table cellspacing="0" cellpadding="2" align="left" border="0"&gt;&lt;tbody&gt;&lt;tr &gt;&lt;td valign="top"&gt;&lt;strong&gt;Безопасность&lt;/strong&gt;&lt;strong&gt;:&lt;/strong&gt;&lt;/td&gt;&lt;td &gt;&lt;ul&gt;&lt;li&gt;UVP (Защита от понижения напряжения в сети)&lt;/li&gt;&lt;li&gt;OVP (Защита от повышения напряжения в сети)&lt;/li&gt;&lt;li&gt;SCP (Защита от короткого замыкания)&lt;/li&gt;&lt;li&gt;OPP ( Защита от перегрузки )&lt;/li&gt;&lt;li&gt;OCP (Защита от перегрузки любого из выходов блока по- отдельности))&lt;/li&gt;&lt;li&gt;OTP ( Защита от перегрева )&lt;/li&gt;&lt;li&gt;AFC (Автоматический контроль скорости вентилятора)&lt;/li&gt;&lt;/ul&gt;&lt;/td&gt;&lt;/tr&gt;&lt;tr &gt;&lt;td valign="top"&gt;&lt;strong&gt;Сертификаты&lt;/strong&gt;&lt;strong&gt;:&lt;/strong&gt;&lt;/td&gt;&lt;td &gt;CE, CB, TUV, 80+ Gold&lt;/td&gt;&lt;/tr&gt;&lt;tr &gt;&lt;td valign="top"&gt;&lt;strong&gt;Гарантия&lt;/strong&gt;&lt;strong&gt;:&lt;/strong&gt;&lt;/td&gt;&lt;td &gt;24 месяца&lt;/td&gt;&lt;/tr&gt;&lt;/tbody&gt;&lt;/table&gt;&lt;/p&gt;</t>
  </si>
  <si>
    <t>Блок питания</t>
  </si>
  <si>
    <t>Блок питания CHIEFTEC RETAIL Chieftronic PowerUP Gold GPX-850FC,12cm fan,a/PFC,Fully Modular</t>
  </si>
  <si>
    <t>GPX-850FC</t>
  </si>
  <si>
    <t>http://www.erc.ua/i/goods/GPX-850FC.jpg</t>
  </si>
  <si>
    <t xml:space="preserve">&lt;h4&gt;Основные характеристики&lt;/h4&gt; &lt;table align="left" border="0" cellpadding="2" cellspacing="0"&gt; &lt;tbody&gt; &lt;tr&gt; &lt;td valign="top"&gt;&lt;strong&gt;Модель&lt;/strong&gt;&lt;/td&gt; &lt;td&gt;PowerUp 850W&lt;/td&gt; &lt;/tr&gt; &lt;tr&gt; &lt;td valign="top"&gt;&lt;strong&gt;Код товара&lt;/strong&gt;&lt;/td&gt; &lt;td&gt;GPX-850FC&lt;/td&gt; &lt;/tr&gt; &lt;tr&gt; &lt;td valign="top"&gt;&lt;strong&gt;EAN&lt;/strong&gt;&lt;strong&gt; code&lt;/strong&gt;&lt;/td&gt; &lt;td&gt;0753263077202&lt;/td&gt; &lt;/tr&gt; &lt;tr&gt; &lt;td valign="top"&gt;&lt;strong&gt;Вес (без/с упаковкой)&lt;/strong&gt;&lt;/td&gt; &lt;td&gt;2.4 кг / 2.85 кг&lt;/td&gt; &lt;/tr&gt; &lt;tr&gt; &lt;td valign="top"&gt;&lt;strong&gt;AC входного напряжения&lt;/strong&gt;&lt;/td&gt; &lt;td&gt;100 - 240V / 12.0A&lt;/td&gt; &lt;/tr&gt; &lt;tr&gt; &lt;td valign="top"&gt;&lt;strong&gt;Frequency&lt;/strong&gt;&lt;/td&gt; &lt;td&gt;47 - 63Hz&lt;/td&gt; &lt;/tr&gt; &lt;tr&gt; &lt;td valign="top"&gt;&lt;strong&gt;+5V&lt;/strong&gt;&lt;/td&gt; &lt;td&gt;20A&lt;/td&gt; &lt;/tr&gt; &lt;tr&gt; &lt;td valign="top"&gt;&lt;strong&gt;+3,3V&lt;/strong&gt;&lt;/td&gt; &lt;td&gt;20A&lt;/td&gt; &lt;/tr&gt; &lt;tr&gt; &lt;td valign="top"&gt;&lt;strong&gt;+5V &amp;amp; +3,3V combined&lt;/strong&gt;&lt;/td&gt; &lt;td&gt;110W&lt;/td&gt; &lt;/tr&gt; &lt;tr&gt; &lt;td valign="top"&gt;&lt;strong&gt;+12V&lt;/strong&gt;&lt;/td&gt; &lt;td&gt;70.5A / 846W&lt;/td&gt; &lt;/tr&gt; &lt;tr&gt; &lt;td valign="top"&gt;&lt;strong&gt;-12V&lt;/strong&gt;&lt;/td&gt; &lt;td&gt;0.3A / 3.6W&lt;/td&gt; &lt;/tr&gt; &lt;tr&gt; &lt;td valign="top"&gt;&lt;strong&gt;+5VsB&lt;/strong&gt;&lt;/td&gt; &lt;td&gt;2.5A / 12.5W&lt;/td&gt; &lt;/tr&gt; &lt;tr&gt; &lt;td valign="top"&gt;&lt;strong&gt;Максимальная мощность&lt;/strong&gt;&lt;/td&gt; &lt;td&gt;850W&lt;/td&gt; &lt;/tr&gt; &lt;/tbody&gt; &lt;/table&gt; &lt;p&gt; &lt;/p&gt; &lt;h4&gt; &lt;/h4&gt; &lt;h4&gt; &lt;/h4&gt; &lt;h4&gt; &lt;/h4&gt; &lt;h4&gt; &lt;/h4&gt; &lt;h4&gt; &lt;/h4&gt; &lt;h4&gt; &lt;/h4&gt; &lt;h4&gt; &lt;/h4&gt; &lt;h4&gt; &lt;/h4&gt; &lt;h4&gt; &lt;/h4&gt; &lt;h4&gt; &lt;/h4&gt; &lt;h4&gt; &lt;/h4&gt; &lt;h4&gt; &lt;/h4&gt; &lt;h4&gt; &lt;/h4&gt; &lt;h4&gt;Коннекторы&lt;/h4&gt; &lt;table align="left" border="0" cellpadding="2" cellspacing="0"&gt; &lt;tbody&gt; &lt;tr&gt; &lt;td valign="top"&gt;&lt;strong&gt;20+4PIN ATX&lt;/strong&gt;&lt;/td&gt; &lt;td&gt;1шт&lt;/td&gt; &lt;/tr&gt; &lt;tr&gt; &lt;td valign="top"&gt;&lt;strong&gt;8 PIN CPU (4+4)&lt;/strong&gt;&lt;/td&gt; &lt;td&gt;2шт&lt;/td&gt; &lt;/tr&gt; &lt;tr&gt; &lt;td valign="top"&gt;&lt;strong&gt;8 PIN PCIe (6+2)&lt;/strong&gt;&lt;/td&gt; &lt;td&gt;6шт&lt;/td&gt; &lt;/tr&gt; &lt;tr&gt; &lt;td valign="top"&gt;&lt;strong&gt;SATA&lt;/strong&gt;&lt;/td&gt; &lt;td&gt;9шт&lt;/td&gt; &lt;/tr&gt; &lt;tr&gt; &lt;td valign="top"&gt;&lt;strong&gt;MOLEX&lt;/strong&gt;&lt;/td&gt; &lt;td&gt;3шт&lt;/td&gt; &lt;/tr&gt; &lt;tr&gt; &lt;td valign="top"&gt;&lt;strong&gt;FLOPPY&lt;/strong&gt;&lt;/td&gt; &lt;td&gt;1шт&lt;/td&gt; &lt;/tr&gt; &lt;/tbody&gt; &lt;/table&gt; &lt;p&gt; &lt;/p&gt; &lt;h4&gt; &lt;/h4&gt; &lt;h4&gt; &lt;/h4&gt; &lt;h4&gt; &lt;/h4&gt; &lt;h4&gt; &lt;/h4&gt; &lt;h4&gt; &lt;/h4&gt; &lt;h4&gt; &lt;/h4&gt; &lt;h4&gt;Длина кабелей&lt;/h4&gt; &lt;table align="left" border="0" cellpadding="2" cellspacing="0"&gt; &lt;tbody&gt; &lt;tr&gt; &lt;td valign="top"&gt;&lt;strong&gt;20+4PIN ATX&lt;/strong&gt;&lt;/td&gt; &lt;td&gt;650&lt;/td&gt; &lt;/tr&gt; &lt;tr&gt; &lt;td valign="top"&gt;&lt;strong&gt;8 PIN CPU (4+4)&lt;/strong&gt;&lt;/td&gt; &lt;td&gt;650/150&lt;/td&gt; &lt;/tr&gt; &lt;tr&gt; &lt;td valign="top"&gt;&lt;strong&gt;8 PIN PCIe (6+2)&lt;/strong&gt;&lt;/td&gt; &lt;td&gt;3x 500/150&lt;/td&gt; &lt;/tr&gt; &lt;tr&gt; &lt;td valign="top"&gt;&lt;strong&gt;SATA&lt;/strong&gt;&lt;/td&gt; &lt;td&gt;3x 500/150/150&lt;/td&gt; &lt;/tr&gt; &lt;tr&gt; &lt;td valign="top"&gt;&lt;strong&gt;MOLEX&lt;/strong&gt;&lt;/td&gt; &lt;td&gt;500/150/150/150&lt;/td&gt; &lt;/tr&gt; &lt;tr&gt; &lt;td valign="top"&gt;&lt;strong&gt;FLOPPY&lt;/strong&gt;&lt;/td&gt; &lt;td&gt;Molex&lt;/td&gt; &lt;/tr&gt; &lt;/tbody&gt; &lt;/table&gt; &lt;p&gt; &lt;/p&gt; &lt;h4&gt; &lt;/h4&gt; &lt;h4&gt; &lt;/h4&gt; &lt;h4&gt; &lt;/h4&gt; &lt;h4&gt; &lt;/h4&gt; &lt;h4&gt; &lt;/h4&gt; &lt;h4&gt; &lt;/h4&gt; &lt;h4&gt;Дополнительные сведения&lt;/h4&gt; &lt;table align="left" border="0" cellpadding="2" cellspacing="0"&gt; &lt;tbody&gt; &lt;tr&gt; &lt;td valign="top"&gt;&lt;strong&gt;ATX 12V Версия&lt;/strong&gt;&lt;/td&gt; &lt;td&gt;v2.53&lt;/td&gt; &lt;/tr&gt; &lt;tr&gt; &lt;td valign="top"&gt;&lt;strong&gt;Эффективность&lt;/strong&gt;&lt;/td&gt; &lt;td&gt;80 PLUS Gold&lt;/td&gt; &lt;/tr&gt; &lt;tr&gt; &lt;td valign="top"&gt;&lt;strong&gt;Размеры&lt;/strong&gt;&lt;strong&gt; (&lt;/strong&gt;&lt;strong&gt;Д&lt;/strong&gt;&lt;strong&gt;x&lt;/strong&gt;&lt;strong&gt;Ш&lt;/strong&gt;&lt;strong&gt;x&lt;/strong&gt;&lt;strong&gt;В&lt;/strong&gt;&lt;strong&gt;)&lt;/strong&gt;&lt;/td&gt; &lt;td&gt;140 мм x 150 мм x 86 мм&lt;/td&gt; &lt;/tr&gt; &lt;tr&gt; &lt;td valign="top"&gt;&lt;strong&gt;PFC&lt;/strong&gt;&lt;/td&gt; &lt;td&gt;активный PFC (0,9)&lt;/td&gt; &lt;/tr&gt; &lt;tr&gt; &lt;td valign="top"&gt;&lt;strong&gt;Охлаждение&lt;/strong&gt;&lt;/td&gt; &lt;td&gt;120мм тихий вентилятор&lt;/td&gt; &lt;/tr&gt; &lt;tr&gt; &lt;td valign="top"&gt;&lt;strong&gt;Безопасность&lt;/strong&gt;&lt;/td&gt; &lt;td&gt; &lt;ul&gt; &lt;li&gt;OVP (Защита от повышения напряжения в сети)&lt;/li&gt; &lt;li&gt;OPP (Защита от перегрузки)&lt;/li&gt; &lt;li&gt;OCP (Защита от перегрузки любого из выходов блока по- отдельности)&lt;/li&gt; &lt;li&gt;SCP (Защита от короткого замыкания)&lt;/li&gt; &lt;li&gt;OTP (Защита от перегрева)&lt;/li&gt; &lt;li&gt;AFC (Автоматический контроль скорости вентилятора)&lt;/li&gt; &lt;li&gt;SIP (Защита от всплесков и бросков напряжения)&lt;/li&gt; &lt;li&gt;UVP (Защита от понижения напряжения в сети)&lt;/li&gt; &lt;li&gt;Работа без нагрузки&lt;/li&gt; &lt;/ul&gt; &lt;/td&gt; &lt;/tr&gt; &lt;/tbody&gt; &lt;/table&gt; </t>
  </si>
  <si>
    <t xml:space="preserve">&lt;h1&gt;GPX-850FC&lt;/h1&gt; &lt;p&gt;- Сертификат по КПД 80PLUS&amp;reg; Gold&lt;br /&gt; - Полностью модульное управление кабелями&lt;br /&gt; - Мостовой LLC-преобразователь с технологией DC-DC&lt;br /&gt; - Низкий уровень шума от пульсаций по напряжению и отличная регулировка напряжения&lt;br /&gt; &lt;br /&gt; С помощью серии PowerUp от Chieftronic признанное качество и высокая производительность серии PowerPlay делаются доступными для широкого круга геймеров. Благодаря мостовому LLC-преобразователю с технологией DC-DC, серия гарантирует невероятно низкий уровень шума от пульсаций по напряжению и отличную регулировку напряжения.&lt;br /&gt; &lt;br /&gt; Благодаря дизайну, гарантирующему высокую плотность мощности, эта серия гарантирует мощность вплоть до 850W несмотря на небольшой форм-фактор, общей длиной всего 14 см, и КПД 80PLUS&amp;reg; Gold. Компактный размер и полностью модульное управление кабелями позволит Вам использовать серию PowerUp как для небольших систем, где необходим маленький блок питания, так и для очень больших систем благодаря длинным черным плоским кабелям.&lt;/p&gt; </t>
  </si>
  <si>
    <t>Thermaltake</t>
  </si>
  <si>
    <t>Корпусный вентилятор Thermaltake Riing 14,140мм, 1400об/мин,3pin,28.1dBA,Blue LED</t>
  </si>
  <si>
    <t>CL-F039-PL14BU-A</t>
  </si>
  <si>
    <t>http://www.erc.ua/i/goods/CL-F039-PL14BU-A.jpg</t>
  </si>
  <si>
    <t xml:space="preserve">Размер вентилятора: 140 x 140 x 25 mm&lt;br/&gt;&lt;br/&gt;Стартовое напряжение: 9.0 V&lt;br/&gt;&lt;br/&gt;Расчетное напряжение: 12.0 V &lt;br/&gt;&lt;br/&gt;Расчетный ток: 0.25 A&lt;br/&gt;&lt;br/&gt;Входная мощность: 3 W&lt;br/&gt;&lt;br/&gt;Скорость вентилятора: 1400 R.P.M или 1000 R.P.M (with LNC)&lt;br/&gt;&lt;br/&gt;Максимальное давление воздуха: 1.58 mm-H2O&lt;br/&gt;&lt;br/&gt;Максимальный воздухопоток: 51.15 CFM&lt;br/&gt;&lt;br/&gt;Шум: 28.1 dB-A или 22.1 dB-A (with LNC) &lt;br/&gt;&lt;br/&gt;Тип подшипника: Hydraulic Bearing&lt;br/&gt;&lt;br/&gt;Ожидаемый срок службы: 40,000 hrs,25&amp;#8451;&lt;br/&gt;&lt;br/&gt;Коннектор: 3 PIN + LNC (Low-Noise Cable)&lt;br/&gt;&lt;br/&gt;Вес: 186.7 g&lt;br/&gt; </t>
  </si>
  <si>
    <t xml:space="preserve">- Thermaltake представляет серию 140мм охлаждающих вентиляторов Riing 14. Особая форма лопастей позволяет создавать высокое воздушное давление при низком уровне шума. Для дальнейшей минимизации уровня шума применены высококачественные гидравлические подшипники и антивибрационные крепежи. &lt;br/&gt;&lt;br/&gt;Запатентованный дизайн светящегося кольца с четырьмя вариантами яркой подсветки (синяя, красная, белая и зеленая) придадут особый стиль вашему ПК.&lt;br/&gt;&lt;br/&gt;&lt;br/&gt;&lt;br/&gt;- Специальным сертификатом соответствия Tt LCS удостаиваются только те продукты от Thermaltake, которые удовлетворяют самым высоким требованиям по дизайну, эргономике и качеству охлаждения. Наличие сертификата Tt LCS означает, что продукт готов к работе в системе жидкостного охлаждения, от начального уровня (системы типа: все в одном) до сложных компонентных систем (все компоненты покупаются отдельно по усмотрению пользователя). Продукция с сертификатом Tt LCS - выбор истинного энтузиаста.&lt;br/&gt;&lt;br/&gt;&lt;br/&gt;&lt;br/&gt;- По сравнению со стандартными вентиляторами, комбинация из 3-х Riing 14 вместе с радиатором RL420 обеспечивают на 50% более эффективное охлаждение. Входная и выходная температуры охлаждающей жидкости составляют 49,4&amp;#8451; и 42,4&amp;#8451; соответственно (&amp;#9651;T= 7&amp;#8451;).&lt;br/&gt;&lt;br/&gt;&lt;br/&gt;&lt;br/&gt;- Особая форма лопастей вентиляторов Riing 14 помогает сосредоточить весь воздушный поток ближе к краю, это позволяет увеличить воздушное давления, что весьма актуально для радиаторов СВО. &lt;br/&gt;&lt;br/&gt;&lt;br/&gt;&lt;br/&gt;- Для дополнительной оптимизации охлаждения, с внутренней стороны рамы вентилятора имеется специальный выступ, позволяющий направить часть воздушного потока в середину вентилятора. Это позволяет избежать частичного выдувания воздуха по краям вентилятора и добиться минимального уровня аэродинамических шумов.&lt;br/&gt;&lt;br/&gt;&lt;br/&gt;&lt;br/&gt;- Для минимизации уровня шума и увеличения срока службы в вентиляторах серии Riing 14 применены высококачественные гидравлические подшипники. Во избежание протекания смазывающей жидкости, с обоих сторон установлены сальники, которые также защищают от попадания пыли и прочей грязи.&lt;br/&gt;&lt;br/&gt;&lt;br/&gt;&lt;br/&gt;- Для уменьшения скорости оборотов вентилятора в комплекте имеется специальный кабель, подключив который уровень шума уменьшится с 28.1dBA до 22.1dBA. &lt;br/&gt;&lt;br/&gt;&lt;br/&gt;&lt;br/&gt;- Благодаря специально встроенным резиновым крепежам, общий уровень вибрации снизился на 80%.&lt;br/&gt;&lt;br/&gt; </t>
  </si>
  <si>
    <t>Корпусный вентилятор Thermaltake Riing 14,140мм, 1400об/мин,3pin,28.1dBA,Red LED</t>
  </si>
  <si>
    <t>CL-F039-PL14RE-A</t>
  </si>
  <si>
    <t>http://www.erc.ua/i/goods/CL-F039-PL14RE-A.jpg</t>
  </si>
  <si>
    <t xml:space="preserve">Размер вентилятора: 140 x 140 x 25 mm&lt;br/&gt;&lt;br/&gt;Стартовое напряжение: 9.0 V&lt;br/&gt;&lt;br/&gt;Расчетное напряжение: 12.0 V &lt;br/&gt;&lt;br/&gt;Расчетный ток: 0.25 A&lt;br/&gt;&lt;br/&gt;Входная мощность: 3 W&lt;br/&gt;&lt;br/&gt;Скорость вентилятора: 1400 R.P.M или 1000 R.P.M (with LNC)&lt;br/&gt;&lt;br/&gt;Максимальное давление воздуха: 1.58 mm-H2O&lt;br/&gt;&lt;br/&gt;Максимальный воздухопоток: 51.15 CFM&lt;br/&gt;&lt;br/&gt;Шум: 28.1 dB-A или 22.1 dB-A (with LNC) &lt;br/&gt;&lt;br/&gt;Тип подшипника: Hydraulic Bearing&lt;br/&gt;&lt;br/&gt;Ожидаемый срок службы: 40,000 hrs,25&amp;#8451;&lt;br/&gt;&lt;br/&gt;Коннектор: 3 PIN + LNC (Low-Noise Cable)&lt;br/&gt;&lt;br/&gt;Вес: 186.7 g&lt;br/&gt;&lt;br/&gt; </t>
  </si>
  <si>
    <t xml:space="preserve">- Thermaltake представляет серию 140мм охлаждающих вентиляторов Riing 14. Особая форма лопастей позволяет создавать высокое воздушное давление при низком уровне шума. Для дальнейшей минимизации уровня шума применены высококачественные гидравлические подшипники и антивибрационные крепежи. &lt;br/&gt;&lt;br/&gt;Запатентованный дизайн светящегося кольца с четырьмя вариантами яркой подсветки (синяя, красная, белая и зеленая) придадут особый стиль вашему ПК.&lt;br/&gt;&lt;br/&gt;&lt;br/&gt;&lt;br/&gt;- Специальным сертификатом соответствия Tt LCS удостаиваются только те продукты от Thermaltake, которые удовлетворяют самым высоким требованиям по дизайну, эргономике и качеству охлаждения. Наличие сертификата Tt LCS означает, что продукт готов к работе в системе жидкостного охлаждения, от начального уровня (системы типа: все в одном) до сложных компонентных систем (все компоненты покупаются отдельно по усмотрению пользователя). Продукция с сертификатом Tt LCS - выбор истинного энтузиаста.&lt;br/&gt;&lt;br/&gt;&lt;br/&gt;&lt;br/&gt;- По сравнению со стандартными вентиляторами, комбинация из 3-х Riing 14 вместе с радиатором RL420 обеспечивают на 50% более эффективное охлаждение. Входная и выходная температуры охлаждающей жидкости составляют 49,4&amp;#8451; и 42,4&amp;#8451; соответственно (&amp;#9651;T= 7&amp;#8451;).&lt;br/&gt;&lt;br/&gt;&lt;br/&gt;&lt;br/&gt;- Особая форма лопастей вентиляторов Riing 14 помогает сосредоточить весь воздушный поток ближе к краю, это позволяет увеличить воздушное давления, что весьма актуально для радиаторов СВО. &lt;br/&gt;&lt;br/&gt;&lt;br/&gt;&lt;br/&gt;- Для дополнительной оптимизации охлаждения, с внутренней стороны рамы вентилятора имеется специальный выступ, позволяющий направить часть воздушного потока в середину вентилятора. Это позволяет избежать частичного выдувания воздуха по краям вентилятора и добиться минимального уровня аэродинамических шумов.&lt;br/&gt;&lt;br/&gt;&lt;br/&gt;&lt;br/&gt;- Для минимизации уровня шума и увеличения срока службы в вентиляторах серии Riing 14 применены высококачественные гидравлические подшипники. Во избежание протекания смазывающей жидкости, с обоих сторон установлены сальники, которые также защищают от попадания пыли и прочей грязи.&lt;br/&gt;&lt;br/&gt;&lt;br/&gt;&lt;br/&gt;- Для уменьшения скорости оборотов вентилятора в комплекте имеется специальный кабель, подключив который уровень шума уменьшится с 28.1dBA до 22.1dBA. &lt;br/&gt;&lt;br/&gt;&lt;br/&gt;&lt;br/&gt;- Благодаря специально встроенным резиновым крепежам, общий уровень вибрации снизился на 80%&lt;br/&gt; </t>
  </si>
  <si>
    <t>Процессорный кулер Thermaltake UX100 ARGB Lighting LGA1200/115x/AM4/FM2(+)/AM3(+), TDP 65W</t>
  </si>
  <si>
    <t>CL-P064-AL12SW-A</t>
  </si>
  <si>
    <t>http://www.erc.ua/i/goods/CL-P064-AL12SW-A.jpg</t>
  </si>
  <si>
    <t xml:space="preserve">&lt;table &gt; &lt;tbody&gt; &lt;tr&gt; &lt;th scope="row"&gt;P/N&lt;/th&gt; &lt;td data-th="P/N"&gt;CL-P064-AL12SW-A&lt;/td&gt; &lt;/tr&gt; &lt;tr&gt; &lt;th scope="row"&gt;Compatibility&lt;/th&gt; &lt;td data-th="Compatibility"&gt;Intel LGA 1156/1155/1151/1150/1200/775&lt;br /&gt; AMD AM4/FM2/FM1/AM3+/AM3/AM2+/AM2&lt;/td&gt; &lt;/tr&gt; &lt;tr&gt; &lt;th scope="row"&gt;Dimension&lt;/th&gt; &lt;td data-th="Dimension"&gt;122.3 x 122.3 x 66.1 mm(L x W x H)&lt;/td&gt; &lt;/tr&gt; &lt;tr&gt; &lt;th scope="row"&gt;Heatsink Material&lt;/th&gt; &lt;td data-th="Heatsink Material"&gt;Aluminum Fins&lt;/td&gt; &lt;/tr&gt; &lt;tr&gt; &lt;th scope="row"&gt;Fan Dimension&lt;/th&gt; &lt;td data-th="Fan Dimension"&gt;120 x 120 x 25 mm(L x W x H)&lt;/td&gt; &lt;/tr&gt; &lt;tr&gt; &lt;th scope="row"&gt;Fan quantity&lt;/th&gt; &lt;td data-th=" Fan quantity "&gt;1pcs&lt;/td&gt; &lt;/tr&gt; &lt;tr&gt; &lt;th scope="row"&gt;Fan Speed&lt;/th&gt; &lt;td data-th="Fan Speed"&gt;1800 RPM&lt;/td&gt; &lt;/tr&gt; &lt;tr&gt; &lt;th scope="row"&gt;Rated Voltage&lt;/th&gt; &lt;td data-th="Rated Voltage"&gt;12V&lt;/td&gt; &lt;/tr&gt; &lt;tr&gt; &lt;th scope="row"&gt;Start Voltage&lt;/th&gt; &lt;td data-th="Start Voltage"&gt;6.0 V&lt;/td&gt; &lt;/tr&gt; &lt;tr&gt; &lt;th scope="row"&gt;Rated Current&lt;/th&gt; &lt;td data-th="Rated Current"&gt;0.35 A&lt;/td&gt; &lt;/tr&gt; &lt;tr&gt; &lt;th scope="row"&gt;Power Input&lt;/th&gt; &lt;td data-th="Power Input"&gt;4.2 W&lt;/td&gt; &lt;/tr&gt; &lt;tr&gt; &lt;th scope="row"&gt;Air Flow&lt;/th&gt; &lt;td data-th="Air Flow"&gt;38.82 CFM&lt;/td&gt; &lt;/tr&gt; &lt;tr&gt; &lt;th scope="row"&gt;Air Pressure&lt;/th&gt; &lt;td data-th="Air Pressure"&gt;1.48 mm-H2O&lt;/td&gt; &lt;/tr&gt; &lt;tr&gt; &lt;th scope="row"&gt;Acoustical Noise&lt;/th&gt; &lt;td data-th="Acoustical Noise"&gt;26.92 dBA&lt;/td&gt; &lt;/tr&gt; &lt;tr&gt; &lt;th scope="row"&gt;Life time/Fan Life time&lt;/th&gt; &lt;td data-th="Life time/Fan Life time"&gt;30,000 hours&lt;/td&gt; &lt;/tr&gt; &lt;tr&gt; &lt;th scope="row"&gt;pin connect&lt;/th&gt; &lt;td data-th="pin connect"&gt;5V RGB header &amp;ndash; 2Pin&lt;br /&gt; Power - 3Pin&lt;/td&gt; &lt;/tr&gt; &lt;tr&gt; &lt;th scope="row"&gt;Cooling Power&lt;/th&gt; &lt;td data-th="Cooling Power "&gt;65 W&lt;/td&gt; &lt;/tr&gt; &lt;/tbody&gt; &lt;/table&gt; </t>
  </si>
  <si>
    <t xml:space="preserve">&lt;p&gt; &lt;input id="related-products-field" type="hidden" value="" /&gt; &lt;input type="hidden" value="1369" /&gt; &lt;input type="hidden" value="BwUl6xXPtU6tIJT1" /&gt;&lt;/p&gt; &lt;p&gt;&lt;!-- ko template: getTemplate() --&gt;&lt;!-- ko if: showButton() --&gt;&lt;!-- /ko --&gt;&lt;!-- /ko --&gt;&lt;/p&gt; &lt;p&gt;Эффективный кулер с ARGB вентилятором, подсветкой которого можно управлять с мат. платы. Новейший кулер для центрального процессора UX100 оснащается высокоэффективным и тихим вентилятором с 9 лопастями и гидравлическим подшипником. Подсветку вентилятора обеспечивают 15 адресных RGB светодиода, которая может синхронизироваться с материнскими платами производства ASUS, ASRock, GIGABYTE и MSI имеющих цифровой интерфейс с напряжением питания 5В для программируемых светодиодных лент.&lt;/p&gt; &lt;p&gt;&lt;img src="https://thermaltake.azureedge.net/pub/media/wysiwyg/key3/support_software/ASROCKPOLYCHROMERGB.png" width="80" /&gt;&lt;img src="https://thermaltake.azureedge.net/pub/media/wysiwyg/key3/support_software/ASUS_AURA_SYNC.jpg" width="80" /&gt;&lt;img src="https://thermaltake.azureedge.net/pub/media/wysiwyg/key3/support_software/GIGABYTE_RGB_FUSION_READY.jpg" width="80" /&gt;&lt;img src="https://thermaltake.azureedge.net/pub/media/wysiwyg/key3/support_software/msilight.jpg" width="80" /&gt;&lt;/p&gt; &lt;h2&gt;16.8 M TRUE RGB COLOR&lt;/h2&gt; &lt;p&gt;Для эффективного подсветки кулера используется адресные светодиоды в кол-ве 15 штук с максимальной цветовой палитрой до 16,8 млн. цветов. Это позволит насладиться красотой вашего компьютера и создать правильную атмосферу соответствующую настоянию.&lt;br /&gt; &lt;br /&gt; &lt;img src="https://ru.thermaltake.com/pub/media/wysiwyg/key3/db/products/cooler/UX100ARGB/light.png" /&gt;&lt;/p&gt; &lt;p&gt; &lt;video autoplay="" loop="" muted="" playsinline="" width="100%"&gt;&lt;source src="https://ru.thermaltake.com/pub/media/wysiwyg/key3/db/products/cooler/UX100ARGB/pic2a.mp4" type="video/mp4" /&gt; &lt;source src="https://ru.thermaltake.com/pub/media/wysiwyg/key3/db/products/cooler/UX100ARGB/pic2a.ogg" type="video/ogg" /&gt; Ваш браузер не поддерживает воспроизведение видео.&lt;/video&gt; &lt;/p&gt; &lt;p&gt;&lt;!-- container-fluid --&gt;&lt;/p&gt; &lt;h2&gt;СИНХРОНИЗАЦИЯ ПОДСВЕТКИ С МАТЕРИНСКИМИ ПЛАТАМИ&lt;/h2&gt; &lt;p&gt;Подсветку кулера можно синхронизировать с материнскими платами через программное обеспечение ASUS Aura Sync, ASRock RGB LED, GIGABYTE RGB Fusion и MSI Mystic Light Sync. Материнская плата должна иметь цифровой интерфейс с напряжением питания 5В для программируемых светодиодных лент.&lt;/p&gt; &lt;p&gt;&lt;img src="https://ru.thermaltake.com/pub/media/wysiwyg/key3/db/products/cooler/UX100ARGB/logo_icon.png" /&gt;&lt;/p&gt; &lt;p&gt;&lt;a target="_blank"&gt;Полный список поддерживаемых материнских плат&lt;/a&gt;&lt;br /&gt; *ВНИМАНИЕ: поддерживается только 5-вольтовое питание.&lt;/p&gt; &lt;p&gt; &lt;video autoplay="" loop="" muted="" playsinline="" width="100%"&gt;&lt;source src="https://ru.thermaltake.com/pub/media/wysiwyg/key3/db/products/cooler/UX100ARGB/pic2.mp4" type="video/mp4" /&gt; &lt;source src="https://ru.thermaltake.com/pub/media/wysiwyg/key3/db/products/cooler/UX100ARGB/pic2.ogg" type="video/ogg" /&gt; Ваш браузер не поддерживает воспроизведение видео.&lt;/video&gt; &lt;/p&gt; &lt;p&gt;&lt;!-- container-fluid --&gt;&lt;/p&gt; &lt;h2&gt;БОЛЬШОЙ ВОЗДУШНЫЙ ПОТОК&lt;/h2&gt; &lt;p&gt;Форма лопастей вентилятора оптимизирована для генерации мощного воздушного потока, что позволяет максимально быстро охладить алюминиевые ребра кулера.&lt;/p&gt; &lt;p&gt;&lt;img src="https://ru.thermaltake.com/pub/media/wysiwyg/key3/db/products/cooler/UX100ARGB/pic10.gif" /&gt;&lt;/p&gt; &lt;p&gt;&lt;img src="https://ru.thermaltake.com/pub/media/wysiwyg/key3/db/products/cooler/UX100ARGB/pic11.gif" /&gt;&lt;/p&gt; &lt;p&gt;&lt;!-- container-fluid --&gt;&lt;/p&gt; &lt;h2&gt;НАДЕЖНЫЙ ГИДРАВЛИЧЕСКИЙ ПОДШИПНИК&lt;/h2&gt; &lt;p&gt;Для минимизации уровня шума и увеличения ресурса, применяется высококачественный гидравлический подшипник с собственной смазкой. Для предотвращения течи смазывающей жидкости используются специальные сальники.&lt;/p&gt; &lt;p&gt;&lt;img src="https://ru.thermaltake.com/pub/media/wysiwyg/key3/db/products/cooler/UX200ARGB/pic12.gif" /&gt;&lt;/p&gt; &lt;p&gt;&lt;!-- container-fluid --&gt;&lt;/p&gt; &lt;h2&gt;ПРОСТОТА В УСТАНОВКЕ&lt;/h2&gt; &lt;p&gt;Для установки кулера UX200 вам не потребуется каких либо дополнительных инструментов. Для максимального удобства, бэкплейт и внешняя рамка имеют унифицированный дизайн, совместимый со всеми существующими процессорными разъемами.&lt;br /&gt; &lt;br /&gt; Intel: LGA 1156/1155/1151/1150/1200/775&lt;br /&gt; AMD: AM4/AM3+/AM3/AM2+/AM2/FM2/FM1 &lt;img src="https://ru.thermaltake.com/pub/media/wysiwyg/key3/db/products/cooler/UX100ARGB/pic3a.png" /&gt;&lt;/p&gt; &lt;p&gt;&lt;img src="https://ru.thermaltake.com/pub/media/wysiwyg/key3/db/products/cooler/UX100ARGB/pic3.png" /&gt;&lt;/p&gt; </t>
  </si>
  <si>
    <t>Процессорный кулер Thermaltake Contac 9 LGA1200/115x/775/AM4/FM2(+)/FM1/AM3(+) PWM</t>
  </si>
  <si>
    <t>CL-P049-AL09BL-A</t>
  </si>
  <si>
    <t>http://www.erc.ua/i/goods/CL-P049-AL09BL-A.jpg</t>
  </si>
  <si>
    <t xml:space="preserve">&lt;table align="center" border="0" cellpadding="3" cellspacing="1" width="650"&gt; &lt;tbody&gt; &lt;tr &gt; &lt;td width="160"&gt;P/N&lt;/td&gt; &lt;td &gt;CL-P049-AL09BL-A&lt;/td&gt; &lt;/tr&gt; &lt;tr &gt; &lt;td &gt;Совместимость&lt;/td&gt; &lt;td &gt;Intel LGA 1366/1156/1155/1151/1200/1150/775&lt;br /&gt; AMD AM4/FM2/FM1/AM3+/AM3/AM2+/AM2&lt;br /&gt; (CPU Socket)&lt;/td&gt; &lt;/tr&gt; &lt;tr &gt; &lt;td width="160"&gt;Размеры&lt;/td&gt; &lt;td &gt;139.5 H* 100 W* 71.6 L mm&lt;/td&gt; &lt;/tr&gt; &lt;tr &gt; &lt;td &gt;Материал теплосъемника&lt;/td&gt; &lt;td &gt;Aluminum Fins&lt;br /&gt; Copper Heatpipes&lt;/td&gt; &lt;/tr&gt; &lt;tr &gt; &lt;td width="160"&gt;Теплотрубка&lt;/td&gt; &lt;td &gt;&amp;Phi;6mm x 3 pcs&lt;/td&gt; &lt;/tr&gt; &lt;tr &gt; &lt;td &gt;Размер вентилятора&lt;/td&gt; &lt;td &gt;92 x 92 x 25 mm(L xW x H)&lt;/td&gt; &lt;/tr&gt; &lt;tr &gt; &lt;td width="160"&gt;Кол-во вентиляторов&lt;/td&gt; &lt;td &gt;1pcs&lt;/td&gt; &lt;/tr&gt; &lt;tr &gt; &lt;td &gt;Скорость вентилятора&lt;/td&gt; &lt;td &gt;PWM 1000~2500 RPM&lt;/td&gt; &lt;/tr&gt; &lt;tr &gt; &lt;td width="160"&gt;Расчетное напряжение&lt;/td&gt; &lt;td &gt;12V&lt;/td&gt; &lt;/tr&gt; &lt;tr &gt; &lt;td &gt;Стартовое напряжение&lt;/td&gt; &lt;td &gt;9.0 V&lt;/td&gt; &lt;/tr&gt; &lt;tr &gt; &lt;td width="160"&gt;Расченый ток&lt;/td&gt; &lt;td &gt;0.15 A&lt;/td&gt; &lt;/tr&gt; &lt;tr &gt; &lt;td &gt;Входная мощность&lt;/td&gt; &lt;td &gt;1.8 W&lt;/td&gt; &lt;/tr&gt; &lt;tr &gt; &lt;td width="160"&gt;Поток воздуха&lt;/td&gt; &lt;td &gt;40 CFM&lt;/td&gt; &lt;/tr&gt; &lt;tr &gt; &lt;td &gt;Давление воздуха&lt;/td&gt; &lt;td &gt;2.28 mm-H2O&lt;/td&gt; &lt;/tr&gt; &lt;tr &gt; &lt;td width="160"&gt;Acoustical Noise&lt;/td&gt; &lt;td &gt;15.8 ~ 30 dB-A&lt;/td&gt; &lt;/tr&gt; &lt;tr &gt; &lt;td &gt;Время жизни / время жизни вентилятора&lt;/td&gt; &lt;td &gt;40,000 hours&lt;/td&gt; &lt;/tr&gt; &lt;tr &gt; &lt;td width="160"&gt;Коннектор&lt;/td&gt; &lt;td &gt;4 pin PWM&lt;/td&gt; &lt;/tr&gt; &lt;tr &gt; &lt;td &gt;Мощность охлаждения&lt;/td&gt; &lt;td &gt;140 W&lt;/td&gt; &lt;/tr&gt; &lt;tr &gt; &lt;td width="160"&gt;Вес&lt;/td&gt; &lt;td &gt;420 g&lt;/td&gt; &lt;/tr&gt; &lt;/tbody&gt; &lt;/table&gt; </t>
  </si>
  <si>
    <t xml:space="preserve">&lt;p&gt; &lt;/p&gt; &lt;p&gt; &lt;style type="text/css"&gt;.boxTotal{ display: block; width: 360px; line-height: 26px; margin-bottom:10px; } .boxTotal ul li{ display: block; width:360px; float:left; list-style:none; } .boxRR{ text-align: center; border: 1px solid #ccc; width: 174px; border-radius: 10px; display: block; float:left; line-height: 26px; /* text-align: center; */ } .like-table2 .box{ width:296px; padding-right:8px; padding-left:8px; } .like-table2{ width:296px; } .like-table2 .box .ti { text-align:left; } .like-table2 .box .txt{ font-size:15px; line-height:24px; } .like-table2 .box .ti{ font-size: 15px; line-height: 24px; letter-spacing:-1px; } .borderLine{ border-right: 1px solid #ccc; } .boxa{ clear:both; display:block; width:100%; height:30px; } &lt;/style&gt; &lt;/p&gt; &lt;p&gt;&lt;!-- ????? --&gt;&lt;/p&gt; &lt;p&gt;Contac 9 CPU Cooler&lt;/p&gt; &lt;p&gt;Contac 9 CPU Cooler delivers excellent cooling and whisper-quiet performance. Features 0.4mm thick aluminum fins and 3 Direct Touch heatpipes for effective heat dissipation. The included 92mm PWM controlled fan comes with high airflow fan blades and long life hydraulic bearing to ensure an airflow-optimized and reliable operation. Supports all the latest Intel and AMD CPU socket.&lt;/p&gt; &lt;p&gt;&lt;!-- box --&gt;&lt;!-- like-table --&gt;&lt;/p&gt; &lt;p&gt;&lt;img alt="" src="https://www.thermaltake.com/db/products/cooler/ContacSilent9/main.jpg" /&gt;&lt;/p&gt; &lt;p&gt;&lt;!-- proInfoWrap --&gt;&lt;/p&gt; &lt;p&gt;High Airflow Fan Blade Design&lt;/p&gt; &lt;p&gt;The fan blades are engineered to achieve the optimal cooling performance and generate large volume of air passing through the heatsink at any angle.&lt;/p&gt; &lt;p&gt;&lt;!-- floatL --&gt;&lt;/p&gt; &lt;p&gt;&lt;img alt="" src="https://www.thermaltake.com/db/products/cooler/ContacSilent9/pic1.jpg" /&gt;&lt;/p&gt; &lt;p&gt;&lt;!-- floatR --&gt;&lt;!-- proInfoWrap --&gt;&lt;/p&gt; &lt;p&gt;Long Life Hydraulic Bearing for Reliable and Silent Operation&lt;/p&gt; &lt;p&gt;The hydraulic bearing self-lubricates with a high quality, friction-reducing substance that lowers operation noise and optimize thermal efficiency. The seal cap prevents leakage of the lubricant and improves the lifespan of the unit.&lt;/p&gt; &lt;p&gt;&lt;!-- box --&gt;&lt;!-- like-table --&gt;&lt;/p&gt; &lt;p&gt;&lt;img alt="" src="https://www.thermaltake.com/db/products/cooler/ContacSilent9/pic3.jpg" /&gt;&lt;/p&gt; &lt;p&gt;&lt;!-- floatL --&gt;&lt;!-- proInfoWrap --&gt;&lt;/p&gt; &lt;p&gt;&lt;br /&gt; &lt;br /&gt; &lt;br /&gt; &lt;br /&gt; Superior Heat Dissipation&lt;/p&gt; &lt;p&gt;Comes with 0.4mm thickness aluminum fins with 2.5mm air gap, and 3 x &amp;Oslash;6mm solid copper heat-pipes for maximum heat conductivity. The heat-pipes are in continuous direct contact with the CPU to ensure fast and efficient heat dissipation. The tower&amp;rsquo;s side flow design also enhances the thermal performance.&lt;br /&gt; &lt;img alt="" src="https://www.thermaltake.com/db/products/cooler/ContacSilent9/pic4a.gif" /&gt;&lt;/p&gt; &lt;p&gt;&lt;!-- box --&gt;&lt;!-- like-table --&gt;&lt;!-- floatL --&gt;&lt;!-- proInfoWrap --&gt;&lt;/p&gt; &lt;p&gt;Special-Designed Fan Clips&lt;/p&gt; &lt;p&gt;Attach the fan to Contac 9 tightly and evenly with the included special-designed fan clips, which also make assembly and dismantling way much easier.&lt;br /&gt; &lt;img alt="" src="https://www.thermaltake.com/db/products/cooler/ContacSilent9/pic4a.jpg" /&gt;&lt;/p&gt; &lt;p&gt;&lt;!-- box --&gt;&lt;!-- like-table --&gt;&lt;/p&gt; &lt;p&gt;&lt;img alt="" src="https://www.thermaltake.com/db/products/cooler/ContacSilent9/pic5.jpg" /&gt;&lt;/p&gt; &lt;p&gt;&lt;!-- floatL --&gt;&lt;!-- proInfoWrap --&gt;&lt;/p&gt; &lt;p&gt;Non-Interference Cooling Design&lt;/p&gt; &lt;p&gt;The non-interference cooling design eliminates the co-existing problem of high performance RAM and CPU coolers to achieve the best RAM clearance.&lt;/p&gt; &lt;p&gt;&lt;!-- box --&gt;&lt;!-- like-table --&gt;&lt;/p&gt; &lt;p&gt;&lt;img alt="" src="https://www.thermaltake.com/db/products/cooler/ContacSilent9/pic6.jpg" /&gt;&lt;/p&gt; &lt;p&gt;&lt;!-- floatL --&gt;&lt;!-- proInfoWrap --&gt;&lt;/p&gt; &lt;p&gt;Universal Socket Compatibility&lt;/p&gt; &lt;p&gt;All-in-one back-plate design offers universal Intel and AMD socket compatibility.&lt;br /&gt; &lt;img alt="" src="https://www.thermaltake.com/db/products/cooler/ContacSilent9/pic7a.jpg" /&gt;&lt;/p&gt; &lt;p&gt;&lt;!-- box --&gt;&lt;!-- like-table --&gt;&lt;/p&gt; &lt;p&gt;&lt;img alt="" src="https://www.thermaltake.com/db/products/cooler/ContacSilent9/pic8.jpg" /&gt;&lt;/p&gt; &lt;p&gt;Compatible with AMD AM4/FM2/FM1/AM3+/AM3/AM2+/AM2&lt;/p&gt; &lt;p&gt;&lt;img alt="" src="https://www.thermaltake.com/db/products/cooler/ContacSilent9/pic9.jpg" /&gt;&lt;/p&gt; &lt;p&gt;Compatible with Intel LGA 1200/1366/1156/1155/1151/1150/775&lt;/p&gt; </t>
  </si>
  <si>
    <t>Процессорный кулер Thermaltake Contac Silent 12 LGA1200/115x/775/FM2(+)/FM1/AM4/AM3(+) PWM</t>
  </si>
  <si>
    <t>CL-P039-AL12BL-A</t>
  </si>
  <si>
    <t>http://www.erc.ua/i/goods/CL-P039-AL12BL-A.jpg</t>
  </si>
  <si>
    <t xml:space="preserve">&lt;p&gt;Совместимость:&lt;/p&gt; &lt;p&gt;Intel LGA 1366/1156/1155/1151/1200/1150/775&lt;br /&gt; AMD AM4/FM2+/FM2/FM1/AM3+/AM3/AM2+/AM2&lt;/p&gt; &lt;p&gt;Размеры 153H*127W*75.3L mm&lt;br /&gt; Материал теплосъемника Aluminum Fins Copper Heatpipes&lt;br /&gt; Теплотрубка ?6mm x 4 pcs&lt;br /&gt; Размеры Fan: 120 x 120 x 25 mm(L xW x H)&lt;br /&gt; Кол-во вентиляторов 1pcs&lt;br /&gt; Скорость вентилятора 500~1500 RPM&lt;br /&gt; 400~1100 RPM (with LNC )&lt;br /&gt; Расчетное напряжение 12V&lt;br /&gt; Стартовое напряжение 9.0 V&lt;br /&gt; Расченый ток 0.17 A&lt;br /&gt; Входная мощность 2.04 W&lt;br /&gt; Поток воздуха 74.33 CFM&lt;br /&gt; Давление воздуха 1.68 mm-H2O&lt;br /&gt; Acoustical Noise 28.8 dBA&lt;br /&gt; 22.1 dBA(with LNC)&lt;br /&gt; Время жизни / время жизни вентилятора 40,000 hours&lt;br /&gt; Коннектор 4 pin PWM + LNC (Low-Noise Cable)&lt;br /&gt; 27% fan speed and 24 noise can be reduced&lt;br /&gt; Мощность охлаждения 150 W&lt;br /&gt; Вес 700 g&lt;/p&gt; </t>
  </si>
  <si>
    <t xml:space="preserve">&lt;p &gt;Свойства&lt;/p&gt; &lt;p&gt; &lt;/p&gt; &lt;p&gt; &lt;/p&gt; &lt;table align="center" border="0" cellpadding="0" cellspacing="0" width="960"&gt; &lt;tbody&gt; &lt;tr&gt; &lt;td&gt; &lt;table border="0" cellpadding="0" cellspacing="0" width="100%"&gt; &lt;tbody&gt; &lt;tr&gt; &lt;td width="600"&gt;&lt;img alt="" height="500" src="http://ru.thermaltake.com/db/products/cooling/ContactSilent12/main.jpg" width="600" /&gt;&lt;/td&gt; &lt;td&gt; Contac Silent 12 CPU Cooler Thermaltake Contac Silent 12 это бюджетный кулер для центрального процессора с отличной производительностью. Он имеет 120мм вентилятор с ШИМ управлением оборотов, что позволяет материнской плате задавать скорость вращения лопастей в зависимости от температуры на процессоре. Contac Silent 12 поддерживает все современные процессорные разъемы от Intel и AMD, включая AM4.&lt;br /&gt; &lt;img alt="" src="http://ru.thermaltake.com/db/products/cooling/ContactSilent12/mainb.jpg" /&gt; &lt;/td&gt; &lt;/tr&gt; &lt;/tbody&gt; &lt;/table&gt; &lt;/td&gt; &lt;/tr&gt; &lt;tr&gt; &lt;td&gt; &lt;table border="0" cellpadding="0" cellspacing="0" width="100%"&gt; &lt;tbody&gt; &lt;tr&gt; &lt;/tr&gt; &lt;/tbody&gt; &lt;/table&gt; &lt;/td&gt; &lt;/tr&gt; &lt;tr&gt; &lt;td bgcolor="#ffffff"&gt; &lt;table border="0" cellpadding="0" cellspacing="0" width="100%"&gt; &lt;tbody&gt; &lt;tr&gt; &lt;td height="322" width="438"&gt; Особая форма лопастей Особая форма лопастей в виде двойной волны помогает создать мощный воздушный поток при низком уровне шума. &lt;/td&gt; &lt;td align="center" width="522"&gt;&lt;img alt="" height="500" src="http://ru.thermaltake.com/db/products/cooling/ContactSilent12/pic1.jpg" width="600" /&gt;&lt;/td&gt; &lt;/tr&gt; &lt;/tbody&gt; &lt;/table&gt; &lt;/td&gt; &lt;/tr&gt; &lt;tr&gt; &lt;td bgcolor="#ffffff"&gt; &lt;table border="0" cellpadding="0" cellspacing="0" width="100%"&gt; &lt;tbody&gt; &lt;tr&gt; &lt;td width="600"&gt;&lt;img alt="" height="500" src="http://ru.thermaltake.com/db/products/cooling/ContactSilent12/pic3.jpg" width="600" /&gt;&lt;/td&gt; &lt;td&gt; Ультра-тихий гидравлический подшипник Для минимизации уровня шума и увеличения ресурса, применяется высококачественный гидравлический подшипник с собственной смазкой. Для предотвращения течи смазывающей жидкости используются специальные сальники. &lt;/td&gt; &lt;/tr&gt; &lt;/tbody&gt; &lt;/table&gt; &lt;/td&gt; &lt;/tr&gt; &lt;tr&gt; &lt;td bgcolor="#ffffff"&gt; &lt;table border="0" cellpadding="0" cellspacing="0" width="100%"&gt; &lt;tbody&gt; &lt;tr&gt; &lt;td&gt; &lt;br /&gt; Высочайшая эффективность Для максимально быстрого отвода тепла, медные тепловые трубки в кол-ве 4-х штук напрямую контактируют с поверхностью крышки процессора. Диаметром каждой тепловой трубки составляет O6мм. Далее тепло передается на множество алюминиевых пластин толщиной 0.4мм удаленных друг от друга на 2.2мм.&lt;br /&gt; &lt;img alt="" height="250" src="http://ru.thermaltake.com/db/products/cooling/ContactSilent12/pic4a.gif" width="250" /&gt; &lt;/td&gt; &lt;td width="600"&gt; &lt;!-- ??CSS --&gt;&lt;!-- ?????:? IE9 ??(?? IE9)? IE ????? html5.js --&gt; &lt;section class="tabs-panel" id="RiingSilent01" &gt; &lt;/section&gt; &lt;img alt="" src="http://ru.thermaltake.com/db/products/cooling/ContactSilent12/effect0.jpg" /&gt; &lt;section class="tabs-panel" id="RiingSilent02" &gt; &lt;/section&gt; &lt;!--????--&gt; &lt;img alt="" src="http://ru.thermaltake.com/db/products/cooling/ContactSilent12/effect1.jpg" /&gt; &lt;!-- ????--&gt; &lt;section class="tabs-panel" id="RiingSilent03" &gt; &lt;/section&gt; &lt;!--????--&gt; &lt;img alt="" src="http://ru.thermaltake.com/db/products/cooling/ContactSilent12/effect2.jpg" /&gt; &lt;!-- ????--&gt; &lt;!--section-body--&gt; &lt;ul &gt; &lt;li &gt;&lt;a href="http://ru.thermaltake.com/Кулеры/Воздушное_охлаждение_/Contac/C_00003031/Contac_Silent_12/Design.htm#RiingSilent01"&gt;4 heatpiptes directly contact with the CPU&lt;/a&gt;&lt;/li&gt; &lt;li &gt;&lt;a href="http://ru.thermaltake.com/Кулеры/Воздушное_охлаждение_/Contac/C_00003031/Contac_Silent_12/Design.htm#RiingSilent02"&gt;4 x O6mm U-shape copper heatpipes &lt;/a&gt;&lt;/li&gt; &lt;li &gt;&lt;a href="http://ru.thermaltake.com/Кулеры/Воздушное_охлаждение_/Contac/C_00003031/Contac_Silent_12/Design.htm#RiingSilent03"&gt;Aluminum fins with 2.2mm air gap&lt;/a&gt;&lt;/li&gt; &lt;/ul&gt; &lt;!--section-header end--&gt; &lt;!--work-section end--&gt; &lt;/td&gt; &lt;/tr&gt; &lt;/tbody&gt; &lt;/table&gt; &lt;/td&gt; &lt;/tr&gt; &lt;tr&gt; &lt;td bgcolor="#ffffff"&gt; &lt;table border="0" cellpadding="0" cellspacing="0" width="100%"&gt; &lt;tbody&gt; &lt;tr&gt; &lt;td width="600"&gt;&lt;img alt="" height="500" src="http://ru.thermaltake.com/db/products/cooling/ContactSilent12/pic5.jpg" width="600" /&gt;&lt;/td&gt; &lt;td&gt; Тихая работа При использовании понижающего напряжение кабеля LNC (Low-Noise Cable), уровень шума снижается на 24%, а кол-во оборотов падает на 27%. &lt;/td&gt; &lt;/tr&gt; &lt;/tbody&gt; &lt;/table&gt; &lt;/td&gt; &lt;/tr&gt; &lt;tr&gt; &lt;td bgcolor="#ffffff"&gt; &lt;table border="0" cellpadding="0" cellspacing="0" width="100%"&gt; &lt;tbody&gt; &lt;tr&gt; &lt;td&gt; Клипсы вентилятора К кулеру вентилятор крепится с помощью металлических клипс. Такой способ крепления отличается надежностью и удобен при сборке.&lt;br /&gt; &lt;img alt="" height="250" src="http://ru.thermaltake.com/db/products/cooling/ContactSilent12/pic4a.jpg" width="250" /&gt; &lt;/td&gt; &lt;td width="600"&gt;&lt;img alt="" height="500" src="http://ru.thermaltake.com/db/products/cooling/ContactSilent12/pic6.jpg" width="600" /&gt;&lt;/td&gt; &lt;/tr&gt; &lt;/tbody&gt; &lt;/table&gt; &lt;/td&gt; &lt;/tr&gt; &lt;tr&gt; &lt;td bgcolor="#ffffff"&gt; &lt;table border="0" cellpadding="0" cellspacing="0" width="100%"&gt; &lt;tbody&gt; &lt;tr&gt; &lt;td width="600"&gt;&lt;img alt="" height="500" src="http://ru.thermaltake.com/db/products/cooling/ContactSilent12/pic7.jpg" width="600" /&gt;&lt;br /&gt; &lt;/td&gt; &lt;td&gt; На создает ограничений Contac Silent 12 не мешает установке модулей оперативной памяти с высокими радиаторами, помогая при этом еще и улучшить качество их охлаждения. &lt;/td&gt; &lt;/tr&gt; &lt;/tbody&gt; &lt;/table&gt; &lt;/td&gt; &lt;/tr&gt; &lt;tr&gt; &lt;td bgcolor="#ffffff"&gt; &lt;table border="0" cellpadding="0" cellspacing="0" width="100%"&gt; &lt;tbody&gt; &lt;tr&gt; &lt;td&gt; Универсальность Благодаря универсальному способу крепления, Contac Silent 12 совместим со всеми существующими на сегодняшний день процессорными разъемами от Intel и AMD, включая AM4..&lt;br /&gt; &lt;img alt="" height="207" src="http://ru.thermaltake.com/db/products/cooling/ContactSilent12/pic8.jpg" width="250" /&gt; &lt;/td&gt; &lt;td align="center" width="600"&gt;&lt;img alt="" height="192" src="http://ru.thermaltake.com/db/products/cooling/ContactSilent12/pic9.jpg" width="600" /&gt; Совместим с AMD AM4/FM2/FM1/AM3+/AM3/AM2+/AM2 &lt;img alt="" height="192" src="http://ru.thermaltake.com/db/products/cooling/ContactSilent12/pic10.jpg" width="600" /&gt; Совместим с Intel LGA 1200/1366/1156/1155/1151/1150/775 &lt;/td&gt; &lt;/tr&gt; &lt;/tbody&gt; &lt;/table&gt; &lt;/td&gt; &lt;/tr&gt; &lt;/tbody&gt; &lt;/table&gt; </t>
  </si>
  <si>
    <t>Процессорный кулер Thermaltake UX200 ARGB Lighting LGA1200/115x/AM4/FM2(+)/AM3(+), TDP 130W</t>
  </si>
  <si>
    <t>CL-P065-AL12SW-A</t>
  </si>
  <si>
    <t>http://www.erc.ua/i/goods/CL-P065-AL12SW-A.jpg</t>
  </si>
  <si>
    <t xml:space="preserve">&lt;table &gt; &lt;tbody&gt; &lt;tr&gt; &lt;th scope="row"&gt;P/N&lt;/th&gt; &lt;td data-th="P/N"&gt;CL-P065-AL12SW-A&lt;/td&gt; &lt;/tr&gt; &lt;tr&gt; &lt;th scope="row"&gt;Compatibility&lt;/th&gt; &lt;td data-th="Compatibility"&gt;Intel LGA 1156/1155/1151/1200/1150/775&lt;br /&gt; AMD AM4/FM2/FM1/AM3+/AM3/AM2+/AM2&lt;/td&gt; &lt;/tr&gt; &lt;tr&gt; &lt;th scope="row"&gt;Dimension&lt;/th&gt; &lt;td data-th="Dimension"&gt;127 x 76 x 153.5 mm ( L x W x H)&lt;/td&gt; &lt;/tr&gt; &lt;tr&gt; &lt;th scope="row"&gt;Heatsink Material&lt;/th&gt; &lt;td data-th="Heatsink Material"&gt;Aluminum Fins&lt;br /&gt; Copper Heatpipes&lt;/td&gt; &lt;/tr&gt; &lt;tr&gt; &lt;th scope="row"&gt;Fan Dimension&lt;/th&gt; &lt;td data-th="Fan Dimension"&gt;120 x 120 x 25 mm ( L x W x H)&lt;/td&gt; &lt;/tr&gt; &lt;tr&gt; &lt;th scope="row"&gt;Fan quantity&lt;/th&gt; &lt;td data-th=" Fan quantity "&gt;1pcs&lt;/td&gt; &lt;/tr&gt; &lt;tr&gt; &lt;th scope="row"&gt;Fan Speed&lt;/th&gt; &lt;td data-th="Fan Speed"&gt;PWM 300 ~ 1500 RPM&lt;/td&gt; &lt;/tr&gt; &lt;tr&gt; &lt;th scope="row"&gt;Rated Voltage&lt;/th&gt; &lt;td data-th="Rated Voltage"&gt;12V&lt;/td&gt; &lt;/tr&gt; &lt;tr&gt; &lt;th scope="row"&gt;Start Voltage&lt;/th&gt; &lt;td data-th="Start Voltage"&gt;6.0 V&lt;/td&gt; &lt;/tr&gt; &lt;tr&gt; &lt;th scope="row"&gt;Rated Current&lt;/th&gt; &lt;td data-th="Rated Current"&gt;0.48 A&lt;/td&gt; &lt;/tr&gt; &lt;tr&gt; &lt;th scope="row"&gt;Power Input&lt;/th&gt; &lt;td data-th="Power Input"&gt;5.76 W&lt;/td&gt; &lt;/tr&gt; &lt;tr&gt; &lt;th scope="row"&gt;Air Flow&lt;/th&gt; &lt;td data-th="Air Flow"&gt;43.34 CFM&lt;/td&gt; &lt;/tr&gt; &lt;tr&gt; &lt;th scope="row"&gt;Air Pressure&lt;/th&gt; &lt;td data-th="Air Pressure"&gt;1.18 mm-H2O&lt;/td&gt; &lt;/tr&gt; &lt;tr&gt; &lt;th scope="row"&gt;Acoustical Noise&lt;/th&gt; &lt;td data-th="Acoustical Noise"&gt;26.33 dBA&lt;/td&gt; &lt;/tr&gt; &lt;tr&gt; &lt;th scope="row"&gt;Life time/Fan Life time&lt;/th&gt; &lt;td data-th="Life time/Fan Life time"&gt;30,000 hours&lt;/td&gt; &lt;/tr&gt; &lt;tr&gt; &lt;th scope="row"&gt;pin connect&lt;/th&gt; &lt;td data-th="pin connect"&gt;5V RGB header &amp;ndash; 2Pin&lt;br /&gt; Power - 4Pin PWM&lt;/td&gt; &lt;/tr&gt; &lt;tr&gt; &lt;th scope="row"&gt;Cooling Power&lt;/th&gt; &lt;td data-th="Cooling Power "&gt;130 W&lt;/td&gt; &lt;/tr&gt; &lt;/tbody&gt; &lt;/table&gt; </t>
  </si>
  <si>
    <t xml:space="preserve">&lt;p&gt;UX200 ARGB это высокоэффективный кулер башенного типа с вентилятором, подсветка которого может быть синхронизована с материнской платой имеющей цифровой интерфейс с напряжением питания 5В для программируемых светодиодных лент.&lt;/p&gt; &lt;p&gt;&lt;img src="https://thermaltake.azureedge.net/pub/media/wysiwyg/key3/support_software/ASROCKPOLYCHROMERGB.png" width="80" /&gt;&lt;img src="https://thermaltake.azureedge.net/pub/media/wysiwyg/key3/support_software/ASUS_AURA_SYNC.jpg" width="80" /&gt;&lt;img src="https://thermaltake.azureedge.net/pub/media/wysiwyg/key3/support_software/GIGABYTE_RGB_FUSION_READY.jpg" width="80" /&gt;&lt;img src="https://thermaltake.azureedge.net/pub/media/wysiwyg/key3/support_software/msilight.jpg" width="80" /&gt;&lt;/p&gt; &lt;h2&gt;16.8 M TRUE RGB COLOR&lt;/h2&gt; &lt;p&gt;Для эффективного подсветки кулера используется адресные светодиоды в кол-ве 15 штук с максимальной цветовой палитрой до 16,8 млн. цветов. Это позволит насладиться красотой вашего компьютера и создать правильную атмосферу соответствующую настоянию.&lt;br /&gt; &lt;br /&gt; &lt;img src="https://ru.thermaltake.com/pub/media/wysiwyg/key3/db/products/cooler/UX200ARGB/light.png" /&gt;&lt;/p&gt; &lt;p&gt; &lt;video autoplay="" loop="" muted="" playsinline="" width="100%"&gt;&lt;source src="https://ru.thermaltake.com/pub/media/wysiwyg/key3/db/products/cooler/UX200ARGB/pic2ab.mp4" type="video/mp4" /&gt; &lt;source src="https://ru.thermaltake.com/pub/media/wysiwyg/key3/db/products/cooler/UX200ARGB/pic2ab.ogg" type="video/ogg" /&gt; Ваш браузер не поддерживает воспроизведение видео.&lt;/video&gt; &lt;/p&gt; &lt;p&gt;&lt;!-- container-fluid --&gt;&lt;/p&gt; &lt;h2&gt;СИНХРОНИЗАЦИЯ ПОДСВЕТКИ С МАТЕРИНСКИМИ ПЛАТАМИ&lt;/h2&gt; &lt;p&gt;Подсветку кулера можно синхронизировать с материнскими платами через программное обеспечение ASUS Aura Sync, ASRock RGB LED, GIGABYTE RGB Fusion и MSI Mystic Light Sync. Материнская плата должна иметь цифровой интерфейс с напряжением питания 5В для программируемых светодиодных лент.&lt;/p&gt; &lt;p&gt;&lt;img src="https://ru.thermaltake.com/pub/media/wysiwyg/key3/db/products/cooler/UX200ARGB/logo_icon.png" /&gt;&lt;/p&gt; &lt;p&gt;&lt;a target="_blank"&gt;Полный список поддерживаемых материнских плат&lt;/a&gt;&lt;br /&gt; *ВНИМАНИЕ: поддерживается только 5-вольтовое питание.&lt;/p&gt; &lt;p&gt; &lt;video autoplay="" loop="" muted="" playsinline="" width="100%"&gt;&lt;source src="https://ru.thermaltake.com/pub/media/wysiwyg/key3/db/products/cooler/UX200ARGB/pic2.mp4" type="video/mp4" /&gt; &lt;source src="https://ru.thermaltake.com/pub/media/wysiwyg/key3/db/products/cooler/UX200ARGB/pic2.ogg" type="video/ogg" /&gt; Ваш браузер не поддерживает воспроизведение видео.&lt;/video&gt; &lt;/p&gt; &lt;p&gt;&lt;!-- container-fluid --&gt;&lt;/p&gt; &lt;h2&gt;БОЛЬШОЙ ВОЗДУШНЫЙ ПОТОК&lt;/h2&gt; &lt;p&gt;Форма лопастей вентилятора оптимизирована для генерации мощного воздушного потока, что позволяет максимально быстро охладить алюминиевые ребра башенного кулера.&lt;/p&gt; &lt;p&gt;&lt;img src="https://ru.thermaltake.com/pub/media/wysiwyg/key3/db/products/cooler/UX200ARGB/pic10.gif" /&gt;&lt;/p&gt; &lt;p&gt;&lt;img src="https://ru.thermaltake.com/pub/media/wysiwyg/key3/db/products/cooler/UX200ARGB/pic11a.gif" /&gt;&lt;/p&gt; &lt;p&gt;&lt;!-- container-fluid --&gt;&lt;/p&gt; &lt;h2&gt;НАДЕЖНЫЙ ГИДРАВЛИЧЕСКИЙ ПОДШИПНИК&lt;/h2&gt; &lt;p&gt;Для минимизации уровня шума и увеличения ресурса, применяется высококачественный гидравлический подшипник с собственной смазкой. Для предотвращения течи смазывающей жидкости используются специальные сальники.&lt;/p&gt; &lt;p&gt;&lt;img src="https://ru.thermaltake.com/pub/media/wysiwyg/key3/db/products/cooler/UX200ARGB/pic12.gif" /&gt;&lt;/p&gt; &lt;p&gt;&lt;!-- container-fluid --&gt;&lt;/p&gt; &lt;h2&gt;ПРОСТОТА В УСТАНОВКЕ&lt;/h2&gt; &lt;p&gt;Для установки кулера UX200 вам не потребуется каких либо дополнительных инструментов. Для максимального удобства, бэкплейт и внешняя рамка имеют унифицированный дизайн, совместимый со всеми существующими процессорными разъемами.&lt;br /&gt; &lt;br /&gt; Intel: LGA 1156/1155/1151/1200/1150/775&lt;br /&gt; AMD: AM4/AM3+/AM3/AM2+/AM2/FM2/FM1 &lt;img src="https://ru.thermaltake.com/pub/media/wysiwyg/key3/db/products/cooler/UX200ARGB/pic3a.png" /&gt;&lt;/p&gt; &lt;p&gt;&lt;img src="https://ru.thermaltake.com/pub/media/wysiwyg/key3/db/products/cooler/UX200ARGB/pic3.png" /&gt;&lt;/p&gt; </t>
  </si>
  <si>
    <t>Система жидкостного охлаждения Thermaltake Water 3.0 Performer C,LGA2066/2011-V3/115x/FM2(+)/AM3(+)</t>
  </si>
  <si>
    <t>CLW0222-B</t>
  </si>
  <si>
    <t>http://www.erc.ua/i/goods/CLW0222-B.jpg</t>
  </si>
  <si>
    <t xml:space="preserve">&lt;p&gt;Поддержка сокетов&lt;br /&gt; Intel LGA 2066 / 2011-3 / 2011 / 1366 / 1150 / 1151 / 1155 / 1156&lt;br /&gt; AMD Socket FM2+ / FM2 / FM1 / AM3+ / AM3 / AM2&lt;br /&gt; Размеры радиатора СВО: 151 x 120 x 27 мм&lt;br /&gt; Материал радиатора: алюминий&lt;br /&gt; Габаритные размеры вентилятора (Ш x В x Г): 120 x 120 x 25 мм&lt;br /&gt; Скорость вентилятора: 1200&amp;ndash;2000 об/мин (ШИМ)&lt;br /&gt; Максимальный воздушный поток: 81,32 куб.футов.мин&lt;br /&gt; Уровень шума (дБ): 27.36 дБ(А)&lt;br /&gt; Коннектор питания: 4pin&lt;br /&gt; Рабочее напряжение питания вентилятора: 12 Вольт постоянного тока&lt;br /&gt; Штатная сила тока: 0,5 A&lt;br /&gt; Энергопотребление: 3,6 Ватт&lt;br /&gt; Штатное напряжение питания помпы: 12 Вольт постоянного тока&lt;br /&gt; Скорость вращения ротора помпы: 2900+-150 об/мин&lt;br /&gt; Длина шлангов: 300мм&lt;br /&gt; Материал шлангов: резина&lt;/p&gt; </t>
  </si>
  <si>
    <t xml:space="preserve">&lt;p&gt;Серия СВО Water 3.0 создана специально для нужд компьютерных энтузиастов, ценящих высочайшую производительность и эффективное охлаждение. Благодаря СВО серии Water 3.0 ваш центральный процессор будет нагреваться гораздо меньше, что позволит поистине раскрыть потенциал вашего ПК.&lt;br /&gt; &lt;br /&gt; - Выполненный из меди массивный теплосъемник позволяет наиболее быстро отводить тепло с поверхности центрального процессора, при этом его размер достаточно мал, что позволяет улучшить воздухопоток внутри корпуса.&lt;br /&gt; - В качестве основного теплоотвода используется специально спроектированного 120мм радиатор.&lt;br /&gt; - Для максимально быстрого охлаждения радиатора используется 120мм охлаждающий вентилятор с ШИМ регулировкой оборотов (1200~2000об/мин).&lt;br /&gt; - Благодаря использованию мощной помпы встроенной в блок с медным теплосъемником, охлаждающая жидкость циркулирует быстро и позволяет быстро охладить ваш CPU.&lt;br /&gt; - Water 3.0 Performer C совместима со всеми современными процессорными разъемами Intel(Socket LGA 2011/1366/1156/1155/1150) и AMD.&lt;/p&gt; </t>
  </si>
  <si>
    <t>Система жидкостного охлаждения Thermaltake TH120 ARGB Sync</t>
  </si>
  <si>
    <t>CL-W285-PL12SW-A</t>
  </si>
  <si>
    <t>Система жидкостного охлаждения Thermaltake Water 3.0 120 ARGB Sync LGA2066/2011-V3/1200/115x/AM4/AM3</t>
  </si>
  <si>
    <t>CL-W232-PL12SW-A</t>
  </si>
  <si>
    <t>http://www.erc.ua/i/goods/CL-W232-PL12SW-A.jpg</t>
  </si>
  <si>
    <t xml:space="preserve">&lt;table align="center" border="0" cellpadding="3" cellspacing="1" width="650"&gt; &lt;tbody&gt; &lt;tr &gt; &lt;td width="160"&gt;Compatibility&lt;/td&gt; &lt;td &gt;Intel&lt;br /&gt; LGA 2066/20113/2011/1366/1156/1155/1151/1200/1150&lt;br /&gt; AMD&lt;br /&gt; FM2/FM1/AM4/AM3+/AM3/AM2+/AM2&lt;br /&gt; (CPU Socket)&lt;/td&gt; &lt;/tr&gt; &lt;tr &gt; &lt;td &gt;Water Block&lt;/td&gt; &lt;td &gt;Material: Copper&lt;/td&gt; &lt;/tr&gt; &lt;tr &gt; &lt;td width="160"&gt;Pump&lt;/td&gt; &lt;td &gt;Motor Speed: 3000 RPM&lt;br /&gt; Rated Voltage: 12 V &amp;amp; 5V&lt;br /&gt; Power Input: 12V &amp;ndash; 3.9 W , 5V &amp;ndash; 1.06 W&lt;/td&gt; &lt;/tr&gt; &lt;tr &gt; &lt;td &gt;Fan&lt;/td&gt; &lt;td &gt;Dimension: 120 x 120 x 25 mm&lt;br /&gt; Speed: PWM 500~1500 R.P.M (2510-4PIN)&lt;br /&gt; Noise Level: 25.8 dB-A&lt;br /&gt; Rated Voltage: 12 V &amp;amp; 5V&lt;br /&gt; Power Input: 12V- 1.44 W, 5V &amp;ndash; 1.6W&lt;br /&gt; Max. Air Flow: 56.45 CFM&lt;br /&gt; Max. Pressure: 1.59 mm-H2O&lt;br /&gt; LED Control: ARGB controller or 5V addressable RGB header on motherboard&lt;/td&gt; &lt;/tr&gt; &lt;tr &gt; &lt;td width="160"&gt;Radiator&lt;/td&gt; &lt;td &gt;Dimension: 151 x 120 x 27 mm&lt;/td&gt; &lt;/tr&gt; &lt;tr &gt; &lt;td &gt;Tube&lt;/td&gt; &lt;td &gt;Length: 326mm&lt;br /&gt; Material: Rubber&lt;/td&gt; &lt;/tr&gt; &lt;tr &gt; &lt;td width="160"&gt;Weight&lt;/td&gt; &lt;td &gt;920 g&lt;/td&gt; &lt;/tr&gt; &lt;/tbody&gt; &lt;/table&gt; </t>
  </si>
  <si>
    <t xml:space="preserve">&lt;p&gt;Water 3.0 120 ARGB Sync Edition&lt;/p&gt; &lt;p&gt;Thermaltake Water 3.0 120 ARGB Sync Edition comes with one 120 mm fan with a large surface radiator, high performance waterblock and pump for ultimate CPU cooling. The built-in Pure ARGB fan features compression blades, hydraulic bearing, and 16.8 million colors LEDs that is ready to sync with 5V RGB capable motherboards from Asus, Gigabyte, MSI and AsRock. Users can easily switch RGB lighting effects using the ARGB controller that is included in the packet, or by ASUS Aura Sync, GIGABYTE RGB Fusion, MSI Mystic Light Sync and AsRock Polychrome software. Water 3.0 ARGB Sync Edition Series allows users to enjoy better cooling performance and greater CPU protection!&lt;/p&gt; &lt;p&gt;&lt;img alt="" src="https://thermaltake.azureedge.net/db/products/cooler/water30ARGBSync/main_120.jpg" /&gt; &lt;!-- proInfoWrap --&gt;&lt;/p&gt; &lt;p&gt;Tt LCS Certified&lt;/p&gt; &lt;p&gt;Tt LCS Certified is a Thermaltake exclusive certification applied to only products that pass the design and hardcore enthusiasts standards that a true LCS chassis should be held to. The Tt LCS certification was created so that we at Thermaltake can designate to all power users which chassis have been tested to be best compatible with extreme liquid cooling configurations to ensure you get the best performance from the best features and fitment.&lt;/p&gt; &lt;p&gt;&lt;!-- box --&gt;&lt;!-- like-table --&gt;&lt;/p&gt; &lt;p&gt;&lt;img alt="" src="https://thermaltake.azureedge.net/db/products/lcs/pic2.jpg" /&gt;&lt;/p&gt; &lt;p&gt;&lt;!-- floatL --&gt;&lt;!-- videoWrap --&gt;&lt;/p&gt; &lt;p&gt;Pure 12 ARGB Sync Radiator Fan&lt;/p&gt; &lt;p&gt;Water 3.0 ARGB Sync Edition is equipped with Thermaltake Pure 12 ARGB Sync Radiator Fan. It features compression blades, hydraulic bearing, and a 16.8 million colors LED ring with 9 addressable LEDs that is ready to sync with 5V RGB capable motherboards from Asus, Gigabyte, MSI and AsRock.&lt;/p&gt; &lt;p&gt; &lt;/p&gt; &lt;p&gt;&lt;a&gt;Learn More&lt;/a&gt;&lt;/p&gt; &lt;p&gt; &lt;/p&gt; &lt;p&gt;&lt;!-- box --&gt;&lt;!-- like-table --&gt;&lt;/p&gt; &lt;p&gt;&lt;img alt="" src="https://thermaltake.azureedge.net/db/products/cooler/water30ARGBSync/pic2.jpg" /&gt;&lt;/p&gt; &lt;p&gt;&lt;!-- floatL --&gt;&lt;!-- videoWrap --&gt;&lt;/p&gt; &lt;p&gt;&lt;iframe allow="autoplay; encrypted-media" allowfullscreen="" frameborder="0" height="480" src="https://www.youtube.com/embed/APdR51w3_EI" width="100%"&gt;&lt;/iframe&gt;&lt;/p&gt; &lt;p&gt;&lt;!-- proInfoWrap --&gt;&lt;/p&gt; &lt;p&gt; &lt;style type="text/css"&gt;.title3&gt;p, .title4&gt;p, .title5&gt;p, .title6&gt;p { line-height: 43px; } .txtCenter { text-align: center; } .boxSync&gt;ul { width: 880px; margin: 0 auto; display: block; } .boxSync&gt;ul&gt;li { display: block; width: 180px; margin: 0 auto; float: left; list-style: none; text-align: center; } .boxSync&gt;ul&gt;li:nth-child(2) { width: 220px; } .boxSync&gt;ul&gt;li&gt;p { height: 60px; } .clearboth { clear: both; } .btnLinks { text-align: center; width: 100%; display: block; } .btnLinks a { text-align: center; background-color: crimson; padding: 4px 8px; border-radius: 5px; color: #fff; } .btnLinks a:hover { background-color: #f00; } &lt;/style&gt; &lt;/p&gt; &lt;p&gt;&lt;br /&gt; Sync with Motherboard RGB Software&lt;/p&gt; &lt;p&gt;Designed to synchronize with ASUS Aura Sync, GIGABYTE RGB Fusion, MSI Mystic Light Sync and AsRock Polychrome. It supports motherboards that have a 5V addressable RGB header, allowing you to control the lights directly from the above-mentioned software without installing any extra lighting software or controllers. For more details, please visit ASUS, GIGABYTE, MSI and AsRock official websites.&lt;/p&gt; &lt;ul&gt; &lt;li&gt;&lt;img alt="" src="https://www.thermaltake.com/db/products/cooling/RiingSilent12RGBSync/icon_b1.jpg" /&gt; &lt;p&gt;Aura Addressable Header&lt;/p&gt; &lt;p&gt;&lt;a href="https://www.asus.com/campaign/aura/us/index.html"&gt;Asus&lt;/a&gt;&lt;/p&gt; &lt;/li&gt; &lt;li&gt;&lt;img alt="" src="https://www.thermaltake.com/db/products/cooling/RiingSilent12RGBSync/icon_b4.jpg" /&gt; &lt;p&gt;Digital Pin Header&lt;/p&gt; &lt;p&gt;&lt;a href="https://www.gigabyte.com/tw/mb/rgb/"&gt;GIGABYTE&lt;/a&gt;&lt;/p&gt; &lt;/li&gt; &lt;li&gt;&lt;img alt="" src="https://www.thermaltake.com/db/products/cooling/RiingSilent12RGBSync/icon_b5.jpg" /&gt; &lt;p&gt;JRAINBOW Header&lt;/p&gt; &lt;p&gt;&lt;a href="https://www.msi.com/Landing/mystic-light-motherboard#sync"&gt;MSI&lt;/a&gt;&lt;/p&gt; &lt;/li&gt; &lt;li&gt;&lt;img alt="" src="https://www.thermaltake.com/db/products/cooling/RiingSilent12RGBSync/icon_b2.jpg" /&gt; &lt;p&gt;Addressable RGB LED Header&lt;/p&gt; &lt;p&gt;&lt;a href="https://www.asrock.com/mb/index.asp"&gt;ASRock&lt;/a&gt;&lt;/p&gt; &lt;/li&gt; &lt;/ul&gt; &lt;p&gt; &lt;/p&gt; &lt;p&gt; &lt;/p&gt; &lt;p&gt;&lt;a href="https://www.thermaltake.com/db/support/usermanual/5V_RGB_Motherboard_Support_List.pdf"&gt;Download RGB Motherboard Support List &lt;/a&gt;&lt;/p&gt; &lt;p&gt;&lt;br /&gt; *Caution: the motherboard signal connector only supports 5V header.&lt;br /&gt; &lt;/p&gt; &lt;p&gt; &lt;/p&gt; &lt;p&gt;&lt;!-- proInfoWrap --&gt;&lt;!-- &lt;br&gt; &lt;br&gt;RGB Motherboard Support List &lt;img src="/db/products/cooler/TTSyncController/pic6.jpg" alt=""&gt; --&gt;&lt;!-- proInfoWrap --&gt;&lt;/p&gt; &lt;p&gt;Switch LED Modes with ARGB Controller&lt;/p&gt; &lt;p&gt;The ARGB controller allows users to switch LED modes, LED colors, and LED Speeds when using a motherboard without a 5V addressable RGB header. Users can switch between flow, ripple, pulse, blink, wave, full light, RGB spectrum, and off modes with various colors and LED speeds options.&lt;br /&gt; &lt;br /&gt; *The maximum signal output for one controller is 90 addressable LEDs.&lt;/p&gt; &lt;p&gt;&lt;!-- box --&gt;&lt;!-- like-table --&gt;&lt;/p&gt; &lt;p&gt;&lt;img alt="" src="https://thermaltake.azureedge.net/db/products/cooler/water30ARGBSync/pic1.jpg" /&gt;&lt;/p&gt; &lt;p&gt;&lt;!-- floatL --&gt;&lt;!-- videoWrap --&gt;&lt;/p&gt; &lt;p&gt;High Efficiency Radiator&lt;/p&gt; &lt;p&gt;Specially designed for Water 3.0 ARGB Series, the large surface radiator increases the cooling surface and exceptional heat dissipation.&lt;/p&gt; &lt;p&gt;&lt;!-- box --&gt;&lt;!-- like-table --&gt;&lt;/p&gt; &lt;p&gt;&lt;img alt="" src="https://thermaltake.azureedge.net/db/products/cooler/water30ARGBSync/pic3_120.jpg" /&gt;&lt;/p&gt; &lt;p&gt;&lt;!-- floatL --&gt;&lt;!-- proInfoWrap --&gt;&lt;/p&gt; &lt;p&gt;High Performance Waterblock&lt;/p&gt; &lt;p&gt;The high performance copper base plate accelerates the heat conductivity. The pre-refilled coolant reduces any stress from liquid replenishment hassle. Additionally, the reinforced sleeved cable delivers the best durability and prevents the tubing from any damages.&lt;/p&gt; &lt;p&gt;&lt;!-- box --&gt;&lt;!-- like-table --&gt;&lt;/p&gt; &lt;p&gt;&lt;img alt="" src="https://thermaltake.azureedge.net/db/products/cooler/water30ARGBSync/pic6.jpg" /&gt;&lt;/p&gt; &lt;p&gt;&lt;!-- floatL --&gt;&lt;!-- proInfoWrap --&gt;&lt;/p&gt; &lt;p&gt;High Quality Pump&lt;/p&gt; &lt;p&gt;The high quality and reliable pump enables the maximum amount of water circulation, keeping the copper plate continuously cool. The low evaporation tube effectively decreases the loss of coolant; therefore, no refill is required.&lt;/p&gt; &lt;p&gt;&lt;!-- box --&gt;&lt;!-- like-table --&gt;&lt;/p&gt; &lt;p&gt;&lt;img alt="" src="https://thermaltake.azureedge.net/db/products/cooler/water30ARGBSync/pic7.jpg" /&gt;&lt;/p&gt; &lt;p&gt;&lt;!-- floatL --&gt;&lt;!-- proInfoWrap --&gt;&lt;/p&gt; &lt;p&gt;Easy Installation&lt;/p&gt; &lt;p&gt;Featuring the latest cooling performance, the self-contained design of the Thermaltake Water 3.0 ARGB Sync Edition Series provides an easy installation system and a totally maintenance-free operation, requiring only the minimum amount of space in the chassis.&lt;/p&gt; &lt;p&gt;&lt;!-- box --&gt;&lt;!-- like-table --&gt;&lt;/p&gt; &lt;p&gt;&lt;img alt="" src="https://thermaltake.azureedge.net/db/products/cooler/water30ARGBSync/pic8_120.jpg" /&gt;&lt;/p&gt; </t>
  </si>
  <si>
    <t>Водяное охлаждение</t>
  </si>
  <si>
    <t>Система жидкостного охлаждения Thermaltake TH240 ARGB Sync/All-In-One Liquid Cooling System/ARGB Fan 120*2</t>
  </si>
  <si>
    <t>CL-W286-PL12SW-A</t>
  </si>
  <si>
    <t>Система жидкостного охлаждения Thermaltake Water 3.0 360 ARGB Sync LGA2066/2011-V3/1200/115x/AM4/AM3</t>
  </si>
  <si>
    <t>CL-W234-PL12SW-A</t>
  </si>
  <si>
    <t>http://www.erc.ua/i/goods/CL-W234-PL12SW-A.jpg</t>
  </si>
  <si>
    <t xml:space="preserve">&lt;table align="center" border="0" cellpadding="3" cellspacing="1" width="650"&gt; &lt;tbody&gt; &lt;tr &gt; &lt;td width="160"&gt;Water Block&lt;/td&gt; &lt;td &gt;Material: Copper&lt;/td&gt; &lt;/tr&gt; &lt;tr &gt; &lt;td &gt;Pump&lt;/td&gt; &lt;td &gt;Motor Speed: 3600 RPM&lt;br /&gt; Rated Voltage: 12 V &amp;amp; 5V&lt;br /&gt; Power Input: 12V &amp;ndash; 3.9 W , 5V &amp;ndash; 1.06 W&lt;/td&gt; &lt;/tr&gt; &lt;tr &gt; &lt;td width="160"&gt;Fan&lt;/td&gt; &lt;td &gt;Dimension: 120 x 120 x 25 mm&lt;br /&gt; Speed: PWM 500~1500 R.P.M (2510-4PIN)&lt;br /&gt; Noise Level: 25.8 dB-A&lt;br /&gt; Power Input: 12V- 1.44 W, 5V &amp;ndash; 1.6W (one fan)&lt;br /&gt; Rated Voltage: 12 V &amp;amp; 5V&lt;br /&gt; Max. Air Flow: 56.45 CFM&lt;br /&gt; Max. Pressure: 1.59 mm-H2O&lt;br /&gt; LED Control: ARGB controller or 5V addressable RGB header on motherboard&lt;/td&gt; &lt;/tr&gt; &lt;tr &gt; &lt;td &gt;Radiator&lt;/td&gt; &lt;td &gt;Dimension: 394 x 120 x 27 mm&lt;/td&gt; &lt;/tr&gt; &lt;tr &gt; &lt;td width="160"&gt;Tube&lt;/td&gt; &lt;td &gt;Length: 400 mm&lt;br /&gt; Material: Rubber&lt;/td&gt; &lt;/tr&gt; &lt;tr &gt; &lt;td &gt;Weight&lt;/td&gt; &lt;td &gt;2250 g&lt;/td&gt; &lt;/tr&gt; &lt;tr &gt; &lt;td width="160"&gt;Compatibility&lt;/td&gt; &lt;td &gt;Intel&lt;br /&gt; LGA 2066/2011-3/2011/1366/1156/1155/1151/1200/1150&lt;br /&gt; AMD&lt;br /&gt; FM2/FM1/AM4/AM3+/AM3/AM2+/AM2&lt;br /&gt; (CPU Socket)&lt;/td&gt; &lt;/tr&gt; &lt;/tbody&gt; &lt;/table&gt; </t>
  </si>
  <si>
    <t xml:space="preserve">&lt;p&gt;&lt;!-- RIING --&gt; &lt;style type="text/css"&gt;.title3&gt;p, .title4&gt;p, .title5&gt;p, .title6&gt;p { line-height: 43px; } &lt;/style&gt; &lt;/p&gt; &lt;p&gt;&lt;!-- ????? --&gt;&lt;/p&gt; &lt;p&gt;Water 3.0 360 ARGB Sync Edition&lt;/p&gt; &lt;p&gt;Thermaltake Water 3.0 360 ARGB Sync Edition comes with three 120 mm fan with a large surface radiator, high performance waterblock and pump for ultimate CPU cooling. The built-in Pure ARGB fan features compression blades, hydraulic bearing, and 16.8 million colors LEDs that is ready to sync with 5V RGB capable motherboards from Asus, Gigabyte, MSI and AsRock. Users can easily switch RGB lighting effects using the ARGB controller that is included in the packet, or by ASUS Aura Sync, GIGABYTE RGB Fusion, MSI Mystic Light Sync and AsRock Polychrome software. Water 3.0 ARGB Sync Edition Series allows users to enjoy better cooling performance and greater CPU protection!&lt;br /&gt; &lt;img alt="" src="https://thermaltake.azureedge.net/db/products/cooler/water30ARGBSync/pic1a.jpg" /&gt;&lt;/p&gt; &lt;p&gt;&lt;!-- box --&gt;&lt;!-- like-table --&gt;&lt;/p&gt; &lt;p&gt;&lt;img alt="" src="https://thermaltake.azureedge.net/db/products/cooler/water30ARGBSync/main_360.jpg" /&gt;&lt;/p&gt; &lt;p&gt;&lt;!-- proInfoWrap --&gt;&lt;/p&gt; &lt;p&gt;Tt LCS Certified&lt;/p&gt; &lt;p&gt;Tt LCS Certified is a Thermaltake exclusive certification applied to only products that pass the design and hardcore enthusiasts standards that a true LCS chassis should be held to. The Tt LCS certification was created so that we at Thermaltake can designate to all power users which chassis have been tested to be best compatible with extreme liquid cooling configurations to ensure you get the best performance from the best features and fitment.&lt;/p&gt; &lt;p&gt;&lt;!-- box --&gt;&lt;!-- like-table --&gt;&lt;/p&gt; &lt;p&gt;&lt;img alt="" src="https://thermaltake.azureedge.net/db/products/lcs/pic2.jpg" /&gt;&lt;/p&gt; &lt;p&gt;&lt;!-- floatL --&gt;&lt;!-- videoWrap --&gt;&lt;/p&gt; &lt;p&gt;Pure 12 ARGB Sync Radiator Fan&lt;/p&gt; &lt;p&gt;Water 3.0 ARGB Sync Edition is equipped with Thermaltake Pure 12 ARGB Sync Radiator Fan. It features compression blades, hydraulic bearing, and a 16.8 million colors LED ring with 9 addressable LEDs that is ready to sync with 5V RGB capable motherboards from Asus, Gigabyte, MSI and AsRock.&lt;/p&gt; &lt;p&gt; &lt;/p&gt; &lt;p&gt;&lt;a&gt;Learn More&lt;/a&gt;&lt;/p&gt; &lt;p&gt; &lt;/p&gt; &lt;p&gt;&lt;!-- box --&gt;&lt;!-- like-table --&gt;&lt;/p&gt; &lt;p&gt;&lt;img alt="" src="https://thermaltake.azureedge.net/db/products/cooler/water30ARGBSync/pic2.jpg" /&gt;&lt;/p&gt; &lt;p&gt;&lt;!-- floatL --&gt;&lt;!-- videoWrap --&gt;&lt;/p&gt; &lt;p&gt;&lt;iframe allow="autoplay; encrypted-media" allowfullscreen="" frameborder="0" height="480" src="https://www.youtube.com/embed/APdR51w3_EI" width="100%"&gt;&lt;/iframe&gt;&lt;/p&gt; &lt;p&gt;&lt;!-- proInfoWrap --&gt;&lt;/p&gt; &lt;p&gt; &lt;style type="text/css"&gt;.title3&gt;p, .title4&gt;p, .title5&gt;p, .title6&gt;p { line-height: 43px; } .txtCenter { text-align: center; } .boxSync&gt;ul { width: 880px; margin: 0 auto; display: block; } .boxSync&gt;ul&gt;li { display: block; width: 180px; margin: 0 auto; float: left; list-style: none; text-align: center; } .boxSync&gt;ul&gt;li:nth-child(2) { width: 220px; } .boxSync&gt;ul&gt;li&gt;p { height: 60px; } .clearboth { clear: both; } .btnLinks { text-align: center; width: 100%; display: block; } .btnLinks a { text-align: center; background-color: crimson; padding: 4px 8px; border-radius: 5px; color: #fff; } .btnLinks a:hover { background-color: #f00; } &lt;/style&gt; &lt;/p&gt; &lt;p&gt;&lt;br /&gt; Sync with Motherboard RGB Software&lt;/p&gt; &lt;p&gt;Designed to synchronize with ASUS Aura Sync, GIGABYTE RGB Fusion, MSI Mystic Light Sync and AsRock Polychrome. It supports motherboards that have a 5V addressable RGB header, allowing you to control the lights directly from the above-mentioned software without installing any extra lighting software or controllers. For more details, please visit ASUS, GIGABYTE, MSI and AsRock official websites.&lt;/p&gt; &lt;ul&gt; &lt;li&gt;&lt;img alt="" src="https://www.thermaltake.com/db/products/cooling/RiingSilent12RGBSync/icon_b1.jpg" /&gt; &lt;p&gt;Aura Addressable Header&lt;/p&gt; &lt;p&gt;&lt;a href="https://www.asus.com/campaign/aura/us/index.html"&gt;Asus&lt;/a&gt;&lt;/p&gt; &lt;/li&gt; &lt;li&gt;&lt;img alt="" src="https://www.thermaltake.com/db/products/cooling/RiingSilent12RGBSync/icon_b4.jpg" /&gt; &lt;p&gt;Digital Pin Header&lt;/p&gt; &lt;p&gt;&lt;a href="https://www.gigabyte.com/tw/mb/rgb/"&gt;GIGABYTE&lt;/a&gt;&lt;/p&gt; &lt;/li&gt; &lt;li&gt;&lt;img alt="" src="https://www.thermaltake.com/db/products/cooling/RiingSilent12RGBSync/icon_b5.jpg" /&gt; &lt;p&gt;JRAINBOW Header&lt;/p&gt; &lt;p&gt;&lt;a href="https://www.msi.com/Landing/mystic-light-motherboard#sync"&gt;MSI&lt;/a&gt;&lt;/p&gt; &lt;/li&gt; &lt;li&gt;&lt;img alt="" src="https://www.thermaltake.com/db/products/cooling/RiingSilent12RGBSync/icon_b2.jpg" /&gt; &lt;p&gt;Addressable RGB LED Header&lt;/p&gt; &lt;p&gt;&lt;a href="https://www.asrock.com/mb/index.asp"&gt;ASRock&lt;/a&gt;&lt;/p&gt; &lt;/li&gt; &lt;/ul&gt; &lt;p&gt; &lt;/p&gt; &lt;p&gt; &lt;/p&gt; &lt;p&gt;&lt;a href="https://www.thermaltake.com/db/support/usermanual/5V_RGB_Motherboard_Support_List.pdf"&gt;Download RGB Motherboard Support List &lt;/a&gt;&lt;/p&gt; &lt;p&gt;&lt;br /&gt; *Caution: the motherboard signal connector only supports 5V header.&lt;br /&gt; &lt;/p&gt; &lt;p&gt; &lt;/p&gt; &lt;p&gt;&lt;!-- proInfoWrap --&gt;&lt;!-- &lt;br&gt; &lt;br&gt;RGB Motherboard Support List &lt;img src="/db/products/cooler/TTSyncController/pic6.jpg" alt=""&gt; --&gt;&lt;!-- proInfoWrap --&gt;&lt;/p&gt; &lt;p&gt;Switch LED Modes with ARGB Controller&lt;/p&gt; &lt;p&gt;The ARGB controller allows users to switch LED modes, LED colors, and LED Speeds when using a motherboard without a 5V addressable RGB header. Users can switch between flow, ripple, pulse, blink, wave, full light, RGB spectrum, and off modes with various colors and LED speeds options.&lt;br /&gt; &lt;br /&gt; *The maximum signal output for one controller is 90 addressable LEDs.&lt;/p&gt; &lt;p&gt;&lt;!-- box --&gt;&lt;!-- like-table --&gt;&lt;/p&gt; &lt;p&gt;&lt;img alt="" src="https://thermaltake.azureedge.net/db/products/cooler/water30ARGBSync/pic1.jpg" /&gt;&lt;/p&gt; &lt;p&gt;&lt;!-- floatL --&gt;&lt;!-- videoWrap --&gt;&lt;/p&gt; &lt;p&gt;High Efficiency Radiator&lt;/p&gt; &lt;p&gt;Specially designed for Water 3.0 ARGB Series, the large surface radiator increases the cooling surface and exceptional heat dissipation.&lt;/p&gt; &lt;p&gt;&lt;!-- box --&gt;&lt;!-- like-table --&gt;&lt;/p&gt; &lt;p&gt;&lt;img alt="" src="https://thermaltake.azureedge.net/db/products/cooler/water30ARGBSync/pic3_360.jpg" /&gt;&lt;/p&gt; &lt;p&gt;&lt;!-- floatL --&gt;&lt;!-- proInfoWrap --&gt;&lt;/p&gt; &lt;p&gt;High Performance Waterblock&lt;/p&gt; &lt;p&gt;The high performance copper base plate accelerates the heat conductivity. The pre-refilled coolant reduces any stress from liquid replenishment hassle. Additionally, the reinforced sleeved cable delivers the best durability and prevents the tubing from any damages.&lt;/p&gt; &lt;p&gt;&lt;!-- box --&gt;&lt;!-- like-table --&gt;&lt;/p&gt; &lt;p&gt;&lt;img alt="" src="https://thermaltake.azureedge.net/db/products/cooler/water30ARGBSync/pic6.jpg" /&gt;&lt;/p&gt; &lt;p&gt;&lt;!-- floatL --&gt;&lt;!-- proInfoWrap --&gt;&lt;/p&gt; &lt;p&gt;High Quality Pump&lt;/p&gt; &lt;p&gt;The high quality and reliable pump enables the maximum amount of water circulation, keeping the copper plate continuously cool. The low evaporation tube effectively decreases the loss of coolant; therefore, no refill is required.&lt;/p&gt; &lt;p&gt;&lt;!-- box --&gt;&lt;!-- like-table --&gt;&lt;/p&gt; &lt;p&gt;&lt;img alt="" src="https://thermaltake.azureedge.net/db/products/cooler/water30ARGBSync/pic7.jpg" /&gt;&lt;/p&gt; &lt;p&gt;&lt;!-- floatL --&gt;&lt;!-- proInfoWrap --&gt;&lt;/p&gt; &lt;p&gt;Easy Installation&lt;/p&gt; &lt;p&gt;Featuring the latest cooling performance, the self-contained design of the Thermaltake Water 3.0 ARGB Sync Edition Series provides an easy installation system and a totally maintenance-free operation, requiring only the minimum amount of space in the chassis.&lt;/p&gt; &lt;p&gt;&lt;!-- box --&gt;&lt;!-- like-table --&gt;&lt;/p&gt; &lt;p&gt;&lt;img alt="" src="https://thermaltake.azureedge.net/db/products/cooler/water30ARGBSync/pic8_360.jpg" /&gt;&lt;/p&gt; </t>
  </si>
  <si>
    <t>Корпус Thermaltake Core V1,без БП,2xUSB3.0, черный,mini-ITX</t>
  </si>
  <si>
    <t>CA-1B8-00S1WN-00</t>
  </si>
  <si>
    <t>http://www.erc.ua/i/goods/CA-1B8-00S1WN-00.jpg</t>
  </si>
  <si>
    <t xml:space="preserve">Тип корпуса: Mini Case&lt;br/&gt;&lt;br/&gt;Размеры (Ш / В / Д): 276 x 260 x 316 мм &lt;br/&gt;&lt;br/&gt;Вес НЕТТО: 4.5кг&lt;br/&gt;&lt;br/&gt;Боковая панель: Перфорированная &lt;br/&gt;&lt;br/&gt;Верхняя панель: Акриловое окно (переставляется на любую из граней, панели взаимозаменяемые)&lt;br/&gt;&lt;br/&gt;Цвет: черный&lt;br/&gt;&lt;br/&gt;Материал: SPCC&lt;br/&gt;&lt;br/&gt;Система охлаждения&lt;br/&gt;&lt;br/&gt;- Передний (вдув) : 200 x 200 x 30 мм (800rpm, 13dBA)&lt;br/&gt;&lt;br/&gt;Отсеки для накопителей:&lt;br/&gt;&lt;br/&gt;- Внутренние 2 x 3.5’’,2 x 2.5’’ &lt;br/&gt;&lt;br/&gt;Слоты расширения: 2&lt;br/&gt;&lt;br/&gt;Материнские платы: 6.7” x 6.7” (Mini ITX) &lt;br/&gt;&lt;br/&gt;Порты вводы/вывода: USB 3.0 x 2, HD Audio x 1 &lt;br/&gt;&lt;br/&gt;БП: Стандартный PS2 PSU (Опционально, в комплекте не идёт) &lt;br/&gt;&lt;br/&gt;Другое:&lt;br/&gt;&lt;br/&gt;Поддержка вентиляторов:&lt;br/&gt;&lt;br/&gt;-Передний (вдув) : 1 x 120мм или 1 x 140мм или 1 x 200мм&lt;br/&gt;&lt;br/&gt;-Задний(выдув) : 2 x 80мм&lt;br/&gt;&lt;br/&gt;Поддержка радиаторов СВО:&lt;br/&gt;&lt;br/&gt;-Спереди 1 x 120мм или 1 x 140мм&lt;br/&gt;&lt;br/&gt;Максимальная высота кулера CPU: 140мм &lt;br/&gt;&lt;br/&gt;Максимальная длина видеокарты: 255мм (в пределах рамки корпуса) или 285мм (с выходом за рамку, до крышки фронтальной панели)&lt;br/&gt;&lt;br/&gt;Максимальная длина блока питания: 180мм (оставшиеся 80мм - запас для кабель-менеджмента)&lt;br/&gt;&lt;br/&gt;&lt;br/&gt;&lt;br/&gt;&lt;br/&gt;&lt;br/&gt; </t>
  </si>
  <si>
    <t>- Новый Core V1 от Thermaltake - это компактный корпус для материнских плат формата mini-ITX с 200мм охлаждающим вентилятором на передней панели. Благодаря продуманной конструкции в нем не перегреются даже самый горячие компоненты. Это позволит вам не только насладиться мощным и быстрым мини ПК, но и даст возможность для дальнейшего разгона.!&lt;br/&gt;&lt;br/&gt;&lt;br/&gt;&lt;br/&gt;- Core V1 имеет две индивидуальные зоны. В верхней зона осуществляется эффективное охлаждение компонентов ПК. Нижняя зона предназначена для установки БП, кабелей питания и установки устройств 2.5”/3.5”. В этом, компактном на первый взгляд, корпусе достаточно места для установки жидкостной системы охлаждения.&lt;br/&gt;&lt;br/&gt;&lt;br/&gt;&lt;br/&gt;- Для эффективного охлаждения компонентов ПК в Core V1 можно установить различные системы воздушного охлаждения и системы жидкостного охлаждения из серии 'собери сам'. Для лучшей продуваемости передняя панель выполнена из металлической сетки за которой штатно установлен 200мм вентилятор. Также опционально можно установить два 80мм вентилятора сзади.&lt;br/&gt;&lt;br/&gt;&lt;br/&gt;&lt;br/&gt;- Благодаря возможности менять местами боковые панели, ваш мини-монстр будет прекрасно смотреться как с правой, так и с левой стороны. Для оптимального притока холодного воздуха снизу, корпус приподнят на резиновые ножки, а БП устанавливается вентилятором вниз, перед которым располагается съемный пылевой фильтр. &lt;br/&gt;&lt;br/&gt;&lt;br/&gt;&lt;br/&gt;- Для максимального удобства сохранения эстетики Core V1 оснащается передними портами ввода/вывода (USB 3.0 and HD audio) и кнопками включения и перезагрузки на передней панели сбоку.&lt;br/&gt;&lt;br/&gt;&lt;br/&gt;&lt;br/&gt;- Интерьер Core V1 продуман настолько тщательно, что способен уместить производительное 'железо' для сборки экстремально быстрой игровой станции. Он готов вместить 4 накопителя, двухслотовую видеокарту длиной до 255мм, высокоэффективный кулер для CPU высотой до 140мм, мощный БП длиной до 180мм и при этом останется еще примерно 80мм пространства для укладки кабелей.&lt;br/&gt;</t>
  </si>
  <si>
    <t>Корпус Thermaltake Versa J24 TG RGB /Black/Win/SPCC/Tempered Glass*1/120mm RGB Fans*3 + 120mm Fan</t>
  </si>
  <si>
    <t>CA-1L7-00M1WN-01</t>
  </si>
  <si>
    <t>Корпус Thermaltake Versa J25 TG/Black/Win/SPCC/Tempered Glass*1/120mm Standard Fan*1</t>
  </si>
  <si>
    <t>CA-1L8-00M1WN-00</t>
  </si>
  <si>
    <t>http://www.erc.ua/i/goods/CA-1L8-00M1WN-00.jpg</t>
  </si>
  <si>
    <t xml:space="preserve">&lt;table &gt; &lt;tbody&gt; &lt;tr&gt; &lt;th scope="row"&gt;P/N&lt;/th&gt; &lt;td data-th="P/N"&gt;CA-1L8-00M1WN-00&lt;/td&gt; &lt;/tr&gt; &lt;tr&gt; &lt;th scope="row"&gt;Серия&lt;/th&gt; &lt;td data-th="Серия"&gt;Versa&lt;/td&gt; &lt;/tr&gt; &lt;tr&gt; &lt;th scope="row"&gt;Model&lt;/th&gt; &lt;td data-th="Model"&gt;Versa J25 TG&lt;/td&gt; &lt;/tr&gt; &lt;tr&gt; &lt;th scope="row"&gt;Case Type&lt;/th&gt; &lt;td data-th="Case Type"&gt;Middle tower&lt;/td&gt; &lt;/tr&gt; &lt;tr&gt; &lt;th scope="row"&gt;Dimension (H x W x D)&lt;/th&gt; &lt;td data-th="Dimension (H x W x D)"&gt;461 x 206 x 402 mm&lt;br /&gt; (18.1 x 8.1 x 15.8 inch)&lt;/td&gt; &lt;/tr&gt; &lt;tr&gt; &lt;th scope="row"&gt;Net Weight&lt;/th&gt; &lt;td data-th="Net Weight"&gt;5.6 kg / 12.34 lb&lt;/td&gt; &lt;/tr&gt; &lt;tr&gt; &lt;th scope="row"&gt;Side Panel&lt;/th&gt; &lt;td data-th="Side Panel"&gt;4mm Tempered Glass x1&lt;/td&gt; &lt;/tr&gt; &lt;tr&gt; &lt;th scope="row"&gt;Color&lt;/th&gt; &lt;td data-th="Color"&gt;Exterior &amp;amp; Interior : Black&lt;/td&gt; &lt;/tr&gt; &lt;tr&gt; &lt;th scope="row"&gt;Material&lt;/th&gt; &lt;td data-th="Material"&gt;SPCC&lt;/td&gt; &lt;/tr&gt; &lt;tr&gt; &lt;th scope="row"&gt;Cooling System&lt;/th&gt; &lt;td data-th="Cooling System"&gt;Rear (exhaust) :&lt;br /&gt; 120 x 120 x 25 mm fan (1000rpm, 16dBA)&lt;/td&gt; &lt;/tr&gt; &lt;tr&gt; &lt;th scope="row"&gt;Drive Bays&lt;br /&gt; -Accessible&lt;br /&gt; -Hidden&lt;/th&gt; &lt;td data-th="Drive Bays&amp;lt;br&amp;gt;-Accessible&amp;lt;br&amp;gt;-Hidden"&gt;&lt;br /&gt; 2 x 2.5&amp;rdquo;(HDD Bracket)&lt;br /&gt; 2 x 3.5&amp;ldquo; or 2.5&amp;rdquo; (HDD Tray)&lt;/td&gt; &lt;/tr&gt; &lt;tr&gt; &lt;th scope="row"&gt;Expansion Slots&lt;/th&gt; &lt;td data-th="Expansion Slots"&gt;7&lt;/td&gt; &lt;/tr&gt; &lt;tr&gt; &lt;th scope="row"&gt;Motherboards&lt;/th&gt; &lt;td data-th="Motherboards"&gt;6.7&amp;rdquo; x 6.7&amp;rdquo; (Mini ITX), 9.6&amp;rdquo; x 9.6&amp;rdquo; (Micro ATX), 12&amp;rdquo; x 9.6&amp;rdquo; (ATX)&lt;/td&gt; &lt;/tr&gt; &lt;tr&gt; &lt;th scope="row"&gt;I/O Port&lt;/th&gt; &lt;td data-th="I/O Port"&gt;USB 3.0 x 2, HD Audio x 1&lt;/td&gt; &lt;/tr&gt; &lt;tr&gt; &lt;th scope="row"&gt;PSU&lt;/th&gt; &lt;td data-th="PSU"&gt;Standard PS2 PSU (optional)&lt;/td&gt; &lt;/tr&gt; &lt;tr&gt; &lt;th scope="row"&gt;Fan Support&lt;/th&gt; &lt;td data-th="Fan Support"&gt;Front:&lt;br /&gt; 3 x 120mm, 2 x 140mm&lt;br /&gt; Top:&lt;br /&gt; 2 x 120mm, 2 x 140mm&lt;br /&gt; Rear:&lt;br /&gt; 1 x 120mm&lt;/td&gt; &lt;/tr&gt; &lt;tr&gt; &lt;th scope="row"&gt;Radiator Support&lt;/th&gt; &lt;td data-th="Radiator Support"&gt;Front:&lt;br /&gt; 1 x 360mm&lt;br /&gt; Rear:&lt;br /&gt; 1 x 120mm&lt;/td&gt; &lt;/tr&gt; &lt;tr&gt; &lt;th scope="row"&gt;Clearance&lt;/th&gt; &lt;td data-th="Clearance"&gt;CPU cooler height limitation: 160mm&lt;br /&gt; VGA length limitation: 330mm&lt;br /&gt; PSU length limitation: 160mm&lt;/td&gt; &lt;/tr&gt; &lt;/tbody&gt; &lt;/table&gt; </t>
  </si>
  <si>
    <t xml:space="preserve">&lt;p&gt;Versa J25 Tempered Glass Edition&lt;/p&gt; &lt;p&gt;ATX mid-tower chassis with one tempered glass window and one preinstalled 120mm fans.&lt;/p&gt; &lt;p&gt;Thermaltake Versa J25 Tempered Glass Edition Mid-Tower Chassis&lt;/p&gt; &lt;p&gt;Designed for PC builders who want a sleek, custom looking case with great airflow and a crystal clear tempered glass panel &amp;ndash; the Versa J25 is the ultimate mid-tower. The J25 comes equipped with one exhaust fan, so you can customize the cooling system as you need, it supports a huge range of air and liquid cooling hardware, high-end GPUs and even a handy PSU shroud in the basement.&lt;/p&gt; &lt;p&gt;Built-in PSU Cover&lt;/p&gt; &lt;p&gt;The J25 is equipped with a full-length PSU cover with vent hole design to hide those unsightly cables from view and give your build a clean and tidy look.&lt;/p&gt; &lt;h2&gt;Tempered Glass Window&lt;/h2&gt; &lt;p&gt;The left tempered glass window is designed to slide into place and can be attached firmly with two screws at the rear panel, this 4mm tempered glass panel is more durable and shows much less wear and tear than older acrylic panels.&lt;/p&gt; &lt;p&gt;Tool-Free Installation&lt;/p&gt; &lt;p&gt;The included hard drive bays suit 3.5&amp;rdquo; and 2.5&amp;rdquo; bays, the chassis comes with expansion slots above and below the PSU cover as well as behind the back panel, meaning you have space for up to seven drives.&lt;br /&gt; 3.5&amp;rdquo; or 2.5&amp;rdquo; HDD Drive Compatible&lt;/p&gt; &lt;h2&gt;Superior Hardware Support&lt;/h2&gt; &lt;p&gt;Build the system of your dreams with support for a tower CPU cooler with a maximum height of 160mm, a dual expansion slot VGA of up to 330mm in length, and a power supply with length of up to 160mm.&lt;/p&gt; &lt;p&gt;Excellent Cooling Capability&lt;/p&gt; &lt;p&gt;The J25 comes with one preinstalled exhaust fan but has support for three 120 fans or two 140mm fans in the front, and two 120 or 140mm fans at the top. If you prefer liquid cooling, the front panel can house up to a 360mm radiator.&lt;/p&gt; &lt;p&gt;Angular, Acrylic Front Panel&lt;/p&gt; &lt;p&gt;The front panel of the Versa J25 has a centre acrylic strip that highlights any RGB fans you build into the system, while the vented grills on either side gives plenty of airflow to your components.&lt;/p&gt; &lt;p&gt;Handy I/O Ports&lt;/p&gt; &lt;p&gt;The top-front panel features two USB 3.0 data transfer ports to grant easy access when needed.&lt;/p&gt; &lt;p&gt;Radiator Supporting List&lt;/p&gt; &lt;p&gt; &lt;/p&gt; &lt;table&gt; &lt;tbody&gt; &lt;tr&gt; &lt;td align="center" bgcolor="#ffffff" colspan="7"&gt;Radiator Compatibility List&lt;/td&gt; &lt;/tr&gt; &lt;tr&gt; &lt;td bgcolor="#ffffff" width="30"&gt; &lt;/td&gt; &lt;td align="center" bgcolor="#ffffff" width="90"&gt;120&lt;br /&gt; mm&lt;/td&gt; &lt;td align="center" bgcolor="#ffffff" width="90"&gt;240&lt;br /&gt; mm&lt;/td&gt; &lt;td align="center" bgcolor="#ffffff" width="90"&gt;360&lt;br /&gt; mm&lt;/td&gt; &lt;td align="center" bgcolor="#ffffff" width="90"&gt;140&lt;br /&gt; mm&lt;/td&gt; &lt;td align="center" bgcolor="#ffffff" width="90"&gt;280&lt;br /&gt; mm&lt;/td&gt; &lt;td align="center" bgcolor="#ffffff" width="90"&gt;420&lt;br /&gt; mm&lt;/td&gt; &lt;/tr&gt; &lt;tr&gt; &lt;td bgcolor="#ffffff" height="30" width="30"&gt; &lt;p&gt;Front&lt;/p&gt; &lt;/td&gt; &lt;td align="center" bgcolor="#ffffff" height="30"&gt;?&lt;/td&gt; &lt;td align="center" bgcolor="#ffffff" height="30"&gt;?&lt;/td&gt; &lt;td align="center" bgcolor="#ffffff" height="30"&gt;?&lt;/td&gt; &lt;td align="center" bgcolor="#ffffff" height="30"&gt;-&lt;/td&gt; &lt;td align="center" bgcolor="#ffffff" height="30"&gt;-&lt;/td&gt; &lt;td align="center" bgcolor="#ffffff" height="30"&gt;-&lt;/td&gt; &lt;/tr&gt; &lt;tr&gt; &lt;td bgcolor="#ffffff" height="30" width="30"&gt; &lt;p&gt;Top&lt;/p&gt; &lt;/td&gt; &lt;td align="center" bgcolor="#ffffff" height="30"&gt;-&lt;/td&gt; &lt;td align="center" bgcolor="#ffffff" height="30"&gt;-&lt;/td&gt; &lt;td align="center" bgcolor="#ffffff" height="30"&gt;-&lt;/td&gt; &lt;td align="center" bgcolor="#ffffff" height="30"&gt;-&lt;/td&gt; &lt;td align="center" bgcolor="#ffffff" height="30"&gt;-&lt;/td&gt; &lt;td align="center" bgcolor="#ffffff" height="30"&gt;-&lt;/td&gt; &lt;/tr&gt; &lt;tr&gt; &lt;td bgcolor="#ffffff" height="30" width="30"&gt; &lt;p&gt;Rear&lt;/p&gt; &lt;/td&gt; &lt;td align="center" bgcolor="#ffffff" height="30"&gt;?&lt;/td&gt; &lt;td align="center" bgcolor="#ffffff" height="30"&gt;-&lt;/td&gt; &lt;td align="center" bgcolor="#ffffff" height="30"&gt;-&lt;/td&gt; &lt;td align="center" bgcolor="#ffffff" height="30"&gt;-&lt;/td&gt; &lt;td align="center" bgcolor="#ffffff" height="30"&gt;-&lt;/td&gt; &lt;td align="center" bgcolor="#ffffff" height="30"&gt;-&lt;/td&gt; &lt;/tr&gt; &lt;/tbody&gt; &lt;/table&gt; &lt;table&gt; &lt;tbody&gt; &lt;tr&gt; &lt;td align="center" bgcolor="#ffffff" colspan="7"&gt;All-in-One Compatibility List&lt;br /&gt; (Water 3.0 and Floe series)&lt;/td&gt; &lt;/tr&gt; &lt;tr&gt; &lt;td bgcolor="#ffffff" width="60"&gt; &lt;/td&gt; &lt;td align="center" bgcolor="#ffffff" colspan="2" width="30"&gt;120mm&lt;/td&gt; &lt;td align="center" bgcolor="#ffffff" colspan="2" width="30"&gt;240mm&lt;/td&gt; &lt;td align="center" bgcolor="#ffffff" colspan="2" width="30"&gt;360mm&lt;/td&gt; &lt;/tr&gt; &lt;tr&gt; &lt;td bgcolor="#ffffff" width="60"&gt;Front&lt;/td&gt; &lt;td align="center" bgcolor="#ffffff" height="30"&gt; &lt;p&gt;?&lt;/p&gt; &lt;/td&gt; &lt;td align="center" bgcolor="#ffffff" height="30"&gt; &lt;p&gt;?&lt;/p&gt; &lt;/td&gt; &lt;td align="center" bgcolor="#ffffff"&gt; &lt;p&gt;?&lt;/p&gt; &lt;/td&gt; &lt;td align="center" bgcolor="#ffffff"&gt; &lt;p&gt;?&lt;/p&gt; &lt;/td&gt; &lt;td align="center" bgcolor="#ffffff"&gt;-&lt;/td&gt; &lt;td align="center" bgcolor="#ffffff"&gt;-&lt;/td&gt; &lt;/tr&gt; &lt;tr&gt; &lt;td bgcolor="#ffffff" width="60"&gt;Top&lt;/td&gt; &lt;td align="center" bgcolor="#ffffff"&gt;-&lt;/td&gt; &lt;td align="center" bgcolor="#ffffff"&gt;-&lt;/td&gt; &lt;td align="center" bgcolor="#ffffff"&gt;-&lt;/td&gt; &lt;td align="center" bgcolor="#ffffff"&gt;-&lt;/td&gt; &lt;td align="center" bgcolor="#ffffff"&gt;-&lt;/td&gt; &lt;td align="center" bgcolor="#ffffff"&gt;-&lt;/td&gt; &lt;/tr&gt; &lt;tr&gt; &lt;td bgcolor="#ffffff" width="60"&gt;Rear&lt;/td&gt; &lt;td align="center" bgcolor="#ffffff"&gt; &lt;p&gt;?&lt;/p&gt; &lt;/td&gt; &lt;td align="center" bgcolor="#ffffff"&gt; &lt;p&gt;?&lt;/p&gt; &lt;/td&gt; &lt;td align="center" bgcolor="#ffffff"&gt;-&lt;/td&gt; &lt;td align="center" bgcolor="#ffffff"&gt;-&lt;/td&gt; &lt;td align="center" bgcolor="#ffffff"&gt;-&lt;/td&gt; &lt;td align="center" bgcolor="#ffffff"&gt;-&lt;/td&gt; &lt;/tr&gt; &lt;/tbody&gt; &lt;/table&gt; &lt;p&gt; &lt;/p&gt; &lt;p&gt;&lt;img src="https://ru.thermaltake.com/pub/media/wysiwyg/key3/db/products/case/VersaJ25/pic9.jpg" /&gt;&lt;/p&gt; &lt;h2&gt;Fan Supporting List&lt;/h2&gt; &lt;table&gt; &lt;tbody&gt; &lt;tr&gt; &lt;td align="center" bgcolor="#ffffff" colspan="9"&gt;Fan Compatibility List&lt;/td&gt; &lt;/tr&gt; &lt;tr&gt; &lt;td bgcolor="#ffffff" width="45"&gt; &lt;/td&gt; &lt;td align="center" bgcolor="#ffffff" width="34"&gt;120&lt;br /&gt; mm&lt;/td&gt; &lt;td align="center" bgcolor="#ffffff" width="34"&gt;140&lt;br /&gt; mm&lt;/td&gt; &lt;td align="center" bgcolor="#ffffff" width="34"&gt;200&lt;br /&gt; mm&lt;/td&gt; &lt;/tr&gt; &lt;tr&gt; &lt;td bgcolor="#ffffff" height="30" width="45"&gt; &lt;p&gt;Front&lt;/p&gt; &lt;/td&gt; &lt;td align="center" bgcolor="#ffffff" height="30"&gt;3&lt;/td&gt; &lt;td align="center" bgcolor="#ffffff" height="30"&gt;2&lt;/td&gt; &lt;td align="center" bgcolor="#ffffff"&gt;-&lt;/td&gt; &lt;/tr&gt; &lt;tr&gt; &lt;td bgcolor="#ffffff" height="30"&gt;Top&lt;/td&gt; &lt;td align="center" bgcolor="#ffffff" height="30"&gt;2&lt;/td&gt; &lt;td align="center" bgcolor="#ffffff" height="30"&gt;2&lt;/td&gt; &lt;td align="center" bgcolor="#ffffff"&gt;-&lt;/td&gt; &lt;/tr&gt; &lt;tr&gt; &lt;td bgcolor="#ffffff" height="30"&gt;Rear&lt;/td&gt; &lt;td align="center" bgcolor="#ffffff" height="30"&gt;1&lt;/td&gt; &lt;td align="center" bgcolor="#ffffff" height="30"&gt;-&lt;/td&gt; &lt;td align="center" bgcolor="#ffffff"&gt;-&lt;/td&gt; &lt;/tr&gt; &lt;/tbody&gt; &lt;/table&gt; &lt;table&gt; &lt;tbody&gt; &lt;tr&gt; &lt;td align="center" bgcolor="#ffffff" colspan="4"&gt; &lt;p&gt;Thermaltake Compatible Fan&lt;/p&gt; &lt;/td&gt; &lt;/tr&gt; &lt;tr&gt; &lt;td bgcolor="#ffffff" width="34"&gt; &lt;/td&gt; &lt;td align="center" bgcolor="#ffffff" width="66"&gt; &lt;p&gt;120&lt;br /&gt; Series&lt;/p&gt; &lt;/td&gt; &lt;td align="center" bgcolor="#ffffff" width="41"&gt; &lt;p&gt;140&lt;br /&gt; Series&lt;/p&gt; &lt;/td&gt; &lt;td align="center" bgcolor="#ffffff" width="41"&gt; &lt;p&gt;200&lt;br /&gt; Series&lt;/p&gt; &lt;/td&gt; &lt;/tr&gt; &lt;tr&gt; &lt;td bgcolor="#ffffff" height="30" width="34"&gt; &lt;p&gt;PURE FAN Series&lt;/p&gt; &lt;/td&gt; &lt;td align="center" bgcolor="#ffffff" height="30"&gt;?&lt;/td&gt; &lt;td align="center" bgcolor="#ffffff" height="30"&gt;?&lt;/td&gt; &lt;td align="center" bgcolor="#ffffff"&gt;-&lt;/td&gt; &lt;/tr&gt; &lt;tr&gt; &lt;td bgcolor="#ffffff" height="30"&gt;LUNA FAN Series&lt;/td&gt; &lt;td align="center" bgcolor="#ffffff" height="30"&gt;?&lt;/td&gt; &lt;td align="center" bgcolor="#ffffff" height="30"&gt;?&lt;/td&gt; &lt;td align="center" bgcolor="#ffffff"&gt;-&lt;/td&gt; &lt;/tr&gt; &lt;tr&gt; &lt;td bgcolor="#ffffff" height="30"&gt;Riing FAN Series&lt;/td&gt; &lt;td align="center" bgcolor="#ffffff" height="30"&gt;?&lt;/td&gt; &lt;td align="center" bgcolor="#ffffff" height="30"&gt;?&lt;/td&gt; &lt;td align="center" bgcolor="#ffffff"&gt;-&lt;/td&gt; &lt;/tr&gt; &lt;/tbody&gt; &lt;/table&gt; &lt;p&gt;&lt;img src="https://ru.thermaltake.com/pub/media/wysiwyg/key3/db/products/case/VersaJ25/pic8.jpg" /&gt;&lt;/p&gt; &lt;p&gt; &lt;/p&gt; </t>
  </si>
  <si>
    <t>Корпус Thermaltake TT Premium S100 TG/Black/Win/SPCC/Tempered Glass*1/1x120mm Standard Fan</t>
  </si>
  <si>
    <t>CA-1Q9-00S1WN-00</t>
  </si>
  <si>
    <t>Корпус Thermaltake TT Premium S100 TG Snow/White/Win/SPCC/Tempered Glass*1/1x120mm Standard Fan</t>
  </si>
  <si>
    <t>CA-1Q9-00S6WN-00</t>
  </si>
  <si>
    <t>Корпус Thermaltake Core V21,без БП,2xUSB3.0, черный,mATX</t>
  </si>
  <si>
    <t>CA-1D5-00S1WN-00</t>
  </si>
  <si>
    <t>http://www.erc.ua/i/goods/CA-1D5-00S1WN-00.jpg</t>
  </si>
  <si>
    <t xml:space="preserve">Тип корпуса: Micro Case&lt;br/&gt;&lt;br/&gt;Размеры (Ш / В / Д): 336 x 320 x 424 мм &lt;br/&gt;&lt;br/&gt;Вес НЕТТО: 6.5кг&lt;br/&gt;&lt;br/&gt;Боковая панель: Акриловое окно &lt;br/&gt;&lt;br/&gt;Верхняя панель: Перфорированная, с пылевым фильтром &lt;br/&gt;&lt;br/&gt;Цвет: черный&lt;br/&gt;&lt;br/&gt;Материал: SPCC&lt;br/&gt;&lt;br/&gt;Система охлаждения&lt;br/&gt;&lt;br/&gt;- Передний (вдув) : 200 x 200 x 30 мм (800rpm, 13dBA)&lt;br/&gt;&lt;br/&gt;Отсеки для накопителей:&lt;br/&gt;&lt;br/&gt;- Внутренние 3 x 3.5’’ или 2.5', 3 x 2.5’’ &lt;br/&gt;&lt;br/&gt;Слоты расширения: 5&lt;br/&gt;&lt;br/&gt;Материнские платы: 6.7” x 6.7” (Mini ITX) , 9.6” x 9.6” (Micro ATX)&lt;br/&gt;&lt;br/&gt;Порты вводы/вывода: USB 3.0 x 2, HD Audio x 1 &lt;br/&gt;&lt;br/&gt;БП: Стандартный PS2 PSU (Опционально, в комплекте не идёт) &lt;br/&gt;&lt;br/&gt;Возможность модернизации под СВО: поддержка жидкостных резервуаров 1/2”&amp;#12289;3/8”&amp;#12289;1/4” &lt;br/&gt;&lt;br/&gt;Другое:&lt;br/&gt;&lt;br/&gt;Поддержка вентиляторов:&lt;br/&gt;&lt;br/&gt;- Передний (вдув) : 1 x 120мм или 1 x 140мм или 1 x 200мм&lt;br/&gt;&lt;br/&gt;- Задний(выдув) : 1 x 120мм или 1 x 140мм&lt;br/&gt;&lt;br/&gt;- Верхний (выдув): 4 x 120мм или 2 x 140мм&lt;br/&gt;&lt;br/&gt;- Нижний (вдув): 2 x 120мм&lt;br/&gt;&lt;br/&gt;- Боковой (выдув, левая/правая сторона): 2 x 120мм или 2 x 140мм&lt;br/&gt;&lt;br/&gt;Поддержка радиаторов СВО:&lt;br/&gt;&lt;br/&gt;- Спереди 1 x 120/240мм или 1 x 140мм&lt;br/&gt;&lt;br/&gt;- Сзади: 1 x 120мм&lt;br/&gt;&lt;br/&gt;- Сверху: 2 x 120/240мм или 1 x 140/280мм&lt;br/&gt;&lt;br/&gt;- Снизу: 1 x 120/240мм&lt;br/&gt;&lt;br/&gt;- Сбоку: 1 x 120/240мм или 1 x 140/280мм&lt;br/&gt;&lt;br/&gt;Максимальная высота кулера CPU: 185мм &lt;br/&gt;&lt;br/&gt;Максимальная длина видеокарты: 350мм&lt;br/&gt;&lt;br/&gt;Максимальная длина блока питания: 200мм (с установленным вентилятором на нижней панели)&lt;br/&gt;&lt;br/&gt;&lt;br/&gt;&lt;br/&gt;&lt;br/&gt; </t>
  </si>
  <si>
    <t xml:space="preserve">- Core V21 - новинка серии корпусов Core от Thermaltakе. Дизайн корпуса выполнен в виде куба, что позволяет установить материнскую плату формата M-ATX как вертикально, так горизонтально. Для оптимизации охлаждения, на передней панели установлен 200мм вентилятор, что активно помогает притоку холодного воздуха. Продуманный дизайн интерьера позволяет с легкостью становить систему жидкостного охлаждения. Благодаря качественному охлаждения всех компонентов, ваш ПК будет работать экстремально стабильно, даже в режиме разгона.&lt;br/&gt;&lt;br/&gt;&lt;br/&gt;&lt;br/&gt;- Благодаря своему уникальному дизайну и широким возможностям, вы можете устанавливать материнскую плату в горизонтальной или вертикальной плоскостях. Это открывает безграничные возможности для энтузиастов собирающих сами свой ПК. Для защиты от пыли, в области установки БП имеется пылевой фильтр. Притоку холодного воздуха снизу помогают специальные антивибрационные ножки, поднимающие корпус на небольшую высоту.&lt;br/&gt;&lt;br/&gt;&lt;br/&gt;&lt;br/&gt;- Для особо требовательных энтузиастов и сборщиков ПК не ищущих компромиссов у Core V21 есть кое что интересное. Можно использовать второй аналогичный корпус для возможности установки дополнительных модулей под нужды СВО. Таким образом, водрузив два корпуса друг на друга, вы можете установить 600мм радиатор.&lt;br/&gt;&lt;br/&gt;&lt;br/&gt;&lt;br/&gt;- В Core V21 имеются съемные корзины для установки до 6-и жестких дисков. Без труда можно установить практически любое hi-end железо, такое как, две видеокарты длиной до 350мм, кулер на центральный процессор высотой до 185мм и мощный БП длиной до 200мм. Для максимально эффективного охлаждения возможна установка СВО, радиаторы которой (в количестве 2-х штук) можно установить в верхней части корпуса.&lt;br/&gt;&lt;br/&gt;&lt;br/&gt;&lt;br/&gt;- В Core V21 можно установить, как воздушную, так и жидкостную системы охлаждения. Благодаря штатно предустановленному 200мм вентилятору спереди, вы можете не беспокоиться за перегрев комплектующих.&lt;br/&gt;&lt;br/&gt;&lt;br/&gt;&lt;br/&gt;- Core V21 разделен на две секции. Верхняя секция предназначена для ваших комплектующих, а нижняя для блока питания и систем хранения данных. Благодаря съемным корзинам для устройств 2.5” /3.5” можно освободить нужное пространство для установки СВО.&lt;br/&gt;&lt;br/&gt;&lt;br/&gt;&lt;br/&gt;&lt;br/&gt;&lt;br/&gt;&lt;br/&gt;&lt;br/&gt;&lt;br/&gt; </t>
  </si>
  <si>
    <t>Корпус Thermaltake H200 TG RGB/Black/Win/SPCC/Tempered Glass*1/120mm Standard fan *1</t>
  </si>
  <si>
    <t>CA-1M3-00M1WN-00</t>
  </si>
  <si>
    <t>Корпус Thermaltake TT Premium S300 TG/Black/Win/SPCC/Tempered Glass*1/1x120mm Standard Fan</t>
  </si>
  <si>
    <t>CA-1P5-00M1WN-00</t>
  </si>
  <si>
    <t>http://www.erc.ua/i/goods/CA-1P5-00M1WN-00.jpg</t>
  </si>
  <si>
    <t xml:space="preserve">&lt;table &gt; &lt;tbody&gt; &lt;tr&gt; &lt;th scope="row"&gt;P/N&lt;/th&gt; &lt;td data-th="P/N"&gt;CA-1P5-00M1WN-00&lt;/td&gt; &lt;/tr&gt; &lt;tr&gt; &lt;th scope="row"&gt;Series&lt;/th&gt; &lt;td data-th="Series"&gt;S Series&lt;/td&gt; &lt;/tr&gt; &lt;tr&gt; &lt;th scope="row"&gt;Model&lt;/th&gt; &lt;td data-th="Model"&gt;S300 TG&lt;/td&gt; &lt;/tr&gt; &lt;tr&gt; &lt;th scope="row"&gt;CASE TYPE&lt;/th&gt; &lt;td data-th="CASE TYPE"&gt;Middle Tower&lt;/td&gt; &lt;/tr&gt; &lt;tr&gt; &lt;th scope="row"&gt;Dimension (H x W x D)&lt;/th&gt; &lt;td data-th="Dimension (H x W x D)"&gt;493 x 230 x 508 mm&lt;br /&gt; (19.4 x 9.05 x 20 inch)&lt;br /&gt; &lt;/td&gt; &lt;/tr&gt; &lt;tr&gt; &lt;th scope="row"&gt;Net Weight&lt;/th&gt; &lt;td data-th="Net Weight"&gt;11.05 kg / 24.36 lbs.&lt;/td&gt; &lt;/tr&gt; &lt;tr&gt; &lt;th scope="row"&gt;SIDE PANEL&lt;/th&gt; &lt;td data-th="SIDE PANEL"&gt;4mm Tempered Glass x 1&lt;/td&gt; &lt;/tr&gt; &lt;tr&gt; &lt;th scope="row"&gt;Color&lt;/th&gt; &lt;td data-th="Color"&gt;Exterior &amp;amp; Interior : Black&lt;/td&gt; &lt;/tr&gt; &lt;tr&gt; &lt;th scope="row"&gt;MATERIAL&lt;/th&gt; &lt;td data-th="MATERIAL"&gt;SPCC&lt;/td&gt; &lt;/tr&gt; &lt;tr&gt; &lt;th scope="row"&gt;COOLING SYSTEM&lt;/th&gt; &lt;td data-th="COOLING SYSTEM"&gt;Rear (exhaust) :&lt;br /&gt; 120 x 120 x 25 mm fan&lt;br /&gt; (1000rpm, 16 dBA)&lt;br /&gt; &lt;/td&gt; &lt;/tr&gt; &lt;tr&gt; &lt;th scope="row"&gt;Drive Bays&lt;br /&gt; -Accessible&lt;br /&gt; -Hidden&lt;/th&gt; &lt;td data-th="Drive Bays&amp;lt;br&amp;gt;-Accessible&amp;lt;br&amp;gt;-Hidden"&gt;&lt;br /&gt; 2 x 3.5&amp;ldquo; or 2.5&amp;rdquo; (HDD Rack); 2 x 3.5&amp;ldquo;(Without HDD Rack);&lt;br /&gt; 2 x 2.5&amp;rdquo; (HDD Bracket)&lt;br /&gt; &lt;/td&gt; &lt;/tr&gt; &lt;tr&gt; &lt;th scope="row"&gt;EXPANSION SLOTS&lt;/th&gt; &lt;td data-th="EXPANSION SLOTS"&gt;7&lt;/td&gt; &lt;/tr&gt; &lt;tr&gt; &lt;th scope="row"&gt;MOTHERBOARDS&lt;/th&gt; &lt;td data-th="MOTHERBOARDS"&gt;6.7&amp;rdquo; x 6.7&amp;rdquo; (Mini ITX), 9.6&amp;rdquo; x 9.6&amp;rdquo; (Micro ATX), 12&amp;rdquo; x 9.6&amp;rdquo; (ATX)&lt;/td&gt; &lt;/tr&gt; &lt;tr&gt; &lt;th scope="row"&gt;I/O Port&lt;/th&gt; &lt;td data-th="I/O Port"&gt;1 x USB 3.0, 2 x USB 2.0, 1 x HD Audio,&lt;/td&gt; &lt;/tr&gt; &lt;tr&gt; &lt;th scope="row"&gt;PSU&lt;/th&gt; &lt;td data-th="PSU"&gt;Standard PS2 PSU (optional)&lt;/td&gt; &lt;/tr&gt; &lt;tr&gt; &lt;th scope="row"&gt;FAN SUPPORT&lt;/th&gt; &lt;td data-th="FAN SUPPORT"&gt;Front:&lt;br /&gt; 3 x 120mm, 3 x 140mm, 2 x 200mm&lt;br /&gt; Top:&lt;br /&gt; 3 x 120mm, 2 x 140mm, 1 x 200mm&lt;br /&gt; Rear:&lt;br /&gt; 1 x 120mm, 1 x 140mm&lt;br /&gt; &lt;/td&gt; &lt;/tr&gt; &lt;tr&gt; &lt;th scope="row"&gt;RADIATOR SUPPORT&lt;/th&gt; &lt;td data-th="RADIATOR SUPPORT"&gt;Front:&lt;br /&gt; 1x 280mm, 1 x 360mm&lt;br /&gt; Top:&lt;br /&gt; 1 x 240mm, 1x 280mm&lt;br /&gt; Rear:&lt;br /&gt; 1 x 120mm, 1 x 140mm&lt;br /&gt; Right:&lt;br /&gt; 1 x 360mm, (Without HDD Rack);&lt;br /&gt; &lt;/td&gt; &lt;/tr&gt; &lt;tr&gt; &lt;th scope="row"&gt;CLEARANCE&lt;/th&gt; &lt;td data-th="CLEARANCE"&gt;CPU cooler height limitation: 170mm&lt;br /&gt; PSU length limitation: 200mm&lt;br /&gt; VGA length limitation: 280mm(With reservoir)&lt;br /&gt; 360mm(Without reservoir)&lt;/td&gt; &lt;/tr&gt; &lt;/tbody&gt; &lt;/table&gt; </t>
  </si>
  <si>
    <t xml:space="preserve">&lt;p&gt;S300 TG Mid-tower case comes with one tempered glass panel on the left, one preinstalled 120mm standard fan at the rear, supporting motherboards up to ATX.&lt;/p&gt; &lt;p&gt;Thermaltake&lt;/p&gt; &lt;h1&gt;S300 TG&lt;/h1&gt; &lt;p&gt;Compact, Sleek, Modern Design&lt;/p&gt; &lt;p&gt; &lt;video autoplay="" loop="" muted="muted" playsinline="" preload="auto" volume="0"&gt;&lt;source src="https://thermaltake.azureedge.net/pub/media/wysiwyg/key3/db/products/case/s300_tg/video_s300.mp4" type="video/mp4" /&gt;&lt;/video&gt; &lt;/p&gt; &lt;p&gt;Thermaltake S300 Tempered Glass Edition Mid Tower Chassis&lt;/p&gt; &lt;p&gt;S300 Tempered Glass Edition mid-tower chassis combines sophistication and elegance and is built with modern steel construction. Like the S500 TG, the S300 TG is designed to be compact and is manufactured with one tempered glass window on the left for a stunning view and one preinstalled 120mm standard fan at the rear for fundamental ventilation. Furthermore, it incorporates a full modular design, vertical radiator &amp;amp; GPU mount, Patented Rotational PCI-E slots, and the support for 200mm fans. The flexibility is limitless for high-end components. The S300 TG Mid Tower Chassis is a great fit for users who are looking for a modern and stylish chassis.&lt;/p&gt; &lt;p&gt;&lt;!--&lt;img src="https://thermaltake.azureedge.net/pub/media/wysiwyg/key3/db/products/case/s300_tg/pic1.png" class="" alt=""&gt;--&gt;&lt;!-- floatL --&gt;&lt;!--&lt;img src="images/app3.png" alt="" /&gt;--&gt;&lt;!-- floatR --&gt;&lt;/p&gt; &lt;p&gt; &lt;/p&gt; &lt;p&gt; &lt;/p&gt; &lt;ul&gt; &lt;li&gt;The image is for reference only.&lt;/li&gt; &lt;/ul&gt; &lt;p&gt;TT Premium&lt;/p&gt; &lt;p&gt;To continue achieving the corporate mission of delivering the perfect user experience, Thermaltake developed &amp;ldquo;TT Premium&amp;rdquo; with the essence of combining supreme quality products with a new logo design. TT Premium is far more than just a guarantee of quality. Behind the name, it represents the passion in DIY, Modding and Thermaltake&amp;rsquo;s desire to be the most innovative brand in the PC hardware market. To satisfy the demand of the high-end PC users, TT Premium follows its core values of Excellent Quality, Unique Design, Diverse Combinations and Boundless Creativity to provide a high performance PC product for every enthusiast.&lt;/p&gt; &lt;p&gt;&lt;!-- floatL --&gt;&lt;/p&gt; &lt;p&gt;&lt;img alt="" src="https://thermaltake.azureedge.net/pub/media/wysiwyg/key3/db/products/case/s500_tg/icon_tt.png" /&gt;&lt;/p&gt; &lt;p&gt;&lt;!-- floatR --&gt;&lt;/p&gt; &lt;p&gt; &lt;/p&gt; &lt;p&gt;&lt;img alt="" src="https://thermaltake.azureedge.net/pub/media/wysiwyg/key3/db/products/lcs/pic3.png" /&gt;&lt;/p&gt; &lt;p&gt;Tt LCS Certified&lt;/p&gt; &lt;p&gt;Tt LCS Certified is a Thermaltake exclusive certification applied to only products that pass the design and hardcore enthusiasts standards that a true LCS chassis should be held to. The Tt LCS certification was created so that we at Thermaltake can designate to all power users which chassis have been tested to be best compatible with extreme liquid cooling configurations to ensure you get the best performance from the best features and fitment.&lt;/p&gt; &lt;p&gt;&lt;!-- floatL --&gt;&lt;!-- &lt;img src="pub/media/wysiwyg/key3/db/products/lcs/pic3.png" alt=""/&gt; --&gt;&lt;!-- floatR --&gt;&lt;/p&gt; &lt;p&gt; &lt;/p&gt; &lt;p&gt; &lt;/p&gt; &lt;ul&gt; &lt;li&gt;The image is for reference only.&lt;/li&gt; &lt;/ul&gt; &lt;p&gt;&lt;!-- &lt;img src="https://thermaltake.azureedge.net/pub/media/wysiwyg/key3/db/products/case/s500_tg/icon_tt.png" alt=""/&gt; &lt;p&gt;TT Premium&lt;/p&gt; To continue achieving the corporate mission of delivering the perfect user experience, Thermaltake developed “TT Premium” with the essence of combining supreme quality products with a new logo design. TT Premium is far more than just a guarantee of quality. Behind the name, it represents the passion in DIY, Modding and Thermaltake’s desire to be the most innovative brand in the PC hardware market. To satisfy the demand of the high-end PC users, TT Premium follows its core values of Excellent Quality, Unique Design, Diverse Combinations and Boundless Creativity to provide a high performance PC product for every enthusiast. &lt;img src="https://thermaltake.azureedge.net/pub/media/wysiwyg/key3/db/products/cooler/floe_dx_rgb_tt/icon_lcs.png" alt=""/&gt; &lt;p&gt;LCS Certified&lt;/p&gt; Tt LCS Certified is a Thermaltake exclusive certification applied to only products that pass the design and hardcore enthusiast standards that a true LCS chassis should be held to. The Tt LCS certification was created so that we at Thermaltake can designate to all power users which chassis have been tested to be best compatible with extreme liquid cooling configurations to ensure you get the best performance from the best features and fitment. --&gt;&lt;/p&gt; &lt;p&gt;Compact and Elegant Design&lt;/p&gt; &lt;p&gt;Full metal construction with sleek front panel design, the S300 TG Mid Tower Chassis showcases its simply and elegant design.&lt;/p&gt; &lt;p&gt;&lt;!-- floatL --&gt;&lt;!--&lt;img src="images/app3.png" alt="" /&gt;--&gt;&lt;!-- floatR --&gt;&lt;/p&gt; &lt;p&gt; &lt;/p&gt; &lt;p&gt; &lt;/p&gt; &lt;ul&gt; &lt;li&gt;The image is for reference only.&lt;/li&gt; &lt;/ul&gt; &lt;p&gt;Built-in PSU Cover and Riser GPU Bracket&lt;/p&gt; &lt;p&gt;The built-in PSU cover with a ventilated design can improve airflow and hide those unsightly cables. The integrated riser GPU support bracket not only prevents the graphic card from sagging, but helps reduce the weight on the motherboard PCI-E slots.&lt;/p&gt; &lt;p&gt;&lt;!-- floatL --&gt;&lt;!-- &lt;img src="https://thermaltake.azureedge.net/pub/media/wysiwyg/key3/db/products/case/s500_tg/pic3.png" class="" alt=""/&gt; &lt;img src="https://thermaltake.azureedge.net/pub/media/wysiwyg/key3/db/products/case/s500_tg/pic3.png" class="closeUpT" alt=""/&gt; --&gt;&lt;!-- floatR --&gt;&lt;/p&gt; &lt;p&gt; &lt;/p&gt; &lt;p&gt; &lt;/p&gt; &lt;ul&gt; &lt;li&gt;The image is for reference only.&lt;/li&gt; &lt;/ul&gt; &lt;p&gt;&lt;!----&gt;&lt;/p&gt; &lt;p&gt;Patented Rotational PCI-E 7 Slot Design&lt;/p&gt; &lt;p&gt;With Patented Rotational PCI-E slots, you can choose to display your graphics cards vertically which helps you gain flexible space for your system.&lt;/p&gt; &lt;p&gt;&lt;!-- floatL --&gt;&lt;!-- &lt;img src="pub/media/wysiwyg/key3/db/products/case/view31tg_argb/pic5_1.png" class="partL" alt=""/&gt; &lt;img src="pub/media/wysiwyg/key3/db/products/case/view31tg_argb/pic5_2.png" class="partR" alt=""/&gt; &lt;img src="pub/media/wysiwyg/key3/db/products/case/view31tg_argb/pic5.png" class="mainCase" alt=""/&gt; --&gt;&lt;!-- floatR --&gt;&lt;/p&gt; &lt;p&gt; &lt;/p&gt; &lt;p&gt; &lt;/p&gt; &lt;ul&gt; &lt;li&gt;The image is for reference only.&lt;/li&gt; &lt;/ul&gt; &lt;p&gt;&lt;!----&gt;&lt;/p&gt; &lt;p&gt;Tempered Glass Window&lt;/p&gt; &lt;p&gt;The 4mm tempered glass window on the side of the S300 TG is built to be more durable, scratch resistant, and transparent for an advanced view of your hardware.&lt;/p&gt; &lt;p&gt;&lt;!-- floatL --&gt;&lt;/p&gt; &lt;p&gt;&lt;img alt="" src="https://thermaltake.azureedge.net/pub/media/wysiwyg/key3/db/products/case/s300_tg/pic4_1.png" /&gt; &lt;img alt="" src="https://thermaltake.azureedge.net/pub/media/wysiwyg/key3/db/products/case/s300_tg/pic4.png" /&gt;&lt;/p&gt; &lt;p&gt;&lt;!-- floatR --&gt;&lt;/p&gt; &lt;p&gt; &lt;/p&gt; &lt;p&gt;&lt;!----&gt;&lt;/p&gt; &lt;p&gt;Dust Reduction&lt;/p&gt; &lt;p&gt;Two magnetic super fine fan filters with excellent protection and reduction against dirt on the top and the right side and another removable filter at the bottom.&lt;/p&gt; &lt;p&gt;&lt;!-- floatL --&gt;&lt;!-- floatR --&gt;&lt;/p&gt; &lt;p&gt; &lt;/p&gt; &lt;p&gt;&lt;!-- &lt;ul&gt; &lt;li&gt;The image is for reference only.&lt;/li&gt; &lt;/ul&gt; --&gt;&lt;!----&gt;&lt;/p&gt; &lt;p&gt;Superior Hardware and Liquid Cooling Support&lt;/p&gt; &lt;p&gt;S300 TG has excellent expandability. It can support a CPU cooler with a maximum height of 170mm, dual VGA expansion slot of up to 360mm in length without a reservoir, and a power supply with a length of up to 200mm. Optimized for excellent cooling capability with one 120mm exhaust rear fan preinstalled, S300 TG is able to house up to three 140mm or two 200mm front fans, up to three 120mm fans on top, and a radiator of up to 360mm at the front to allow users to build their desired high-end system.&lt;/p&gt; &lt;p&gt;&lt;img alt="" src="https://thermaltake.azureedge.net/pub/media/wysiwyg/key3/db/products/case/s500_tg/pic6_1.png" /&gt;&lt;/p&gt; &lt;p&gt;CPU Cooler&lt;/p&gt; &lt;p&gt;Max height 170 mm&lt;/p&gt; &lt;p&gt;&lt;img alt="" src="https://thermaltake.azureedge.net/pub/media/wysiwyg/key3/db/products/case/s500_tg/pic6_2.png" /&gt;&lt;/p&gt; &lt;p&gt;Motherboard&lt;/p&gt; &lt;p&gt;ATX, Micro ATX, Mini ITX&lt;/p&gt; &lt;p&gt;&lt;img alt="" src="https://thermaltake.azureedge.net/pub/media/wysiwyg/key3/db/products/case/s500_tg/pic6_4.png" /&gt;&lt;/p&gt; &lt;p&gt;PSU&lt;/p&gt; &lt;p&gt;Max length 200 mm&lt;/p&gt; &lt;p&gt;&lt;img alt="" src="https://thermaltake.azureedge.net/pub/media/wysiwyg/key3/db/products/case/s500_tg/pic6_3.png" /&gt;&lt;/p&gt; &lt;p&gt;VGA&lt;/p&gt; &lt;p&gt;Max length 360 mm&lt;/p&gt; &lt;p&gt;&lt;img alt="" src="https://thermaltake.azureedge.net/pub/media/wysiwyg/key3/db/products/case/s300_tg/pic2.png" /&gt;&lt;/p&gt; &lt;p&gt;&lt;!-- floatL --&gt;&lt;!-- floatR --&gt;&lt;/p&gt; &lt;p&gt; &lt;/p&gt; &lt;p&gt;Handy I/O Ports&lt;/p&gt; &lt;p&gt;One 3.0 USB and two 2.0 USB ports on the top-front panel to grant direct access when needed.&lt;/p&gt; &lt;p&gt;&lt;!-- floatL --&gt;&lt;!--&lt;img src="images/app3.png" alt="" /&gt;--&gt;&lt;!-- floatR --&gt;&lt;/p&gt; &lt;p&gt; &lt;/p&gt; &lt;p&gt;&lt;!-- table --&gt;&lt;/p&gt; &lt;p&gt;Radiator Support List&lt;/p&gt; &lt;p&gt;Radiator Compatibility List&lt;/p&gt; &lt;table&gt; &lt;thead&gt; &lt;tr&gt; &lt;th&gt; &lt;/th&gt; &lt;th&gt;120mm&lt;/th&gt; &lt;th&gt;240mm&lt;/th&gt; &lt;th&gt;360mm&lt;/th&gt; &lt;th&gt;140mm&lt;/th&gt; &lt;th&gt;280mm&lt;/th&gt; &lt;th&gt;420mm&lt;/th&gt; &lt;/tr&gt; &lt;/thead&gt; &lt;tbody&gt; &lt;tr&gt; &lt;td data-title=""&gt;Front&lt;/td&gt; &lt;td data-title="120mm"&gt;?&lt;/td&gt; &lt;td data-title="240mm"&gt;?&lt;/td&gt; &lt;td data-title="360mm"&gt;?&lt;/td&gt; &lt;td data-title="140mm"&gt;?&lt;/td&gt; &lt;td data-title="280mm"&gt;?&lt;/td&gt; &lt;td data-title="420mm"&gt;-&lt;/td&gt; &lt;/tr&gt; &lt;tr&gt; &lt;td data-title=""&gt;Top&lt;/td&gt; &lt;td data-title="120mm"&gt;?&lt;/td&gt; &lt;td data-title="240mm"&gt;?&lt;/td&gt; &lt;td data-title="360mm"&gt;?&lt;/td&gt; &lt;td data-title="140mm"&gt;?&lt;/td&gt; &lt;td data-title="280mm"&gt;?&lt;/td&gt; &lt;td data-title="420mm"&gt;-&lt;/td&gt; &lt;/tr&gt; &lt;tr&gt; &lt;td data-title=""&gt;Rear&lt;/td&gt; &lt;td data-title="120mm"&gt;?&lt;/td&gt; &lt;td data-title="240mm"&gt;-&lt;/td&gt; &lt;td data-title="360mm"&gt;-&lt;/td&gt; &lt;td data-title="140mm"&gt;-&lt;/td&gt; &lt;td data-title="280mm"&gt;-&lt;/td&gt; &lt;td data-title="420mm"&gt;-&lt;/td&gt; &lt;/tr&gt; &lt;tr&gt; &lt;td data-title=""&gt;Right&lt;/td&gt; &lt;td data-title="120mm"&gt;?&lt;/td&gt; &lt;td data-title="240mm"&gt;?&lt;/td&gt; &lt;td data-title="360mm"&gt;?&lt;/td&gt; &lt;td data-title="140mm"&gt;-&lt;/td&gt; &lt;td data-title="280mm"&gt;-&lt;/td&gt; &lt;td data-title="420mm"&gt;-&lt;/td&gt; &lt;/tr&gt; &lt;/tbody&gt; &lt;/table&gt; &lt;p&gt; &lt;/p&gt; &lt;p&gt;All-in-One Compatibility List&lt;br /&gt; (Water 3.0 and Floe series)&lt;/p&gt; &lt;table&gt; &lt;thead&gt; &lt;tr&gt; &lt;th&gt; &lt;/th&gt; &lt;th&gt;Perform&lt;/th&gt; &lt;th&gt;Pro&lt;/th&gt; &lt;th&gt;240 Series&lt;/th&gt; &lt;th&gt;360 Series&lt;/th&gt; &lt;th&gt;140 Series&lt;/th&gt; &lt;th&gt;280 Series&lt;/th&gt; &lt;/tr&gt; &lt;/thead&gt; &lt;tbody&gt; &lt;tr&gt; &lt;td data-title=""&gt;Front&lt;/td&gt; &lt;td data-title="Perform"&gt;-&lt;/td&gt; &lt;td data-title="Pro"&gt;-&lt;/td&gt; &lt;td data-title="240 Series"&gt;-&lt;/td&gt; &lt;td data-title="360 Series"&gt;-&lt;/td&gt; &lt;td data-title="240 Series"&gt;-&lt;/td&gt; &lt;td data-title="360 Series"&gt;-&lt;/td&gt; &lt;/tr&gt; &lt;tr&gt; &lt;td data-title=""&gt;Top&lt;/td&gt; &lt;td data-title="Perform"&gt;?&lt;/td&gt; &lt;td data-title="Pro"&gt;?&lt;/td&gt; &lt;td data-title="240 Series"&gt;?&lt;/td&gt; &lt;td data-title="360 Series"&gt;-&lt;/td&gt; &lt;td data-title="240 Series"&gt;?&lt;/td&gt; &lt;td data-title="360 Series"&gt;?&lt;/td&gt; &lt;/tr&gt; &lt;tr&gt; &lt;td data-title=""&gt;Rear&lt;/td&gt; &lt;td data-title="Perform"&gt;?&lt;/td&gt; &lt;td data-title="Pro"&gt;?&lt;/td&gt; &lt;td data-title="240 Series"&gt;-&lt;/td&gt; &lt;td data-title="360 Series"&gt;-&lt;/td&gt; &lt;td data-title="240 Series"&gt;?&lt;/td&gt; &lt;td data-title="360 Series"&gt;-&lt;/td&gt; &lt;/tr&gt; &lt;tr&gt; &lt;td data-title=""&gt;Right&lt;/td&gt; &lt;td data-title="Perform"&gt;?&lt;/td&gt; &lt;td data-title="Pro"&gt;?&lt;/td&gt; &lt;td data-title="240 Series"&gt;?&lt;/td&gt; &lt;td data-title="360 Series"&gt;?&lt;/td&gt; &lt;td data-title="240 Series"&gt;-&lt;/td&gt; &lt;td data-title="360 Series"&gt;-&lt;/td&gt; &lt;/tr&gt; &lt;/tbody&gt; &lt;/table&gt; &lt;p&gt;&lt;!-- floatL --&gt;&lt;/p&gt; &lt;p&gt;&lt;img alt="" src="https://thermaltake.azureedge.net/pub/media/wysiwyg/key3/db/products/case/s300_tg/pic8.png" /&gt;&lt;/p&gt; &lt;p&gt;&lt;!-- floatR --&gt;&lt;/p&gt; &lt;p&gt; &lt;/p&gt; &lt;p&gt; &lt;/p&gt; &lt;p&gt;Fan Support List&lt;/p&gt; &lt;p&gt;Fan Compatibility List&lt;/p&gt; &lt;table&gt; &lt;thead&gt; &lt;tr&gt; &lt;th&gt; &lt;/th&gt; &lt;th&gt;120mm&lt;/th&gt; &lt;th&gt;140mm&lt;/th&gt; &lt;th&gt;200mm&lt;/th&gt; &lt;/tr&gt; &lt;/thead&gt; &lt;tbody&gt; &lt;tr&gt; &lt;td data-title=""&gt;Front&lt;/td&gt; &lt;td data-title="120mm"&gt;3&lt;/td&gt; &lt;td data-title="140mm"&gt;3&lt;/td&gt; &lt;td data-title="200mm"&gt;2&lt;/td&gt; &lt;/tr&gt; &lt;tr&gt; &lt;td data-title=""&gt;Top&lt;/td&gt; &lt;td data-title="120mm"&gt;3&lt;/td&gt; &lt;td data-title="140mm"&gt;2&lt;/td&gt; &lt;td data-title="200mm"&gt;1&lt;/td&gt; &lt;/tr&gt; &lt;tr&gt; &lt;td data-title=""&gt;Rear&lt;/td&gt; &lt;td data-title="120mm"&gt;1&lt;/td&gt; &lt;td data-title="140mm"&gt;1&lt;/td&gt; &lt;td data-title="200mm"&gt;-&lt;/td&gt; &lt;/tr&gt; &lt;tr&gt; &lt;td data-title=""&gt;Right&lt;/td&gt; &lt;td data-title="120mm"&gt;3&lt;/td&gt; &lt;td data-title="140mm"&gt;-&lt;/td&gt; &lt;td data-title="200mm"&gt;-&lt;/td&gt; &lt;/tr&gt; &lt;/tbody&gt; &lt;/table&gt; &lt;p&gt; &lt;/p&gt; &lt;p&gt;Thermaltake Compatible Fan&lt;/p&gt; &lt;table&gt; &lt;thead&gt; &lt;tr&gt; &lt;th&gt; &lt;/th&gt; &lt;th&gt;120mm&lt;/th&gt; &lt;th&gt;140mm&lt;/th&gt; &lt;th&gt;200mm&lt;/th&gt; &lt;/tr&gt; &lt;/thead&gt; &lt;tbody&gt; &lt;tr&gt; &lt;td data-title=""&gt;PURE FAN Series&lt;/td&gt; &lt;td data-title="120mm"&gt;?&lt;/td&gt; &lt;td data-title="140mm"&gt;?&lt;/td&gt; &lt;td data-title="200mm"&gt;?&lt;/td&gt; &lt;/tr&gt; &lt;tr&gt; &lt;td data-title=""&gt;Riing FAN Series&lt;/td&gt; &lt;td data-title="120mm"&gt;?&lt;/td&gt; &lt;td data-title="140mm"&gt;?&lt;/td&gt; &lt;td data-title="200mm"&gt;?&lt;/td&gt; &lt;/tr&gt; &lt;/tbody&gt; &lt;/table&gt; &lt;p&gt;&lt;!-- floatL --&gt;&lt;/p&gt; &lt;p&gt;&lt;img alt="" src="https://thermaltake.azureedge.net/pub/media/wysiwyg/key3/db/products/case/s300_tg/pic9.png" /&gt;&lt;/p&gt; </t>
  </si>
  <si>
    <t>Корпус Thermaltake Level 20 MT ARGB/Black/Win/SPCC/120mm addressable RGB Fans*3+120mm standard Fan*1</t>
  </si>
  <si>
    <t>CA-1M7-00M1WN-00</t>
  </si>
  <si>
    <t>Корпус Thermaltake V250 TG ARGB/Black/Win/SPCC/Tempered Glass*1/120mm ARGB Fans*3 + 120mm Fan</t>
  </si>
  <si>
    <t>CA-1Q5-00M1WN-00</t>
  </si>
  <si>
    <t>http://www.erc.ua/i/goods/CA-1Q5-00M1WN-00.jpg</t>
  </si>
  <si>
    <t xml:space="preserve">&lt;table &gt; &lt;tbody&gt; &lt;tr&gt; &lt;th scope="row"&gt;P/N&lt;/th&gt; &lt;td data-th="P/N"&gt;CA-1Q5-00M1WN-00&lt;/td&gt; &lt;/tr&gt; &lt;tr&gt; &lt;th scope="row"&gt;Серия&lt;/th&gt; &lt;td data-th="Серия"&gt;V Серия&lt;/td&gt; &lt;/tr&gt; &lt;tr&gt; &lt;th scope="row"&gt;Model&lt;/th&gt; &lt;td data-th="Model"&gt;V250 TG ARGB&lt;/td&gt; &lt;/tr&gt; &lt;tr&gt; &lt;th scope="row"&gt;Case Type&lt;/th&gt; &lt;td data-th="Case Type"&gt;Middle tower&lt;/td&gt; &lt;/tr&gt; &lt;tr&gt; &lt;th scope="row"&gt;Dimension (H x W x D)&lt;/th&gt; &lt;td data-th="Dimension (H x W x D)"&gt;430 x 216.5x 477 mm&lt;br /&gt; (16.9 x 8.52 x 18.78 inch)&lt;/td&gt; &lt;/tr&gt; &lt;tr&gt; &lt;th scope="row"&gt;Net Weight&lt;/th&gt; &lt;td data-th="Net Weight"&gt;6.06 kg / 13.36 lbs&lt;/td&gt; &lt;/tr&gt; &lt;tr&gt; &lt;th scope="row"&gt;Side Panel&lt;/th&gt; &lt;td data-th="Side Panel"&gt;4mm Tempered Glass x 1&lt;/td&gt; &lt;/tr&gt; &lt;tr&gt; &lt;th scope="row"&gt;Color&lt;/th&gt; &lt;td data-th="Color"&gt;Exterior &amp;amp; Interior : Black&lt;/td&gt; &lt;/tr&gt; &lt;tr&gt; &lt;th scope="row"&gt;Material&lt;/th&gt; &lt;td data-th="Material"&gt;SPCC&lt;/td&gt; &lt;/tr&gt; &lt;tr&gt; &lt;th scope="row"&gt;Cooling System&lt;/th&gt; &lt;td data-th="Cooling System"&gt;Front (intake) :&lt;br /&gt; 3 x 120 x 120 x 25mm Addressable RGB fan&lt;br /&gt; (Fixed 1000rpm, 27.2 dBA)&lt;br /&gt; Rear (exhaust) :&lt;br /&gt; 1 x 120 x 120 x 25 mm fan&lt;br /&gt; (Fixed 1000rpm, 16dBA)&lt;/td&gt; &lt;/tr&gt; &lt;tr&gt; &lt;th scope="row"&gt;Drive Bays&lt;br /&gt; -Accessible&lt;br /&gt; -Hidden&lt;/th&gt; &lt;td data-th="Drive Bays&amp;lt;br&amp;gt;-Accessible&amp;lt;br&amp;gt;-Hidden"&gt;&lt;br /&gt; 2 x 3.5&amp;rdquo; or 2 x 2.5&amp;ldquo;&lt;br /&gt; 2 x 2.5&amp;rdquo;&lt;/td&gt; &lt;/tr&gt; &lt;tr&gt; &lt;th scope="row"&gt;Expansion Slots&lt;/th&gt; &lt;td data-th="Expansion Slots"&gt;7&lt;/td&gt; &lt;/tr&gt; &lt;tr&gt; &lt;th scope="row"&gt;Motherboards&lt;/th&gt; &lt;td data-th="Motherboards"&gt;6.7&amp;rdquo; x 6.7&amp;rdquo; (Mini ITX), 9.6&amp;rdquo; x 9.6&amp;rdquo; (Micro ATX), 12&amp;rdquo; x 9.6&amp;rdquo; (ATX)&lt;/td&gt; &lt;/tr&gt; &lt;tr&gt; &lt;th scope="row"&gt;I/O Port&lt;/th&gt; &lt;td data-th="I/O Port"&gt;USB 3.0 x 1, USB 2.0 x 2, HD Audio x 1, R Button x 1&lt;/td&gt; &lt;/tr&gt; &lt;tr&gt; &lt;th scope="row"&gt;PSU&lt;/th&gt; &lt;td data-th="PSU"&gt;Standard PS2 PSU (optional)&lt;/td&gt; &lt;/tr&gt; &lt;tr&gt; &lt;th scope="row"&gt;Fan Support&lt;/th&gt; &lt;td data-th="Fan Support"&gt;Front:&lt;br /&gt; 3 x 120mm, 2 x 140mm&lt;br /&gt; Top:&lt;br /&gt; 2 x 120mm, 2 x 140mm&lt;br /&gt; Rear:&lt;br /&gt; 1 x 120mm&lt;/td&gt; &lt;/tr&gt; &lt;tr&gt; &lt;th scope="row"&gt;Radiator Support&lt;/th&gt; &lt;td data-th="Radiator Support"&gt;Front: 1 x 360mm, 1 x 280mm&lt;br /&gt; Top: 1 x 240mm,&lt;br /&gt; Rear: 1 x 120mm&lt;/td&gt; &lt;/tr&gt; &lt;tr&gt; &lt;th scope="row"&gt;Clearance&lt;/th&gt; &lt;td data-th="Clearance"&gt;CPU cooler height limitation: 160mm&lt;br /&gt; VGA length limitation: 320mm&lt;br /&gt; PSU length limitation:&lt;br /&gt; 160mm (With HDD Rack)&lt;br /&gt; 200mm (Without HDD Rack)&lt;/td&gt; &lt;/tr&gt; &lt;/tbody&gt; &lt;/table&gt; </t>
  </si>
  <si>
    <t xml:space="preserve">&lt;p&gt;Корпус формата Mid Tower для материнских плат с форм фактором ATX. Комплектуется тремя вентиляторами 120мм ARGB спереди, одним стандартным 120мм сзади, съемными пылевыми фильтрами и боковой панелью из закаленного стекла.&lt;/p&gt; Корпус Thermaltake V250 Tempered Glass ARGB Mid Tower &lt;p&gt;V250 Tempered Glass ARGB Mid Tower - бюджетный корпус формата mid-tower из семейства Thermaltake V. Комплектуется тремя вентиляторами 120мм ARGB спереди, подсветку которых, можно синхронизировать с материнской платой. Для улучшенной вентиляции на тыльной стороне корпуса установлен дополнительный вентилятор 120мм. Кроме того, V250 Tempered Glass ARGB Mid Tower имеет боковую панель из закаленного стекла толщиной 4мм и достаточно пространства для установки комплектующих различного класса. Благодаря таким опциям это один из лучших бюджетных корпусов для геймеров и энтузиастов.&lt;/p&gt; &lt;ul&gt; &lt;li&gt;*Изображение носит информационный характер.&lt;/li&gt; &lt;li&gt;*Корпус комплектуется тремя вентиляторами 120мм ARGB спереди, одним стандартным 120мм сзади.&lt;/li&gt; &lt;/ul&gt; Предустановленный вентиляторы 120мм 5В ARGB &lt;p&gt;В корпусе штатно предустановлены 3 вентилятора 120мм с адресной ARGB подсветкой состоящей из 9 светодиодов, имеющих палитру 16,8 млн. цветов. Тишина и долговечность обеспечивается благодаря использованию высококачественных гидравлических подшипников. Подсветкой вентилятора можной управлять при помощи программного обеспечения материнской платы или силами встроенного в кропус контроллера имеющего 7 различный режимов.&lt;/p&gt; &lt;img alt="" src="https://thermaltake.azureedge.net/pub/media/wysiwyg/key3/db/products/case/V250TGARGB/aa2.png" /&gt; СИНХРОНИЗАЦИЯ ПОДСВЕТКИ С МАТЕРИНСКИМИ ПЛАТАМИ &lt;p&gt;Подсветку модулей памяти можно синхронизировать с подсветкой материнских плат, поддерживающих технологии ASUS Aura Sync, GIGABYTE RGB Fusion, MSI Mystic Light Sync и AsRock Polychrome. Для реализации данной опции на материнской плате должен быть интерфейс для подключения светодиодных лент на адресных светодиодах с питанием 5В. Управление подсветкой в этом случае осуществляется через фирменное программное обеспечение для соответствующей материнской платы. За более подробной информацией, пожалуйста, посетите веб-сайт интересующей вас материнской плат.&lt;/p&gt; &lt;ul&gt; &lt;li&gt;&lt;a href="https://www.asus.com/campaign/aura/us/index.html" target="_blank"&gt;&lt;img alt="" src="https://ru.thermaltake.com/pub/media/wysiwyg/key3/db/products/lcs/a1.png" /&gt;&lt;/a&gt; &lt;p&gt;Aura Addressable Header&lt;/p&gt; &lt;/li&gt; &lt;li&gt;&lt;a href="https://www.asus.com/campaign/aura/us/index.html" target="_blank"&gt;&lt;img alt="" src="https://ru.thermaltake.com/pub/media/wysiwyg/key3/db/products/lcs/a2.png" /&gt;&lt;/a&gt; &lt;p&gt;Digital Pin Header&lt;/p&gt; &lt;/li&gt; &lt;li&gt;&lt;a href="https://www.asus.com/campaign/aura/us/index.html" target="_blank"&gt;&lt;img alt="" src="https://ru.thermaltake.com/pub/media/wysiwyg/key3/db/products/lcs/a3.png" /&gt;&lt;/a&gt; &lt;p&gt;JRAINBOW Header&lt;/p&gt; &lt;/li&gt; &lt;li&gt;&lt;a href="https://www.asus.com/campaign/aura/us/index.html" target="_blank"&gt;&lt;img alt="" src="https://ru.thermaltake.com/pub/media/wysiwyg/key3/db/products/lcs/a4.png" /&gt;&lt;/a&gt; &lt;p&gt;Addressable RGB LED Header&lt;/p&gt; &lt;/li&gt; &lt;/ul&gt; &lt;a href="https://ru.thermaltake.com/db/support/usermanual/5V_RGB_Motherboard_Support_List.pdf"&gt;Список совместимых материнских плат&lt;/a&gt; Встроенный кожух БП &lt;p&gt;Корпус комплектуется специальным кожухом для блока питания. Это позволит улучшить вентиляцию внутри корпуса и спрятать неиспользуемые кабели от блока питания. Таким образом, интерьер вашего ПК будет выглядеть максимально аккуратно.&lt;/p&gt; &lt;ul&gt; &lt;li&gt;Изображение носит информационный характер.&lt;/li&gt; &lt;/ul&gt; Боковая панель из закаленного стекла &lt;p&gt;Для того, чтобы начинка вашего ПК была лучше видна, левая боковая панель выполнена из закаленного стекла толщиной 4мм. Использование закаленного стекла вместо традиционного пластика, гарантирует более высокую прочность.&lt;/p&gt; &lt;img alt="" src="https://thermaltake.azureedge.net/pub/media/wysiwyg/key3/db/products/case/V250TGARGB/pic4_1.png" /&gt; &lt;img alt="" src="https://thermaltake.azureedge.net/pub/media/wysiwyg/key3/db/products/case/V250TGARGB/pic4.png" /&gt; Большая вместительность V250 TG ARGB имеет отлично продуманный интерьер и может вместить процессорный кулер высотой до 160мм, видеокарты длиной до 320мм и блок питания длиной до 200мм. Для лучшего отвода тепла со всех компонентов компьютера, в корпусе штатно установлены 3 ARGB вентилятора 120мм спереди, один стандартный 120мм сзади. Опционально на передней и верхней панели можно установить 2 вентилятора 140мм. Возможна установка система жидкостного охлаждения с радиатором 360мм спереди и 240мм сверху. Ограничения по установке Места установки вентиляторов Места установки радиаторов &lt;img alt="" src="https://thermaltake.azureedge.net/pub/media/wysiwyg/key3/db/products/case/commander_g_tg/pic6_1.png" /&gt; &lt;p&gt;CPU кулер&lt;/p&gt; Макс. высота 160мм &lt;img alt="" src="https://thermaltake.azureedge.net/pub/media/wysiwyg/key3/db/products/case/commander_g_tg/pic6_2.png" /&gt; &lt;p&gt;Материнская плата&lt;/p&gt; ATX, Micro ATX, Mini ITX &lt;img alt="" src="https://thermaltake.azureedge.net/pub/media/wysiwyg/key3/db/products/case/commander_g_tg/pic6_4.png" /&gt; &lt;p&gt;БП&lt;/p&gt; Макс. длина&lt;br /&gt; 200мм(с корзиной HDD)&lt;br /&gt; 200мм(без корзины HDD) &lt;img alt="" src="https://thermaltake.azureedge.net/pub/media/wysiwyg/key3/db/products/case/commander_g_tg/pic6_3.png" /&gt; &lt;p&gt;Видеокарта&lt;/p&gt; Макс. длина 320мм &lt;img alt="" src="https://thermaltake.azureedge.net/pub/media/wysiwyg/key3/db/products/case/commander_g_tg/pic8.png" /&gt; &lt;ul&gt; &lt;li&gt;120мм&lt;/li&gt; &lt;li&gt;140мм&lt;/li&gt; &lt;/ul&gt; &lt;img alt="" src="https://thermaltake.azureedge.net/pub/media/wysiwyg/key3/db/products/case/commander_g_tg/pic8.png" /&gt; &lt;ul&gt; &lt;li &gt;120мм&lt;/li&gt; &lt;li &gt;240мм&lt;/li&gt; &lt;li &gt;140мм&lt;/li&gt; &lt;li &gt;280мм&lt;/li&gt; &lt;li &gt;360мм&lt;/li&gt; &lt;/ul&gt; &lt;img alt="" src="https://thermaltake.azureedge.net/pub/media/wysiwyg/key3/db/products/case/commander_g_tg/pic8.png" /&gt; Порты ввод/вывода &lt;p&gt;В верхней части корпуса имеются два порта USB 2.0 и один порт USB 3.0. Также имеется кнопка RGB для переключения режимов работы подсветки внутреннего контроллера.&lt;/p&gt; Список совместимых радиаторов Размер радиатора &lt;table &gt; &lt;thead&gt; &lt;tr&gt; &lt;th&gt; &lt;/th&gt; &lt;th&gt;120мм&lt;/th&gt; &lt;th&gt;240мм&lt;/th&gt; &lt;th&gt;360мм&lt;/th&gt; &lt;th&gt;140мм&lt;/th&gt; &lt;th&gt;280мм&lt;/th&gt; &lt;/tr&gt; &lt;/thead&gt; &lt;tbody&gt; &lt;tr&gt; &lt;td data-title=""&gt;Фронт&lt;/td&gt; &lt;td data-title="120mm"&gt;?&lt;/td&gt; &lt;td data-title="240mm"&gt;?&lt;/td&gt; &lt;td data-title="360mm"&gt;?&lt;/td&gt; &lt;td data-title="140mm"&gt;?&lt;/td&gt; &lt;td data-title="280mm"&gt;?&lt;/td&gt; &lt;/tr&gt; &lt;tr&gt; &lt;td data-title=""&gt;Верх&lt;/td&gt; &lt;td data-title="120mm"&gt;?&lt;/td&gt; &lt;td data-title="240mm"&gt;?&lt;/td&gt; &lt;td data-title="360mm"&gt;-&lt;/td&gt; &lt;td data-title="140mm"&gt;-&lt;/td&gt; &lt;td data-title="280mm"&gt;-&lt;/td&gt; &lt;/tr&gt; &lt;tr&gt; &lt;td data-title=""&gt;Тыл&lt;/td&gt; &lt;td data-title="120mm"&gt;?&lt;/td&gt; &lt;td data-title="240mm"&gt;-&lt;/td&gt; &lt;td data-title="360mm"&gt;-&lt;/td&gt; &lt;td data-title="140mm"&gt;-&lt;/td&gt; &lt;td data-title="280mm"&gt;-&lt;/td&gt; &lt;/tr&gt; &lt;/tbody&gt; &lt;/table&gt; Категория СВО &amp;quot;все в одном&amp;quot;&lt;br /&gt; (Серия Water 3.0 и Floe) &lt;table &gt; &lt;thead&gt; &lt;tr&gt; &lt;th&gt; &lt;/th&gt; &lt;th&gt;Perform&lt;/th&gt; &lt;th&gt;Pro&lt;/th&gt; &lt;th&gt;240 Серия&lt;/th&gt; &lt;th&gt;360 Серия&lt;/th&gt; &lt;th&gt;140 Серия&lt;/th&gt; &lt;th&gt;280 Серия&lt;/th&gt; &lt;/tr&gt; &lt;/thead&gt; &lt;tbody&gt; &lt;tr&gt; &lt;td data-title=""&gt;Фронт&lt;/td&gt; &lt;td data-title="Perform"&gt;?&lt;/td&gt; &lt;td data-title="Pro"&gt;?&lt;/td&gt; &lt;td data-title="240 Series"&gt;?&lt;/td&gt; &lt;td data-title="360 Series"&gt;?&lt;/td&gt; &lt;td data-title="240 Series"&gt;?&lt;/td&gt; &lt;td data-title="360 Series"&gt;?&lt;/td&gt; &lt;/tr&gt; &lt;tr&gt; &lt;td data-title=""&gt;Верх&lt;/td&gt; &lt;td data-title="Perform"&gt;?&lt;/td&gt; &lt;td data-title="Pro"&gt;?&lt;/td&gt; &lt;td data-title="240 Series"&gt;?&lt;/td&gt; &lt;td data-title="360 Series"&gt;?&lt;/td&gt; &lt;td data-title="240 Series"&gt;-&lt;/td&gt; &lt;td data-title="360 Series"&gt;-&lt;/td&gt; &lt;/tr&gt; &lt;tr&gt; &lt;td data-title=""&gt;Тыл&lt;/td&gt; &lt;td data-title="Perform"&gt;?&lt;/td&gt; &lt;td data-title="Pro"&gt;?&lt;/td&gt; &lt;td data-title="240 Series"&gt;?&lt;/td&gt; &lt;td data-title="360 Series"&gt;-&lt;/td&gt; &lt;td data-title="240 Series"&gt;-&lt;/td&gt; &lt;td data-title="360 Series"&gt;-&lt;/td&gt; &lt;/tr&gt; &lt;/tbody&gt; &lt;/table&gt; &lt;img alt="" src="https://thermaltake.azureedge.net/pub/media/wysiwyg/key3/db/products/case/V250TGARGB/pic9.png" /&gt; Список совместимых вентиляторов Размер вентилятора &lt;table &gt; &lt;thead&gt; &lt;tr&gt; &lt;th&gt; &lt;/th&gt; &lt;th&gt;120мм&lt;/th&gt; &lt;th&gt;140мм&lt;/th&gt; &lt;th&gt;200мм&lt;/th&gt; &lt;/tr&gt; &lt;/thead&gt; &lt;tbody&gt; &lt;tr&gt; &lt;td data-title=""&gt;Фронт&lt;/td&gt; &lt;td data-title="120mm"&gt;3&lt;/td&gt; &lt;td data-title="140mm"&gt;2&lt;/td&gt; &lt;td data-title="200mm"&gt;-&lt;/td&gt; &lt;/tr&gt; &lt;tr&gt; &lt;td data-title=""&gt;Верх&lt;/td&gt; &lt;td data-title="120mm"&gt;2&lt;/td&gt; &lt;td data-title="140mm"&gt;2&lt;/td&gt; &lt;td data-title="200mm"&gt;-&lt;/td&gt; &lt;/tr&gt; &lt;tr&gt; &lt;td data-title=""&gt;Право&lt;/td&gt; &lt;td data-title="120mm"&gt;1&lt;/td&gt; &lt;td data-title="140mm"&gt;-&lt;/td&gt; &lt;td data-title="200mm"&gt;-&lt;/td&gt; &lt;/tr&gt; &lt;/tbody&gt; &lt;/table&gt; Вентиляторы Thermaltake &lt;table &gt; &lt;thead&gt; &lt;tr&gt; &lt;th&gt; &lt;/th&gt; &lt;th&gt;120мм&lt;/th&gt; &lt;th&gt;140мм&lt;/th&gt; &lt;th&gt;200мм&lt;/th&gt; &lt;/tr&gt; &lt;/thead&gt; &lt;tbody&gt; &lt;tr&gt; &lt;td data-title=""&gt;Серия PURE&lt;/td&gt; &lt;td data-title="120mm"&gt;?&lt;/td&gt; &lt;td data-title="140mm"&gt;?&lt;/td&gt; &lt;td data-title="200mm"&gt;-&lt;/td&gt; &lt;/tr&gt; &lt;tr&gt; &lt;td data-title=""&gt;Серия Riing&lt;/td&gt; &lt;td data-title="120mm"&gt;?&lt;/td&gt; &lt;td data-title="140mm"&gt;?&lt;/td&gt; &lt;td data-title="200mm"&gt;-&lt;/td&gt; &lt;/tr&gt; &lt;/tbody&gt; &lt;/table&gt; &lt;img alt="" src="https://thermaltake.azureedge.net/pub/media/wysiwyg/key3/db/products/case/V250TGARGB/pic10.png" /&gt; </t>
  </si>
  <si>
    <t>Корпус Thermaltake Level 20 VT/Black/Win/SPCC/Tempered Glass*4/Standard 200mm Fan*1</t>
  </si>
  <si>
    <t>CA-1L2-00S1WN-00</t>
  </si>
  <si>
    <t>Корпус Thermaltake Commander C35 TG ARGB/Black/Win/SPCC/Tempered Glass*1/200mm ARGB Fans*2+120mm Fan</t>
  </si>
  <si>
    <t>CA-1N6-00M1WN-00</t>
  </si>
  <si>
    <t>Корпус Thermaltake Commander C36 TG ARGB Edition,без БП,прозрачная боковая стенка,2xUSB3.0</t>
  </si>
  <si>
    <t>CA-1N7-00M1WN-00</t>
  </si>
  <si>
    <t>http://www.erc.ua/i/goods/CA-1N7-00M1WN-00.jpg</t>
  </si>
  <si>
    <t xml:space="preserve">&lt;table align="center" border="0" cellpadding="3" cellspacing="1" width="650"&gt; &lt;tbody&gt; &lt;tr &gt; &lt;td width="160"&gt;Модель&lt;/td&gt; &lt;td &gt;Commander C36 TG ARGB&lt;/td&gt; &lt;/tr&gt; &lt;tr &gt; &lt;td &gt;P/N&lt;/td&gt; &lt;td &gt;CA-1N7-00M1WN-00&lt;/td&gt; &lt;/tr&gt; &lt;tr &gt; &lt;td width="160"&gt;Тип&lt;/td&gt; &lt;td &gt;Middle tower&lt;/td&gt; &lt;/tr&gt; &lt;tr &gt; &lt;td &gt;Размеры (Ш / В / Д)&lt;/td&gt; &lt;td &gt;462 x 233 x 527 mm&lt;br /&gt; (18.2 x 9.2 x 20.8 inch)&lt;/td&gt; &lt;/tr&gt; &lt;tr &gt; &lt;td width="160"&gt;Вес НЕТТО&lt;/td&gt; &lt;td &gt;7.88 kg / 17.3 lb&lt;/td&gt; &lt;/tr&gt; &lt;tr &gt; &lt;td &gt;Боковая панель&lt;/td&gt; &lt;td &gt;4mm Tempered Glass x1&lt;/td&gt; &lt;/tr&gt; &lt;tr &gt; &lt;td width="160"&gt;Цвет&lt;/td&gt; &lt;td &gt;Exterior &amp;amp; Interior : Black&lt;/td&gt; &lt;/tr&gt; &lt;tr &gt; &lt;td &gt;Материал&lt;/td&gt; &lt;td &gt;SPCC&lt;/td&gt; &lt;/tr&gt; &lt;tr &gt; &lt;td width="160"&gt;Система охлаждения&lt;/td&gt; &lt;td &gt;Rear (exhaust) :&lt;br /&gt; 120 x 120 x 25 mm fan&lt;br /&gt; (1000rpm, 16 dBA)&lt;br /&gt; Front (intake) :&lt;br /&gt; 200 x 200 x 30 mm ARGB fan x2&lt;br /&gt; (800rpm, 29.2 dBA)&lt;/td&gt; &lt;/tr&gt; &lt;tr &gt; &lt;td &gt;Drive Bays&lt;br /&gt; -Accessible&lt;br /&gt; -Hidden&lt;/td&gt; &lt;td &gt;&lt;br /&gt; -&lt;br /&gt; 3 x 3.5&amp;ldquo; or 2.5&amp;rdquo; (HDD Bracket); 2 x 2.5&amp;rdquo; (HDD Bracket)&lt;/td&gt; &lt;/tr&gt; &lt;tr &gt; &lt;td width="160"&gt;Слоты расширения&lt;/td&gt; &lt;td &gt;7 + 2&lt;/td&gt; &lt;/tr&gt; &lt;tr &gt; &lt;td &gt;Материнские платы&lt;/td&gt; &lt;td &gt;6.7&amp;rdquo; x 6.7&amp;rdquo; (Mini ITX), 9.6&amp;rdquo; x 9.6&amp;rdquo; (Micro ATX), 12&amp;rdquo; x 9.6&amp;rdquo; (ATX)&lt;/td&gt; &lt;/tr&gt; &lt;tr &gt; &lt;td width="160"&gt;Порты вводы/вывода&lt;/td&gt; &lt;td &gt;USB 3.0 x 2, HD Audio x 1, RGB Switch x 1&lt;/td&gt; &lt;/tr&gt; &lt;tr &gt; &lt;td &gt;БП&lt;/td&gt; &lt;td &gt;Standard PS2 PSU (optional)&lt;/td&gt; &lt;/tr&gt; &lt;tr &gt; &lt;td width="160"&gt;Поддержка вентиляторов&lt;/td&gt; &lt;td &gt;Front:&lt;br /&gt; 3 x 120mm, 2 x 140mm, 2 x 200mm&lt;br /&gt; Top:&lt;br /&gt; 2 x 120mm, 2 x 140mm&lt;br /&gt; Rear:&lt;br /&gt; 1 x 120mm&lt;/td&gt; &lt;/tr&gt; &lt;tr &gt; &lt;td &gt; &lt;/td&gt; &lt;td &gt;Front: 1 x 360mm, 1 x 280mm&lt;br /&gt; Top: 1 x 240mm, 1 x 280mm&lt;br /&gt; Rear: 1 x 120mm&lt;/td&gt; &lt;/tr&gt; &lt;tr &gt; &lt;td width="160"&gt; &lt;/td&gt; &lt;td &gt;CPU cooler height limitation: 180mm&lt;br /&gt; PSU length limitation: 200mm&lt;br /&gt; VGA length limitation: 310mm(With reservoir) 410mm(Without reservoir)&lt;br /&gt; VGA width limitation(Vertically): 45mm&lt;br /&gt; VGA height limitation: 110mm&lt;br /&gt; RAM height limitation: 35mm (With 140mm radiator series) 50mm (With 120mm radiator series)&lt;/td&gt; &lt;/tr&gt; &lt;/tbody&gt; &lt;/table&gt; </t>
  </si>
  <si>
    <t xml:space="preserve">Commander C 36 Корпус ATX Mid-Tower с двумя вентиляторами 200MM ARGB&lt;br /&gt; и закаленным стеклом &lt;ul&gt; &lt;li&gt;Два встроенных вентилятора 200mm 5V ARGB спереди&lt;/li&gt; &lt;li&gt;Отличное качество охлаждения с двумя вариантами установки радиатора размером 360мм&lt;/li&gt; &lt;li&gt;Встроенный контроллер управления подсветкой вентиляторов&lt;/li&gt; &lt;li&gt;Игровой дизайн с перфорированной передней панелью&lt;/li&gt; &lt;li&gt;Кронштейн для вертикальной установки видеокарты&lt;/li&gt; &lt;li&gt;Встроеный кожух для БП&lt;/li&gt; &lt;li&gt;Боковая панель из закаленного стекла 4мм&lt;/li&gt; &lt;li&gt;Поддержка самых современных комплектующих&lt;/li&gt; &lt;li&gt;Возможность синхронизации подсветки с материнскими платами ASUS, MSI, GIGABYTE, и ASRock&lt;/li&gt; &lt;li&gt;Два порта ввода/вывода USB 3.0&lt;/li&gt; &lt;/ul&gt; Два встроенных вентилятора 200мм 5V ARGB &lt;p&gt;В корпусе штатно предустановлены два вентилятора 200мм с адресной подсветкой 5V ARGB состоящей из 9 светодиодов, имеющих палитру 16,8 млн. цветов. Тишина и долговечность обеспечивается благодаря использованию высококачественных гидравлических подшипников.&lt;/p&gt; &lt;ul&gt; &lt;li&gt;Изображение носит информационный характер.&lt;/li&gt; &lt;li&gt;Корпус комплектуется двумя вентиляторами 200мм с адресной подсветкой 5V ARGB на передней панели и одним стандартным вентилятором 120мм сзади.&lt;/li&gt; &lt;/ul&gt; &lt;video autoplay="" loop="" muted="muted" preload="auto" volume="0"&gt;&lt;source src="https://ru.thermaltake.com/db/products/case/comc31tgargb/images/c36_video.webm" type="video/webm" /&gt; &lt;source src="https://ru.thermaltake.com/db/products/case/comc31tgargb/images/c31_video.mp4" type="video/mp4" /&gt;&lt;/video&gt; Удобный способ выбора режима подсветки &lt;p&gt;Управление вентиляторами осуществляется простым контроллером, встроенным в блок интерфейсов ввод/вывода, имеющим 7 различных режимов подсветки. При желании управление подсветкой можно предоставить материнской плате.&lt;/p&gt; &lt;ul &gt; &lt;li &gt;&lt;a href="https://ru.thermaltake.com/Корпуса/Mid_Tower_/Commander/C_00003450/Commander_C36_TG_ARGB_Edition/fulldesign.htm#"&gt;Режим Волны&lt;/a&gt;&lt;/li&gt; &lt;li&gt;&lt;a href="https://ru.thermaltake.com/Корпуса/Mid_Tower_/Commander/C_00003450/Commander_C36_TG_ARGB_Edition/fulldesign.htm#"&gt;Режим Течение&lt;/a&gt;&lt;/li&gt; &lt;li&gt;&lt;a href="https://ru.thermaltake.com/Корпуса/Mid_Tower_/Commander/C_00003450/Commander_C36_TG_ARGB_Edition/fulldesign.htm#"&gt;RGB перелив&lt;/a&gt;&lt;/li&gt; &lt;li&gt;&lt;a href="https://ru.thermaltake.com/Корпуса/Mid_Tower_/Commander/C_00003450/Commander_C36_TG_ARGB_Edition/fulldesign.htm#"&gt;Режим Радар&lt;/a&gt;&lt;/li&gt; &lt;li&gt;&lt;a href="https://ru.thermaltake.com/Корпуса/Mid_Tower_/Commander/C_00003450/Commander_C36_TG_ARGB_Edition/fulldesign.htm#"&gt;Режим Дыхание&lt;/a&gt;&lt;/li&gt; &lt;li&gt;&lt;a href="https://ru.thermaltake.com/Корпуса/Mid_Tower_/Commander/C_00003450/Commander_C36_TG_ARGB_Edition/fulldesign.htm#"&gt;Полная подсветка&lt;/a&gt;&lt;/li&gt; &lt;li&gt;&lt;a href="https://ru.thermaltake.com/Корпуса/Mid_Tower_/Commander/C_00003450/Commander_C36_TG_ARGB_Edition/fulldesign.htm#"&gt;Один цвет&lt;/a&gt;&lt;/li&gt; &lt;li&gt;&lt;a href="https://ru.thermaltake.com/Корпуса/Mid_Tower_/Commander/C_00003450/Commander_C36_TG_ARGB_Edition/fulldesign.htm#"&gt;ВЫКЛ&lt;/a&gt;&lt;/li&gt; &lt;/ul&gt; &lt;p&gt;&lt;img alt="" src="https://ru.thermaltake.com/db/products/case/comc31tgargb/images/aa2.png" /&gt;&lt;br /&gt; При долгом нажатие кнопки RGB(3 сек.) вентиляторы мигнут два раза и произойдет переключение управления подсветкой с контроллера на материнскую плату. Для возврата, повторите процедуру.&lt;/p&gt; &lt;img alt="" src="https://ru.thermaltake.com/db/products/case/comc31tgargb/images/light_effect/light_effect_mask_c36.png" /&gt; &lt;img alt="" src="https://ru.thermaltake.com/db/products/case/comc31tgargb/images/light_effect/pic4_1c36.png" /&gt; Режим Волны &amp;ndash; [Mode 1] RGB волна движется по часовой стрелке. Данный цветовой профиль не редактируется. &lt;img alt="" src="https://ru.thermaltake.com/db/products/case/comc31tgargb/images/light_effect/light_effect_mask_c36.png" /&gt; &lt;img alt="" src="https://ru.thermaltake.com/db/products/case/comc31tgargb/images/light_effect/pic4_2c36.png" /&gt; Режим Течения - [Mode 2] Покрытие новым цветом по часовой стрелке. Данный цветовой профиль не редактируется. &lt;img alt="" src="https://ru.thermaltake.com/db/products/case/comc31tgargb/images/light_effect/light_effect_mask_c36.png" /&gt; &lt;img alt="" src="https://ru.thermaltake.com/db/products/case/comc31tgargb/images/light_effect/pic4_3c36.png" /&gt; RGB Перелив &amp;ndash; [Mode 3] Один общий цвет. &lt;img alt="" src="https://ru.thermaltake.com/db/products/case/comc31tgargb/images/light_effect/light_effect_mask_c36.png" /&gt; &lt;img alt="" src="https://ru.thermaltake.com/db/products/case/comc31tgargb/images/light_effect/pic4_4c36.png" /&gt; Режим радара &amp;ndash; [Mode 4-10] Красный, желтый, зеленый, голубой, синий, белый, фиолетовый. &lt;img alt="" src="https://ru.thermaltake.com/db/products/case/comc31tgargb/images/light_effect/light_effect_mask_c36.png" /&gt; &lt;img alt="" src="https://ru.thermaltake.com/db/products/case/comc31tgargb/images/light_effect/pic4_5c36.png" /&gt; Режим Дыхания &amp;ndash; [Mode 11-18] Красный, желтый, зеленый, голубой, синий, белый, фиолетовый и радуга. &lt;img alt="" src="https://ru.thermaltake.com/db/products/case/comc31tgargb/images/light_effect/light_effect_mask_c36.png" /&gt; &lt;img alt="" src="https://ru.thermaltake.com/db/products/case/comc31tgargb/images/light_effect/pic4_6c36.png" /&gt; Режим полной подсветки &amp;ndash; [Mode 11-19] Статическое освещение всего цветового спектра. &lt;img alt="" src="https://ru.thermaltake.com/db/products/case/comc31tgargb/images/light_effect/light_effect_mask_c36.png" /&gt; &lt;img alt="" src="https://ru.thermaltake.com/db/products/case/comc31tgargb/images/light_effect/pic4_7c36.png" /&gt; Один Цвет &amp;ndash; [Mode 20-26] Красный, желтый, зеленый, голубой, синий, белый, фиолетовый. &lt;img alt="" src="https://ru.thermaltake.com/db/products/case/comc31tgargb/images/light_effect/light_effect_mask_c36.png" /&gt; &lt;img alt="" src="https://ru.thermaltake.com/db/products/case/comc31tgargb/images/light_effect/pic4_8c36.png" /&gt; Подсветка выключена &amp;ndash; [Mode 27] Сертификат Tt LCS &lt;p&gt;Специальным сертификатом соответствия Tt LCS удостаиваются только те продукты от Thermaltake, которые удовлетворяют самым высоким требованиям по дизайну, эргономике и качеству охлаждения.&lt;br /&gt; Наличие сертификата Tt LCS означает, что продукт готов к работе в системе жидкостного охлаждения, от начального уровня (системы типа: все в одном) до сложных компонентных систем (все компоненты приобретаются отдельно по усмотрению пользователя). Продукция с сертификатом Tt LCS выбор истинного энтузиаста.&lt;/p&gt; &lt;ul&gt; &lt;li&gt;Изображение носит информационный характер.&lt;/li&gt; &lt;li&gt;Корпус комплектуется двумя вентиляторами 200мм с адресной подсветкой 5V ARGB на передней панели и одним стандартным вентилятором 120мм сзади.&lt;/li&gt; &lt;/ul&gt; Синхронизация подсветки с материнскими платами &lt;p&gt;Подсветку можно синхронизировать с подсветкой материнских плат, поддерживающих технологии ASUS Aura Sync, GIGABYTE RGB Fusion, MSI Mystic Light Sync и AsRock Polychrome. Для реализации данной опции на материнской плате должен быть интерфейс для подключения светодиодных лент на адресных светодиодах с питанием 5В. Управление подсветкой в этом случае осуществляется через фирменное программное обеспечение для соответствующей материнской платы. За более подробной информацией, пожалуйста, посетите веб-сайт интересующей вас материнской плат.&lt;/p&gt; &lt;ul&gt; &lt;li&gt;&lt;img alt="" src="https://ru.thermaltake.com/db/products/case/comc31tgargb/images/a1.png" /&gt; &lt;p&gt;Разъем Aura Addressable&lt;/p&gt; &lt;a href="https://www.asus.com/campaign/aura/us/index.html" target="_blank"&gt;Asus&lt;/a&gt;&lt;/li&gt; &lt;li&gt;&lt;img alt="" src="https://ru.thermaltake.com/db/products/case/comc31tgargb/images/a2.png" /&gt; &lt;p&gt;Разъем Digital Pin&lt;/p&gt; &lt;a href="https://www.asus.com/campaign/aura/us/index.html" target="_blank"&gt;GIGABYTE&lt;/a&gt;&lt;/li&gt; &lt;li&gt;&lt;img alt="" src="https://ru.thermaltake.com/db/products/case/comc31tgargb/images/a3.png" /&gt; &lt;p&gt;Разъем JRAINBOW&lt;/p&gt; &lt;a href="https://www.asus.com/campaign/aura/us/index.html" target="_blank"&gt;MSI&lt;/a&gt;&lt;/li&gt; &lt;li&gt;&lt;img alt="" src="https://ru.thermaltake.com/db/products/case/comc31tgargb/images/a4.png" /&gt; &lt;p&gt;Разъем Addressable RGB LED&lt;/p&gt; &lt;a href="https://www.asus.com/campaign/aura/us/index.html" target="_blank"&gt;ASRock&lt;/a&gt;&lt;/li&gt; &lt;/ul&gt; &lt;a href="https://ru.thermaltake.com/db/support/usermanual/5V_RGB_Motherboard_Support_List.pdf"&gt;Список совместимых материнских плат&lt;/a&gt; &lt;video controls="" width="100%"&gt;&lt;source src="https://ru.thermaltake.com/db/products/case/comc31tgargb/images/p_commander_video.mp4" type="video/mp4" /&gt; &lt;source src="https://ru.thermaltake.com/db/products/case/comc31tgargb/images/p_commander_video.webm" type="video/webm" /&gt;&lt;/video&gt; Угловатый дизайн передней панели &lt;p&gt;Передняя панель корпуса выполнена в стиле легендарного корпуса Xaser VII и имеет перфорированный металлический каркас, что положительно сказывается на качестве продуваемости. Такое решение делает данный корпус идеальным выбором для компьютерных энтузиастов и геймеров.&lt;/p&gt; &lt;ul&gt; &lt;li&gt;Изображение носит информационный характер.&lt;/li&gt; &lt;li&gt;Корпус комплектуется двумя вентиляторами 200мм с адресной подсветкой 5V ARGB на передней панели и одним стандартным вентилятором 120мм сзади.&lt;/li&gt; &lt;/ul&gt; &lt;img alt="" src="https://ru.thermaltake.com/db/products/case/comc31tgargb/images/pro_view_c36_2.gif" /&gt; Кронштейн для вертикальной установки VGA &lt;p&gt;Серия Commander C оснащается новейшей удобной системой крепления слотов расширения собственной разработки, позволяющей устанавливать видеокарты в вертикальной плоскости (лицом к боковой панели корпуса). Такое решение позволяет избежать их провисание, особенно в случае использования водоблока, а также снизить нагрузку на материнскую плату.&lt;/p&gt; &lt;ul&gt; &lt;li&gt;Изображение носит информационный характер.&lt;/li&gt; &lt;li&gt;Корпус комплектуется двумя вентиляторами 200мм с адресной подсветкой 5V ARGB на передней панели и одним стандартным вентилятором 120мм сзади.&lt;/li&gt; &lt;/ul&gt; &lt;img alt="" src="https://ru.thermaltake.com/db/products/case/comc31tgargb/images/pro_view_c36_3.png" /&gt; Встроенный кожух БП &lt;p&gt;Корпус комплектуется специальным кожухом для блока питания. Это позволит улучшить вентиляцию внутри корпуса и спрятать неиспользуемые кабели от блока питания. Таким образом, интерьер вашего ПК будет выглядеть максимально аккуратно.&lt;/p&gt; &lt;ul&gt; &lt;li&gt;Изображение носит информационный характер.&lt;/li&gt; &lt;li&gt;Корпус комплектуется двумя вентиляторами 200мм с адресной подсветкой 5V ARGB на передней панели и одним стандартным вентилятором 120мм сзади.&lt;/li&gt; &lt;/ul&gt; Боковая панель из закаленного стекла 4мм &lt;p&gt;Для того, чтобы начинка вашего ПК была лучше видна, левая боковая панель выполнена из закаленного стекла. Использование закаленного стекла вместо традиционного пластика, гарантирует более высокую прочностью.&lt;/p&gt; &lt;ul&gt; &lt;li&gt;Изображение носит информационный характер.&lt;/li&gt; &lt;li&gt;Корпус комплектуется двумя вентиляторами 200мм с адресной подсветкой 5V ARGB на передней панели и одним стандартным вентилятором 120мм сзади.&lt;/li&gt; &lt;/ul&gt; &lt;img alt="" src="https://ru.thermaltake.com/db/products/case/comc31tgargb/images/pro_view_c36_4.png" /&gt; Большая вместительность &lt;p&gt;Корпуса серии Commander C имеют достаточно места внутри для установки начинки класса hi-end. Он может вместить процессорный кулер высотой до 180мм, видеокарты длиной до 310 мм, даже при наличии резервуара для системы жидкостного охлаждения и блок питания длиной до 200 мм.&lt;/p&gt; &lt;ul&gt; &lt;li&gt;Изображение носит информационный характер.&lt;/li&gt; &lt;li&gt;Корпус комплектуется двумя вентиляторами 200мм с адресной подсветкой 5V ARGB на передней панели и одним стандартным вентилятором 120мм сзади.&lt;/li&gt; &lt;/ul&gt; Отличная вентиляция &lt;p&gt;Для лучшего отвода тепла со всех компонентов компьютера, в корпусе штатно установлены 2 вентилятора 200мм 5V ARGB на передней панели и один 120мм стандартный вентилятор на задней. Опционально на передней панели можно установить два вентилятора 200мм/140мм или три вентилятора 120мм, до двух вентиляторов 140мм на верхней панели. Такая гибкость в конфигурации, дает возможность энтузиастам собрать компьютер даже с самым &amp;quot;горячим&amp;quot; железом.&lt;/p&gt; &lt;ul&gt; &lt;li&gt;Изображение носит информационный характер.&lt;/li&gt; &lt;li&gt;Корпус комплектуется двумя вентиляторами 200мм с адресной подсветкой 5V ARGB на передней панели и одним стандартным вентилятором 120мм сзади.&lt;/li&gt; &lt;/ul&gt; &lt;img alt="" src="https://ru.thermaltake.com/db/products/case/comc31tgargb/images/pro_view_c36_6.png" /&gt; Порты ввод/вывода &lt;p&gt;На верхней панели расположены два порта USB 3.0, аудио разъемы и кнопка переключения работы RGB подсветки двух вентиляторов с адресными светодиодами.&lt;/p&gt; &lt;ul&gt; &lt;li&gt;Изображение носит информационный характер.&lt;/li&gt; &lt;li&gt;Корпус комплектуется двумя вентиляторами 200мм с адресной подсветкой 5V ARGB на передней панели и одним стандартным вентилятором 120мм сзади.&lt;/li&gt; &lt;/ul&gt; Список совместимых радиаторов Размер радиатора &lt;table &gt; &lt;thead&gt; &lt;tr&gt; &lt;th&gt; &lt;/th&gt; &lt;th&gt;120мм&lt;/th&gt; &lt;th&gt;240мм&lt;/th&gt; &lt;th&gt;360мм&lt;/th&gt; &lt;th&gt;140мм&lt;/th&gt; &lt;th&gt;280мм&lt;/th&gt; &lt;th&gt;420мм&lt;/th&gt; &lt;/tr&gt; &lt;/thead&gt; &lt;tbody&gt; &lt;tr&gt; &lt;td data-title=""&gt;Фронт&lt;/td&gt; &lt;td data-title="120mm"&gt;?&lt;/td&gt; &lt;td data-title="240mm"&gt;?&lt;/td&gt; &lt;td data-title="360mm"&gt;?&lt;/td&gt; &lt;td data-title="140mm"&gt;?&lt;/td&gt; &lt;td data-title="280mm"&gt;?&lt;/td&gt; &lt;td data-title="420mm"&gt;-&lt;/td&gt; &lt;/tr&gt; &lt;tr&gt; &lt;td data-title=""&gt;Верх&lt;/td&gt; &lt;td data-title="120mm"&gt;?&lt;/td&gt; &lt;td data-title="240mm"&gt;?&lt;/td&gt; &lt;td data-title="360mm"&gt;-&lt;/td&gt; &lt;td data-title="140mm"&gt;?&lt;/td&gt; &lt;td data-title="280mm"&gt;?&lt;/td&gt; &lt;td data-title="420mm"&gt;-&lt;/td&gt; &lt;/tr&gt; &lt;tr&gt; &lt;td data-title=""&gt;Тыл&lt;/td&gt; &lt;td data-title="120mm"&gt;?&lt;/td&gt; &lt;td data-title="240mm"&gt;-&lt;/td&gt; &lt;td data-title="360mm"&gt;-&lt;/td&gt; &lt;td data-title="140mm"&gt;-&lt;/td&gt; &lt;td data-title="280mm"&gt;-&lt;/td&gt; &lt;td data-title="420mm"&gt;-&lt;/td&gt; &lt;/tr&gt; &lt;/tbody&gt; &lt;/table&gt; Категория СВО &amp;quot;все в одном&amp;quot;&lt;br /&gt; (Серия Water 3.0 и Floe) &lt;table &gt; &lt;thead&gt; &lt;tr&gt; &lt;th&gt; &lt;/th&gt; &lt;th&gt;Performer&lt;/th&gt; &lt;th&gt;Pro&lt;/th&gt; &lt;th&gt;240 Серия&lt;/th&gt; &lt;th&gt;360 Серия&lt;/th&gt; &lt;th&gt;140 Серия&lt;/th&gt; &lt;th&gt;280 Серия&lt;/th&gt; &lt;/tr&gt; &lt;/thead&gt; &lt;tbody&gt; &lt;tr&gt; &lt;td data-title=""&gt;Фронт&lt;/td&gt; &lt;td data-title="Perform"&gt;?&lt;/td&gt; &lt;td data-title="Pro"&gt;?&lt;/td&gt; &lt;td data-title="240 Series"&gt;?&lt;/td&gt; &lt;td data-title="360 Series"&gt;?&lt;/td&gt; &lt;td data-title="140 Series"&gt;?&lt;/td&gt; &lt;td data-title="280 Series"&gt;?&lt;/td&gt; &lt;/tr&gt; &lt;tr&gt; &lt;td data-title=""&gt;Верх&lt;/td&gt; &lt;td data-title="Perform"&gt;?&lt;/td&gt; &lt;td data-title="Pro"&gt;?&lt;/td&gt; &lt;td data-title="240 Series"&gt;?&lt;/td&gt; &lt;td data-title="360 Series"&gt;-&lt;/td&gt; &lt;td data-title="140 Series"&gt;?&lt;/td&gt; &lt;td data-title="280 Series"&gt;?&lt;/td&gt; &lt;/tr&gt; &lt;tr&gt; &lt;td data-title=""&gt;Тыл&lt;/td&gt; &lt;td data-title="Perform"&gt;?&lt;/td&gt; &lt;td data-title="Pro"&gt;?&lt;/td&gt; &lt;td data-title="240 Series"&gt;-&lt;/td&gt; &lt;td data-title="360 Series"&gt;-&lt;/td&gt; &lt;td data-title="140 Series"&gt;-&lt;/td&gt; &lt;td data-title="280 Series"&gt;-&lt;/td&gt; &lt;/tr&gt; &lt;/tbody&gt; &lt;/table&gt; &lt;img alt="" src="https://ru.thermaltake.com/db/products/case/comc31tgargb/images/pro_view_c36_8.png" /&gt; Список совместимых вентиляторов Размер вентилятора &lt;table &gt; &lt;thead&gt; &lt;tr&gt; &lt;th&gt; &lt;/th&gt; &lt;th&gt;120мм&lt;/th&gt; &lt;th&gt;140мм&lt;/th&gt; &lt;th&gt;200мм&lt;/th&gt; &lt;/tr&gt; &lt;/thead&gt; &lt;tbody&gt; &lt;tr&gt; &lt;td data-title=""&gt;Фронт&lt;/td&gt; &lt;td data-title="120mm"&gt;3&lt;/td&gt; &lt;td data-title="140mm"&gt;2&lt;/td&gt; &lt;td data-title="200mm"&gt;2&lt;/td&gt; &lt;/tr&gt; &lt;tr&gt; &lt;td data-title=""&gt;Верх&lt;/td&gt; &lt;td data-title="120mm"&gt;2&lt;/td&gt; &lt;td data-title="140mm"&gt;2&lt;/td&gt; &lt;td data-title="200mm"&gt;-&lt;/td&gt; &lt;/tr&gt; &lt;tr&gt; &lt;td data-title=""&gt;Тыл&lt;/td&gt; &lt;td data-title="120mm"&gt;1&lt;/td&gt; &lt;td data-title="140mm"&gt;-&lt;/td&gt; &lt;td data-title="200mm"&gt;-&lt;/td&gt; &lt;/tr&gt; &lt;/tbody&gt; &lt;/table&gt; Вентиляторы Thermaltake &lt;table &gt; &lt;thead&gt; &lt;tr&gt; &lt;th&gt; &lt;/th&gt; &lt;th&gt;120мм&lt;/th&gt; &lt;th&gt;140мм&lt;/th&gt; &lt;th&gt;200мм&lt;/th&gt; &lt;/tr&gt; &lt;/thead&gt; &lt;tbody&gt; &lt;tr&gt; &lt;td data-title=""&gt;Серия PURE&lt;/td&gt; &lt;td data-title="120mm"&gt;?&lt;/td&gt; &lt;td data-title="140mm"&gt;?&lt;/td&gt; &lt;td data-title="200mm"&gt;?&lt;/td&gt; &lt;/tr&gt; &lt;tr&gt; &lt;td data-title=""&gt;Серия LUNA&lt;/td&gt; &lt;td data-title="120mm"&gt;?&lt;/td&gt; &lt;td data-title="140mm"&gt;?&lt;/td&gt; &lt;td data-title="200mm"&gt;?&lt;/td&gt; &lt;/tr&gt; &lt;tr&gt; &lt;td data-title=""&gt;Серия Riing&lt;/td&gt; &lt;td data-title="120mm"&gt;?&lt;/td&gt; &lt;td data-title="140mm"&gt;?&lt;/td&gt; &lt;td data-title="200mm"&gt;?&lt;/td&gt; &lt;/tr&gt; &lt;/tbody&gt; &lt;/table&gt; &lt;img alt="" src="https://ru.thermaltake.com/db/products/case/comc31tgargb/images/pro_view_c36_9.png" /&gt; </t>
  </si>
  <si>
    <t>Корпус Thermaltake Suppressor F31 Tempered Glass Edition,без БП,прозрачная боковая стенка,2xUSB3.0</t>
  </si>
  <si>
    <t>CA-1E3-00M1WN-03</t>
  </si>
  <si>
    <t>http://www.erc.ua/i/goods/CA-1E3-00M1WN-03.jpg</t>
  </si>
  <si>
    <t xml:space="preserve">&lt;table align="center" border="0" cellpadding="3" cellspacing="1" width="650"&gt; &lt;tbody&gt; &lt;tr &gt; &lt;td width="160"&gt;Тип корпуса&lt;/td&gt; &lt;td &gt;Mid Tower&lt;/td&gt; &lt;/tr&gt; &lt;tr &gt; &lt;td &gt;Размеры (Ш / В / Д)&lt;/td&gt; &lt;td &gt;497 x 250 x 515 mm (19.5 x 9.8 x 20.3 inch)&lt;/td&gt; &lt;/tr&gt; &lt;tr &gt; &lt;td width="160"&gt;Вес НЕТТО&lt;/td&gt; &lt;td &gt;10.6 kg / 23.4 lb&lt;/td&gt; &lt;/tr&gt; &lt;tr &gt; &lt;td &gt;Боковая панель&lt;/td&gt; &lt;td &gt;Tempered Glass (4mm thickness)&lt;/td&gt; &lt;/tr&gt; &lt;tr &gt; &lt;td width="160"&gt;Цвет&lt;/td&gt; &lt;td &gt;Exterior &amp;amp; Interior : Black&lt;/td&gt; &lt;/tr&gt; &lt;tr &gt; &lt;td &gt;Материал&lt;/td&gt; &lt;td &gt;SPCC&lt;/td&gt; &lt;/tr&gt; &lt;tr &gt; &lt;td width="160"&gt;Система охлаждения&lt;/td&gt; &lt;td &gt;Front (intake) :140 x 140 x 25 mm Turbo fan (1000rpm, 16dBA)&lt;br /&gt; Rear (exhaust) :140 x 140 x 25 mm Riing LED Blue fan (1400rpm, 28dBA) x 1 (1000rpm, 22dBA with LNC)&lt;/td&gt; &lt;/tr&gt; &lt;tr &gt; &lt;td &gt;Отсеки для накопителей&lt;/td&gt; &lt;td &gt;Accessible:2 x 5.25&amp;rsquo;&amp;rsquo;&lt;br /&gt; Hidden:3 x 3.5&amp;rsquo;&amp;rsquo; or 2.5&amp;rsquo;&amp;rsquo; (HDD Cage)&lt;/td&gt; &lt;/tr&gt; &lt;tr &gt; &lt;td width="160"&gt;Слоты расширения&lt;/td&gt; &lt;td &gt;8 + 2&lt;/td&gt; &lt;/tr&gt; &lt;tr &gt; &lt;td &gt;Материнские платы&lt;/td&gt; &lt;td &gt;6.7&amp;rdquo; x 6.7&amp;rdquo; (Mini ITX), 9.6&amp;rdquo; x 9.6&amp;rdquo; (Micro ATX), 12&amp;rdquo; x 9.6&amp;rdquo; (ATX)&lt;/td&gt; &lt;/tr&gt; &lt;tr &gt; &lt;td width="160"&gt;Порты вводы/вывода&lt;/td&gt; &lt;td &gt;USB 3.0 x 2, USB 2.0 x 2, HD Audio x 1&lt;/td&gt; &lt;/tr&gt; &lt;tr &gt; &lt;td &gt;БП&lt;/td&gt; &lt;td &gt;Standard PS2 PSU (optional)&lt;/td&gt; &lt;/tr&gt; &lt;tr &gt; &lt;td width="160"&gt;Возможность модернизации под СВО&lt;/td&gt; &lt;td &gt;Supports 1/2&amp;rdquo;?3/8&amp;rdquo;?1/4&amp;rdquo; water tube&lt;/td&gt; &lt;/tr&gt; &lt;tr &gt; &lt;td &gt;Поддержка вентиляторов&lt;/td&gt; &lt;td &gt;Front:2 x 120mm , 2 x 140mm , 1 x 200mm&lt;br /&gt; Top:3 x 120mm , 3 x 140mm , 2 x 200mm&lt;br /&gt; Rear:1 x 120mm , 1 x 140mm&lt;br /&gt; Bottom:2 x 120mm , 2 x 140mm&lt;/td&gt; &lt;/tr&gt; &lt;tr &gt; &lt;td width="160"&gt; &lt;/td&gt; &lt;td &gt;Front:1 x 360mm , 1 x 280mm&lt;br /&gt; Top:1 x 360mm , 1 x 280mm&lt;br /&gt; Rear:1 x 120mm , 1 x 140mm&lt;br /&gt; Bottom:1 x 120mm , 1 x 140mm&lt;/td&gt; &lt;/tr&gt; &lt;tr &gt; &lt;td &gt; &lt;/td&gt; &lt;td &gt;CPU cooler height limitation: 180mm&lt;br /&gt; VGA length limitation: 278mm(with HDD rack) 420mm(without HDD rack)&lt;br /&gt; PSU length limitation: 180mm (With One Bottom Fan) 220mm (Without Bottom Fan)&lt;/td&gt; &lt;/tr&gt; &lt;/tbody&gt; &lt;/table&gt; </t>
  </si>
  <si>
    <t xml:space="preserve">&lt;p &gt;Свойства&lt;/p&gt; &lt;p&gt; &lt;/p&gt; &lt;p&gt; &lt;/p&gt; &lt;table align="center" width="960"&gt; &lt;tbody&gt; &lt;tr&gt; &lt;td&gt; &lt;table width="100%"&gt; &lt;tbody&gt; &lt;tr&gt; &lt;td width="600"&gt;&lt;img alt="" height="580" src="https://ru.thermaltake.com/db/products/case/suppressorF31tg/main.jpg" width="600" /&gt;&lt;/td&gt; &lt;td&gt; Thermaltake Suppressor F31 Tempered Glass Edition Mid Tower Chassis Suppressor F31 Tempered Glass Edition &amp;ndash; корпус формата mid tower с боковой панелью из закаленного стекла толщиной 4мм и системой пассивной шумо и вибро изоляции. Штатно комплектуется 140мм вентилятором Riing Blue с синей подсветкой. Внутреннего пространства достаточно для установки систем жидкостного охлаждения и длинных видеоадаптеров класса high-end. В корпусе Suppressor F31 Tempered Glass Edition вы сможете собрать высокопроизводительную рабочую или игровую станцию при работе которой уровень шума будет минимальным. &lt;/td&gt; &lt;/tr&gt; &lt;/tbody&gt; &lt;/table&gt; &lt;/td&gt; &lt;/tr&gt; &lt;tr&gt; &lt;td bgcolor="#fff"&gt; &lt;table width="100%"&gt; &lt;tbody&gt; &lt;tr&gt; &lt;td bgcolor="#ffffff"&gt; Сертификат Tt LCS Специальным сертификатом соответствия Tt LCS удостаиваются только те продукты от Thermaltake, которые удовлетворяют самым высоким требованиям по дизайну, эргономике и качеству охлаждения. Наличие сертификата Tt LCS означает, что продукт готов к работе в системе жидкостного охлаждения, от начального уровня (системы типа: &amp;quot;все в одном&amp;quot;) до сложных компонентных систем (все компоненты покупаются отдельно по усмотрению пользователя). Продукция с сертификатом Tt LCS выбор истинного энтузиаста. &lt;/td&gt; &lt;td width="600"&gt;&lt;img alt="" height="500" src="https://ru.thermaltake.com/db/products/lcs/pic2.jpg" width="600" /&gt;&lt;/td&gt; &lt;/tr&gt; &lt;/tbody&gt; &lt;/table&gt; &lt;/td&gt; &lt;/tr&gt; &lt;tr&gt; &lt;td&gt; &lt;table width="100%"&gt; &lt;tbody&gt; &lt;tr&gt; &lt;td width="600"&gt;&lt;img alt="" height="500" src="https://ru.thermaltake.com/db/products/case/suppressorF31tg/pic1.jpg" width="600" /&gt;&lt;/td&gt; &lt;td width="600"&gt; Боковая панель из закаленного стекла 4мм Для того чтобы начинка вашего ПК была видна максимально, боковая панель выполнена из закаленного стекла толщиной 4мм. Использование закаленного стекла вместо традиционного пластика, гарантирует более высокую прочностью &lt;/td&gt; &lt;/tr&gt; &lt;/tbody&gt; &lt;/table&gt; &lt;/td&gt; &lt;/tr&gt; &lt;tr&gt; &lt;td bgcolor="#ffffff"&gt; &lt;table width="100%"&gt; &lt;tbody&gt; &lt;tr&gt; &lt;td&gt; Модульный дизайн В корпусе Suppressor F31 Tempered Glass Edition вы можете устанавливать только те модули, которые нужны именно вашей сборке, освобождая больше места для установки мощных систем жидкостного охлаждения. Для максимального удобства при сборке, при установке или снятии устройств в отсеки 5.25&amp;rdquo;, 3.5&amp;rdquo; и 2,5&amp;quot; вам не потребуются инструменты. &lt;/td&gt; &lt;td valign="middle" width="600"&gt;&lt;img alt="" height="440" src="https://ru.thermaltake.com/db/products/case/suppressorF31tg/pic2.jpg" width="600" /&gt;&lt;/td&gt; &lt;/tr&gt; &lt;/tbody&gt; &lt;/table&gt; &lt;/td&gt; &lt;/tr&gt; &lt;tr&gt; &lt;td&gt; &lt;table width="100%"&gt; &lt;tbody&gt; &lt;tr&gt; &lt;td width="600"&gt;&lt;img alt="" height="500" src="https://ru.thermaltake.com/db/products/case/suppressorF31tg/pic3.jpg" width="600" /&gt;&lt;/td&gt; &lt;td width="600"&gt; &lt;br /&gt; Вертикальная установка видеоадаптеров &lt;p&gt;Имеется возможность установки до двух видеокарт лицом к боковой панели при помощи специального кронштейна. Такой способ установки позволяет избежать провисание тяжелых видеокарт (особенно в случае использования водоблока), а также уменьшить массу материнской платы. Кроме того, выглядит такая конструкция более эстетично.&lt;/p&gt; &lt;p&gt;Подключение к материнской плате в этом случае осуществляется с помощью удлинителя PCI-E (riser), который приобретается отдельно.&lt;br /&gt; &lt;br /&gt; &lt;img alt="" height="152" src="https://ru.thermaltake.com/db/products/case/suppressorF31tg/pic2a.jpg" width="150" /&gt;&lt;/p&gt; &lt;a href="https://ru.thermaltake.com/Корпуса/Mid_Tower_/Suppressor/C_00002999/Suppressor_F31_Tempered_Glass_Edition/design.htm#"&gt;Узнать больше&lt;/a&gt; &lt;/td&gt; &lt;/tr&gt; &lt;/tbody&gt; &lt;/table&gt; &lt;/td&gt; &lt;/tr&gt; &lt;tr&gt; &lt;td bgcolor="#ffffff"&gt; &lt;table width="100%"&gt; &lt;tbody&gt; &lt;tr&gt; &lt;td bgcolor="#ffffff"&gt; &lt;br /&gt; Съёмные шумоизоляционные модули Suppressor F31 Tempered Glass Edition оснащен съемными шумоизоляционными панелями на передней, верхней и боковой панелях. При необходимости оптимизации охлаждения эти панели можно снять и установить на их место вентиляторы (120/140/200 мм) или радиаторы СВО. Это позволяет добиться максимально эффективного охлаждения при минимальном уровне шума. &lt;/td&gt; &lt;td width="600"&gt;&lt;img alt="" height="650" src="https://ru.thermaltake.com/db/products/case/suppressorF31tg/pic4.jpg" width="600" /&gt;&lt;/td&gt; &lt;/tr&gt; &lt;/tbody&gt; &lt;/table&gt; &lt;/td&gt; &lt;/tr&gt; &lt;tr&gt; &lt;td&gt; &lt;table width="100%"&gt; &lt;tbody&gt; &lt;tr&gt; &lt;td width="553"&gt;&lt;img alt="" height="500" src="https://ru.thermaltake.com/db/products/case/suppressorF31tg/pic5.gif" width="600" /&gt;&lt;/td&gt; &lt;td width="408"&gt; Широкие возможности Suppressor F31 Tempered Glass Edition спроектирован таким образом, чтобы легко и качественно собрать игровую или рабочую станцию любого уровня с использованием воздушных или жидкостных систем охлаждения. Внутреннего пространства достаточно для установки процессорного кулера высотой до 180мм и видеокарт длиной до 420мм (без корзины для HDD). Вдобавок, для укладки кабелей в корпусе предусмотрен специальный отсек шириной 50мм. &lt;/td&gt; &lt;/tr&gt; &lt;/tbody&gt; &lt;/table&gt; &lt;/td&gt; &lt;/tr&gt; &lt;tr&gt; &lt;td bgcolor="#ffffff"&gt; &lt;table width="100%"&gt; &lt;tbody&gt; &lt;tr&gt; &lt;td bgcolor="#ffffff"&gt; &lt;br /&gt; Супер охлаждение &lt;p&gt;Ширина корпуса составляет 250мм, что обеспечивает достаточно места для сборки ПК класса high-end с использованием систем жидкостного охлаждения с радиаторами 360мм(3 вентилятора 120мм) или 280мм(2 вентилятора 140мм) или 200мм корпусных вентиляторов. Благодаря широким возможностям и возможности по установке высокоэффективных систем охлаждения любого типа, вы сможете максимально реализовать разгонный потенциал CPU, видеокарты и оперативной памяти и добиться максимального уровня производительности. Штатно корпус комплектуется 140мм вентилятором Riing Blue сзади.&lt;/p&gt; &lt;p&gt;&lt;br /&gt; &lt;img alt="" height="152" src="https://ru.thermaltake.com/db/products/case/suppressorF31tg/pic2b.jpg" width="182" /&gt;&lt;/p&gt; &lt;a href="https://ru.thermaltake.com/Корпуса/Mid_Tower_/Suppressor/C_00002999/Suppressor_F31_Tempered_Glass_Edition/design.htm#"&gt;Узнать больше&lt;/a&gt; &lt;/td&gt; &lt;td width="600"&gt;&lt;img alt="" height="500" src="https://ru.thermaltake.com/db/products/case/suppressorF31tg/pic6.jpg" width="600" /&gt;&lt;/td&gt; &lt;/tr&gt; &lt;/tbody&gt; &lt;/table&gt; &lt;/td&gt; &lt;/tr&gt; &lt;tr&gt; &lt;td&gt; &lt;table width="100%"&gt; &lt;tbody&gt; &lt;tr&gt; &lt;td bgcolor="#ffffff" width="466"&gt; &lt;br /&gt; Радиаторы совместимые с Suppressor F31 &lt;table align="center" width="360"&gt; &lt;tbody&gt; &lt;tr&gt; &lt;td bgcolor="#666666"&gt; &lt;table width="100%"&gt; &lt;tbody&gt; &lt;tr&gt; &lt;td align="center" bgcolor="#ffffff" colspan="8"&gt; &lt;/td&gt; &lt;/tr&gt; &lt;tr&gt; &lt;td bgcolor="#ffffff" width="17%"&gt; &lt;/td&gt; &lt;td align="center" bgcolor="#ffffff" width="12%"&gt;120&lt;br /&gt; мм&lt;/td&gt; &lt;td align="center" bgcolor="#ffffff" width="12%"&gt;140&lt;br /&gt; мм&lt;/td&gt; &lt;td align="center" bgcolor="#ffffff" width="12%"&gt;240&lt;br /&gt; мм&lt;/td&gt; &lt;td align="center" bgcolor="#ffffff" width="12%"&gt;280&lt;br /&gt; мм&lt;/td&gt; &lt;td align="center" bgcolor="#ffffff" width="12%"&gt;360&lt;br /&gt; мм&lt;/td&gt; &lt;/tr&gt; &lt;tr&gt; &lt;td bgcolor="#ffffff" height="47"&gt;Фронт&lt;/td&gt; &lt;td align="center" bgcolor="#ffffff" height="47" width="12%"&gt;*&lt;/td&gt; &lt;td align="center" bgcolor="#ffffff" height="47" width="12%"&gt;*&lt;/td&gt; &lt;td align="center" bgcolor="#ffffff" height="47" width="12%"&gt;*&lt;/td&gt; &lt;td align="center" bgcolor="#ffffff" height="47" width="12%"&gt;*&lt;/td&gt; &lt;td align="center" bgcolor="#ffffff" height="47"&gt;*&lt;/td&gt; &lt;/tr&gt; &lt;tr&gt; &lt;td bgcolor="#ffffff" height="47"&gt;Верх&lt;/td&gt; &lt;td align="center" bgcolor="#ffffff" height="47"&gt;*&lt;/td&gt; &lt;td align="center" bgcolor="#ffffff" height="47"&gt;*&lt;/td&gt; &lt;td align="center" bgcolor="#ffffff" height="47"&gt;*&lt;/td&gt; &lt;td align="center" bgcolor="#ffffff" height="47"&gt;*&lt;/td&gt; &lt;td align="center" bgcolor="#ffffff" height="47"&gt;*&lt;/td&gt; &lt;/tr&gt; &lt;tr&gt; &lt;td bgcolor="#ffffff"&gt;Ты&lt;/td&gt; &lt;td align="center" bgcolor="#ffffff" height="47"&gt;*&lt;/td&gt; &lt;td align="center" bgcolor="#ffffff" height="47"&gt;*&lt;/td&gt; &lt;td align="center" bgcolor="#ffffff" height="47"&gt; &lt;/td&gt; &lt;td align="center" bgcolor="#ffffff" height="47"&gt; &lt;/td&gt; &lt;td align="center" bgcolor="#ffffff" height="47"&gt; &lt;/td&gt; &lt;/tr&gt; &lt;tr&gt; &lt;td bgcolor="#ffffff"&gt;Низ&lt;/td&gt; &lt;td align="center" bgcolor="#ffffff" height="47"&gt;*&lt;/td&gt; &lt;td align="center" bgcolor="#ffffff" height="47"&gt;*&lt;/td&gt; &lt;td align="center" bgcolor="#ffffff" height="47"&gt; &lt;/td&gt; &lt;td align="center" bgcolor="#ffffff" height="47"&gt; &lt;/td&gt; &lt;td align="center" bgcolor="#ffffff" height="47"&gt; &lt;/td&gt; &lt;/tr&gt; &lt;/tbody&gt; &lt;/table&gt; &lt;/td&gt; &lt;/tr&gt; &lt;/tbody&gt; &lt;/table&gt; &lt;table align="center" width="360"&gt; &lt;tbody&gt; &lt;tr&gt; &lt;td bgcolor="#666666"&gt; &lt;table width="100%"&gt; &lt;tbody&gt; &lt;tr&gt; &lt;td align="center" bgcolor="#ffffff" colspan="4"&gt;Совместимость с СВО типа все в одном (серия Water 3.0)&lt;/td&gt; &lt;/tr&gt; &lt;tr&gt; &lt;td align="center" bgcolor="#ffffff" width="23%"&gt; &lt;/td&gt; &lt;td align="center" bgcolor="#ffffff" width="28%"&gt;120мм (Performer/Pro)&lt;/td&gt; &lt;td align="center" bgcolor="#ffffff" width="30%"&gt;240мм (Extreme)&lt;/td&gt; &lt;td align="center" bgcolor="#ffffff" width="19%"&gt;360мм (Ultimate)&lt;/td&gt; &lt;/tr&gt; &lt;tr&gt; &lt;td align="center" bgcolor="#ffffff" width="23%"&gt;Верх&lt;/td&gt; &lt;td bgcolor="#ffffff"&gt; * &lt;/td&gt; &lt;td align="center" bgcolor="#ffffff"&gt; * &lt;/td&gt; &lt;td align="center" bgcolor="#ffffff"&gt; * &lt;/td&gt; &lt;/tr&gt; &lt;tr&gt; &lt;td bgcolor="#ffffff"&gt; Тыл &lt;/td&gt; &lt;td bgcolor="#ffffff"&gt; * &lt;/td&gt; &lt;td align="center" bgcolor="#ffffff"&gt; &lt;/td&gt; &lt;td align="center" bgcolor="#ffffff"&gt; &lt;/td&gt; &lt;/tr&gt; &lt;/tbody&gt; &lt;/table&gt; &lt;/td&gt; &lt;/tr&gt; &lt;/tbody&gt; &lt;/table&gt; &lt;/td&gt; &lt;td width="500"&gt;&lt;img alt="" height="500" src="https://ru.thermaltake.com/db/products/case/suppressorF31tg/pic8.jpg" width="500" /&gt; &lt;/td&gt; &lt;/tr&gt; &lt;/tbody&gt; &lt;/table&gt; &lt;/td&gt; &lt;/tr&gt; &lt;tr&gt; &lt;td&gt; &lt;table width="100%"&gt; &lt;tbody&gt; &lt;tr&gt; &lt;td width="553"&gt;&lt;img alt="" height="500" src="https://ru.thermaltake.com/db/products/case/suppressorF31tg/pic7.jpg" width="500" /&gt;&lt;/td&gt; &lt;td width="408"&gt; &lt;br /&gt; Вентиляторы совместимые с Suppressor F31 &lt;table align="center" width="360"&gt; &lt;tbody&gt; &lt;tr&gt; &lt;td bgcolor="#666666"&gt; &lt;table width="100%"&gt; &lt;tbody&gt; &lt;tr&gt; &lt;td align="center" bgcolor="#ffffff" colspan="4"&gt; &lt;/td&gt; &lt;/tr&gt; &lt;tr&gt; &lt;td align="center" bgcolor="#ffffff" width="23%"&gt; &lt;/td&gt; &lt;td align="center" bgcolor="#ffffff" width="28%"&gt;120мм&lt;/td&gt; &lt;td align="center" bgcolor="#ffffff" width="29%"&gt;140мм&lt;/td&gt; &lt;td align="center" bgcolor="#ffffff" width="20%"&gt;200мм&lt;/td&gt; &lt;/tr&gt; &lt;tr&gt; &lt;td align="center" bgcolor="#ffffff" width="23%"&gt;Front&lt;/td&gt; &lt;td bgcolor="#ffffff"&gt; 2 &lt;/td&gt; &lt;td align="center" bgcolor="#ffffff"&gt; 2 &lt;/td&gt; &lt;td align="center" bgcolor="#ffffff"&gt; 1 &lt;/td&gt; &lt;/tr&gt; &lt;tr&gt; &lt;td bgcolor="#ffffff"&gt; Top &lt;/td&gt; &lt;td bgcolor="#ffffff"&gt; 3 &lt;/td&gt; &lt;td align="center" bgcolor="#ffffff"&gt; 3 &lt;/td&gt; &lt;td align="center" bgcolor="#ffffff"&gt; 2 &lt;/td&gt; &lt;/tr&gt; &lt;tr&gt; &lt;td align="center" bgcolor="#ffffff" width="23%"&gt;Rear&lt;/td&gt; &lt;td bgcolor="#ffffff"&gt; 1 &lt;/td&gt; &lt;td align="center" bgcolor="#ffffff"&gt; 1 &lt;/td&gt; &lt;td align="center" bgcolor="#ffffff"&gt; &lt;/td&gt; &lt;/tr&gt; &lt;tr&gt; &lt;td bgcolor="#ffffff"&gt; Bottom &lt;/td&gt; &lt;td bgcolor="#ffffff"&gt; 2 &lt;/td&gt; &lt;td align="center" bgcolor="#ffffff"&gt; 2 &lt;/td&gt; &lt;td align="center" bgcolor="#ffffff"&gt; &lt;/td&gt; &lt;/tr&gt; &lt;/tbody&gt; &lt;/table&gt; &lt;/td&gt; &lt;/tr&gt; &lt;/tbody&gt; &lt;/table&gt; &lt;table align="center" width="360"&gt; &lt;tbody&gt; &lt;tr&gt; &lt;td bgcolor="#666666"&gt; &lt;table width="100%"&gt; &lt;tbody&gt; &lt;tr&gt; &lt;td align="center" bgcolor="#ffffff" colspan="4"&gt;Вентиляторы Thermaltake&lt;/td&gt; &lt;/tr&gt; &lt;tr&gt; &lt;td align="center" bgcolor="#ffffff" width="37%"&gt; &lt;/td&gt; &lt;td align="center" bgcolor="#ffffff" width="21%"&gt;120мм&lt;/td&gt; &lt;td align="center" bgcolor="#ffffff" width="23%"&gt;140мм&lt;/td&gt; &lt;td align="center" bgcolor="#ffffff" width="19%"&gt;200мм&lt;/td&gt; &lt;/tr&gt; &lt;tr&gt; &lt;td align="center" bgcolor="#ffffff" width="37%"&gt;Серия Pure&lt;/td&gt; &lt;td bgcolor="#ffffff"&gt; * &lt;/td&gt; &lt;td align="center" bgcolor="#ffffff"&gt; * &lt;/td&gt; &lt;td align="center" bgcolor="#ffffff"&gt; * &lt;/td&gt; &lt;/tr&gt; &lt;tr&gt; &lt;td align="center" bgcolor="#ffffff"&gt;Серия Luna&lt;/td&gt; &lt;td bgcolor="#ffffff"&gt; * &lt;/td&gt; &lt;td align="center" bgcolor="#ffffff"&gt; * &lt;/td&gt; &lt;td align="center" bgcolor="#ffffff"&gt; * &lt;/td&gt; &lt;/tr&gt; &lt;tr&gt; &lt;td align="center" bgcolor="#ffffff"&gt;Серия Riing&lt;/td&gt; &lt;td bgcolor="#ffffff"&gt; * &lt;/td&gt; &lt;td align="center" bgcolor="#ffffff"&gt; * &lt;/td&gt; &lt;td align="center" bgcolor="#ffffff"&gt; &lt;/td&gt; &lt;/tr&gt; &lt;/tbody&gt; &lt;/table&gt; &lt;/td&gt; &lt;/tr&gt; &lt;/tbody&gt; &lt;/table&gt; &lt;/td&gt; &lt;/tr&gt; &lt;/tbody&gt; &lt;/table&gt; &lt;/td&gt; &lt;/tr&gt; &lt;/tbody&gt; &lt;/table&gt; </t>
  </si>
  <si>
    <t>Корпус Thermaltake Core P3 TG/Black/Wall Mount/SGCC/Tempered Glass*1/Color Packing</t>
  </si>
  <si>
    <t>CA-1G4-00M1WN-06</t>
  </si>
  <si>
    <t>Корпус Thermaltake AH T200 Black/Win/SPCC/4mm Tempered Glass*2/mATX</t>
  </si>
  <si>
    <t>CA-1R4-00S1WN-00</t>
  </si>
  <si>
    <t>http://www.erc.ua/i/goods/CA-1R4-00S1WN-00.jpg</t>
  </si>
  <si>
    <t xml:space="preserve">&lt;table &gt; &lt;tbody&gt; &lt;tr&gt; &lt;th scope="row"&gt;P/N&lt;/th&gt; &lt;td data-th="P/N"&gt;CA-1R4-00S1WN-00&lt;/td&gt; &lt;/tr&gt; &lt;tr&gt; &lt;th scope="row"&gt;Серия&lt;/th&gt; &lt;td data-th="Серия"&gt;AH Серия&lt;/td&gt; &lt;/tr&gt; &lt;tr&gt; &lt;th scope="row"&gt;Model&lt;/th&gt; &lt;td data-th="Model"&gt;AH T200&lt;/td&gt; &lt;/tr&gt; &lt;tr&gt; &lt;th scope="row"&gt;Case Type&lt;/th&gt; &lt;td data-th="Case Type"&gt;Micro Case&lt;/td&gt; &lt;/tr&gt; &lt;tr&gt; &lt;th scope="row"&gt;Dimension (H x W x D)&lt;/th&gt; &lt;td data-th="Dimension (H x W x D)"&gt;444.2 x 282 x 551.5 mm&lt;br /&gt; (17.5 x 11.1 x 21.7 inch)&lt;/td&gt; &lt;/tr&gt; &lt;tr&gt; &lt;th scope="row"&gt;Net Weight&lt;/th&gt; &lt;td data-th="Net Weight"&gt;10.8 kg / 23.8 lb&lt;/td&gt; &lt;/tr&gt; &lt;tr&gt; &lt;th scope="row"&gt;Side Panel&lt;/th&gt; &lt;td data-th="Side Panel"&gt;Tempered Glass x 2&lt;/td&gt; &lt;/tr&gt; &lt;tr&gt; &lt;th scope="row"&gt;Color&lt;/th&gt; &lt;td data-th="Color"&gt;Black&lt;/td&gt; &lt;/tr&gt; &lt;tr&gt; &lt;th scope="row"&gt;Material&lt;/th&gt; &lt;td data-th="Material"&gt;SPCC&lt;/td&gt; &lt;/tr&gt; &lt;tr&gt; &lt;th scope="row"&gt;Cooling System&lt;/th&gt; &lt;td data-th="Cooling System"&gt;N/A&lt;/td&gt; &lt;/tr&gt; &lt;tr&gt; &lt;th scope="row"&gt;Drive Bays&lt;br /&gt; -Accessible&lt;br /&gt; -Hidden&lt;/th&gt; &lt;td data-th="Drive Bays&amp;lt;br&amp;gt;-Accessible&amp;lt;br&amp;gt;-Hidden"&gt;&lt;br /&gt; 2 x 3.5&amp;quot; or 3 x 2.5&amp;rdquo; (3.5&amp;rdquo; HDD thickness limitation: 22mm)&lt;br /&gt; -&lt;br /&gt; &lt;/td&gt; &lt;/tr&gt; &lt;tr&gt; &lt;th scope="row"&gt;Expansion Slots&lt;/th&gt; &lt;td data-th="Expansion Slots"&gt;5&lt;/td&gt; &lt;/tr&gt; &lt;tr&gt; &lt;th scope="row"&gt;Motherboards&lt;/th&gt; &lt;td data-th="Motherboards"&gt;6.7&amp;rdquo; x 6.7&amp;rdquo; (Mini ITX), 9.6&amp;rdquo; x 9.6&amp;rdquo; (Micro ATX)&lt;/td&gt; &lt;/tr&gt; &lt;tr&gt; &lt;th scope="row"&gt;I/O Port&lt;/th&gt; &lt;td data-th="I/O Port"&gt;USB 3.1 (Gen 2) Type C x 1, USB 3.0 x 2, HD Audio x 1&lt;/td&gt; &lt;/tr&gt; &lt;tr&gt; &lt;th scope="row"&gt;PSU&lt;/th&gt; &lt;td data-th="PSU"&gt;Standard PS2 PSU (optional)&lt;/td&gt; &lt;/tr&gt; &lt;tr&gt; &lt;th scope="row"&gt;Fan Support&lt;/th&gt; &lt;td data-th="Fan Support"&gt;Front:&lt;br /&gt; 2 x 120mm or 1 x 120mm&lt;br /&gt; 2 x 140mm or 1 x 140mm&lt;br /&gt; &lt;br /&gt; Top:&lt;br /&gt; 2 x 120mm or 1 x 120mm&lt;br /&gt; 2 x 140mm or 1 x 140mm&lt;/td&gt; &lt;/tr&gt; &lt;tr&gt; &lt;th scope="row"&gt;Radiator Support&lt;/th&gt; &lt;td data-th="Radiator Support"&gt;Front:&lt;br /&gt; 1 x 240mm or 1 x 120mm&lt;br /&gt; 1 x 280mm or 1 x 140mm&lt;br /&gt; &lt;/td&gt; &lt;/tr&gt; &lt;tr&gt; &lt;th scope="row"&gt;Clearance&lt;/th&gt; &lt;td data-th="Clearance"&gt;CPU cooler max height: 150mm&lt;br /&gt; VGA max length: 320mm&lt;br /&gt; PSU max length: 180mm&lt;br /&gt; 3.5&amp;rdquo; HDD thickness limitation: 22mm&lt;/td&gt; &lt;/tr&gt; &lt;/tbody&gt; &lt;/table&gt; </t>
  </si>
  <si>
    <t xml:space="preserve">&lt;p&gt;AH T200 Micro Chassis&lt;/p&gt; &lt;p&gt;Микро корпус открытого типа в стиле напоминающем вертолет. Предназначен для установки материнских плат с форм-фактором до Micro-ATX. По обе стороны установлены панели из закаленного стекла толщиной по 4мм.&lt;/p&gt; &lt;p&gt;Thermaltake AH T200 Micro Chassis&lt;/p&gt; &lt;p&gt;Новый корпус AH T200 - это уменьшенная версия AH T600. Как и у старшего брата, его боковые панели выполнены из закаленного стекла толщиной 4мм. Верхняя часть передней панели напоминает военный веротолет и имеет три окошка, из закаленного стекла, но толщиной 3мм. В верхней части расположились порты ввода/вывода с футуристичной кнопкой включения.&lt;br /&gt; Такая необычная конструкция корпуса не только хорошо сказывается на вентиляции, но и позволяет лучше видеть начинку ПК.&lt;br /&gt; AH T200 спереди может вместить до двух 140мм вентиляторов или радиатор для готовой СВО имеющий размер 240мм или 280мм. AH T200 - это единственный в своём роде корпус, который все замечают, любят и желают.&lt;/p&gt; &lt;p&gt;TT Premium&lt;/p&gt; &lt;p&gt;Продолжая идеологию компании, Thermaltake представляет логотип &amp;ldquo;TT Premium&amp;rdquo;. Создавая продукты с логотипом TT Premium, компания старается передать основную страсть при сборке ПК своими руками. Нигде ранее не было такого уровня свободы при сборке ПК любой сложности. Эта идея очень близка компьютерным энтузиастам и всем, кто сам решает каким именно должен быть ПК его мечты.&lt;br /&gt; Продукция с логотипом TT Premium создана в первую очередь для сборки ПК класса high-end и отвечает самым высоким требованиям по дизайну, эргономике и качеству изготовления.&lt;/p&gt; &lt;p&gt;Tt LCS Certified&lt;/p&gt; &lt;p&gt;Специальным сертификатом соответствия Tt LCS удостаиваются только те продукты от Thermaltake, которые удовлетворяют самым высоким требованиям по дизайну, эргономике и качеству охлаждения.&lt;br /&gt; Наличие сертификата Tt LCS означает, что продукт готов к работе в системе жидкостного охлаждения, от начального уровня (системы типа: все в одном) до сложных компонентных систем (все компоненты приобретаются отдельно по усмотрению пользователя).&lt;br /&gt; Продукция с сертификатом Tt LCS выбор истинного энтузиаста.&lt;/p&gt; &lt;p&gt;Дизайн военного вертолета&lt;/p&gt; &lt;p&gt;При разработке AH T200 дизайнеры были вдохновлены формами вертолетов военно-воздушных сил и постарались максимально передать это вдохновение вам. По обе стороны имеются панели из закаленного стекла толщиной 4мм и еще три таких же стекла толщиной 3мм установлены в верхней части спереди. Каркас корпуса изготовлен из прочной стали и имеет боковые вентиляционные отверстия. Внутреннего пространства достаточно для установки двух вентиляторов 140мм на передней или верхней панели. Также возможна установка готовой системы жидкостного охлаждения с радиатором 240 или 280 мм.&lt;/p&gt; &lt;p&gt;Панели из закаленного стекла&lt;/p&gt; &lt;p&gt;Боковые панели на AH T200 изготовлены из закаленного стекла толщиной 4мм и крепятся на петлях и легко снимаются, что позволяет иметь легкий доступ к начинке ПК. Использование закаленного стекла вместо традиционного пластика, гарантирует более высокую прочность. Кроме того, через такие панели более отчетливо видны все светящиеся компоненты сборки.&lt;/p&gt; &lt;p&gt;Использование пространства с умом&lt;/p&gt; &lt;p&gt;Продуманный дизайн внутреннего пространства AH T200 обеспечивает широкие возможности для размещения компонентов ПК и прокладки кабелей.&lt;/p&gt; &lt;p&gt;Отличная продуваемость&lt;/p&gt; &lt;p&gt;Благодаря своей открытой структуре и продуманному дизайну, воздушные потоки внутри AH T200 проходят таким образом, чтобы поддерживать низкую температуру работы начинки вашего компьютера.&lt;/p&gt; &lt;p&gt;Широкие возможности&lt;/p&gt; &lt;p&gt;Возможна установка процессорных кулеров высотой до 150мм, двух видеокарт длиной до 320мм и блоков питания длиной до 180мм. Имеются места для установки до трех жестких дисков 3.5&amp;rdquo; или двух 2.5&amp;rdquo; с максимальной толщиной последних до 22мм. Несмотря на свой скромный размер, в корпусе сохранена возможность установки двух вентиляторов 140мм на передней или верхней панели. Также возможна установка готовой системы жидкостного охлаждения с радиатором 240 мм или 280 мм на передней панели.&lt;/p&gt; &lt;p&gt;Порты ввода/вывода&lt;/p&gt; &lt;p&gt;В верхнем углу имеются по два порта USB 3.0 и один порт USB 3.1 (Gen 2) Type-C&amp;trade; для обеспечения скорости передачи данных до 10 Гбит/с.&lt;/p&gt; &lt;p&gt;Съемные элементы&lt;/p&gt; &lt;p&gt;AH T200 - корпус в котором вы можете устанавливать только те элементы, которые нужны именно вашему ПК. Это меняет понимание идеи &amp;laquo;собери сам&amp;raquo; на качественно новый уровень. Благодаря такой гибкости, вам придется меньше идти на компромисс, собирая ПК своей мечты.&lt;/p&gt; &lt;p&gt;Список совместимых радиаторов&lt;/p&gt; &lt;p&gt;Список совместимых радиаторов&lt;/p&gt; &lt;p&gt;Готовые СВО из серии &amp;quot;все в одном&amp;quot;&lt;br /&gt; (Серия Water 3.0 и Floe)&lt;/p&gt; &lt;table&gt; &lt;thead&gt; &lt;tr&gt; &lt;th&gt; &lt;/th&gt; &lt;th&gt;120 Серия&lt;/th&gt; &lt;th&gt;240 Серия&lt;/th&gt; &lt;th&gt;140 Серия&lt;/th&gt; &lt;th&gt;280 Серия&lt;/th&gt; &lt;/tr&gt; &lt;/thead&gt; &lt;tbody&gt; &lt;tr&gt; &lt;td data-title=""&gt;Фронт&lt;/td&gt; &lt;td data-title="Pro"&gt;?&lt;/td&gt; &lt;td data-title="240 Series"&gt;?&lt;/td&gt; &lt;td data-title="240 Series"&gt;?&lt;/td&gt; &lt;td data-title="360 Series"&gt;?&lt;/td&gt; &lt;/tr&gt; &lt;/tbody&gt; &lt;/table&gt; &lt;p&gt;&lt;!-- floatL --&gt;&lt;/p&gt; &lt;p&gt;&lt;img alt="" src="https://thermaltake.azureedge.net/pub/media/wysiwyg/key3/db/products/case/ah_t200/pic9.png" /&gt;&lt;/p&gt; &lt;p&gt;&lt;!-- floatR --&gt;&lt;/p&gt; &lt;p&gt; &lt;/p&gt; &lt;p&gt; &lt;/p&gt; &lt;p&gt;Список совместимых вентиляторов&lt;/p&gt; &lt;p&gt;Размер вентилятора&lt;/p&gt; &lt;table&gt; &lt;thead&gt; &lt;tr&gt; &lt;th&gt; &lt;/th&gt; &lt;th&gt;120мм&lt;/th&gt; &lt;th&gt;140мм&lt;/th&gt; &lt;th&gt;200мм&lt;/th&gt; &lt;/tr&gt; &lt;/thead&gt; &lt;tbody&gt; &lt;tr&gt; &lt;td data-title=""&gt;Фронт&lt;/td&gt; &lt;td data-title="120мм"&gt;2&lt;/td&gt; &lt;td data-title="140мм"&gt;2&lt;/td&gt; &lt;td data-title="200мм"&gt;-&lt;/td&gt; &lt;/tr&gt; &lt;tr&gt; &lt;td data-title=""&gt;Верх&lt;/td&gt; &lt;td data-title="120мм"&gt;2&lt;/td&gt; &lt;td data-title="140мм"&gt;2&lt;/td&gt; &lt;td data-title="200мм"&gt;-&lt;/td&gt; &lt;/tr&gt; &lt;/tbody&gt; &lt;/table&gt; &lt;p&gt; &lt;/p&gt; &lt;p&gt;Вентиляторы Thermaltake&lt;/p&gt; &lt;table&gt; &lt;thead&gt; &lt;tr&gt; &lt;th&gt; &lt;/th&gt; &lt;th&gt;120мм&lt;/th&gt; &lt;th&gt;140мм&lt;/th&gt; &lt;th&gt;200мм&lt;/th&gt; &lt;/tr&gt; &lt;/thead&gt; &lt;tbody&gt; &lt;tr&gt; &lt;td data-title=""&gt;Серия PURE&lt;/td&gt; &lt;td data-title="120мм"&gt;?&lt;/td&gt; &lt;td data-title="140мм"&gt;?&lt;/td&gt; &lt;td data-title="200мм"&gt;-&lt;/td&gt; &lt;/tr&gt; &lt;tr&gt; &lt;td data-title=""&gt;Серия Riing&lt;/td&gt; &lt;td data-title="120мм"&gt;?&lt;/td&gt; &lt;td data-title="140мм"&gt;?&lt;/td&gt; &lt;td data-title="200мм"&gt;-&lt;/td&gt; &lt;/tr&gt; &lt;/tbody&gt; &lt;/table&gt; &lt;p&gt;&lt;!-- floatL --&gt;&lt;/p&gt; &lt;p&gt;&lt;img alt="" src="https://thermaltake.azureedge.net/pub/media/wysiwyg/key3/db/products/case/ah_t200/pic10.png" /&gt;&lt;/p&gt; </t>
  </si>
  <si>
    <t>Корпус Thermaltake AH T600 Black/Win/SPCC/5mm Tempered Glass*2</t>
  </si>
  <si>
    <t>CA-1Q4-00M1WN-00</t>
  </si>
  <si>
    <t>http://www.erc.ua/i/goods/CA-1Q4-00M1WN-00.jpg</t>
  </si>
  <si>
    <t xml:space="preserve">&lt;table &gt; &lt;tbody&gt; &lt;tr&gt; &lt;th scope="row"&gt;P/N&lt;/th&gt; &lt;td data-th="P/N"&gt;CA-1Q4-00M1WN-00&lt;/td&gt; &lt;/tr&gt; &lt;tr&gt; &lt;th scope="row"&gt;Серия&lt;/th&gt; &lt;td data-th="Серия"&gt;AH Серия&lt;/td&gt; &lt;/tr&gt; &lt;tr&gt; &lt;th scope="row"&gt;Model&lt;/th&gt; &lt;td data-th="Model"&gt;AH T600&lt;/td&gt; &lt;/tr&gt; &lt;tr&gt; &lt;th scope="row"&gt;Case Type&lt;/th&gt; &lt;td data-th="Case Type"&gt;Full Tower&lt;/td&gt; &lt;/tr&gt; &lt;tr&gt; &lt;th scope="row"&gt;Dimension (H x W x D)&lt;/th&gt; &lt;td data-th="Dimension (H x W x D)"&gt;628.3 x 337 x 763 mm&lt;br /&gt; (27.74 x 13.3 x 30 inch)&lt;/td&gt; &lt;/tr&gt; &lt;tr&gt; &lt;th scope="row"&gt;Net Weight&lt;/th&gt; &lt;td data-th="Net Weight"&gt;20.64 kg / 45.5 lb&lt;/td&gt; &lt;/tr&gt; &lt;tr&gt; &lt;th scope="row"&gt;Side Panel&lt;/th&gt; &lt;td data-th="Side Panel"&gt;5mm Tempered Glass x 2&lt;/td&gt; &lt;/tr&gt; &lt;tr&gt; &lt;th scope="row"&gt;Color&lt;/th&gt; &lt;td data-th="Color"&gt;Exterior &amp;amp; Interior : Black&lt;/td&gt; &lt;/tr&gt; &lt;tr&gt; &lt;th scope="row"&gt;Material&lt;/th&gt; &lt;td data-th="Material"&gt;SPCC&lt;/td&gt; &lt;/tr&gt; &lt;tr&gt; &lt;th scope="row"&gt;Drive Bays&lt;br /&gt; -Accessible&lt;br /&gt; -Hidden&lt;/th&gt; &lt;td data-th="Drive Bays&amp;lt;br&amp;gt;-Accessible&amp;lt;br&amp;gt;-Hidden"&gt;&lt;br /&gt; 2 x 3.5&amp;quot; or 3 x 2.5&amp;rdquo;&lt;br /&gt; -&lt;/td&gt; &lt;/tr&gt; &lt;tr&gt; &lt;th scope="row"&gt;Expansion Slots&lt;/th&gt; &lt;td data-th="Expansion Slots"&gt;8&lt;/td&gt; &lt;/tr&gt; &lt;tr&gt; &lt;th scope="row"&gt;Motherboards&lt;/th&gt; &lt;td data-th="Motherboards"&gt;6.7&amp;rdquo; x 6.7&amp;rdquo; (Mini ITX), 9.6&amp;rdquo; x 9.6&amp;rdquo; (Micro ATX),&lt;br /&gt; 12&amp;rdquo; x 9.6&amp;rdquo; (ATX), 12&amp;rdquo; x 10.5&amp;rdquo; (E-ATX)&lt;/td&gt; &lt;/tr&gt; &lt;tr&gt; &lt;th scope="row"&gt;I/O Port&lt;/th&gt; &lt;td data-th="I/O Port"&gt;1 x USB 3.1 (Gen 2) Type C, USB 3.0 x 2, USB 2.0 x 1, HD Audio x 1&lt;/td&gt; &lt;/tr&gt; &lt;tr&gt; &lt;th scope="row"&gt;PSU&lt;/th&gt; &lt;td data-th="PSU"&gt;Standard PS2 PSU (optional)&lt;/td&gt; &lt;/tr&gt; &lt;tr&gt; &lt;th scope="row"&gt;Fan Support&lt;/th&gt; &lt;td data-th="Fan Support"&gt;Front:&lt;br /&gt; 4 x 120mm or 3 x 120mm or 2 x 120mm or 1 x 120mm&lt;br /&gt; 3 x 140mm or 2 x 140mm or 1 x 140mm&lt;br /&gt; Top:&lt;br /&gt; 3 x 120mm or 2 x 120mm or 1 x 120mm&lt;br /&gt; 2 x 140mm or 1 x 140mm&lt;br /&gt; Right:&lt;br /&gt; 3 x 120mm or 2 x 120mm or 1 x 120mm&lt;br /&gt; 2 x 140mm or 1 x 140mm&lt;/td&gt; &lt;/tr&gt; &lt;tr&gt; &lt;th scope="row"&gt;Radiator Support&lt;/th&gt; &lt;td data-th="Radiator Support"&gt;Front:&lt;br /&gt; 1 x 480mm or 1 x 360mm or 1 x 240mm or 1 x 120mm&lt;br /&gt; 1 x 420mm or 1 x 280mm or 1 x 140mm&lt;br /&gt; Top:&lt;br /&gt; 1 x 360mm or 1 x 240mm or 1 x 120mm&lt;br /&gt; 1 x 280mm or 1 x 140mm&lt;br /&gt; Right:&lt;br /&gt; 1 x 360mm or 1 x 240mm or 1 x 120mm&lt;br /&gt; 1 x 280mm or 1 x 140mm&lt;/td&gt; &lt;/tr&gt; &lt;tr&gt; &lt;th scope="row"&gt;Clearance&lt;/th&gt; &lt;td data-th="Clearance"&gt;CPU cooler height limitation: 195mm&lt;br /&gt; VGA length limitation: 300mm(With Water Pump)&lt;br /&gt; 440mm(Without Water Pump)&lt;br /&gt; PSU length limitation: 200mm&lt;/td&gt; &lt;/tr&gt; &lt;/tbody&gt; &lt;/table&gt; </t>
  </si>
  <si>
    <t xml:space="preserve">&lt;p&gt;AH T600 Full Tower Chassis&lt;/p&gt; &lt;p&gt;Корпус открытого типа в стиле напоминающий вертолет. Соответствует формату Full Tower и способен вместить материнские платы с форм-фактором до E-ATX (шириной до 26,67см). По обе стороны установлены панели из закаленного стекла толщиной по 5мм.&lt;/p&gt; &lt;p&gt;Корпус Thermaltake AH T600 Full Tower&lt;/p&gt; &lt;p&gt;Новейший AH T600 относится к семейству корпусов AH и имеет открытую структуру с особыми дизайнерскими решениями, благодаря которым создаются ассоциации с военными вертолетами. Правая и левая панели выполнены из закаленного стекла толщиной по 5мм. Также, в верхней части передней панели установлены три сегмента из закаленного стекла толщиной по 3мм. Имея общие черты с корпусами серии Core P, модель AH T600, может похвастаться более продуманной системой вентиляции. Отлично подходит для сборки компьютеров с использованием комплектующих класса high-end и имеет достаточно места для установки до четырех вентиляторов 120мм на передней панели и распределительной панели-резвуара с помпой Pacific DP 100-D5 Plus RGB. AH T600 - яркий, нестандартный и желанный корпус для геймеров и компьютерных энтузиастов.&lt;/p&gt; &lt;p&gt;TT Premium&lt;/p&gt; &lt;p&gt;Продолжая идеологию компании, Thermaltake представляет логотип &amp;ldquo;TT Premium&amp;rdquo;. Создавая продукты с логотипом TT Premium, компания старается передать основную страсть при сборке ПК своими руками. Нигде ранее не было такого уровня свободы при сборке ПК любой сложности. Эта идея очень близка компьютерным энтузиастам и всем, кто сам решает каким именно должен быть ПК его мечты.&lt;br /&gt; Продукция с логотипом TT Premium создана в первую очередь для сборки ПК класса high-end и отвечает самым высоким требованиям по дизайну, эргономике и качеству изготовления.&lt;/p&gt; &lt;p&gt;Сертификат Tt LCS&lt;/p&gt; &lt;p&gt;Специальным сертификатом соответствия Tt LCS удостаиваются только те продукты от Thermaltake, которые удовлетворяют самым высоким требованиям по дизайну, эргономике и качеству охлаждения.&lt;br /&gt; Наличие сертификата Tt LCS означает, что продукт готов к работе в системе жидкостного охлаждения, от начального уровня (системы типа: все в одном) до сложных компонентных систем (все компоненты приобретаются отдельно по усмотрению пользователя).&lt;br /&gt; Продукция с сертификатом Tt LCS выбор истинного энтузиаста.&lt;/p&gt; &lt;p&gt;Вдохновленный дизайном вертолета&lt;/p&gt; &lt;p&gt;При разработке AH T600 дизайнеры были вдохновлены формами вертолетов военно-воздушных сил и постарались максимально передать это вдохновение вам. По обе стороны имеются панели из закаленного стекла толщиной по 5мм и еще три таких же стекла толщиной по 3мм установлены в верхней части спереди. Каркас корпуса изготовлен из прочной стали и имеет боковые вентиляционные отверстия.&lt;/p&gt; &lt;p&gt;Панели из закаленного стекла&lt;/p&gt; &lt;p&gt;Боковые панели на AH T600 изготовлены из закаленного стекла толщиной 5мм и крепятся на петлях и легко снимаются, что позволяет иметь легкий доступ к начинке ПК. Использование закаленного стекла вместо традиционного пластика, гарантирует более высокую прочность. Кроме того, через такие панели более отчетливо видны все светящиеся компоненты сборки.&lt;/p&gt; &lt;p&gt;Особенный дизайн интерьера&lt;/p&gt; &lt;p&gt;Продуманный дизайн внутреннего пространства AH T600 обеспечивает широкие возможности для размещения компонентов ПК и прокладки кабелей.&lt;/p&gt; &lt;p&gt;Вертикальная установка видеокарты&lt;/p&gt; &lt;p&gt;При желании видеокарту можно установить лицом к боковой панели при помощи специального кронштейна входящего в комплект. Это позволяет избежать их провисание, особенно в случае использования водоблока, а также снизить нагрузку на материнскую плату. Кроме того, выглядит такая конструкция более эстетично.&lt;br /&gt; &lt;br /&gt; Райзер Thermaltake TT Premium PCI-E 3.0 Extender(Опционально) поддерживает большой список видеокарт и имеет отменное качество изготовления. Он позволяет быстро и надежно передавать гигантские массивы данных и имеет электромагнитное экранирование. Доступны модели длиной на 300мм, 600мм и 1000мм.&lt;/p&gt; &lt;p&gt;Воздушные потоки&lt;/p&gt; &lt;p&gt;Благодаря своей открытой структуре и продуманному дизайну, воздушные потоки внутри AH T600 проходят таким образом, чтобы поддерживать низкую температуру работы начинки вашего компьютера.&lt;/p&gt; &lt;p&gt;Широкие возможности&lt;/p&gt; &lt;p&gt;Возможна инсталляция материнских плат с форм-фактором до E-ATX, процессорных кулеров высотой до 195мм, двух видеокарт длиной до 440мм(при не установленной водяной помпе) и блоков питания длиной до 200мм. Интерьер корпуса AH T600 сконструирован таким образом, что с легкостью вмещает в себя различные системы жидкостного охлаждения: кастомные и системы серии &amp;quot;все в одном&amp;quot;. При сборке кастомной СВО компонентного типа можно установить радиаторы размером до 480мм. При установке СВО серии &amp;quot;все в одном&amp;quot; имеется возможность установки радиаторов размером также до 360мм. При необходимости, на передней панели можно установить до 4-х вентиляторов 120мм и до 3-х вентиляторов 120мм сверху и снизу.&lt;/p&gt; &lt;p&gt;Порты ввода/вывода&lt;/p&gt; &lt;p&gt;Справа в верхнем углу имеются по два порта USB 3.0 и 2.0 и один порт USB 3.1 Type-C &amp;trade; для обеспечения скорости передачи данных до 10 Гбит/с.&lt;/p&gt; &lt;p&gt;Съемные элементы&lt;/p&gt; &lt;p&gt;AH T600 - корпус в котором вы можете устанавливать только те элементы, которые нужны именно вашему ПК. Это меняет понимание идеи &amp;laquo;собери сам&amp;raquo; на качественно новый уровень. Благодаря такой гибкости, вам придется меньше идти на компромисс, собирая ПК своей мечты.&lt;/p&gt; &lt;p&gt;Список совместимых радиаторов&lt;/p&gt; &lt;p&gt;Размер радиатора&lt;/p&gt; &lt;table&gt; &lt;thead&gt; &lt;tr&gt; &lt;th&gt; &lt;/th&gt; &lt;th&gt;120мм&lt;/th&gt; &lt;th&gt;240мм&lt;/th&gt; &lt;th&gt;360мм&lt;/th&gt; &lt;th&gt;480мм&lt;/th&gt; &lt;th&gt;140мм&lt;/th&gt; &lt;th&gt;280мм&lt;/th&gt; &lt;th&gt;420мм&lt;/th&gt; &lt;/tr&gt; &lt;/thead&gt; &lt;tbody&gt; &lt;tr&gt; &lt;td data-title=""&gt;Фронт&lt;/td&gt; &lt;td data-title="120mm"&gt;?&lt;/td&gt; &lt;td data-title="240mm"&gt;?&lt;/td&gt; &lt;td data-title="360mm"&gt;?&lt;/td&gt; &lt;td data-title="480mm"&gt;?&lt;/td&gt; &lt;td data-title="140mm"&gt;?&lt;/td&gt; &lt;td data-title="280mm"&gt;?&lt;/td&gt; &lt;td data-title="420mm"&gt;?&lt;/td&gt; &lt;/tr&gt; &lt;tr&gt; &lt;td data-title=""&gt;Верх&lt;/td&gt; &lt;td data-title="120mm"&gt;?&lt;/td&gt; &lt;td data-title="240mm"&gt;?&lt;/td&gt; &lt;td data-title="360mm"&gt;?&lt;/td&gt; &lt;td data-title="480mm"&gt;-&lt;/td&gt; &lt;td data-title="140mm"&gt;?&lt;/td&gt; &lt;td data-title="280mm"&gt;?&lt;/td&gt; &lt;td data-title="420mm"&gt;-&lt;/td&gt; &lt;/tr&gt; &lt;tr&gt; &lt;td data-title=""&gt;Справа&lt;/td&gt; &lt;td data-title="120mm"&gt;?&lt;/td&gt; &lt;td data-title="240mm"&gt;?&lt;/td&gt; &lt;td data-title="360mm"&gt;?&lt;/td&gt; &lt;td data-title="480mm"&gt;-&lt;/td&gt; &lt;td data-title="140mm"&gt;?&lt;/td&gt; &lt;td data-title="280mm"&gt;?&lt;/td&gt; &lt;td data-title="420mm"&gt;-&lt;/td&gt; &lt;/tr&gt; &lt;/tbody&gt; &lt;/table&gt; &lt;p&gt; &lt;/p&gt; &lt;p&gt;Категория СВО &amp;quot;все в одном&amp;quot;&lt;br /&gt; (Серия Water 3.0 и Floe)&lt;/p&gt; &lt;table&gt; &lt;thead&gt; &lt;tr&gt; &lt;th&gt; &lt;/th&gt; &lt;th&gt;Perform&lt;/th&gt; &lt;th&gt;Pro&lt;/th&gt; &lt;th&gt;240 Серия&lt;/th&gt; &lt;th&gt;360 Серия&lt;/th&gt; &lt;th&gt;140 Серия&lt;/th&gt; &lt;th&gt;280 Серия&lt;/th&gt; &lt;/tr&gt; &lt;/thead&gt; &lt;tbody&gt; &lt;tr&gt; &lt;td data-title=""&gt;Фронт&lt;/td&gt; &lt;td data-title="Perform"&gt;?&lt;/td&gt; &lt;td data-title="Pro"&gt;?&lt;/td&gt; &lt;td data-title="240 Series"&gt;-&lt;/td&gt; &lt;td data-title="360 Series"&gt;-&lt;/td&gt; &lt;td data-title="240 Series"&gt;-&lt;/td&gt; &lt;td data-title="360 Series"&gt;-&lt;/td&gt; &lt;/tr&gt; &lt;tr&gt; &lt;td data-title=""&gt;Верх&lt;/td&gt; &lt;td data-title="Perform"&gt;?&lt;/td&gt; &lt;td data-title="Pro"&gt;?&lt;/td&gt; &lt;td data-title="240 Series"&gt;?&lt;/td&gt; &lt;td data-title="360 Series"&gt;?&lt;/td&gt; &lt;td data-title="240 Series"&gt;?&lt;/td&gt; &lt;td data-title="360 Series"&gt;?&lt;/td&gt; &lt;/tr&gt; &lt;tr&gt; &lt;td data-title=""&gt;Справа&lt;/td&gt; &lt;td data-title="Perform"&gt;?&lt;/td&gt; &lt;td data-title="Pro"&gt;?&lt;/td&gt; &lt;td data-title="240 Series"&gt;?&lt;/td&gt; &lt;td data-title="360 Series"&gt;?&lt;/td&gt; &lt;td data-title="240 Series"&gt;?&lt;/td&gt; &lt;td data-title="360 Series"&gt;?&lt;/td&gt; &lt;/tr&gt; &lt;/tbody&gt; &lt;/table&gt; &lt;p&gt;&lt;!-- floatL --&gt;&lt;/p&gt; &lt;p&gt;&lt;img alt="" src="https://thermaltake.azureedge.net/pub/media/wysiwyg/key3/db/products/case/ah_t600/pic9.png" /&gt;&lt;/p&gt; &lt;p&gt;&lt;!-- floatR --&gt;&lt;/p&gt; &lt;p&gt; &lt;/p&gt; &lt;p&gt; &lt;/p&gt; &lt;p&gt;Список совместимых вентиляторов&lt;/p&gt; &lt;p&gt;Размер вентилятора&lt;/p&gt; &lt;table&gt; &lt;thead&gt; &lt;tr&gt; &lt;th&gt; &lt;/th&gt; &lt;th&gt;120мм&lt;/th&gt; &lt;th&gt;140мм&lt;/th&gt; &lt;th&gt;200мм&lt;/th&gt; &lt;/tr&gt; &lt;/thead&gt; &lt;tbody&gt; &lt;tr&gt; &lt;td data-title=""&gt;Фронт&lt;/td&gt; &lt;td data-title="120mm"&gt;4&lt;/td&gt; &lt;td data-title="140mm"&gt;3&lt;/td&gt; &lt;td data-title="200mm"&gt;-&lt;/td&gt; &lt;/tr&gt; &lt;tr&gt; &lt;td data-title=""&gt;Верх&lt;/td&gt; &lt;td data-title="120mm"&gt;3&lt;/td&gt; &lt;td data-title="140mm"&gt;2&lt;/td&gt; &lt;td data-title="200mm"&gt;-&lt;/td&gt; &lt;/tr&gt; &lt;tr&gt; &lt;td data-title=""&gt;Справа&lt;/td&gt; &lt;td data-title="120mm"&gt;3&lt;/td&gt; &lt;td data-title="140mm"&gt;2&lt;/td&gt; &lt;td data-title="200mm"&gt;-&lt;/td&gt; &lt;/tr&gt; &lt;/tbody&gt; &lt;/table&gt; &lt;p&gt; &lt;/p&gt; &lt;p&gt;Вентиляторы Thermaltake&lt;/p&gt; &lt;table&gt; &lt;thead&gt; &lt;tr&gt; &lt;th&gt; &lt;/th&gt; &lt;th&gt;120мм&lt;/th&gt; &lt;th&gt;140мм&lt;/th&gt; &lt;th&gt;200мм&lt;/th&gt; &lt;/tr&gt; &lt;/thead&gt; &lt;tbody&gt; &lt;tr&gt; &lt;td data-title=""&gt;Серия PURE&lt;/td&gt; &lt;td data-title="120mm"&gt;?&lt;/td&gt; &lt;td data-title="140mm"&gt;?&lt;/td&gt; &lt;td data-title="200mm"&gt;-&lt;/td&gt; &lt;/tr&gt; &lt;tr&gt; &lt;td data-title=""&gt;Серия Riing&lt;/td&gt; &lt;td data-title="120mm"&gt;?&lt;/td&gt; &lt;td data-title="140mm"&gt;?&lt;/td&gt; &lt;td data-title="200mm"&gt;-&lt;/td&gt; &lt;/tr&gt; &lt;/tbody&gt; &lt;/table&gt; &lt;p&gt;&lt;!-- floatL --&gt;&lt;/p&gt; &lt;p&gt;&lt;img alt="" src="https://thermaltake.azureedge.net/pub/media/wysiwyg/key3/db/products/case/ah_t600/pic10.png" /&gt;&lt;/p&gt; </t>
  </si>
  <si>
    <t>Корпус Thermaltake Core P8 TG Edition/Black/Wall Mount/SPCC/4mm Tempered Glass*3</t>
  </si>
  <si>
    <t>CA-1Q2-00M1WN-00</t>
  </si>
  <si>
    <t>http://www.erc.ua/i/goods/CA-1Q2-00M1WN-00.jpg</t>
  </si>
  <si>
    <t xml:space="preserve">&lt;table &gt; &lt;tbody&gt; &lt;tr&gt; &lt;th scope="row"&gt;P/N&lt;/th&gt; &lt;td data-th="P/N"&gt;CA-1Q2-00M1WN-00&lt;/td&gt; &lt;/tr&gt; &lt;tr&gt; &lt;th scope="row"&gt;Серия&lt;/th&gt; &lt;td data-th="Серия"&gt;Core&lt;/td&gt; &lt;/tr&gt; &lt;tr&gt; &lt;th scope="row"&gt;Model&lt;/th&gt; &lt;td data-th="Model"&gt;Core P8 TG&lt;/td&gt; &lt;/tr&gt; &lt;tr&gt; &lt;th scope="row"&gt;Case Type&lt;/th&gt; &lt;td data-th="Case Type"&gt;Full Tower&lt;/td&gt; &lt;/tr&gt; &lt;tr&gt; &lt;th scope="row"&gt;Dimension (H x W x D)&lt;/th&gt; &lt;td data-th="Dimension (H x W x D)"&gt;660 x 260 x 626 mm&lt;br /&gt; (26 x 10.24 x 24.65 inch)&lt;/td&gt; &lt;/tr&gt; &lt;tr&gt; &lt;th scope="row"&gt;Net Weight&lt;/th&gt; &lt;td data-th="Net Weight"&gt;22.6 kg / 49.8 lbs&lt;/td&gt; &lt;/tr&gt; &lt;tr&gt; &lt;th scope="row"&gt;Side Panel&lt;/th&gt; &lt;td data-th="Side Panel"&gt;Tempered Glass x 3 (4mm thickness)&lt;/td&gt; &lt;/tr&gt; &lt;tr&gt; &lt;th scope="row"&gt;Color&lt;/th&gt; &lt;td data-th="Color"&gt;Black&lt;/td&gt; &lt;/tr&gt; &lt;tr&gt; &lt;th scope="row"&gt;Material&lt;/th&gt; &lt;td data-th="Material"&gt;SPCC&lt;/td&gt; &lt;/tr&gt; &lt;tr&gt; &lt;th scope="row"&gt;Drive Bays&lt;br /&gt; -Accessible&lt;br /&gt; -Hidden&lt;/th&gt; &lt;td data-th="Drive Bays&amp;lt;br&amp;gt;-Accessible&amp;lt;br&amp;gt;-Hidden"&gt;&lt;br /&gt; 1 x 2.5&amp;rsquo;&amp;rsquo; (with Pump Bracket)&lt;br /&gt; 3 x 3.5&amp;rsquo;&amp;rsquo; or 6 x 2.5&amp;rsquo;&amp;rsquo; (With HDD Bracket)&lt;/td&gt; &lt;/tr&gt; &lt;tr&gt; &lt;th scope="row"&gt;Expansion Slots&lt;/th&gt; &lt;td data-th="Expansion Slots"&gt;8&lt;/td&gt; &lt;/tr&gt; &lt;tr&gt; &lt;th scope="row"&gt;Motherboards&lt;/th&gt; &lt;td data-th="Motherboards"&gt;6.7&amp;rdquo; x 6.7&amp;rdquo; (Mini ITX), 9.6&amp;rdquo; x 9.6&amp;rdquo; (Micro ATX),&lt;br /&gt; 12&amp;rdquo; x 9.6&amp;rdquo; (ATX), 12&amp;rdquo; x 13&amp;rdquo;(E-ATX)&lt;/td&gt; &lt;/tr&gt; &lt;tr&gt; &lt;th scope="row"&gt;I/O Port&lt;/th&gt; &lt;td data-th="I/O Port"&gt;1 x USB 3.1 (Gen 2) Type C, 2 x USB 3.0, x 2 USB 2.0, 1 x HD Audio&lt;/td&gt; &lt;/tr&gt; &lt;tr&gt; &lt;th scope="row"&gt;PSU&lt;/th&gt; &lt;td data-th="PSU"&gt;Standard PS2 PSU (optional)&lt;/td&gt; &lt;/tr&gt; &lt;tr&gt; &lt;th scope="row"&gt;Fan Support&lt;/th&gt; &lt;td data-th="Fan Support"&gt;Front: 4 x 120mm or 3 x 120mm or 2 x 120mm or 1 x 120mm&lt;br /&gt; 3 x 140mm or 2 x 140mm or 1 x 140mm&lt;br /&gt; Top: 4 x 120mm or 3 x 120mm or 2 x 120mm or 1 x 120mm&lt;br /&gt; 3 x 140mm or 2 x 140mm or 1 x 140mm&lt;br /&gt; Rear: 1 x 120mm or 2 x 120mm ,&lt;br /&gt; Right: 4 x 120mm or 3 x 120mm or 2 x 120mm or 1 x 120mm&lt;br /&gt; 3 x 140mm or 2 x 140mm or 1 x 140mm&lt;br /&gt; Bottom: 4 x 120mm or 3 x 120mm or 2 x 120mm or 1 x 120mm&lt;br /&gt; 3 x 140mm or 2 x 140mm or 1 x 140mm&lt;/td&gt; &lt;/tr&gt; &lt;tr&gt; &lt;th scope="row"&gt;Radiator Support&lt;/th&gt; &lt;td data-th="Radiator Support"&gt;Front: 1 x 480mm or 1 x 360mm or 1 x 240mm or 1 x 120mm&lt;br /&gt; 1 x 420mm or 1 x 280mm or 1 x 140mm&lt;br /&gt; Top: 1 x 360mm or 1 x 240mm or 1 x 120mm&lt;br /&gt; 1 x 280mm or 1 x 140mm&lt;br /&gt; Right: 1 x 480mm or 1 x 360mm or 1 x 240mm or 1 x 120mm&lt;br /&gt; 1 x 420mm or 1 x 280mm or 1 x 140mm&lt;br /&gt; Bottom: 1 x 240mm or 1 x 120mm (With P5 DP-D5 ) ,&lt;/td&gt; &lt;/tr&gt; &lt;tr&gt; &lt;th scope="row"&gt;Clearance&lt;/th&gt; &lt;td data-th="Clearance"&gt;CPU cooler height limitation: 180mm&lt;br /&gt; VGA length limitation: 280mm (With Reservoir)&lt;br /&gt; 320mm (Without Reservoir)&lt;br /&gt; PSU length limitation: 200mm&lt;/td&gt; &lt;/tr&gt; &lt;/tbody&gt; &lt;/table&gt; </t>
  </si>
  <si>
    <t xml:space="preserve">&lt;p&gt;Core P8 Tempered Glass Full Tower Chassis&lt;/p&gt; &lt;p&gt;Трансформируемый E-ATX корпус, который можно использовать как в традиционном закрытом виде, так и в открытом.&lt;/p&gt; &lt;p&gt;Корпус формата Full Tower - Core P8 TG&lt;/p&gt; &lt;p&gt;Core P8 TG &amp;ndash; новейшая модель культовой серии Core с открытой структурой от Thermaltake. Новинка имеет полностью модульный дизайн, систему поворачиваемого кронштейна для плат расширения, возможность установки 120/140мм вентиляторов, съемные пылевые фильтры для продления жизни ваших high-end компонентов ПК. В корпус можно установить уникальную панель со встроенной помпой Pacific Core P5 DP-D5 Plus Distro-Plate, что придаст красоты и необычности вашей сборке с использованием системы жидкостного охлаждения.&lt;br /&gt; Core P8 TG &amp;ndash; корпус для компьютерных энтузиастов&lt;br /&gt; желающих собрать компьютер не похожий на другие.&lt;/p&gt; &lt;p&gt;TT Premium&lt;/p&gt; &lt;p&gt;Продолжая идеологию компании, Thermaltake представляет логотип &amp;ldquo;TT Premium&amp;rdquo;. Создавая продукты с логотипом TT Premium, компания старается передать основную страсть при сборке ПК своими руками. Нигде ранее не было такого уровня свободы при сборке ПК любой сложности. Эта идея очень близка компьютерным энтузиастам и всем, кто сам решает каким именно должен быть ПК его мечты.&lt;br /&gt; Продукция с логотипом TT Premium создана в первую очередь для сборки ПК класса high-end и отвечает самым высоким требованиям по дизайну, эргономике и качеству изготовления.&lt;/p&gt; &lt;p&gt;Сертификат Tt LCS&lt;/p&gt; &lt;p&gt;Специальным сертификатом соответствия Tt LCS удостаиваются только те продукты от Thermaltake, которые удовлетворяют самым высоким требованиям по дизайну, эргономике и качеству охлаждения.&lt;br /&gt; Наличие сертификата Tt LCS означает, что продукт готов к работе в системе жидкостного охлаждения, от начального уровня (системы типа: все в одном) до сложных компонентных систем (все компоненты покупаются отдельно по усмотрению пользователя). Продукция с сертификатом Tt LCS выбор истинного энтузиаста.&lt;/p&gt; &lt;p&gt;Создан для творцов&lt;/p&gt; &lt;p&gt;Раскройте свой творческий потенциал при сборке&lt;br /&gt; компьютера своей мечты вместе с корпусом Core P8 TG.&lt;br /&gt; Структура корпуса продумана до последней мелочи,&lt;br /&gt; что позволяет воплотить в нем все самые смелые идеи.&lt;br /&gt; Благодаря открытой структуре, все смогут видеть начинку вашего ПК.&lt;br /&gt; Вы можете загрузить идеи дизайна ПК с нашего микро сайта.&lt;/p&gt; &lt;p&gt;Возможность трансформации&lt;/p&gt; &lt;p&gt;Core P8 TG может быть трансформирован в корпус с открытой структурой если демонтировать панели из закаленного стекла спереди и сверху, а также металлическую панель сзади.&lt;/p&gt; &lt;p&gt;Закаленное стекло толщиной 5мм&lt;/p&gt; &lt;p&gt;Core P8 TG имеет три панели из закаленного стекла, толщина каждого составляет 4мм. Это позволяет видеть начинку вашего ПК с любого ракурса. Такой дизайн корпуса особо актуален если у вас красивая начинка с RGB подсветкой. Использование закаленного стекла вместо традиционного акрила, дает кристальную прозрачность и высокую прочность.&lt;/p&gt; &lt;p&gt;Два варианта инсталляции&lt;/p&gt; &lt;p&gt;Собранный компьютер в корпусе Core P8 TG можно расположить вертикально или повесить на стену в качестве элемента декора. В независимости от выбранного варианта инсталляции, эффективность охлаждения компонентов компьютера не изменится.&lt;/p&gt; &lt;p&gt;Поворачиваемый кронштейн для крепления плат расширения&lt;/p&gt; &lt;p&gt;При желании, видеокарту или иное другое устройство можно установить лицом к боковой панели при помощи специального кронштейна, входящего в комплект.&lt;br /&gt; &lt;br /&gt; Райзер Thermaltake TT Premium PCI-E 3.0 Extender (опционально) поддерживает большой список видеокарт и имеет отменное качество изготовления. Он позволяет быстро и надежно передавать гигантские массивы данных и имеет электромагнитное экранирование. Доступны модели длиной на 300мм, 600мм и 1000мм.&lt;/p&gt; &lt;p&gt;Уменьшение количества пыли&lt;/p&gt; &lt;p&gt;Для лучшей защиты комплектующих вашего компьютера от пыли и грязи, корпус имеет 3 сверхтонких фильтра: справа, вверху и внизу. Благодаря своей магнитной фиксации, их легко снимать и чистить при необходимости.&lt;/p&gt; &lt;p&gt;Широкие возможности&lt;/p&gt; &lt;p&gt;Core P8 TG дарит почти безграничные возможности по сборке компьютера. Он может вместить материнскую плату с форм фактором до E-ATX, процессорный кулер высотой до 180мм, две видеокарты длиной до 320мм (при условии, что резервуар не установлен), блок питания длиной до 200мм и до шести жестких дисков 2.5&amp;rdquo; или до трех дисков 3.5&amp;rdquo;. Core P8 TG прекрасно подходит для установки системы охлаждения любого типа: воздушная, готовая жидкостная или собранная из отдельных компонентов. Для понимания масштабов, в корпус максимально можно установить суммарно до 12 вентиляторов размером 120мм. Core P8 TG создан для реализации самых смелых и амбициозных проектов.&lt;/p&gt; &lt;p&gt;Модульный дизайн&lt;/p&gt; &lt;p&gt;Core P8 TG - корпус с открытой структурой в котором, вы можете устанавливать только те модули, которые нужны для сборки конкретной конфигурации компьютера. Это меняет понимание идеи &amp;laquo;собери сам&amp;raquo; на качественно новый уровень. Благодаря такой гибкости, вам придется меньше идти на компромисс, собирая ПК своей мечты.&lt;/p&gt; &lt;p&gt;Порты ввод/вывода&lt;/p&gt; &lt;p&gt;На верхней панели расположены два порта USB 3.0, два порта USB 2.0, один порт Type-C, а также аудио разъемы для подключения микрофона и наушников.&lt;/p&gt; &lt;p&gt;Список совместимых радиаторов&lt;/p&gt; &lt;p&gt;Размер радиатора&lt;/p&gt; &lt;table&gt; &lt;thead&gt; &lt;tr&gt; &lt;th&gt; &lt;/th&gt; &lt;th&gt;120мм&lt;/th&gt; &lt;th&gt;240мм&lt;/th&gt; &lt;th&gt;360мм&lt;/th&gt; &lt;th&gt;480мм&lt;/th&gt; &lt;th&gt;140мм&lt;/th&gt; &lt;th&gt;280мм&lt;/th&gt; &lt;th&gt;420мм&lt;/th&gt; &lt;/tr&gt; &lt;/thead&gt; &lt;tbody&gt; &lt;tr&gt; &lt;td data-title=""&gt;Фронт&lt;/td&gt; &lt;td data-title="120mm"&gt;?&lt;/td&gt; &lt;td data-title="240mm"&gt;?&lt;/td&gt; &lt;td data-title="360mm"&gt;?&lt;/td&gt; &lt;td data-title="480mm"&gt;?&lt;/td&gt; &lt;td data-title="140mm"&gt;?&lt;/td&gt; &lt;td data-title="280mm"&gt;?&lt;/td&gt; &lt;td data-title="420mm"&gt;?&lt;/td&gt; &lt;/tr&gt; &lt;tr&gt; &lt;td data-title=""&gt;Верх&lt;/td&gt; &lt;td data-title="120mm"&gt;?&lt;/td&gt; &lt;td data-title="240mm"&gt;?&lt;/td&gt; &lt;td data-title="360mm"&gt;?&lt;/td&gt; &lt;td data-title="480mm"&gt;-&lt;/td&gt; &lt;td data-title="140mm"&gt;?&lt;/td&gt; &lt;td data-title="280mm"&gt;?&lt;/td&gt; &lt;td data-title="420mm"&gt;-&lt;/td&gt; &lt;/tr&gt; &lt;tr&gt; &lt;td data-title=""&gt;Справа&lt;/td&gt; &lt;td data-title="120mm"&gt;?&lt;/td&gt; &lt;td data-title="240mm"&gt;?&lt;/td&gt; &lt;td data-title="360mm"&gt;?&lt;/td&gt; &lt;td data-title="480mm"&gt;?&lt;/td&gt; &lt;td data-title="140mm"&gt;?&lt;/td&gt; &lt;td data-title="280mm"&gt;?&lt;/td&gt; &lt;td data-title="420mm"&gt;?&lt;/td&gt; &lt;/tr&gt; &lt;tr&gt; &lt;td data-title=""&gt;Низ&lt;/td&gt; &lt;td data-title="120mm"&gt;?&lt;/td&gt; &lt;td data-title="240mm"&gt;?&lt;/td&gt; &lt;td data-title="360mm"&gt;-&lt;/td&gt; &lt;td data-title="480mm"&gt;-&lt;/td&gt; &lt;td data-title="140mm"&gt;-&lt;/td&gt; &lt;td data-title="280mm"&gt;-&lt;/td&gt; &lt;td data-title="420mm"&gt;-&lt;/td&gt; &lt;/tr&gt; &lt;/tbody&gt; &lt;/table&gt; &lt;p&gt; &lt;/p&gt; &lt;p&gt;Готовые системы жидкостного олаждения&lt;br /&gt; (Серия Water 3.0 и Floe)&lt;/p&gt; &lt;table&gt; &lt;thead&gt; &lt;tr&gt; &lt;th&gt; &lt;/th&gt; &lt;th&gt;120 Серия&lt;/th&gt; &lt;th&gt;240 Серия&lt;/th&gt; &lt;th&gt;360 Серия&lt;/th&gt; &lt;th&gt;140 Серия&lt;/th&gt; &lt;th&gt;280 Серия&lt;/th&gt; &lt;/tr&gt; &lt;/thead&gt; &lt;tbody&gt; &lt;tr&gt; &lt;td data-title=""&gt;Фронт&lt;/td&gt; &lt;td data-title="Perform"&gt;?&lt;/td&gt; &lt;td data-title="240 Series"&gt;?&lt;/td&gt; &lt;td data-title="360 Series"&gt;?&lt;/td&gt; &lt;td data-title="240 Series"&gt;?&lt;/td&gt; &lt;td data-title="360 Series"&gt;?&lt;/td&gt; &lt;/tr&gt; &lt;tr&gt; &lt;td data-title=""&gt;Справа&lt;/td&gt; &lt;td data-title="Perform"&gt;?&lt;/td&gt; &lt;td data-title="240 Series"&gt;?&lt;/td&gt; &lt;td data-title="360 Series"&gt;?&lt;/td&gt; &lt;td data-title="240 Series"&gt;?&lt;/td&gt; &lt;td data-title="360 Series"&gt;?&lt;/td&gt; &lt;/tr&gt; &lt;/tbody&gt; &lt;/table&gt; &lt;p&gt;&lt;!-- floatL --&gt;&lt;/p&gt; &lt;p&gt;&lt;img alt="" src="https://thermaltake.azureedge.net/pub/media/wysiwyg/key3/db/products/case/core_p8_tg/pic9.png" /&gt;&lt;/p&gt; &lt;p&gt;&lt;!-- floatR --&gt;&lt;/p&gt; &lt;p&gt; &lt;/p&gt; &lt;p&gt; &lt;/p&gt; &lt;p&gt;Список совместимых вентиляторов&lt;/p&gt; &lt;p&gt;Размер вентилятора&lt;/p&gt; &lt;table&gt; &lt;thead&gt; &lt;tr&gt; &lt;th&gt; &lt;/th&gt; &lt;th&gt;120мм&lt;/th&gt; &lt;th&gt;140мм&lt;/th&gt; &lt;th&gt;200мм&lt;/th&gt; &lt;/tr&gt; &lt;/thead&gt; &lt;tbody&gt; &lt;tr&gt; &lt;td data-title=""&gt;Фронт&lt;/td&gt; &lt;td data-title="120mm"&gt;4&lt;/td&gt; &lt;td data-title="140mm"&gt;3&lt;/td&gt; &lt;td data-title="200mm"&gt;-&lt;/td&gt; &lt;/tr&gt; &lt;tr&gt; &lt;td data-title=""&gt;Верх&lt;/td&gt; &lt;td data-title="120mm"&gt;4&lt;/td&gt; &lt;td data-title="140mm"&gt;3&lt;/td&gt; &lt;td data-title="200mm"&gt;-&lt;/td&gt; &lt;/tr&gt; &lt;tr&gt; &lt;td data-title=""&gt;Тыл&lt;/td&gt; &lt;td data-title="120mm"&gt;2&lt;/td&gt; &lt;td data-title="140mm"&gt;1&lt;/td&gt; &lt;td data-title="200mm"&gt;-&lt;/td&gt; &lt;/tr&gt; &lt;tr&gt; &lt;td data-title=""&gt;Справа&lt;/td&gt; &lt;td data-title="120mm"&gt;4&lt;/td&gt; &lt;td data-title="140mm"&gt;3&lt;/td&gt; &lt;td data-title="200mm"&gt;-&lt;/td&gt; &lt;/tr&gt; &lt;tr&gt; &lt;td data-title=""&gt;Низ&lt;/td&gt; &lt;td data-title="120mm"&gt;4&lt;/td&gt; &lt;td data-title="140mm"&gt;3&lt;/td&gt; &lt;td data-title="200mm"&gt;-&lt;/td&gt; &lt;/tr&gt; &lt;/tbody&gt; &lt;/table&gt; &lt;p&gt; &lt;/p&gt; &lt;p&gt;Вентиляторы Thermaltake&lt;/p&gt; &lt;table&gt; &lt;thead&gt; &lt;tr&gt; &lt;th&gt; &lt;/th&gt; &lt;th&gt;120мм&lt;/th&gt; &lt;th&gt;140мм&lt;/th&gt; &lt;th&gt;200мм&lt;/th&gt; &lt;/tr&gt; &lt;/thead&gt; &lt;tbody&gt; &lt;tr&gt; &lt;td data-title=""&gt;Серия PURE&lt;/td&gt; &lt;td data-title="120mm"&gt;?&lt;/td&gt; &lt;td data-title="140mm"&gt;?&lt;/td&gt; &lt;td data-title="200mm"&gt;-&lt;/td&gt; &lt;/tr&gt; &lt;tr&gt; &lt;td data-title=""&gt;Серия Riing&lt;/td&gt; &lt;td data-title="120mm"&gt;?&lt;/td&gt; &lt;td data-title="140mm"&gt;?&lt;/td&gt; &lt;td data-title="200mm"&gt;-&lt;/td&gt; &lt;/tr&gt; &lt;/tbody&gt; &lt;/table&gt; &lt;p&gt;&lt;!-- floatL --&gt;&lt;/p&gt; &lt;p&gt;&lt;img alt="" src="https://thermaltake.azureedge.net/pub/media/wysiwyg/key3/db/products/case/core_p8_tg/pic10.png" /&gt;&lt;/p&gt; </t>
  </si>
  <si>
    <t>Корпус Thermaltake Level 20 RS ARGB Edition/Black/Win/SPCC/Tempered Glass*2/2x200mm ARGB fans</t>
  </si>
  <si>
    <t>CA-1P8-00M1WN-00</t>
  </si>
  <si>
    <t>http://www.erc.ua/i/goods/CA-1P8-00M1WN-00.jpg</t>
  </si>
  <si>
    <t xml:space="preserve">&lt;table &gt; &lt;tbody&gt; &lt;tr&gt; &lt;th scope="row"&gt;P/N&lt;/th&gt; &lt;td data-th="P/N"&gt;CA-1P8-00M1WN-00&lt;/td&gt; &lt;/tr&gt; &lt;tr&gt; &lt;th scope="row"&gt;Серия&lt;/th&gt; &lt;td data-th="Серия"&gt;Level 20&lt;/td&gt; &lt;/tr&gt; &lt;tr&gt; &lt;th scope="row"&gt;Model&lt;/th&gt; &lt;td data-th="Model"&gt;Level 20 RS ARGB&lt;/td&gt; &lt;/tr&gt; &lt;tr&gt; &lt;th scope="row"&gt;Case Type&lt;/th&gt; &lt;td data-th="Case Type"&gt;Middle Tower&lt;/td&gt; &lt;/tr&gt; &lt;tr&gt; &lt;th scope="row"&gt;Dimension (H x W x D)&lt;/th&gt; &lt;td data-th="Dimension (H x W x D)"&gt;524 x 240.8 x 553 mm&lt;br /&gt; (20.62 x 9.4 x 21.77 inch)&lt;/td&gt; &lt;/tr&gt; &lt;tr&gt; &lt;th scope="row"&gt;Net Weight&lt;/th&gt; &lt;td data-th="Net Weight"&gt;12.23 kg / 26.96 lbs.&lt;/td&gt; &lt;/tr&gt; &lt;tr&gt; &lt;th scope="row"&gt;Side Panel&lt;/th&gt; &lt;td data-th="Side Panel"&gt;4mm Tempered Glass x 2&lt;/td&gt; &lt;/tr&gt; &lt;tr&gt; &lt;th scope="row"&gt;Color&lt;/th&gt; &lt;td data-th="Color"&gt;Exterior &amp;amp; Interior: Black&lt;/td&gt; &lt;/tr&gt; &lt;tr&gt; &lt;th scope="row"&gt;Material&lt;/th&gt; &lt;td data-th="Material"&gt;SPCC&lt;/td&gt; &lt;/tr&gt; &lt;tr&gt; &lt;th scope="row"&gt;Cooling System&lt;/th&gt; &lt;td data-th="Cooling System"&gt;Front (intake) :&lt;br /&gt; 200 x 200 x 30mm Addressable RGB fan&lt;br /&gt; (Fixed 600rpm, 29.2dBA) x 2&lt;br /&gt; Rear (exhaust) :&lt;br /&gt; 120 x 120 x 25 mm fan&lt;br /&gt; (Fixed 1000rpm, 16 dBA)&lt;/td&gt; &lt;/tr&gt; &lt;tr&gt; &lt;th scope="row"&gt;Drive Bays&lt;br /&gt; -Accessible&lt;br /&gt; -Hidden&lt;/th&gt; &lt;td data-th="Drive Bays&amp;lt;br&amp;gt;-Accessible&amp;lt;br&amp;gt;-Hidden"&gt;&lt;br /&gt; 2.5&amp;rdquo; x 2 or 3.5&amp;rdquo;x 2 (HDD Rack)&lt;br /&gt; 2.5&amp;rdquo;x 1(HDD Bracket); 2.5&amp;rdquo; x 2 or 3.5&amp;rdquo; x 1(HDD Bracket)&lt;/td&gt; &lt;/tr&gt; &lt;tr&gt; &lt;th scope="row"&gt;Expansion Slots&lt;/th&gt; &lt;td data-th="Expansion Slots"&gt;8&lt;/td&gt; &lt;/tr&gt; &lt;tr&gt; &lt;th scope="row"&gt;Motherboards&lt;/th&gt; &lt;td data-th="Motherboards"&gt;6.7&amp;rdquo; x 6.7&amp;rdquo; (Mini ITX), 9.6&amp;rdquo; x 9.6&amp;rdquo; (Micro ATX), 12&amp;rdquo; x 9.6&amp;rdquo; (ATX)&lt;/td&gt; &lt;/tr&gt; &lt;tr&gt; &lt;th scope="row"&gt;I/O Port&lt;/th&gt; &lt;td data-th="I/O Port"&gt;USB 3.0 x 2, USB 2.0 x 2, HD Audio x 1, RGB Button x 1&lt;/td&gt; &lt;/tr&gt; &lt;tr&gt; &lt;th scope="row"&gt;PSU&lt;/th&gt; &lt;td data-th="PSU"&gt;Standard PS2 PSU (optional)&lt;/td&gt; &lt;/tr&gt; &lt;tr&gt; &lt;th scope="row"&gt;Fan Support&lt;/th&gt; &lt;td data-th="Fan Support"&gt;Front:&lt;br /&gt; 3 x 120mm, 3 x 140mm, 2 x 200mm&lt;br /&gt; Top:&lt;br /&gt; 3 x 120mm, 2 x 140mm, 1 x 200mm&lt;br /&gt; Rear:&lt;br /&gt; 1 x 120mm&lt;/td&gt; &lt;/tr&gt; &lt;tr&gt; &lt;th scope="row"&gt;Radiator Support&lt;/th&gt; &lt;td data-th="Radiator Support"&gt;Front:&lt;br /&gt; 1 x 280mm, 1 x 360mm&lt;br /&gt; Top:&lt;br /&gt; 1 x 280mm, 1 x 360mm&lt;br /&gt; Rear:&lt;br /&gt; 1 x 120mm&lt;br /&gt; Right:&lt;br /&gt; 1 x 360mm (Without HDD Rack)&lt;/td&gt; &lt;/tr&gt; &lt;tr&gt; &lt;th scope="row"&gt;Clearance&lt;/th&gt; &lt;td data-th="Clearance"&gt;CPU cooler height limitation: 172mm&lt;br /&gt; VGA length limitation: 282mm(With HDD Rack)&lt;br /&gt; ????????? 400mm(Without HDD Rack)&lt;br /&gt; PSU length limitation: 220mm&lt;/td&gt; &lt;/tr&gt; &lt;/tbody&gt; &lt;/table&gt; </t>
  </si>
  <si>
    <t xml:space="preserve">&lt;p&gt;Корпус формата Mid Tower для материнских плат с форм-фактором ATX. Комплектуется двумя предустановленными вентиляторами 200мм ARGB, одним стандартным 120мм, съемными пылевыми фильтрами и двумя боковыми панелями из закаленного стекла толщиной 4мм.&lt;/p&gt; &lt;p&gt;Thermaltake&lt;/p&gt; &lt;h1&gt;Level 20 RS ARGB&lt;/h1&gt; &lt;p&gt;Приготовься к Гонке&lt;/p&gt; &lt;p&gt; &lt;video autoplay="" loop="" muted="muted" playsinline="" preload="auto" volume="0"&gt;&lt;source src="https://thermaltake.azureedge.net/pub/media/wysiwyg/key3/db/products/case/level20rs/video_lv20rs.mp4" type="video/mp4" /&gt;&lt;/video&gt; &lt;/p&gt; Корпус Thermaltake Level 20 RS ARGB Mid Tower &lt;p&gt;Вдохновляясь дизайном спортивных автомобилей, Level 20 RS ARGB имеет выпирающую верхнюю панель, которая ловко скрывает порты ввода/вывода с каждой стороны. Светодиодная полоска ARGB в верхней части передней панели идеально имитирует остаточное изображение задних фонарей автомобиля. Корпус поддерживает установку материнских плат с форм-фактором ATX, имеет 2 боковые панели из закаленного стекла, запатентованную систему поворачиваемых слотов расширения PCI-E и съемный кожух для блока питания. С завода комплектуется двумя предустановленными вентиляторами 200мм ARGB спереди, одним стандартным 120мм сзади. Организация внутреннего пространства позволяет собрать конфигурацию компьютера любого уровня с использованием систем жидкостного охлаждения и при этом остается достаточно места для удобного кабель менеджмента.&lt;br /&gt; Level 20 RS ARGB это корпус с уникальным и неповторимым спортивным дизайном вобравший в себя все передовые технические решения, которые придутся по душе геймерам и энтузиастам.&lt;/p&gt; &lt;ul&gt; &lt;li&gt;Изображение носит информационный характер.&lt;/li&gt; &lt;li&gt;Корпус комплектуется двумя вентиляторами 200мм ARGB (5В) спереди и одним стандартным вентилятором 120мм сзади.&lt;/li&gt; &lt;/ul&gt; TT Premium &lt;p&gt;Продолжая идеологию компании, Thermaltake представляет логотип &amp;ldquo;TT Premium&amp;rdquo;. Создавая продукты с логотипом TT Premium, компания старается передать основную страсть при сборке ПК своими руками. Нигде ранее не было такого уровня свободы при сборке ПК любой сложности. Эта идея очень близка компьютерным энтузиастам и всем, кто сам решает каким именно должен быть ПК его мечты.&lt;br /&gt; Продукция с логотипом TT Premium создана в первую очередь для сборки ПК класса high-end и отвечает самым высоким требованиям по дизайну, эргономике и качеству изготовления.&lt;/p&gt; &lt;img alt="" src="https://thermaltake.azureedge.net/pub/media/wysiwyg/key3/db/products/case/s500_tg/icon_tt.png" /&gt; &lt;img alt="" src="https://thermaltake.azureedge.net/pub/media/wysiwyg/key3/db/products/lcs/pic3.png" /&gt; Сертификат Tt LCS &lt;p&gt;Специальным сертификатом соответствия Tt LCS удостаиваются только те продукты от Thermaltake, которые удовлетворяют самым высоким требованиям по дизайну, эргономике и качеству охлаждения.&lt;br /&gt; Наличие сертификата Tt LCS означает, что продукт готов к работе в системе жидкостного охлаждения, от начального уровня (системы типа: все в одном) до сложных компонентных систем (все компоненты приобретаются отдельно по усмотрению пользователя).&lt;br /&gt; Продукция с сертификатом Tt LCS выбор истинного энтузиаста.&lt;/p&gt; &lt;ul&gt; &lt;li&gt;Изображение носит информационный характер.&lt;/li&gt; &lt;li&gt;Корпус комплектуется двумя вентиляторами 200мм ARGB (5В) спереди и одним стандартным вентилятором 120мм сзади.&lt;/li&gt; &lt;/ul&gt; Великолепная подсветка &lt;p&gt;Корпус комплектуется двумя ARGB вентиляторами 200мм на передней панели и одним ARGB вентилятором 120мм на задней. Подсветка каждого вентилятора состоит из 9 светодиодов, имеющих палитру 16,8 млн. цветов, которой можно управлять при помощи программного обеспечения материнской платы или силами встроенного в корпус контроллера выбрав один из 7 режимов. Тишина и долговечность обеспечивается благодаря использованию высококачественных гидравлических подшипников.&lt;/p&gt; &lt;img alt="" src="https://thermaltake.azureedge.net/pub/media/wysiwyg/key3/db/products/case/level20rs/aa2.png" /&gt; СИНХРОНИЗАЦИЯ ПОДСВЕТКИ С МАТЕРИНСКИМИ ПЛАТАМИ &lt;p&gt;Подсветку модулей памяти можно синхронизировать с подсветкой материнских плат, поддерживающих технологии ASUS Aura Sync, GIGABYTE RGB Fusion, MSI Mystic Light Sync и AsRock Polychrome. Для реализации данной опции на материнской плате должен быть интерфейс для подключения светодиодных лент на адресных светодиодах с питанием 5В. Управление подсветкой в этом случае осуществляется через фирменное программное обеспечение для соответствующей материнской платы. За более подробной информацией, пожалуйста, посетите веб-сайт интересующей вас материнской плат.&lt;/p&gt; &lt;ul&gt; &lt;li&gt;&lt;a href="https://www.asus.com/campaign/aura/us/index.html" target="_blank"&gt;&lt;img alt="" src="https://ru.thermaltake.com/pub/media/wysiwyg/key3/db/products/lcs/a1.png" /&gt;&lt;/a&gt; &lt;p&gt;Aura Addressable Header&lt;/p&gt; &lt;/li&gt; &lt;li&gt;&lt;a href="https://www.asus.com/campaign/aura/us/index.html" target="_blank"&gt;&lt;img alt="" src="https://ru.thermaltake.com/pub/media/wysiwyg/key3/db/products/lcs/a2.png" /&gt;&lt;/a&gt; &lt;p&gt;Digital Pin Header&lt;/p&gt; &lt;/li&gt; &lt;li&gt;&lt;a href="https://www.asus.com/campaign/aura/us/index.html" target="_blank"&gt;&lt;img alt="" src="https://ru.thermaltake.com/pub/media/wysiwyg/key3/db/products/lcs/a3.png" /&gt;&lt;/a&gt; &lt;p&gt;JRAINBOW Header&lt;/p&gt; &lt;/li&gt; &lt;li&gt;&lt;a href="https://www.asus.com/campaign/aura/us/index.html" target="_blank"&gt;&lt;img alt="" src="https://ru.thermaltake.com/pub/media/wysiwyg/key3/db/products/lcs/a4.png" /&gt;&lt;/a&gt; &lt;p&gt;Addressable RGB LED Header&lt;/p&gt; &lt;/li&gt; &lt;/ul&gt; &lt;a href="https://ru.thermaltake.com/db/support/usermanual/5V_RGB_Motherboard_Support_List.pdf"&gt;Список совместимых материнских плат&lt;/a&gt; Панели из закаленного стекла &lt;p&gt;По бокам корпуса установлены панели из закаленного стекла толщиной 4мм. Они крепятся на петлях и легко снимаются, что позволяет иметь легкий доступ к начинке ПК. Использование закаленного стекла вместо традиционного пластика, гарантирует более высокую прочность и устойчивость к появлению царапин.&lt;/p&gt; &lt;img alt="" src="https://thermaltake.azureedge.net/pub/media/wysiwyg/key3/db/products/case/level20rs/pic4_1.png" /&gt; &lt;img alt="" src="https://thermaltake.azureedge.net/pub/media/wysiwyg/key3/db/products/case/level20rs/pic4_2.png" /&gt; &lt;img alt="" src="https://thermaltake.azureedge.net/pub/media/wysiwyg/key3/db/products/case/level20rs/pic4.png" /&gt; Кожух БП и вертикальная установка VGA &lt;p&gt;Level 20 RS ARGB комплектуется специальным кожухом для блока питания. Это позволит улучшить вентиляцию внутри корпуса и спрятать неиспользуемые кабели от блока питания. Таким образом, интерьер вашего ПК будет выглядеть максимально аккуратно.&lt;br /&gt; При желании видеокарты можно установить лицом к боковой панели при помощи специального кронштейна входящего в комплект. Это позволяет избежать их провисание, особенно в случае использования водоблока с полным покрытием, а также снизить нагрузку на материнскую плату.&lt;/p&gt; &lt;ul&gt; &lt;li&gt;Изображение носит информационный характер.&lt;/li&gt; &lt;li&gt;Корпус комплектуется двумя вентиляторами 200мм ARGB (5В) спереди и одним стандартным вентилятором 120мм сзади.&lt;/li&gt; &lt;/ul&gt; Свобода конфигурации &lt;p&gt;Запатентованная система поворачиваемых слотов расширения PCI-E дает возможность устанавливать видеокарту в вертикальной плоскости, лицом к боковой панели. Также, возможна установка видеокарты традиционным способом.&lt;/p&gt; &lt;ul&gt; &lt;li&gt;Изображение носит информационный характер.&lt;/li&gt; &lt;li&gt;Корпус комплектуется двумя вентиляторами 200мм ARGB (5В) спереди и одним стандартным вентилятором 120мм сзади.&lt;/li&gt; &lt;/ul&gt; Защита от пыли &lt;p&gt;Спереди и сверху Level 20 RS ARGB комплектуется двумя съемными пылевыми фильтрами супер тонкой очистки. В нижней части установлен стандартный выдвижной фильтр. Это помогает минимизировать появление на поверхности комплектующих пыли, что кроме эстетической красоты, увеличивает срок их службы. Фильтры удобно снимать для чистки благодаря специальным магнитным полоскам.&lt;/p&gt; Широкие возможности Level 20 RS ARGB имеет все необходимое для сборки компьютера о котором можно мечтать. Возможна установка материнских плат форм-фактором ATX, процессорных кулеров высотой до 172мм, двух видеокарт длиной до 400мм(при снятой корзине HDD) и блоков питания длиной до 220мм. Интерьер корпуса сконструирован таким образом, чтобы с легкостью вмещает в себя различные системы жидкостного охлаждения: кастомные и готовые из серии &amp;quot;все в одном&amp;quot;. При установке одной из таких систем жидкостного охлаждения допускается установка радиаторов размером до 360мм. С завода комплектуется двумя предустановленными вентиляторами 200мм ARGB спереди, одним стандартным 120мм сзади. При необходимости спереди можно установить 3 вентилятора 140мм или 2 вентилятора 200мм и до 3-х вентиляторов 120мм сверху. &lt;ul&gt; &lt;li&gt;120мм&lt;/li&gt; &lt;li&gt;140мм&lt;/li&gt; &lt;li&gt;200мм&lt;/li&gt; &lt;/ul&gt; &lt;img alt="" src="https://thermaltake.azureedge.net/pub/media/wysiwyg/key3/db/products/case/commander_g_tg/pic8.png" /&gt; &lt;ul&gt; &lt;li &gt;120мм&lt;/li&gt; &lt;li &gt;140мм&lt;/li&gt; &lt;li &gt;240мм&lt;/li&gt; &lt;li &gt;280мм&lt;/li&gt; &lt;li &gt;360мм&lt;/li&gt; &lt;/ul&gt; &lt;img alt="" src="https://thermaltake.azureedge.net/pub/media/wysiwyg/key3/db/products/case/commander_g_tg/pic8.png" /&gt; Порты ввода/вывода &lt;p&gt;В правой верхней части корпуса имеются по два порта USB 3.0 и 2.0. С другой стороны, наряду со стандартными кнопками включения, выключения и разъемов для гарнитуры, расположилась кнопка RGB для переключения режимов работы подсветки внутреннего контроллера.&lt;/p&gt; &lt;ul&gt; &lt;li&gt;Изображение носит информационный характер.&lt;/li&gt; &lt;/ul&gt; Список совместимых радиаторов Размер радиатора &lt;table &gt; &lt;thead&gt; &lt;tr&gt; &lt;th&gt; &lt;/th&gt; &lt;th&gt;120мм&lt;/th&gt; &lt;th&gt;240мм&lt;/th&gt; &lt;th&gt;360мм&lt;/th&gt; &lt;th&gt;140мм&lt;/th&gt; &lt;th&gt;280мм&lt;/th&gt; &lt;/tr&gt; &lt;/thead&gt; &lt;tbody&gt; &lt;tr&gt; &lt;td data-title=""&gt;Фронт&lt;/td&gt; &lt;td data-title="120mm"&gt;?&lt;/td&gt; &lt;td data-title="240mm"&gt;?&lt;/td&gt; &lt;td data-title="360mm"&gt;?&lt;/td&gt; &lt;td data-title="140mm"&gt;?&lt;/td&gt; &lt;td data-title="280mm"&gt;?&lt;/td&gt; &lt;/tr&gt; &lt;tr&gt; &lt;td data-title=""&gt;Верх&lt;/td&gt; &lt;td data-title="120mm"&gt;?&lt;/td&gt; &lt;td data-title="240mm"&gt;?&lt;/td&gt; &lt;td data-title="360mm"&gt;?&lt;/td&gt; &lt;td data-title="140mm"&gt;?&lt;/td&gt; &lt;td data-title="280mm"&gt;?&lt;/td&gt; &lt;/tr&gt; &lt;tr&gt; &lt;td data-title=""&gt;Тыл&lt;/td&gt; &lt;td data-title="120mm"&gt;?&lt;/td&gt; &lt;td data-title="240mm"&gt;-&lt;/td&gt; &lt;td data-title="360mm"&gt;-&lt;/td&gt; &lt;td data-title="140mm"&gt;-&lt;/td&gt; &lt;td data-title="280mm"&gt;-&lt;/td&gt; &lt;/tr&gt; &lt;tr&gt; &lt;td data-title=""&gt;Справа&lt;/td&gt; &lt;td data-title="120mm"&gt;?&lt;/td&gt; &lt;td data-title="240mm"&gt;?&lt;/td&gt; &lt;td data-title="360mm"&gt;?&lt;/td&gt; &lt;td data-title="140mm"&gt;-&lt;/td&gt; &lt;td data-title="280mm"&gt;-&lt;/td&gt; &lt;/tr&gt; &lt;/tbody&gt; &lt;/table&gt; Категория СВО &amp;quot;все в одном&amp;quot;&lt;br /&gt; (Серия Water 3.0 и Floe) &lt;table &gt; &lt;thead&gt; &lt;tr&gt; &lt;th&gt; &lt;/th&gt; &lt;th&gt;Perform&lt;/th&gt; &lt;th&gt;Pro&lt;/th&gt; &lt;th&gt;240 Серия&lt;/th&gt; &lt;th&gt;360 Серия&lt;/th&gt; &lt;th&gt;140 Серия&lt;/th&gt; &lt;th&gt;280 Серия&lt;/th&gt; &lt;/tr&gt; &lt;/thead&gt; &lt;tbody&gt; &lt;tr&gt; &lt;td data-title=""&gt;Верх&lt;/td&gt; &lt;td data-title="Perform"&gt;?&lt;/td&gt; &lt;td data-title="Pro"&gt;?&lt;/td&gt; &lt;td data-title="240 Series"&gt;?&lt;/td&gt; &lt;td data-title="360 Series"&gt;?&lt;/td&gt; &lt;td data-title="240 Series"&gt;?&lt;/td&gt; &lt;td data-title="360 Series"&gt;?&lt;/td&gt; &lt;/tr&gt; &lt;tr&gt; &lt;td data-title=""&gt;Тал&lt;/td&gt; &lt;td data-title="Perform"&gt;?&lt;/td&gt; &lt;td data-title="Pro"&gt;?&lt;/td&gt; &lt;td data-title="240 Series"&gt;-&lt;/td&gt; &lt;td data-title="360 Series"&gt;-&lt;/td&gt; &lt;td data-title="240 Series"&gt;-&lt;/td&gt; &lt;td data-title="360 Series"&gt;-&lt;/td&gt; &lt;/tr&gt; &lt;tr&gt; &lt;td data-title=""&gt;Справа&lt;/td&gt; &lt;td data-title="Perform"&gt;?&lt;/td&gt; &lt;td data-title="Pro"&gt;?&lt;/td&gt; &lt;td data-title="240 Series"&gt;-&lt;/td&gt; &lt;td data-title="360 Series"&gt;-&lt;/td&gt; &lt;td data-title="240 Series"&gt;-&lt;/td&gt; &lt;td data-title="360 Series"&gt;-&lt;/td&gt; &lt;/tr&gt; &lt;/tbody&gt; &lt;/table&gt; &lt;img alt="" src="https://thermaltake.azureedge.net/pub/media/wysiwyg/key3/db/products/case/level20rs/pic9.png" /&gt; Список совместимых вентиляторов Размер вентилятора &lt;table &gt; &lt;thead&gt; &lt;tr&gt; &lt;th&gt; &lt;/th&gt; &lt;th&gt;120мм&lt;/th&gt; &lt;th&gt;140мм&lt;/th&gt; &lt;th&gt;200мм&lt;/th&gt; &lt;/tr&gt; &lt;/thead&gt; &lt;tbody&gt; &lt;tr&gt; &lt;td data-title=""&gt;Фронт&lt;/td&gt; &lt;td data-title="120mm"&gt;3&lt;/td&gt; &lt;td data-title="140mm"&gt;3&lt;/td&gt; &lt;td data-title="200mm"&gt;2&lt;/td&gt; &lt;/tr&gt; &lt;tr&gt; &lt;td data-title=""&gt;Верх&lt;/td&gt; &lt;td data-title="120mm"&gt;3&lt;/td&gt; &lt;td data-title="140mm"&gt;2&lt;/td&gt; &lt;td data-title="200mm"&gt;1&lt;/td&gt; &lt;/tr&gt; &lt;tr&gt; &lt;td data-title=""&gt;Тыл&lt;/td&gt; &lt;td data-title="120mm"&gt;1&lt;/td&gt; &lt;td data-title="140mm"&gt;-&lt;/td&gt; &lt;td data-title="200mm"&gt;-&lt;/td&gt; &lt;/tr&gt; &lt;/tbody&gt; &lt;/table&gt; Thermaltake Compatible Fan &lt;table &gt; &lt;thead&gt; &lt;tr&gt; &lt;th&gt; &lt;/th&gt; &lt;th&gt;120mm&lt;/th&gt; &lt;th&gt;140mm&lt;/th&gt; &lt;th&gt;200mm&lt;/th&gt; &lt;/tr&gt; &lt;/thead&gt; &lt;tbody&gt; &lt;tr&gt; &lt;td data-title=""&gt;Серия PURE&lt;/td&gt; &lt;td data-title="120mm"&gt;?&lt;/td&gt; &lt;td data-title="140mm"&gt;?&lt;/td&gt; &lt;td data-title="200mm"&gt;?&lt;/td&gt; &lt;/tr&gt; &lt;tr&gt; &lt;td data-title=""&gt;Серия Riing&lt;/td&gt; &lt;td data-title="120mm"&gt;?&lt;/td&gt; &lt;td data-title="140mm"&gt;?&lt;/td&gt; &lt;td data-title="200mm"&gt;?&lt;/td&gt; &lt;/tr&gt; &lt;/tbody&gt; &lt;/table&gt; &lt;img alt="" src="https://thermaltake.azureedge.net/pub/media/wysiwyg/key3/db/products/case/level20rs/pic10.png" /&gt; </t>
  </si>
  <si>
    <t>Корпус Thermaltake View 51 TG ARGB/Black/Win/SPCC/Tempered Glass*3/200mm ARGB Fan*2 + 120mm ARGB Fan</t>
  </si>
  <si>
    <t>CA-1Q6-00M1WN-00</t>
  </si>
  <si>
    <t>Корпус Thermaltake View 51 TG Snow ARGB/White/Win/SPCC/Tempered Glass*3/200mm ARGB Fan*2+120mm ARGB</t>
  </si>
  <si>
    <t>CA-1Q6-00M6WN-00</t>
  </si>
  <si>
    <t>Корпус Thermaltake Level 20 GT ARGB/Space gray/Win/SPCC/Tempered Glass*4/200mm ARGB Fan*2+140mm Fan</t>
  </si>
  <si>
    <t>CA-1K9-00F1WN-02</t>
  </si>
  <si>
    <t>Корпус Thermaltake Level 20 GT ARGB Black Edition/Black/Win/SPCC/Tempered Glass*4/200mm ARGB fan*2</t>
  </si>
  <si>
    <t>CA-1K9-00F1WN-03</t>
  </si>
  <si>
    <t>Блок питания Thermaltake Litepower/650W/Non Modular/ATX 2.3 &amp; EPS/A-PFC/12cm/EU/Non 80PLUS/230V</t>
  </si>
  <si>
    <t>PS-LTP-0650NPCNEU-2</t>
  </si>
  <si>
    <t>Блок питания Thermaltake Smart RGB 500W,12cm fan, a/PFC,24+8,4xPeripheral,1xFDD,5xSATA,2xPCIe</t>
  </si>
  <si>
    <t>PS-SPR-0500NHSAWE-1</t>
  </si>
  <si>
    <t>http://www.erc.ua/i/goods/PS-SPR-0500NHSAWE-1.jpg</t>
  </si>
  <si>
    <t xml:space="preserve">&lt;table &gt; &lt;tbody&gt; &lt;tr&gt; &lt;td &gt;Производитель&lt;/td&gt; &lt;td &gt;Thermaltake&lt;/td&gt; &lt;/tr&gt; &lt;tr&gt; &lt;td &gt;Серия&lt;/td&gt; &lt;td &gt;Smart RGB&lt;/td&gt; &lt;/tr&gt; &lt;tr&gt; &lt;td &gt;Модель&lt;/td&gt; &lt;td &gt;SPR-0500NHSAW&lt;/td&gt; &lt;/tr&gt; &lt;tr&gt; &lt;td &gt;Наличие &lt;a data-dfaq="19" href="https://www.nix.ru/computer_hardware_news/hardware_news_viewer.html?&gt;PFC&lt;/a&gt;&lt;/td&gt; &lt;td &gt;&lt;a data-dfaq="9" href="https://www.nix.ru/computer_hardware_news/hardware_news_viewer.html?&gt;Блок питания&lt;/a&gt; с активным &lt;a data-dfaq="19" href="https://www.nix.ru/computer_hardware_news/hardware_news_viewer.html?&gt;PFC&lt;/a&gt; (Power Factor Correction) модулем&lt;/td&gt; &lt;/tr&gt; &lt;tr&gt; &lt;td &gt;&lt;a data-dfaq="5" href="https://www.nix.ru/computer_hardware_news/hardware_news_viewer.html?&gt;Максимальная нагрузка&lt;/a&gt;&lt;/td&gt; &lt;td &gt;+3.3V - 20A, +5V - 15A, +12V - 35A, -12V - 0.5A, +5VSB - 2.5A; Комбинированная нагрузка: +3.3V&amp;amp;+5V - 100 Вт&lt;/td&gt; &lt;/tr&gt; &lt;tr&gt; &lt;td &gt;Количество линий +12V&lt;/td&gt; &lt;td &gt;Режим Single-Rail - 1 линия +12В&lt;/td&gt; &lt;/tr&gt; &lt;tr&gt; &lt;td &gt;Цвета, использованные в оформлении&lt;/td&gt; &lt;td &gt;Черный, прозрачный&lt;/td&gt; &lt;/tr&gt; &lt;tr&gt; &lt;td &gt;Частота&lt;/td&gt; &lt;td &gt;50, 60 Гц&lt;/td&gt; &lt;/tr&gt; &lt;tr&gt; &lt;td &gt;Подсветка&lt;/td&gt; &lt;td &gt;Есть, RGB подсветка (256 цветов) вентилятора с возможностью изменения режима кнопкой на блоке питания&lt;/td&gt; &lt;/tr&gt; &lt;tr&gt; &lt;td &gt;Размеры (ширина x высота x глубина)&lt;/td&gt; &lt;td &gt;150 x 86 x 140 мм&lt;/td&gt; &lt;/tr&gt; &lt;tr&gt; &lt;td colspan="2"&gt;Охлаждение&lt;/td&gt; &lt;/tr&gt; &lt;tr&gt; &lt;td &gt;Скорость вращения&lt;/td&gt; &lt;td &gt;700 ~ 1700 об/мин&lt;/td&gt; &lt;/tr&gt; &lt;tr&gt; &lt;td &gt;Управление скоростью вращения&lt;/td&gt; &lt;td &gt;От термодатчика. Изменение скорости вращения вентилятора в зависимости от нагрузки.&lt;/td&gt; &lt;/tr&gt; &lt;tr&gt; &lt;td &gt;&lt;a data-dfaq="4" href="https://www.nix.ru/computer_hardware_news/hardware_news_viewer.html?&gt;Охлаждение блока питания&lt;/a&gt;&lt;/td&gt; &lt;td &gt;1 вентилятор: 120 x 120 мм&lt;/td&gt; &lt;/tr&gt; &lt;tr&gt; &lt;td &gt;Уровень шума&lt;/td&gt; &lt;td &gt;26.3 dB (макс)&lt;/td&gt; &lt;/tr&gt; &lt;tr&gt; &lt;td colspan="2"&gt;Питание&lt;/td&gt; &lt;/tr&gt; &lt;tr&gt; &lt;td &gt;&lt;a data-dfaq="6" href="https://www.nix.ru/computer_hardware_news/hardware_news_viewer.html?&gt;Входное напряжение&lt;/a&gt;&lt;/td&gt; &lt;td &gt;230 В&lt;/td&gt; &lt;/tr&gt; &lt;tr&gt; &lt;td &gt;&lt;a data-dfaq="20" href="https://www.nix.ru/computer_hardware_news/hardware_news_viewer.html?&gt;КПД&lt;/a&gt;&lt;/td&gt; &lt;td &gt;86%&lt;/td&gt; &lt;/tr&gt; &lt;tr&gt; &lt;td &gt;&lt;a data-dfaq="9" href="https://www.nix.ru/computer_hardware_news/hardware_news_viewer.html?&gt;Блок питания&lt;/a&gt;&lt;/td&gt; &lt;td &gt;&lt;a data-dfaq="18" href="https://www.nix.ru/computer_hardware_news/hardware_news_viewer.html?&gt;ATX&lt;/a&gt; 12V v.2.3, EPS 12V 2.92&lt;/td&gt; &lt;/tr&gt; &lt;tr&gt; &lt;td &gt;Мощность блока питания&lt;/td&gt; &lt;td &gt;500 Вт&lt;/td&gt; &lt;/tr&gt; &lt;tr&gt; &lt;td colspan="2"&gt;Потребительские свойства&lt;/td&gt; &lt;/tr&gt; &lt;tr&gt; &lt;td &gt;Длина кабеля&lt;/td&gt; &lt;td &gt;0.5 метра&lt;/td&gt; &lt;/tr&gt; &lt;tr&gt; &lt;td colspan="2"&gt;Совместимость&lt;/td&gt; &lt;/tr&gt; &lt;tr&gt; &lt;td &gt;&lt;a data-dfaq="3" href="https://www.nix.ru/computer_hardware_news/hardware_news_viewer.html?&gt;Коннектор питания мат.платы&lt;/a&gt;&lt;/td&gt; &lt;td &gt;24+8 pin, 24+4 pin (разборный 8-pin коннектор)&lt;/td&gt; &lt;/tr&gt; &lt;tr&gt; &lt;td &gt;&lt;a data-dfaq="2" href="https://www.nix.ru/computer_hardware_news/hardware_news_viewer.html?&gt;Коннектор питания видеокарт&lt;/a&gt;&lt;/td&gt; &lt;td &gt;2x 6/8-pin разъема (разборный 8-pin коннектор, 2-pin отстегивается)&lt;/td&gt; &lt;/tr&gt; &lt;tr&gt; &lt;td &gt;&lt;a data-dfaq="0" href="https://www.nix.ru/computer_hardware_news/hardware_news_viewer.html?&gt;Разъемы для подключения MOLEX/FDD/SATA&lt;/a&gt;&lt;/td&gt; &lt;td &gt;4/1/5&lt;/td&gt; &lt;/tr&gt; &lt;tr&gt; &lt;td colspan="2"&gt;Прочие характеристики&lt;/td&gt; &lt;/tr&gt; &lt;tr&gt; &lt;td &gt;MTBF&lt;/td&gt; &lt;td &gt;100 тыс. часов&lt;/td&gt; &lt;/tr&gt; &lt;/tbody&gt; &lt;/table&gt; </t>
  </si>
  <si>
    <t xml:space="preserve">&lt;p&gt;Smart RGB 500W&lt;/p&gt; &lt;p&gt;Компания Thermaltake, как пионер внедрившая RGB подсветку в блоки питания, представляет серию блоков питания Smart RGB. В блоки питания этой серии установлен вентилятор с RGB подсветкой на 256 цветов имеющий 15 различными режимов иллюминации. Благодаря встроенной памяти, выбранный режим сохранится после выключения ПК.&lt;br /&gt; &lt;br /&gt; Блок питания имеет сертификат 80 PLUS и в своей основе имеет компоненты высокого качества, так необходимые для бесперебойной работы любой системы. Идеально подходит для сборок класса мейнстрим. Доступны модели от 500Ватт до 700Ватт.&lt;/p&gt; &lt;p&gt;&lt;iframe allowfullscreen="" frameborder="0" height="480" src="https://www.youtube.com/embed/xxZsldMKJaU" width="100%"&gt;&lt;/iframe&gt;&lt;/p&gt; &lt;p&gt;&lt;!-- floatR --&gt;&lt;!-- video --&gt;&lt;/p&gt; &lt;p&gt;Кнопка выбора режима подсветки&lt;/p&gt; &lt;p&gt;Нажав на кнопку &amp;quot;RGB Lighting&amp;quot; можно выбрать один из режимов подсветки: пульсирующий(Красный / Зеленый / Синий / Желтый / Фиолетовый / Голубой / Белый), статичный(Красный / Зеленый / Синий / Желтый / Фиолетовый / Светло-синий / Белый), перелив между 256 цветами или просто выключить. Благодаря встроенной памяти, выбранный режим сохранится после перезагрузки или выключения ПК.&lt;/p&gt; &lt;p&gt;&lt;!-- floatL --&gt;&lt;/p&gt; &lt;p&gt;&lt;img alt="" src="https://ru.thermaltake.com/db/products/PSU/SmartRGB500W/pic1a.jpg" /&gt;&lt;/p&gt; &lt;p&gt;* Все изображения носят ознакомительный характер; Фактическая спецификация и световые эффекты основаны на реальном продукте.&lt;br /&gt; &lt;/p&gt; &lt;p&gt;&lt;img alt="" src="https://ru.thermaltake.com/db/products/PSU/SmartRGB500W/pic1.jpg" /&gt;&lt;/p&gt; &lt;p&gt;&lt;!-- floatR --&gt;&lt;!-- proInfoWrap --&gt;&lt;/p&gt; &lt;p&gt;10 светодиодов&lt;/p&gt; &lt;p&gt;Для равномерности подсветки, охлаждающий вентилятор блока питания серии Smart RGB имеет 10 светодиодов. Это позволяет по новому взглянуть на идею подсветки в современных ПК.&lt;/p&gt; &lt;p&gt; &lt;/p&gt; &lt;p&gt;&lt;!-- box --&gt;&lt;!-- like-table --&gt;&lt;/p&gt; &lt;p&gt;&lt;img alt="" src="https://ru.thermaltake.com/db/products/PSU/SmartRGB500W/pic2.gif" /&gt;&lt;/p&gt; &lt;p&gt;* Все изображения носят ознакомительный характер; Фактическая спецификация и световые эффекты основаны на реальном продукте.&lt;br /&gt; &lt;/p&gt; &lt;p&gt;&lt;!-- floatL --&gt;&lt;!-- proInfoWrap --&gt;&lt;/p&gt; &lt;p&gt;Ультра тихий вентилятор 120мм&lt;/p&gt; &lt;p&gt;SMART RGB комплектуется 120мм охлаждающим вентилятором эффективно охлаждающем все горячие компоненты работая при этом исключительно тихо.&lt;br /&gt; &lt;br /&gt; &lt;img alt="" src="https://ru.thermaltake.com/db/products/PSU/SmartRGB500W/pic3a_v.jpg" /&gt;&lt;/p&gt; &lt;p&gt;&lt;!-- floatL --&gt;&lt;/p&gt; &lt;p&gt;&lt;img alt="" src="https://ru.thermaltake.com/db/products/PSU/SmartRGB500W/pic3.jpg" /&gt;&lt;/p&gt; &lt;p&gt;&lt;!-- floatR --&gt;&lt;!-- proInfoWrap --&gt;&lt;/p&gt; &lt;p&gt;Мощная линия +12В&lt;/p&gt; &lt;p&gt;Для максимальной совместимости и стабильности работы ПК во всем диапазоне нагрузок, серия Smart RGB оснащена единой мощной +12В линией.&lt;br /&gt; &lt;br /&gt; &lt;img alt="" src="https://ru.thermaltake.com/db/products/PSU/SmartRGB500W/pic4cc.jpg" /&gt;&lt;br /&gt; &lt;img alt="" src="https://ru.thermaltake.com/db/products/PSU/SmartRGB500W/pic4dd_v.jpg" /&gt;&lt;/p&gt; &lt;p&gt;&lt;!-- box --&gt;&lt;!-- like-table --&gt;&lt;!-- floatL --&gt;&lt;!-- proInfoWrap --&gt;&lt;/p&gt; &lt;p&gt;Коннекторы&lt;/p&gt; &lt;p&gt;Smart RGB имеет все необходимые коннекторы в нужном кол-ве, чтобы без труда обеспечить питанием практически любую сборку.&lt;/p&gt; &lt;p&gt;&lt;!-- floatL --&gt;&lt;/p&gt; &lt;p&gt;&lt;img alt="" src="https://ru.thermaltake.com/db/products/PSU/SmartRGB500W/pic5_v.jpg" /&gt;&lt;/p&gt; &lt;p&gt;&lt;!-- floatR --&gt;&lt;!-- proInfoWrap --&gt;&lt;/p&gt; &lt;p&gt;80 PLUS 230В. Kaby Lake Ready&lt;/p&gt; &lt;p&gt;Серия блоков питания Smart RGB имеет эффективность до 87% в режиме реальных задач и соответствует стандарту 80 PLUS&amp;reg;. Полностью совместима с новейшими процессорами Intel 7-го поколения на ядре Kaby Lake, где его эффективность достигает своего пика.&lt;/p&gt; &lt;p&gt;&lt;!-- box --&gt;&lt;!-- like-table --&gt;&lt;/p&gt; &lt;p&gt;&lt;img alt="" src="https://ru.thermaltake.com/db/products/PSU/SmartRGB500W/pic6_v.jpg" /&gt;&lt;/p&gt; &lt;p&gt;&lt;!-- floatL --&gt;&lt;!-- proInfoWrap --&gt;&lt;/p&gt; &lt;p&gt;RGB подсветка для любого корпуса&lt;/p&gt; &lt;p&gt;Блок питания серии Smart RGB это прекрасная возможность сделать внешний вид компьютера не такой как у всех, особенно в корпусах с открытой структурой.&lt;br /&gt; &lt;br /&gt; &lt;img alt="" src="https://ru.thermaltake.com/db/products/PSU/SmartRGB500W/pic7cc.jpg" /&gt;&lt;/p&gt; &lt;p&gt;&lt;!-- floatL --&gt;&lt;/p&gt; &lt;p&gt;&lt;img alt="" src="https://ru.thermaltake.com/db/products/PSU/SmartRGB500W/pic7.jpg" /&gt;&lt;/p&gt; &lt;p&gt;* Все изображения носят ознакомительный характер; Фактическая спецификация и световые эффекты основаны на реальном продукте.&lt;/p&gt; </t>
  </si>
  <si>
    <t>08504001002000000</t>
  </si>
  <si>
    <t>Блок питания Thermaltake Smart RGB 600W,12cm fan, a/PFC,24+8,4xPeripheral,1xFDD,5xSATA,2xPCIe</t>
  </si>
  <si>
    <t>PS-SPR-0600NHSAWE-1</t>
  </si>
  <si>
    <t>http://www.erc.ua/i/goods/PS-SPR-0600NHSAWE-1.jpg</t>
  </si>
  <si>
    <t xml:space="preserve">&lt;table &gt; &lt;tbody&gt; &lt;tr&gt; &lt;td &gt;Производитель&lt;/td&gt; &lt;td &gt;Thermaltake&lt;/td&gt; &lt;/tr&gt; &lt;tr&gt; &lt;td &gt;Серия&lt;/td&gt; &lt;td &gt;Smart RGB&lt;/td&gt; &lt;/tr&gt; &lt;tr&gt; &lt;td &gt;Модель&lt;/td&gt; &lt;td &gt;SPR-0600NHSAW&lt;/td&gt; &lt;/tr&gt; &lt;tr&gt; &lt;td &gt;Наличие &lt;a data-dfaq="19" href="https://www.nix.ru/computer_hardware_news/hardware_news_viewer.html?&gt;PFC&lt;/a&gt;&lt;/td&gt; &lt;td &gt;&lt;a data-dfaq="9" href="https://www.nix.ru/computer_hardware_news/hardware_news_viewer.html?&gt;Блок питания&lt;/a&gt; с активным &lt;a data-dfaq="19" href="https://www.nix.ru/computer_hardware_news/hardware_news_viewer.html?&gt;PFC&lt;/a&gt; (Power Factor Correction) модулем&lt;/td&gt; &lt;/tr&gt; &lt;tr&gt; &lt;td &gt;&lt;a data-dfaq="5" href="https://www.nix.ru/computer_hardware_news/hardware_news_viewer.html?&gt;Максимальная нагрузка&lt;/a&gt;&lt;/td&gt; &lt;td &gt;+3.3V - 22A, +5V - 17A, +12V - 42A, -12V - 0.5A, +5VSB - 2.5A; Комбинированная нагрузка: +3.3V&amp;amp;+5V - 105 Вт&lt;/td&gt; &lt;/tr&gt; &lt;tr&gt; &lt;td &gt;Количество линий +12V&lt;/td&gt; &lt;td &gt;Режим Single-Rail - 1 линия +12В&lt;/td&gt; &lt;/tr&gt; &lt;tr&gt; &lt;td &gt;Цвета, использованные в оформлении&lt;/td&gt; &lt;td &gt;Черный, прозрачный&lt;/td&gt; &lt;/tr&gt; &lt;tr&gt; &lt;td &gt;Частота&lt;/td&gt; &lt;td &gt;50, 60 Гц&lt;/td&gt; &lt;/tr&gt; &lt;tr&gt; &lt;td &gt;Подсветка&lt;/td&gt; &lt;td &gt;Есть, RGB подсветка вентилятора (256 цветов) с возможностью изменения режима кнопкой на блоке питания&lt;/td&gt; &lt;/tr&gt; &lt;tr&gt; &lt;td &gt;Размеры (ширина x высота x глубина)&lt;/td&gt; &lt;td &gt;150 x 86 x 140 мм&lt;/td&gt; &lt;/tr&gt; &lt;tr&gt; &lt;td colspan="2"&gt;Охлаждение&lt;/td&gt; &lt;/tr&gt; &lt;tr&gt; &lt;td &gt;Скорость вращения&lt;/td&gt; &lt;td &gt;700 ~ 1900 об/мин&lt;/td&gt; &lt;/tr&gt; &lt;tr&gt; &lt;td &gt;Управление скоростью вращения&lt;/td&gt; &lt;td &gt;От термодатчика. Изменение скорости вращения вентилятора в зависимости от нагрузки.&lt;/td&gt; &lt;/tr&gt; &lt;tr&gt; &lt;td &gt;&lt;a data-dfaq="4" href="https://www.nix.ru/computer_hardware_news/hardware_news_viewer.html?&gt;Охлаждение блока питания&lt;/a&gt;&lt;/td&gt; &lt;td &gt;1 вентилятор: 120 x 120 мм&lt;/td&gt; &lt;/tr&gt; &lt;tr&gt; &lt;td &gt;Уровень шума&lt;/td&gt; &lt;td &gt;28.1 dB (макс)&lt;/td&gt; &lt;/tr&gt; &lt;tr&gt; &lt;td colspan="2"&gt;Питание&lt;/td&gt; &lt;/tr&gt; &lt;tr&gt; &lt;td &gt;&lt;a data-dfaq="6" href="https://www.nix.ru/computer_hardware_news/hardware_news_viewer.html?&gt;Входное напряжение&lt;/a&gt;&lt;/td&gt; &lt;td &gt;230 В&lt;/td&gt; &lt;/tr&gt; &lt;tr&gt; &lt;td &gt;&lt;a data-dfaq="20" href="https://www.nix.ru/computer_hardware_news/hardware_news_viewer.html?&gt;КПД&lt;/a&gt;&lt;/td&gt; &lt;td &gt;86%&lt;/td&gt; &lt;/tr&gt; &lt;tr&gt; &lt;td &gt;&lt;a data-dfaq="9" href="https://www.nix.ru/computer_hardware_news/hardware_news_viewer.html?&gt;Блок питания&lt;/a&gt;&lt;/td&gt; &lt;td &gt;&lt;a data-dfaq="18" href="https://www.nix.ru/computer_hardware_news/hardware_news_viewer.html?&gt;ATX&lt;/a&gt; 12V v.2.3, EPS 12V 2.92&lt;/td&gt; &lt;/tr&gt; &lt;tr&gt; &lt;td &gt;Мощность блока питания&lt;/td&gt; &lt;td &gt;600 Вт&lt;/td&gt; &lt;/tr&gt; &lt;tr&gt; &lt;td colspan="2"&gt;Потребительские свойства&lt;/td&gt; &lt;/tr&gt; &lt;tr&gt; &lt;td &gt;Длина кабеля&lt;/td&gt; &lt;td &gt;0.5 метра&lt;/td&gt; &lt;/tr&gt; &lt;tr&gt; &lt;td colspan="2"&gt;Совместимость&lt;/td&gt; &lt;/tr&gt; &lt;tr&gt; &lt;td &gt;&lt;a data-dfaq="3" href="https://www.nix.ru/computer_hardware_news/hardware_news_viewer.html?&gt;Коннектор питания мат.платы&lt;/a&gt;&lt;/td&gt; &lt;td &gt;24+8 pin, 24+4 pin (разборный 8-pin коннектор)&lt;/td&gt; &lt;/tr&gt; &lt;tr&gt; &lt;td &gt;&lt;a data-dfaq="2" href="https://www.nix.ru/computer_hardware_news/hardware_news_viewer.html?&gt;Коннектор питания видеокарт&lt;/a&gt;&lt;/td&gt; &lt;td &gt;2x 6/8-pin разъема (разборный 8-pin коннектор, 2-pin отстегивается)&lt;/td&gt; &lt;/tr&gt; &lt;tr&gt; &lt;td &gt;&lt;a data-dfaq="0" href="https://www.nix.ru/computer_hardware_news/hardware_news_viewer.html?&gt;Разъемы для подключения MOLEX/FDD/SATA&lt;/a&gt;&lt;/td&gt; &lt;td &gt;4/1/5&lt;/td&gt; &lt;/tr&gt; &lt;tr&gt; &lt;td colspan="2"&gt;Прочие характеристики&lt;/td&gt; &lt;/tr&gt; &lt;tr&gt; &lt;td &gt;MTBF&lt;/td&gt; &lt;td &gt;100 тыс. часов&lt;/td&gt; &lt;/tr&gt; &lt;/tbody&gt; &lt;/table&gt; </t>
  </si>
  <si>
    <t xml:space="preserve">Smart RGB 600W &lt;p&gt;Компания Thermaltake, как пионер внедрившая RGB подсветку в блоки питания, представляет серию блоков питания Smart RGB. В блоки питания этой серии установлен вентилятор с RGB подсветкой на 256 цветов имеющий 15 различными режимов иллюминации. Благодаря встроенной памяти, выбранный режим сохранится после выключения ПК.&lt;br /&gt; &lt;br /&gt; Блок питания имеет сертификат 80 PLUS и в своей основе имеет компоненты высокого качества, так необходимые для бесперебойной работы любой системы. Идеально подходит для сборок класса мейнстрим.&lt;/p&gt; &lt;p&gt;Доступны модели от 500Ватт до 700Ватт.&lt;/p&gt; &lt;a href="https://ru.thermaltake.com/Блоки_Питания/Smart_Series_/Smart/C_00003116/Smart_RGB_600W_230V_/design.htm#"&gt;Руководство по Smart RGB&lt;/a&gt; &lt;p&gt;&lt;iframe allowfullscreen="" frameborder="0" height="480" src="https://www.youtube.com/embed/xxZsldMKJaU" width="100%"&gt;&lt;/iframe&gt;&lt;/p&gt; &lt;!-- floatR --&gt;&lt;!-- video --&gt; &lt;p&gt;Кнопка выбора режима подсветки&lt;/p&gt; &lt;p&gt;Нажав на кнопку &amp;quot;RGB Lighting&amp;quot; можно выбрать один из режимов подсветки: пульсирующий(Красный / Зеленый / Синий / Желтый / Фиолетовый / Голубой / Белый), статичный(Красный / Зеленый / Синий / Желтый / Фиолетовый / Светло-синий / Белый), перелив между 256 цветами или просто выключить. Благодаря встроенной памяти, выбранный режим сохранится после перезагрузки или выключения ПК.&lt;/p&gt; &lt;!-- floatL --&gt; &lt;p&gt;&lt;img alt="" src="https://ru.thermaltake.com/db/products/PSU/SmartRGB500W/pic1a.jpg" /&gt;&lt;/p&gt; &lt;p&gt;* Все изображения носят ознакомительный характер; Фактическая спецификация и световые эффекты основаны на реальном продукте.&lt;br /&gt; &lt;/p&gt; &lt;p&gt;&lt;img alt="" src="https://ru.thermaltake.com/db/products/PSU/SmartRGB500W/pic1.jpg" /&gt;&lt;/p&gt; &lt;!-- floatR --&gt;&lt;!-- proInfoWrap --&gt; &lt;p&gt;10 светодиодов&lt;/p&gt; &lt;p&gt;Для равномерности подсветки, охлаждающий вентилятор блока питания серии Smart RGB имеет 10 светодиодов. Это позволяет по новому взглянуть на идею подсветки в современных ПК.&lt;/p&gt; &lt;p&gt; &lt;/p&gt; &lt;!-- box --&gt;&lt;!-- like-table --&gt; &lt;p&gt;&lt;img alt="" src="https://ru.thermaltake.com/db/products/PSU/SmartRGB500W/pic2.gif" /&gt;&lt;/p&gt; &lt;p&gt;* Все изображения носят ознакомительный характер; Фактическая спецификация и световые эффекты основаны на реальном продукте.&lt;br /&gt; &lt;/p&gt; &lt;!-- floatL --&gt;&lt;!-- proInfoWrap --&gt; &lt;p&gt;Ультра тихий вентилятор 120мм&lt;/p&gt; &lt;p&gt;SMART RGB комплектуется 120мм охлаждающим вентилятором эффективно охлаждающем все горячие компоненты работая при этом исключительно тихо.&lt;br /&gt; &lt;br /&gt; &lt;img alt="" src="https://ru.thermaltake.com/db/products/PSU/SmartRGB500W/pic3a_v600.jpg" /&gt;&lt;/p&gt; &lt;!-- floatL --&gt; &lt;p&gt;&lt;img alt="" src="https://ru.thermaltake.com/db/products/PSU/SmartRGB500W/pic3.jpg" /&gt;&lt;/p&gt; &lt;!-- floatR --&gt;&lt;!-- proInfoWrap --&gt; &lt;p&gt;Мощная линия +12В&lt;/p&gt; &lt;p&gt;Для максимальной совместимости и стабильности работы ПК во всем диапазоне нагрузок, серия Smart RGB оснащена единой мощной +12В линией.&lt;br /&gt; &lt;br /&gt; &lt;img alt="" src="https://ru.thermaltake.com/db/products/PSU/SmartRGB500W/pic4cc.jpg" /&gt;&lt;br /&gt; &lt;img alt="" src="https://ru.thermaltake.com/db/products/PSU/SmartRGB500W/pic4dd_v600.jpg" /&gt;&lt;/p&gt; &lt;!-- box --&gt;&lt;!-- like-table --&gt;&lt;!-- floatL --&gt;&lt;!-- proInfoWrap --&gt; &lt;p&gt;Коннекторы&lt;/p&gt; &lt;p&gt;Smart RGB имеет все необходимые коннекторы в нужном кол-ве, чтобы без труда обеспечить питанием практически любую сборку.&lt;/p&gt; &lt;!-- floatL --&gt; &lt;p&gt;&lt;img alt="" src="https://ru.thermaltake.com/db/products/PSU/SmartRGB500W/pic5_v600.jpg" /&gt;&lt;/p&gt; &lt;!-- floatR --&gt;&lt;!-- proInfoWrap --&gt; &lt;p&gt;80 PLUS 230В. Kaby Lake Ready&lt;/p&gt; &lt;p&gt;Серия блоков питания Smart RGB имеет эффективность до 87% в режиме реальных задач и соответствует стандарту 80 PLUS&amp;reg;. Полностью совместима с новейшими процессорами Intel 7-го поколения на ядре Kaby Lake, где его эффективность достигает своего пика.&lt;/p&gt; &lt;!-- box --&gt;&lt;!-- like-table --&gt; &lt;p&gt;&lt;img alt="" src="https://ru.thermaltake.com/db/products/PSU/SmartRGB500W/pic6_v.jpg" /&gt;&lt;/p&gt; &lt;!-- floatL --&gt;&lt;!-- proInfoWrap --&gt; &lt;p&gt;RGB подсветка для любого корпуса&lt;/p&gt; &lt;p&gt;Блок питания серии Smart RGB это прекрасная возможность сделать внешний вид компьютера не такой как у всех, особенно в корпусах с открытой структурой.&lt;br /&gt; &lt;br /&gt; &lt;img alt="" src="https://ru.thermaltake.com/db/products/PSU/SmartRGB500W/pic7cc.jpg" /&gt;&lt;/p&gt; &lt;!-- floatL --&gt; &lt;p&gt;&lt;img alt="" src="https://ru.thermaltake.com/db/products/PSU/SmartRGB500W/pic7.jpg" /&gt;&lt;/p&gt; &lt;p&gt;* Все изображения носят ознакомительный характер; Фактическая спецификация и световые эффекты основаны на реальном продукте.&lt;/p&gt; </t>
  </si>
  <si>
    <t>Блок питания Thermaltake Smart RGB 700W,12cm fan, a/PFC,24+8,5xPeripheral,1xFDD,6xSATA,2xPCIe</t>
  </si>
  <si>
    <t>PS-SPR-0700NHSAWE-1</t>
  </si>
  <si>
    <t>http://www.erc.ua/i/goods/PS-SPR-0700NHSAWE-1.jpg</t>
  </si>
  <si>
    <t xml:space="preserve">&lt;table width="942"&gt; &lt;tbody&gt; &lt;tr&gt; &lt;td &gt;Производитель&lt;/td&gt; &lt;td id="tdsa2943" &gt;Thermaltake&lt;/td&gt; &lt;/tr&gt; &lt;tr&gt; &lt;td &gt;Серия&lt;/td&gt; &lt;td id="tdsa5562" &gt;Smart RGB&lt;/td&gt; &lt;/tr&gt; &lt;tr&gt; &lt;td &gt;Модель&lt;/td&gt; &lt;td id="tdsa2944" &gt;SPR-0700NHSAW&lt;/td&gt; &lt;/tr&gt; &lt;tr&gt; &lt;td &gt;Наличие &lt;a data-dfaq="13" href="https://www.nix.ru/computer_hardware_news/hardware_news_viewer.html?&gt;PFC&lt;/a&gt;&lt;/td&gt; &lt;td id="tdsa8622" &gt;&lt;a data-dfaq="9" href="https://www.nix.ru/computer_hardware_news/hardware_news_viewer.html?&gt;Блок питания&lt;/a&gt; с активным &lt;a data-dfaq="13" href="https://www.nix.ru/computer_hardware_news/hardware_news_viewer.html?&gt;PFC&lt;/a&gt; (Power Factor Correction) модулем&lt;/td&gt; &lt;/tr&gt; &lt;tr&gt; &lt;td &gt;&lt;a data-dfaq="5" href="https://www.nix.ru/computer_hardware_news/hardware_news_viewer.html?&gt;Максимальная нагрузка&lt;/a&gt;&lt;/td&gt; &lt;td id="tdsa1663" &gt;+3.3V - 24A, +5V - 17A, +12V - 54A, -12V - 0.5A, +5VSB - 2.5A; Комбинированная нагрузка: +3.3V&amp;amp;+5V - 120 Вт&lt;/td&gt; &lt;/tr&gt; &lt;tr&gt; &lt;td &gt;Цвета, использованные в оформлении&lt;/td&gt; &lt;td id="tdsa578" &gt;Черный, прозрачный&lt;/td&gt; &lt;/tr&gt; &lt;tr&gt; &lt;td &gt;Частота&lt;/td&gt; &lt;td id="tdsa594" &gt;50, 60 Гц&lt;/td&gt; &lt;/tr&gt; &lt;tr&gt; &lt;td &gt;Подсветка&lt;/td&gt; &lt;td id="tdsa1831" &gt;Есть, RGB подсветка вентилятора с возможностью изменения режима кнопкой на блоке питания&lt;/td&gt; &lt;/tr&gt; &lt;tr&gt; &lt;td &gt;Размеры (ширина x высота x глубина)&lt;/td&gt; &lt;td id="tdsa1539" &gt;150 x 86 x 140 мм&lt;/td&gt; &lt;/tr&gt; &lt;tr&gt; &lt;td class="e" colspan="2" &gt;Охлаждение&lt;/td&gt; &lt;/tr&gt; &lt;tr&gt; &lt;td &gt;Скорость вращения&lt;/td&gt; &lt;td id="tdsa639" &gt;700 ~ 1900 об/мин&lt;/td&gt; &lt;/tr&gt; &lt;tr&gt; &lt;td &gt;Управление скоростью вращения&lt;/td&gt; &lt;td id="tdsa1854" &gt;От термодатчика. Изменение скорости вращения вентилятора в зависимости от нагрузки.&lt;/td&gt; &lt;/tr&gt; &lt;tr&gt; &lt;td &gt;&lt;a data-dfaq="4" href="https://www.nix.ru/computer_hardware_news/hardware_news_viewer.html?&gt;Охлаждение блока питания&lt;/a&gt;&lt;/td&gt; &lt;td id="tdsa3126" &gt;1 вентилятор: 120 x 120 мм, Система пассивного охлаждения при нагрузке менее 10%&lt;/td&gt; &lt;/tr&gt; &lt;tr&gt; &lt;td &gt;Уровень шума&lt;/td&gt; &lt;td id="tdsa1020" &gt;28.1 dB (макс)&lt;/td&gt; &lt;/tr&gt; &lt;tr&gt; &lt;td class="e" colspan="2" &gt;Питание&lt;/td&gt; &lt;/tr&gt; &lt;tr&gt; &lt;td &gt;&lt;a data-dfaq="6" href="https://www.nix.ru/computer_hardware_news/hardware_news_viewer.html?&gt;Входное напряжение&lt;/a&gt;&lt;/td&gt; &lt;td id="tdsa2003" &gt;230 В&lt;/td&gt; &lt;/tr&gt; &lt;tr&gt; &lt;td &gt;&lt;a data-dfaq="14" href="https://www.nix.ru/computer_hardware_news/hardware_news_viewer.html?&gt;КПД&lt;/a&gt;&lt;/td&gt; &lt;td id="tdsa2027" &gt;86%&lt;/td&gt; &lt;/tr&gt; &lt;tr&gt; &lt;td &gt;&lt;a data-dfaq="9" href="https://www.nix.ru/computer_hardware_news/hardware_news_viewer.html?&gt;Блок питания&lt;/a&gt;&lt;/td&gt; &lt;td id="tdsa699" &gt;&lt;a data-dfaq="12" href="https://www.nix.ru/computer_hardware_news/hardware_news_viewer.html?&gt;ATX&lt;/a&gt; 12V v.2.3, EPS 12V 2.92&lt;/td&gt; &lt;/tr&gt; &lt;tr&gt; &lt;td &gt;Мощность блока питания&lt;/td&gt; &lt;td id="tdsa2123" &gt;700 Вт&lt;/td&gt; &lt;/tr&gt; &lt;tr&gt; &lt;td class="e" colspan="2" &gt;Потребительские свойства&lt;/td&gt; &lt;/tr&gt; &lt;tr&gt; &lt;td &gt;Длина кабеля&lt;/td&gt; &lt;td id="tdsa1578" &gt;0.5 метра&lt;/td&gt; &lt;/tr&gt; &lt;tr&gt; &lt;td class="e" colspan="2" &gt;Совместимость&lt;/td&gt; &lt;/tr&gt; &lt;tr&gt; &lt;td &gt;&lt;a data-dfaq="3" href="https://www.nix.ru/computer_hardware_news/hardware_news_viewer.html?&gt;Коннектор питания мат.платы&lt;/a&gt;&lt;/td&gt; &lt;td id="tdsa3162" &gt;24+8 pin, 24+4 pin (разборный 8-pin коннектор)&lt;/td&gt; &lt;/tr&gt; &lt;tr&gt; &lt;td &gt;&lt;a data-dfaq="2" href="https://www.nix.ru/computer_hardware_news/hardware_news_viewer.html?&gt;Коннектор питания видеокарт&lt;/a&gt;&lt;/td&gt; &lt;td id="tdsa3387" &gt;2x 6/8-pin разъема&lt;/td&gt; &lt;/tr&gt; &lt;tr&gt; &lt;td &gt;&lt;a data-dfaq="0" href="https://www.nix.ru/computer_hardware_news/hardware_news_viewer.html?&gt;Разъемы для подключения MOLEX/FDD/SATA&lt;/a&gt;&lt;/td&gt; &lt;td id="tdsa1873" &gt;5/1/6&lt;/td&gt; &lt;/tr&gt; &lt;tr&gt; &lt;td class="e" colspan="2" &gt;Прочие характеристики&lt;/td&gt; &lt;/tr&gt; &lt;tr&gt; &lt;td &gt;MTBF&lt;/td&gt; &lt;td id="tdsa822" &gt;100 тыс. часов&lt;/td&gt; &lt;/tr&gt; &lt;/tbody&gt; &lt;/table&gt; </t>
  </si>
  <si>
    <t xml:space="preserve">&lt;p&gt;Smart RGB 700W&lt;/p&gt; &lt;p&gt;Компания Thermaltake, как пионер внедрившая RGB подсветку в блоки питания, представляет серию блоков питания Smart RGB. В блоки питания этой серии установлен вентилятор с RGB подсветкой на 256 цветов имеющий 15 различными режимов иллюминации. Благодаря встроенной памяти, выбранный режим сохранится после выключения ПК.&lt;br /&gt; &lt;br /&gt; Блок питания имеет сертификат 80 PLUS и в своей основе имеет компоненты высокого качества, так необходимые для бесперебойной работы любой системы. Идеально подходит для сборок класса мейнстрим.&lt;/p&gt; &lt;p&gt;&lt;iframe allowfullscreen="" frameborder="0" height="480" src="https://www.youtube.com/embed/xxZsldMKJaU" width="100%"&gt;&lt;/iframe&gt;&lt;/p&gt; &lt;p&gt;&lt;!-- floatR --&gt;&lt;!-- video --&gt;&lt;/p&gt; &lt;p&gt;Кнопка выбора режима подсветки&lt;/p&gt; &lt;p&gt;Нажав на кнопку &amp;quot;RGB Lighting&amp;quot; можно выбрать один из режимов подсветки: пульсирующий(Красный / Зеленый / Синий / Желтый / Фиолетовый / Голубой / Белый), статичный(Красный / Зеленый / Синий / Желтый / Фиолетовый / Светло-синий / Белый), перелив между 256 цветами или просто выключить. Благодаря встроенной памяти, выбранный режим сохранится после перезагрузки или выключения ПК.&lt;/p&gt; &lt;p&gt;&lt;!-- floatL --&gt;&lt;/p&gt; &lt;p&gt;&lt;img alt="" src="http://ru.thermaltake.com/db/products/PSU/SmartRGB500W/pic1a.jpg" /&gt;&lt;/p&gt; &lt;p&gt;* Все изображения носят ознакомительный характер; Фактическая спецификация и световые эффекты основаны на реальном продукте.&lt;br /&gt; &lt;/p&gt; &lt;p&gt;&lt;img alt="" src="http://ru.thermaltake.com/db/products/PSU/SmartRGB500W/pic1.jpg" /&gt;&lt;/p&gt; &lt;p&gt;&lt;!-- floatR --&gt;&lt;!-- proInfoWrap --&gt;&lt;/p&gt; &lt;p&gt;10 светодиодов&lt;/p&gt; &lt;p&gt;Для равномерности подсветки, охлаждающий вентилятор блока питания серии Smart RGB имеет 10 светодиодов. Это позволяет по новому взглянуть на идею подсветки в современных ПК.&lt;/p&gt; &lt;p&gt; &lt;/p&gt; &lt;p&gt;&lt;!-- box --&gt;&lt;!-- like-table --&gt;&lt;/p&gt; &lt;p&gt;&lt;img alt="" src="http://ru.thermaltake.com/db/products/PSU/SmartRGB500W/pic2.gif" /&gt;&lt;/p&gt; &lt;p&gt;* Все изображения носят ознакомительный характер; Фактическая спецификация и световые эффекты основаны на реальном продукте.&lt;br /&gt; &lt;/p&gt; &lt;p&gt;&lt;!-- floatL --&gt;&lt;!-- proInfoWrap --&gt;&lt;/p&gt; &lt;p&gt;Ультра тихий вентилятор 120мм&lt;/p&gt; &lt;p&gt;SMART RGB комплектуется 120мм охлаждающим вентилятором эффективно охлаждающем все горячие компоненты работая при этом исключительно тихо.&lt;br /&gt; &lt;br /&gt; &lt;img alt="" src="http://ru.thermaltake.com/db/products/PSU/SmartRGB500W/pic3a_v700.jpg" /&gt;&lt;/p&gt; &lt;p&gt;&lt;!-- floatL --&gt;&lt;/p&gt; &lt;p&gt;&lt;img alt="" src="http://ru.thermaltake.com/db/products/PSU/SmartRGB500W/pic3.jpg" /&gt;&lt;/p&gt; &lt;p&gt;&lt;!-- floatR --&gt;&lt;!-- proInfoWrap --&gt;&lt;/p&gt; &lt;p&gt;Мощная линия +12В&lt;/p&gt; &lt;p&gt;Для максимальной совместимости и стабильности работы ПК во всем диапазоне нагрузок, серия Smart RGB оснащена единой мощной +12В линией.&lt;br /&gt; &lt;br /&gt; &lt;img alt="" src="http://ru.thermaltake.com/db/products/PSU/SmartRGB500W/pic4cc.jpg" /&gt;&lt;br /&gt; &lt;img alt="" src="http://ru.thermaltake.com/db/products/PSU/SmartRGB500W/pic4dd_v700.jpg" /&gt;&lt;/p&gt; &lt;p&gt;&lt;!-- box --&gt;&lt;!-- like-table --&gt;&lt;!-- floatL --&gt;&lt;!-- proInfoWrap --&gt;&lt;/p&gt; &lt;p&gt;Коннекторы&lt;/p&gt; &lt;p&gt;Smart RGB имеет все необходимые коннекторы в нужном кол-ве, чтобы без труда обеспечить питанием практически любую сборку.&lt;/p&gt; &lt;p&gt;&lt;!-- floatL --&gt;&lt;/p&gt; &lt;p&gt;&lt;img alt="" src="http://ru.thermaltake.com/db/products/PSU/SmartRGB500W/pic5_v700.jpg" /&gt;&lt;/p&gt; &lt;p&gt;&lt;!-- floatR --&gt;&lt;!-- proInfoWrap --&gt;&lt;/p&gt; &lt;p&gt;80 PLUS 230В. Kaby Lake Ready&lt;/p&gt; &lt;p&gt;Серия блоков питания Smart RGB имеет эффективность до 87% в режиме реальных задач и соответствует стандарту 80 PLUS&amp;reg;. Полностью совместима с новейшими процессорами Intel 7-го поколения на ядре Kaby Lake, где его эффективность достигает своего пика.&lt;/p&gt; &lt;p&gt;&lt;!-- box --&gt;&lt;!-- like-table --&gt;&lt;/p&gt; &lt;p&gt;&lt;img alt="" src="http://ru.thermaltake.com/db/products/PSU/SmartRGB500W/pic6_v.jpg" /&gt;&lt;/p&gt; &lt;p&gt;&lt;!-- floatL --&gt;&lt;!-- proInfoWrap --&gt;&lt;/p&gt; &lt;p&gt;RGB подсветка для любого корпуса&lt;/p&gt; &lt;p&gt;Блок питания серии Smart RGB это прекрасная возможность сделать внешний вид компьютера не такой как у всех, особенно в корпусах с открытой структурой.&lt;br /&gt; &lt;br /&gt; &lt;img alt="" src="http://ru.thermaltake.com/db/products/PSU/SmartRGB500W/pic7cc.jpg" /&gt;&lt;/p&gt; &lt;p&gt;&lt;!-- floatL --&gt;&lt;/p&gt; &lt;p&gt;&lt;img alt="" src="http://ru.thermaltake.com/db/products/PSU/SmartRGB500W/pic7.jpg" /&gt;&lt;/p&gt; &lt;p&gt;* Все изображения носят ознакомительный характер; Фактическая спецификация и световые эффекты основаны на реальном продукте.&lt;/p&gt; &lt;p&gt; &lt;/p&gt; </t>
  </si>
  <si>
    <t>Блок питания Thermaltake Smart BX1 RGB/550W/NonModular/Fan Hub/Single Voltage/80+ Bronze/JP Main CAP</t>
  </si>
  <si>
    <t>PS-SPR-0550NHSABE-1</t>
  </si>
  <si>
    <t>Блок питания Thermaltake Smart BX1 RGB/650W/NonModular/Fan Hub/Single Voltage/80+ Bronze/JP Main CAP</t>
  </si>
  <si>
    <t>PS-SPR-0650NHSABE-1</t>
  </si>
  <si>
    <t>Блок питания Thermaltake Smart BX1 RGB/750W/NonModular/Fan Hub/Single Voltage/80+ Bronze/JP Main CAP</t>
  </si>
  <si>
    <t>PS-SPR-0750NHSABE-1</t>
  </si>
  <si>
    <t>Блок питания Thermaltake Toughpower GX1 RGB/500W/Non Modular/Fan Hub/Full Range/80+ Gold/JP Main CAP</t>
  </si>
  <si>
    <t>PS-TPD-0500NHFAGE-1</t>
  </si>
  <si>
    <t>Блок питания Thermaltake Toughpower GX1 RGB/600W/Non Modular/Fan Hub/Full Range/80+ Gold/JP Main CAP</t>
  </si>
  <si>
    <t>PS-TPD-0600NHFAGE-1</t>
  </si>
  <si>
    <t>Блок питания Thermaltake Toughpower GX1 RGB/700W/Non Modular/Fan Hub/Full Range/80+ Gold/JP Main CAP</t>
  </si>
  <si>
    <t>PS-TPD-0700NHFAGE-1</t>
  </si>
  <si>
    <t>Блок питания Thermaltake Toughpower GF1 ARGB/850W/Fully Modular/Riing Duo/Full Range/Analog/80+ Gold</t>
  </si>
  <si>
    <t>PS-TPD-0850F3FAGE-1</t>
  </si>
  <si>
    <t>Термопаста</t>
  </si>
  <si>
    <t>Zalman</t>
  </si>
  <si>
    <t>Термопаста Zalman ZM-STC8, 8,3 W/m*k, 1,5гр.</t>
  </si>
  <si>
    <t>ZM-STC8</t>
  </si>
  <si>
    <t>http://www.erc.ua/i/goods/ZM-STC8.jpg</t>
  </si>
  <si>
    <t xml:space="preserve">&lt;table border="1" cellpadding="1" cellspacing="1" width="500"&gt; &lt;tbody&gt; &lt;tr&gt; &lt;td height="17" width="276"&gt;&lt;strong&gt;Модель&lt;/strong&gt;&lt;/td&gt; &lt;td width="297"&gt;&lt;strong&gt;ZM-STC8&lt;/strong&gt;&lt;/td&gt; &lt;/tr&gt; &lt;tr&gt; &lt;td height="51"&gt;&lt;strong&gt;Состав&lt;/strong&gt;&lt;/td&gt; &lt;td width="297"&gt;Silicone Dioxide,&lt;br /&gt; Aluminium Oxide,&lt;br /&gt; Zinc Oxide&lt;/td&gt; &lt;/tr&gt; &lt;tr&gt; &lt;td height="17"&gt;&lt;strong&gt;Плотность&lt;/strong&gt;&lt;/td&gt; &lt;td&gt;2.6g/см&lt;sup&gt;3&lt;/sup&gt;&lt;/td&gt; &lt;/tr&gt; &lt;tr&gt; &lt;td height="17"&gt;&lt;strong&gt;Вязкость&lt;/strong&gt;&lt;/td&gt; &lt;td&gt;350~480Pa&amp;bull;s&lt;/td&gt; &lt;/tr&gt; &lt;tr&gt; &lt;td height="17"&gt;&lt;strong&gt;Теплопроводность&lt;/strong&gt;&lt;/td&gt; &lt;td&gt;8.3W/m&amp;bull;K&lt;/td&gt; &lt;/tr&gt; &lt;tr&gt; &lt;td height="17"&gt;&lt;strong&gt;Вес&lt;/strong&gt;&lt;/td&gt; &lt;td&gt;1.5гр&lt;/td&gt; &lt;/tr&gt; &lt;tr&gt; &lt;td height="17"&gt;&lt;strong&gt;Лопатка для нанесения&lt;/strong&gt;&lt;/td&gt; &lt;td&gt;нет&lt;/td&gt; &lt;/tr&gt; &lt;tr&gt; &lt;td height="17"&gt;&lt;strong&gt;Резмер шприца, мм&lt;/strong&gt;&lt;/td&gt; &lt;td&gt;66(Ш) x 19(Д) x 12(В) &lt;/td&gt; &lt;/tr&gt; &lt;/tbody&gt; &lt;/table&gt; &lt;p&gt; &lt;/p&gt; </t>
  </si>
  <si>
    <t xml:space="preserve">&lt;p&gt;ZALMAN предлагает ассортимент термоинтерфейсов STC (Superconducting Thermal Compound), которые отличаются высокой теплопроводностью, поставляются в удобной упаковке и не содержат вредных веществ.&lt;/p&gt; &lt;p&gt;&lt;strong&gt;Особенности термоинтерфейса ZM&lt;/strong&gt;&lt;strong&gt;-&lt;/strong&gt;&lt;strong&gt;STC8&lt;/strong&gt;&lt;strong&gt;:&lt;/strong&gt;&lt;/p&gt; &lt;p&gt;&lt;strong&gt; &lt;/strong&gt;&lt;/p&gt; &lt;ul&gt; &lt;li&gt;&lt;strong&gt;Упаковка &amp;ndash; шприц с удобной мерной шкалой.&lt;/strong&gt;&lt;/li&gt; &lt;/ul&gt; &lt;p&gt;Мерная шкала на шприце позволяет точно и визуально измерить содержимое во время использования или повторном использовании продукта&lt;/p&gt; &lt;ul&gt; &lt;li&gt;&lt;strong&gt;Надежно сохранять и удобно использовать.&lt;/strong&gt;&lt;/li&gt; &lt;/ul&gt; &lt;p&gt;Шприц ZM-STС8 прост в использовании, его резиновая крышка предотвращает затвердевание жидкостного содержимого в течении определенного периода времени при повторном использовании.&lt;/p&gt; &lt;p&gt;&lt;strong&gt; &lt;/strong&gt;&lt;/p&gt; &lt;ul&gt; &lt;li&gt;&lt;strong&gt;Высокий показатель теплопроводности.&lt;/strong&gt;&lt;/li&gt; &lt;/ul&gt; &lt;p&gt;Оптимальная теплопроводность позволяет рассеивать тепло от процессора или компьютерных микросхем, при этом паста безопасна благодаря отсутствию электрической проводимости.&lt;/p&gt; &lt;ul&gt; &lt;li&gt;&lt;strong&gt;Оптимальная вязкость.&lt;/strong&gt;&lt;/li&gt; &lt;/ul&gt; &lt;p&gt;Размер частиц обеспечивает оптимальную плотность наполнителя для удобного использования на компьютерных микросхемах любого типа.&lt;/p&gt; &lt;ul&gt; &lt;li&gt;&lt;strong&gt;Экологически безопасный состав.&lt;/strong&gt;&lt;/li&gt; &lt;/ul&gt; &lt;p&gt;Все применяемые материалы экологически безопасны и безвредны.&lt;/p&gt; &lt;p&gt;ZM-STС8 не влияет на электрическую проводимость в системе. В ней используются экологически безопасные и безвредные материалы, которые соответствуют требованиям ограничения содержания вредных веществ (RoHS).&lt;/p&gt; &lt;p&gt;ZM-STС8 гарантирует безопасное использование, так как изготовлена из непроводящего, неметаллического материала, и при использовании не реагирует с частями ПК, процессором и основанием кулера.&lt;/p&gt; &lt;p&gt; &lt;/p&gt; &lt;ul&gt; &lt;li&gt;&lt;strong&gt;Соответствие стандарту &lt;/strong&gt;&lt;strong&gt;RoHS&lt;/strong&gt;&lt;strong&gt;.&lt;/strong&gt;&lt;/li&gt; &lt;/ul&gt; &lt;p&gt;Сертифицированные продукты экологически безопасны и не наносят вреда организму человека. Продукт получил сертификацию после того, как в результате исследований XRF было установлено, что уровень содержания 10 опасных веществ ниже уровня, установленного стандартом для электронных продуктов, экспортируемых в Европу. В отличие от других продуктов, продукты Zalman изначально производятся с учетом стандартов RoHS.&lt;/p&gt; </t>
  </si>
  <si>
    <t>03824001022000000</t>
  </si>
  <si>
    <t>Набор корпусных вентиляторов Zalman Kit of Zalman Case fan Infinity Mirror ZM-IF120A3, ARGB, 3x120mm, 1200rpm ± 10%,3 pin,black frame &amp; controller</t>
  </si>
  <si>
    <t>ZM-IF120A3</t>
  </si>
  <si>
    <t>03926999370000000</t>
  </si>
  <si>
    <t>Процессорный кулер Zalman CNPS4X LGA 775,1150,1151, 1155,1156, 1200, FM,FM2+, AM3,AM3+,AM4, 92мм</t>
  </si>
  <si>
    <t>CNPS4X</t>
  </si>
  <si>
    <t>http://www.erc.ua/i/goods/CNPS4X.jpg</t>
  </si>
  <si>
    <t xml:space="preserve">&lt;table border="1" cellpadding="1" cellspacing="1" width="500"&gt; &lt;tbody&gt; &lt;tr&gt; &lt;td height="19" width="152"&gt;&lt;strong&gt;Модель&lt;/strong&gt;&lt;/td&gt; &lt;td width="152"&gt;CNPS4X &lt;/td&gt; &lt;/tr&gt; &lt;tr&gt; &lt;td height="19"&gt;&lt;strong&gt;Кол-во ребер&lt;/strong&gt;&lt;/td&gt; &lt;td&gt;42&lt;/td&gt; &lt;/tr&gt; &lt;tr&gt; &lt;td height="19"&gt;&lt;strong&gt;Тепловые трубки&lt;/strong&gt;&lt;/td&gt; &lt;td&gt;&amp;Oslash;6 x 2&lt;/td&gt; &lt;/tr&gt; &lt;tr&gt; &lt;td height="19"&gt;&lt;strong&gt;Материал&lt;/strong&gt;&lt;/td&gt; &lt;td&gt;Алюминий/Медь&lt;/td&gt; &lt;/tr&gt; &lt;tr&gt; &lt;td height="19"&gt;&lt;strong&gt;Материал радиатора&lt;/strong&gt;&lt;/td&gt; &lt;td&gt;Алюминий&lt;/td&gt; &lt;/tr&gt; &lt;tr&gt; &lt;td height="19"&gt;&lt;strong&gt;Никелированное покрытие&lt;/strong&gt;&lt;/td&gt; &lt;td&gt;X&lt;/td&gt; &lt;/tr&gt; &lt;tr&gt; &lt;td height="19"&gt;&lt;strong&gt;Термопаста&lt;/strong&gt;&lt;/td&gt; &lt;td&gt;ZM-STG2M(в шприце)&lt;/td&gt; &lt;/tr&gt; &lt;tr&gt; &lt;td height="35"&gt;&lt;strong&gt;Размеры (мм)&lt;/strong&gt;&lt;/td&gt; &lt;td&gt;95(Г) X 65(Ш) X 132(В)&lt;/td&gt; &lt;/tr&gt; &lt;tr&gt; &lt;td height="19"&gt;&lt;strong&gt;Вес&lt;/strong&gt;&lt;/td&gt; &lt;td&gt;360гр&lt;/td&gt; &lt;/tr&gt; &lt;tr&gt; &lt;td height="19"&gt; &lt;p&gt;&lt;strong&gt;Площадь рассеивания [?]&lt;/strong&gt;&lt;/p&gt; &lt;/td&gt; &lt;td&gt;3,282&lt;/td&gt; &lt;/tr&gt; &lt;tr&gt; &lt;td height="19"&gt;&lt;strong&gt;TDP&lt;/strong&gt;&lt;/td&gt; &lt;td&gt;95W&lt;/td&gt; &lt;/tr&gt; &lt;tr&gt; &lt;td height="60"&gt;&lt;strong&gt;Sockets&lt;/strong&gt;&lt;/td&gt; &lt;td width="152"&gt;Intel : LGA1200/115X/775&lt;br /&gt; AMD : AM4/AM3+/AM3/FM2+/FM2&lt;/td&gt; &lt;/tr&gt; &lt;tr&gt; &lt;td height="19"&gt;&lt;strong&gt;Размер вентилятора&lt;/strong&gt;&lt;/td&gt; &lt;td&gt;92мм&lt;/td&gt; &lt;/tr&gt; &lt;tr&gt; &lt;td height="19"&gt;&lt;strong&gt;Кро-во вентиляторов&lt;/strong&gt;&lt;/td&gt; &lt;td&gt;1&lt;/td&gt; &lt;/tr&gt; &lt;tr&gt; &lt;td height="19"&gt;&lt;strong&gt;Тип подшипника&lt;/strong&gt;&lt;/td&gt; &lt;td&gt;EBR&lt;/td&gt; &lt;/tr&gt; &lt;tr&gt; &lt;td height="19"&gt;&lt;strong&gt;Скорость вентилятора [RPM]&lt;/strong&gt;&lt;/td&gt; &lt;td&gt;1000~2000&lt;/td&gt; &lt;/tr&gt; &lt;tr&gt; &lt;td height="19"&gt;&lt;strong&gt;Уровень шума вентилятора[dB(A)]&lt;/strong&gt;&lt;/td&gt; &lt;td&gt;28&lt;/td&gt; &lt;/tr&gt; &lt;tr&gt; &lt;td height="19"&gt;&lt;strong&gt;Производительность вентилятора [CFM]&lt;/strong&gt;&lt;/td&gt; &lt;td&gt;44.00&lt;/td&gt; &lt;/tr&gt; &lt;tr&gt; &lt;td height="19"&gt;&lt;strong&gt;Статическое давление [ммH2O]&lt;/strong&gt;&lt;/td&gt; &lt;td&gt;1.71&lt;/td&gt; &lt;/tr&gt; &lt;tr&gt; &lt;td height="19"&gt;&lt;strong&gt;PWM&lt;/strong&gt;&lt;/td&gt; &lt;td&gt;o&lt;/td&gt; &lt;/tr&gt; &lt;tr&gt; &lt;td height="19"&gt;&lt;strong&gt;Коннектор вентилятора&lt;/strong&gt;&lt;/td&gt; &lt;td&gt;4Pin&lt;/td&gt; &lt;/tr&gt; &lt;tr&gt; &lt;td height="19"&gt;&lt;strong&gt;Подсветка LED&lt;/strong&gt;&lt;/td&gt; &lt;td&gt;x &lt;/td&gt; &lt;/tr&gt; &lt;tr&gt; &lt;td height="19"&gt;&lt;strong&gt;Подсветка LED расположение&lt;/strong&gt;&lt;/td&gt; &lt;td&gt;x &lt;/td&gt; &lt;/tr&gt; &lt;tr&gt; &lt;td height="19"&gt;&lt;strong&gt;Вид LED подсветки&lt;/strong&gt;&lt;/td&gt; &lt;td&gt;x&lt;/td&gt; &lt;/tr&gt; &lt;tr&gt; &lt;td height="19"&gt;&lt;strong&gt;Размер в упаковке (мм)&lt;/strong&gt;&lt;/td&gt; &lt;td&gt;110 X 100 X 150(В)&lt;/td&gt; &lt;/tr&gt; &lt;/tbody&gt; &lt;/table&gt; &lt;p&gt; &lt;/p&gt; </t>
  </si>
  <si>
    <t>CNPS9X Optima | LED | TDP 180W</t>
  </si>
  <si>
    <t>CNPS9XOPTIMA</t>
  </si>
  <si>
    <t>http://www.erc.ua/i/goods/CNPS9XOPTIMA.jpg</t>
  </si>
  <si>
    <t xml:space="preserve">&lt;table border="1" cellpadding="1" cellspacing="1" width="500"&gt; &lt;tbody&gt; &lt;tr&gt; &lt;td height="19" width="235"&gt;&lt;strong&gt;Модель&lt;/strong&gt;&lt;/td&gt; &lt;td width="152"&gt;CNPS9X OPTIMA&lt;/td&gt; &lt;/tr&gt; &lt;tr&gt; &lt;td height="19"&gt;&lt;strong&gt;Кол-во ребер&lt;/strong&gt;&lt;/td&gt; &lt;td&gt;47&lt;/td&gt; &lt;/tr&gt; &lt;tr&gt; &lt;td height="19"&gt;&lt;strong&gt;Тепловые трубки&lt;/strong&gt;&lt;/td&gt; &lt;td&gt;&amp;Oslash;6 x 4&lt;/td&gt; &lt;/tr&gt; &lt;tr&gt; &lt;td height="19"&gt;&lt;strong&gt;Материал&lt;/strong&gt;&lt;/td&gt; &lt;td&gt;Алюминий/Медь&lt;/td&gt; &lt;/tr&gt; &lt;tr&gt; &lt;td height="19"&gt;&lt;strong&gt;Материал радиатора&lt;/strong&gt;&lt;/td&gt; &lt;td&gt;Алюминий&lt;/td&gt; &lt;/tr&gt; &lt;tr&gt; &lt;td height="19"&gt;&lt;strong&gt;Никелированное покрытие&lt;/strong&gt;&lt;/td&gt; &lt;td&gt;X&lt;/td&gt; &lt;/tr&gt; &lt;tr&gt; &lt;td height="19"&gt;&lt;strong&gt;Термопаста&lt;/strong&gt;&lt;/td&gt; &lt;td&gt;ZM-STG2M(в шприце)&lt;/td&gt; &lt;/tr&gt; &lt;tr&gt; &lt;td height="35"&gt;&lt;strong&gt;Размеры (мм)&lt;/strong&gt;&lt;/td&gt; &lt;td&gt;123(Г) X 72(Ш) X 156(В)&lt;/td&gt; &lt;/tr&gt; &lt;tr&gt; &lt;td height="19"&gt;&lt;strong&gt;Вес&lt;/strong&gt;&lt;/td&gt; &lt;td&gt;594g&lt;/td&gt; &lt;/tr&gt; &lt;tr&gt; &lt;td height="19"&gt; &lt;p&gt;&lt;strong&gt;Площадь рассеивания [?]&lt;/strong&gt;&lt;/p&gt; &lt;/td&gt; &lt;td&gt;6,418&lt;/td&gt; &lt;/tr&gt; &lt;tr&gt; &lt;td height="19"&gt;&lt;strong&gt;TDP&lt;/strong&gt;&lt;/td&gt; &lt;td&gt;180W&lt;/td&gt; &lt;/tr&gt; &lt;tr&gt; &lt;td height="60"&gt;&lt;strong&gt;Sockets&lt;/strong&gt;&lt;/td&gt; &lt;td width="152"&gt;Intel : LгрA1200/115X/775&lt;br /&gt; AMD : AM4/AM3+/AM3/FM2+/FM2&lt;/td&gt; &lt;/tr&gt; &lt;tr&gt; &lt;td height="19"&gt;&lt;strong&gt;Размер вентилятора&lt;/strong&gt;&lt;/td&gt; &lt;td&gt;120мм&lt;/td&gt; &lt;/tr&gt; &lt;tr&gt; &lt;td height="19"&gt;&lt;strong&gt;Кро-во вентиляторов&lt;/strong&gt;&lt;/td&gt; &lt;td&gt;1&lt;/td&gt; &lt;/tr&gt; &lt;tr&gt; &lt;td height="19"&gt;&lt;strong&gt;Тип подшипника&lt;/strong&gt;&lt;/td&gt; &lt;td&gt;Rifle &lt;/td&gt; &lt;/tr&gt; &lt;tr&gt; &lt;td height="19"&gt;&lt;strong&gt;Скорость вентилятора [RPM]&lt;/strong&gt;&lt;/td&gt; &lt;td&gt;600~1500&lt;/td&gt; &lt;/tr&gt; &lt;tr&gt; &lt;td height="19"&gt;&lt;strong&gt;Уровень шума вентилятора[dB(A)]&lt;/strong&gt;&lt;/td&gt; &lt;td&gt;26&lt;/td&gt; &lt;/tr&gt; &lt;tr&gt; &lt;td height="19"&gt;&lt;strong&gt;Производительность вентилятора [CFM]&lt;/strong&gt;&lt;/td&gt; &lt;td&gt;60.90&lt;/td&gt; &lt;/tr&gt; &lt;tr&gt; &lt;td height="19"&gt;&lt;strong&gt;Статическое давление [ммH2O]&lt;/strong&gt;&lt;/td&gt; &lt;td&gt;1.60&lt;/td&gt; &lt;/tr&gt; &lt;tr&gt; &lt;td height="19"&gt;&lt;strong&gt;PWM&lt;/strong&gt;&lt;/td&gt; &lt;td&gt;o&lt;/td&gt; &lt;/tr&gt; &lt;tr&gt; &lt;td height="19"&gt;&lt;strong&gt;Коннектор вентилятора&lt;/strong&gt;&lt;/td&gt; &lt;td&gt;4Pin&lt;/td&gt; &lt;/tr&gt; &lt;tr&gt; &lt;td height="19"&gt;&lt;strong&gt;Подсветка LED&lt;/strong&gt;&lt;/td&gt; &lt;td&gt;White LED&lt;/td&gt; &lt;/tr&gt; &lt;tr&gt; &lt;td height="19"&gt;&lt;strong&gt;Подсветка LED расположение&lt;/strong&gt;&lt;/td&gt; &lt;td&gt;Корпус вентилятора&lt;/td&gt; &lt;/tr&gt; &lt;tr&gt; &lt;td height="19"&gt;&lt;strong&gt;Вид LED подсветки&lt;/strong&gt;&lt;/td&gt; &lt;td&gt;x&lt;/td&gt; &lt;/tr&gt; &lt;tr&gt; &lt;td height="19"&gt;&lt;strong&gt;Размер в упаковке (мм)&lt;/strong&gt;&lt;/td&gt; &lt;td&gt;175 X 125 X 200(В)&lt;/td&gt; &lt;/tr&gt; &lt;/tbody&gt; &lt;/table&gt; &lt;p&gt; &lt;/p&gt; </t>
  </si>
  <si>
    <t>CNPS10X OPTIMA II Black  (TDP 180W)</t>
  </si>
  <si>
    <t>CNPS10X OPTIMA II BLACK</t>
  </si>
  <si>
    <t>Процессорный кулер Zalman CNPS10X OPTIMA II Black RGB 2066, 2011V3, 2011, 115X, 1366, AM4, AM3,+, FM2,+, 120мм, TDP180W</t>
  </si>
  <si>
    <t>CNPS10XOPTIMAIIBLACKRGB</t>
  </si>
  <si>
    <t>http://www.erc.ua/i/goods/CNPS10XOPTIMAIIBLACKRGB.jpg</t>
  </si>
  <si>
    <t xml:space="preserve">&lt;table border="1" cellpadding="1" cellspacing="1" width="500"&gt; &lt;tbody&gt; &lt;tr&gt; &lt;td height="17" width="240"&gt;&lt;strong&gt;Модель&lt;/strong&gt;&lt;/td&gt; &lt;td width="187"&gt;&lt;strong&gt;CNPS10X OPTIMA II BLACK RGB&lt;/strong&gt;&lt;/td&gt; &lt;/tr&gt; &lt;tr&gt; &lt;td height="17" width="240"&gt;&lt;strong&gt;Кол-во ребер&lt;/strong&gt;&lt;/td&gt; &lt;td&gt;56&lt;/td&gt; &lt;/tr&gt; &lt;tr&gt; &lt;td height="17" width="240"&gt;&lt;strong&gt;Тепловые трубки&lt;/strong&gt;&lt;/td&gt; &lt;td&gt;&amp;Oslash;6 x 4&lt;/td&gt; &lt;/tr&gt; &lt;tr&gt; &lt;td height="17" width="240"&gt;&lt;strong&gt;Материал&lt;/strong&gt;&lt;/td&gt; &lt;td&gt;Алюминий/медь&lt;/td&gt; &lt;/tr&gt; &lt;tr&gt; &lt;td height="17" width="240"&gt;&lt;strong&gt;Материал радиатора&lt;/strong&gt;&lt;/td&gt; &lt;td&gt;Алюминий&lt;/td&gt; &lt;/tr&gt; &lt;tr&gt; &lt;td height="17" width="240"&gt;&lt;strong&gt;Никелированное покрытие&lt;/strong&gt;&lt;/td&gt; &lt;td&gt;радиатор&lt;/td&gt; &lt;/tr&gt; &lt;tr&gt; &lt;td height="17" width="240"&gt;&lt;strong&gt;Термопаста&lt;/strong&gt;&lt;/td&gt; &lt;td&gt;ZM-STG2M(шприц)&lt;/td&gt; &lt;/tr&gt; &lt;tr&gt; &lt;td height="17" width="240"&gt;&lt;strong&gt;Размеры (мм)&lt;/strong&gt;&lt;/td&gt; &lt;td&gt;132(L) X 85(W) X 158(H)&lt;/td&gt; &lt;/tr&gt; &lt;tr&gt; &lt;td height="17" width="240"&gt;&lt;strong&gt;Вес&lt;/strong&gt;&lt;/td&gt; &lt;td&gt;740 гр&lt;/td&gt; &lt;/tr&gt; &lt;tr&gt; &lt;td height="17" width="240"&gt;&lt;strong&gt;Площадь рассеивания, (см&lt;sup&gt;2 &lt;/sup&gt;)&lt;/strong&gt;&lt;/td&gt; &lt;td&gt;6,803&lt;/td&gt; &lt;/tr&gt; &lt;tr&gt; &lt;td height="17" width="240"&gt;&lt;strong&gt;TDP&lt;/strong&gt;&lt;/td&gt; &lt;td&gt;180W&lt;/td&gt; &lt;/tr&gt; &lt;tr&gt; &lt;td height="51" width="240"&gt;&lt;strong&gt;Sockets&lt;/strong&gt;&lt;/td&gt; &lt;td width="187"&gt; &lt;p&gt;Intel : LGA2066/2011-V3-2011/1200/115X/1366 /&lt;/p&gt; &lt;p&gt;***LGA 1700 с комплектом креплений (ZM-1700MKD)&lt;/p&gt; &lt;p&gt;&lt;br /&gt; AMD : AM4/AM3+/AM3/FM2+/FM2&lt;/p&gt; &lt;/td&gt; &lt;/tr&gt; &lt;tr&gt; &lt;td height="17" width="240"&gt;&lt;strong&gt;Размер вентилятора&lt;/strong&gt;&lt;/td&gt; &lt;td&gt;120мм&lt;/td&gt; &lt;/tr&gt; &lt;tr&gt; &lt;td height="17" width="240"&gt;&lt;strong&gt;Кро-во вентиляторов&lt;/strong&gt;&lt;/td&gt; &lt;td&gt;1&lt;/td&gt; &lt;/tr&gt; &lt;tr&gt; &lt;td height="17" width="240"&gt;&lt;strong&gt;Тип подшипника&lt;/strong&gt;&lt;/td&gt; &lt;td&gt;Гидравлический&lt;/td&gt; &lt;/tr&gt; &lt;tr&gt; &lt;td height="17" width="240"&gt;&lt;strong&gt;Скорость вентилятора (RPM)&lt;/strong&gt;&lt;/td&gt; &lt;td&gt;800~1500&lt;/td&gt; &lt;/tr&gt; &lt;tr&gt; &lt;td height="34" width="240"&gt;&lt;strong&gt;Уровень шума вентилятора (dB(A))&lt;/strong&gt;&lt;/td&gt; &lt;td&gt;27&lt;/td&gt; &lt;/tr&gt; &lt;tr&gt; &lt;td height="34" width="240"&gt;&lt;strong&gt;Производительность вентилятора (CFM)&lt;/strong&gt;&lt;/td&gt; &lt;td&gt;61.52&lt;/td&gt; &lt;/tr&gt; &lt;tr&gt; &lt;td height="17" width="240"&gt;&lt;strong&gt;Статическое давление (ммH2O)&lt;/strong&gt;&lt;/td&gt; &lt;td&gt;1.06&lt;/td&gt; &lt;/tr&gt; &lt;tr&gt; &lt;td height="17" width="240"&gt;&lt;strong&gt;PWM&lt;/strong&gt;&lt;/td&gt; &lt;td&gt; есть&lt;/td&gt; &lt;/tr&gt; &lt;tr&gt; &lt;td height="17" width="240"&gt;&lt;strong&gt;Коннектор вентилятора&lt;/strong&gt;&lt;/td&gt; &lt;td&gt;4Pin&lt;/td&gt; &lt;/tr&gt; &lt;tr&gt; &lt;td height="17" width="240"&gt;&lt;strong&gt;Подсветка LED&lt;/strong&gt;&lt;/td&gt; &lt;td&gt;White LED / Auto RGB&lt;/td&gt; &lt;/tr&gt; &lt;tr&gt; &lt;td height="17" width="240"&gt;&lt;strong&gt;Подсветка LED расположение&lt;/strong&gt;&lt;/td&gt; &lt;td&gt;Корпус/вентилятор&lt;/td&gt; &lt;/tr&gt; &lt;tr&gt; &lt;td height="17" width="240"&gt;&lt;strong&gt;Вид LED подсветки&lt;/strong&gt;&lt;/td&gt; &lt;td&gt;Auto RGB&lt;/td&gt; &lt;/tr&gt; &lt;/tbody&gt; &lt;/table&gt; &lt;p&gt; &lt;/p&gt; </t>
  </si>
  <si>
    <t xml:space="preserve">&lt;p&gt;Процессорный кулер ZALMAN &lt;strong&gt;CNPS&lt;/strong&gt;&lt;strong&gt;10&lt;/strong&gt;&lt;strong&gt;X&lt;/strong&gt;&lt;strong&gt; &lt;/strong&gt;&lt;strong&gt;OPTIMA&lt;/strong&gt;&lt;strong&gt; &lt;/strong&gt;&lt;strong&gt;II&lt;/strong&gt;&lt;strong&gt; &lt;/strong&gt;&lt;strong&gt;BLACK&lt;/strong&gt;&lt;strong&gt; &lt;/strong&gt;&lt;strong&gt;RGB&lt;/strong&gt;&lt;strong&gt; &lt;/strong&gt;(TDP 180W) &amp;ndash; обновленная версия популярной модели OPTIMA, которая зарекомендовала и пользуется заслуженной популярностью, благодаря высоким показателям эффективности охлаждения, современному дизайну и высокой производительности. Вентилятор имеет RGB подсветку и двойную крыльчатку, корпус дополнен брендированными пластиковыми накладками.&lt;/p&gt; &lt;p&gt;&lt;strong&gt; &lt;/strong&gt;&lt;/p&gt; &lt;p&gt;&lt;strong&gt;Особенности процессорного кулера &lt;/strong&gt;&lt;strong&gt;ZALMAN&lt;/strong&gt;&lt;strong&gt; &lt;/strong&gt;&lt;strong&gt;CNPS&lt;/strong&gt;&lt;strong&gt;10&lt;/strong&gt;&lt;strong&gt;X&lt;/strong&gt;&lt;strong&gt; &lt;/strong&gt;&lt;strong&gt;OPTIMA&lt;/strong&gt;&lt;strong&gt; &lt;/strong&gt;&lt;strong&gt;II&lt;/strong&gt;&lt;strong&gt; &lt;/strong&gt;&lt;strong&gt;BLACK&lt;/strong&gt;&lt;strong&gt; &lt;/strong&gt;&lt;strong&gt;RGB&lt;/strong&gt;&lt;strong&gt;:&lt;/strong&gt;&lt;/p&gt; &lt;p&gt;&lt;strong&gt; &lt;/strong&gt;&lt;/p&gt; &lt;ul&gt; &lt;li&gt;TDP 180W &amp;ndash; совместимость с современными сокетами AMD, Intel, включая процессоры Intel Coffee Lake 9-го поколения и AMD RYZEN для высокопроизводительных ПК. Для сокета Intel LGA1700 используйте оригинальные крепления ZALMAN ZM-1700MKD;&lt;/li&gt; &lt;li&gt;стильная подсветка верхней декоративной крышки с логотипом ZALMAN, а также вентилятора;&lt;/li&gt; &lt;li&gt;тихий 120мм вентилятор ZALMAN Spectrum с двойной крыльчаткой, что способствует эффективному теплоотводу и активной циркуляции нагретого воздуха от поверхности радиатора;&lt;/li&gt; &lt;li&gt;обновленный дизайн &amp;ndash; черные пластиковые навесы, RGB подсветка верхней крышки выглядит современно;&lt;/li&gt; &lt;li&gt;кулер не сложно подключить, в комплекте предусмотрен кабель-переходник для материнских плат;&lt;/li&gt; &lt;li&gt;в наличии 4 медные трубки, которые на прямую контактируют с процессором и расположены друг от друга на оптимальном расстоянии. Кулер изготовлен с применением технологии&lt;strong&gt; &lt;/strong&gt;DTH (технология прямого контакта), которая применяется для увеличения рассеивания тепла от процессора и повышения производительности охлаждения;&lt;/li&gt; &lt;li&gt;радиатор башенного типа высотой 158 мм (в том числе тепловые трубки) с тонкими алюминиевыми пластинами и рационально конструкцией для активного теплоотвода, по параметрам совместим с большинством современных корпусов;&lt;/li&gt; &lt;li&gt;120мм PWM вентилятор на гидравлическом подшипнике. Преимущества таких подшипников &amp;mdash; надежность и долговечность. Они гарантируют тихую работу и низкое тепловыделение, а также устойчивы к внутренним ударным нагрузкам;&lt;/li&gt; &lt;li&gt;вентилятор с обеих сторон оснащен резиновыми антивибрационными накладками, работает тихо;&lt;/li&gt; &lt;/ul&gt; &lt;p&gt;&lt;strong&gt; &lt;/strong&gt;&lt;/p&gt; &lt;p&gt;&lt;strong&gt;Обратите, пожалуйста, ваше внимание на следующие особенности:&lt;/strong&gt;&lt;/p&gt; &lt;p&gt;&lt;strong&gt; &lt;strong&gt;Монтаж на сокеты &lt;/strong&gt;&lt;strong&gt;Intel&lt;/strong&gt;&lt;br /&gt; Вставьте крепеж для процессоров Intel так, чтоб отверстия на крепеже и кулере совпадали. Перед тем как прикручивать крепеж к пластине, убедитесь в том, что отверстия крепежа для Intel подходит под отверстие на верхней крышке основания.&lt;/strong&gt;&lt;/p&gt; &lt;p&gt;&lt;strong&gt;Монтаж на сокеты &lt;/strong&gt;&lt;strong&gt;AMD&lt;/strong&gt;&lt;br /&gt; Прежде чем прикручивать крепеж к пластине, обязательно проверьте, чтобы отверстие в крепеже для AMD совпадало с отверстием на верхней крышке основания.&lt;/p&gt; &lt;p&gt;&lt;strong&gt;Монтаж и модули &lt;/strong&gt;&lt;strong&gt;RAM&lt;/strong&gt;&lt;br /&gt; В некоторых материнских платах, если в слот 1 установлен модуль RAM с радиатором, то его толщина не должна превышать 6.5 мм, в противном случае ОЗУ будет мешать установке кулера.&lt;/p&gt; &lt;p&gt;&lt;strong&gt;Монтаж на сокеты &lt;/strong&gt;&lt;strong&gt;Intel&lt;/strong&gt;&lt;strong&gt; 10-го поколения&lt;/strong&gt;&lt;br /&gt; Если высота радиатора силовых элементов питания материнской платы 10-го поколения превышает 35 мм, боковая часть кулера может создавать помехи.&lt;/p&gt; &lt;p&gt; &lt;/p&gt; </t>
  </si>
  <si>
    <t>Процессорный кулер Zalman CNPS10X OPTIMA II White RGB 2066, 2011V3, 2011, 115X, 1366, AM4 ,AM3,+, FM2,+, 120мм, TDP180W</t>
  </si>
  <si>
    <t>CNPS10XOPTIMAIIWHITERGB</t>
  </si>
  <si>
    <t>http://www.erc.ua/i/goods/CNPS10XOPTIMAIIWHITERGB.jpg</t>
  </si>
  <si>
    <t xml:space="preserve">&lt;table border="1" cellpadding="1" cellspacing="1" width="500"&gt; &lt;tbody&gt; &lt;tr&gt; &lt;td height="17" width="240"&gt;&lt;strong&gt;Модель&lt;/strong&gt;&lt;/td&gt; &lt;td width="321"&gt;&lt;strong&gt;CNPS10X OPTIMA II WHITE RGB&lt;/strong&gt;&lt;/td&gt; &lt;/tr&gt; &lt;tr&gt; &lt;td height="17" width="240"&gt;&lt;strong&gt;Кол-во ребер&lt;/strong&gt;&lt;/td&gt; &lt;td width="321"&gt;56&lt;/td&gt; &lt;/tr&gt; &lt;tr&gt; &lt;td height="17" width="240"&gt;&lt;strong&gt;Тепловые трубки&lt;/strong&gt;&lt;/td&gt; &lt;td width="321"&gt;&amp;Oslash;6 x 4&lt;/td&gt; &lt;/tr&gt; &lt;tr&gt; &lt;td height="17" width="240"&gt;&lt;strong&gt;Материал&lt;/strong&gt;&lt;/td&gt; &lt;td width="321"&gt;Алюминий/медь&lt;/td&gt; &lt;/tr&gt; &lt;tr&gt; &lt;td height="17" width="240"&gt;&lt;strong&gt;Материал радиатора&lt;/strong&gt;&lt;/td&gt; &lt;td width="321"&gt;Алюминий&lt;/td&gt; &lt;/tr&gt; &lt;tr&gt; &lt;td height="17" width="240"&gt;&lt;strong&gt;Никелированное покрытие&lt;/strong&gt;&lt;/td&gt; &lt;td width="321"&gt;радиатор&lt;/td&gt; &lt;/tr&gt; &lt;tr&gt; &lt;td height="17" width="240"&gt;&lt;strong&gt;Термопаста&lt;/strong&gt;&lt;/td&gt; &lt;td width="321"&gt;ZM-STG2M(шприц)&lt;/td&gt; &lt;/tr&gt; &lt;tr&gt; &lt;td height="17" width="240"&gt;&lt;strong&gt;Размеры (мм)&lt;/strong&gt;&lt;/td&gt; &lt;td width="321"&gt;132(L) X 85(W) X 158(H)&lt;/td&gt; &lt;/tr&gt; &lt;tr&gt; &lt;td height="17" width="240"&gt;&lt;strong&gt;Вес&lt;/strong&gt;&lt;/td&gt; &lt;td width="321"&gt;740 гр&lt;/td&gt; &lt;/tr&gt; &lt;tr&gt; &lt;td height="17" width="240"&gt; &lt;p&gt;&lt;strong&gt;Площадь рассеивания (см&lt;sup&gt;2 &lt;/sup&gt;)&lt;/strong&gt;&lt;/p&gt; &lt;/td&gt; &lt;td width="321"&gt;6,803&lt;/td&gt; &lt;/tr&gt; &lt;tr&gt; &lt;td height="17" width="240"&gt;&lt;strong&gt;TDP&lt;/strong&gt;&lt;/td&gt; &lt;td width="321"&gt;180W&lt;/td&gt; &lt;/tr&gt; &lt;tr&gt; &lt;td height="68" rowspan="2" width="240"&gt;&lt;strong&gt;Sockets&lt;/strong&gt;&lt;/td&gt; &lt;td width="321"&gt; &lt;p&gt;Intel : LGA2066/2011-V3-2011/ 1200/ 115X/ 1366 &lt;/p&gt; &lt;p&gt; ***LGA 1700 с комплектом креплений (ZM-1700MKD) &lt;/p&gt; &lt;/td&gt; &lt;/tr&gt; &lt;tr&gt; &lt;td height="17" width="321"&gt;AMD : AM4/AM3+/AM3/FM2+/FM2&lt;/td&gt; &lt;/tr&gt; &lt;tr&gt; &lt;td height="17" width="240"&gt;&lt;strong&gt;Размер вентилятора&lt;/strong&gt;&lt;/td&gt; &lt;td width="321"&gt;120мм&lt;/td&gt; &lt;/tr&gt; &lt;tr&gt; &lt;td height="17" width="240"&gt;&lt;strong&gt;Кро-во вентиляторов&lt;/strong&gt;&lt;/td&gt; &lt;td width="321"&gt;1&lt;/td&gt; &lt;/tr&gt; &lt;tr&gt; &lt;td height="17" width="240"&gt;&lt;strong&gt;Тип подшипника&lt;/strong&gt;&lt;/td&gt; &lt;td width="321"&gt;Гидравлический&lt;/td&gt; &lt;/tr&gt; &lt;tr&gt; &lt;td height="17" width="240"&gt;&lt;strong&gt;Скорость вентилятора (RPM)&lt;/strong&gt;&lt;/td&gt; &lt;td width="321"&gt;800~1500&lt;/td&gt; &lt;/tr&gt; &lt;tr&gt; &lt;td height="34" width="240"&gt;&lt;strong&gt;Уровень шума вентилятора (dB(A))&lt;/strong&gt;&lt;/td&gt; &lt;td width="321"&gt;27&lt;/td&gt; &lt;/tr&gt; &lt;tr&gt; &lt;td height="34" width="240"&gt;&lt;strong&gt;Производительность вентилятора (CFM)&lt;/strong&gt;&lt;/td&gt; &lt;td width="321"&gt;61.52&lt;/td&gt; &lt;/tr&gt; &lt;tr&gt; &lt;td height="17" width="240"&gt;&lt;strong&gt;Статическое давление (ммH2O)&lt;/strong&gt;&lt;/td&gt; &lt;td width="321"&gt;1.06&lt;/td&gt; &lt;/tr&gt; &lt;tr&gt; &lt;td height="17" width="240"&gt;&lt;strong&gt;PWM&lt;/strong&gt;&lt;/td&gt; &lt;td width="321"&gt; есть&lt;/td&gt; &lt;/tr&gt; &lt;tr&gt; &lt;td height="17" width="240"&gt;&lt;strong&gt;Коннектор вентилятора&lt;/strong&gt;&lt;/td&gt; &lt;td width="321"&gt;4Pin&lt;/td&gt; &lt;/tr&gt; &lt;tr&gt; &lt;td height="17" width="240"&gt;&lt;strong&gt;Подсветка LED&lt;/strong&gt;&lt;/td&gt; &lt;td width="321"&gt;White LED / Auto RGB&lt;/td&gt; &lt;/tr&gt; &lt;tr&gt; &lt;td height="17" width="240"&gt;&lt;strong&gt;Подсветка LED расположение&lt;/strong&gt;&lt;/td&gt; &lt;td width="321"&gt;Корпус/вентилятор&lt;/td&gt; &lt;/tr&gt; &lt;/tbody&gt; &lt;/table&gt; &lt;p&gt; &lt;/p&gt; </t>
  </si>
  <si>
    <t xml:space="preserve">&lt;p&gt;Процессорный кулер ZALMAN &lt;strong&gt;CNPS&lt;/strong&gt;&lt;strong&gt;10&lt;/strong&gt;&lt;strong&gt;X&lt;/strong&gt;&lt;strong&gt; &lt;/strong&gt;&lt;strong&gt;OPTIMA&lt;/strong&gt;&lt;strong&gt; &lt;/strong&gt;&lt;strong&gt;II WHITE&lt;/strong&gt;&lt;strong&gt; &lt;/strong&gt;&lt;strong&gt;RGB&lt;/strong&gt; (TDP 180W) &amp;ndash; обновленная версия популярной модели OPTIMA, которая зарекомендовала и пользуется заслуженной популярностью, благодаря высоким показателям эффективности охлаждения, современному дизайну и высокой производительности. Вентилятор имеет RGB подсветку и двойную крыльчатку, корпус дополнен брендированными пластиковыми накладками.&lt;/p&gt; &lt;p&gt; &lt;/p&gt; &lt;p&gt;&lt;strong&gt;Особенности процессорного кулера &lt;/strong&gt;&lt;strong&gt;CNPS&lt;/strong&gt;&lt;strong&gt;10&lt;/strong&gt;&lt;strong&gt;X&lt;/strong&gt;&lt;strong&gt; &lt;/strong&gt;&lt;strong&gt;OPTIMA&lt;/strong&gt;&lt;strong&gt; &lt;/strong&gt;&lt;strong&gt;II WHITE&lt;/strong&gt;&lt;strong&gt; &lt;/strong&gt;&lt;strong&gt;RGB&lt;/strong&gt;&lt;strong&gt;:&lt;/strong&gt;&lt;/p&gt; &lt;ul&gt; &lt;li&gt;TDP 180W &amp;ndash; совместимость с современными сокетами AMD, Intel, включая процессоры Intel Coffee Lake 9-го поколения и AMD RYZEN для высокопроизводительных ПК. Для сокета Intel LGA1700 используйте оригинальные крепления ZALMAN ZM-1700MKD;&lt;/li&gt; &lt;li&gt;стильная подсветка верхней декоративной крышки с логотипом ZALMAN, а также вентилятора;&lt;/li&gt; &lt;li&gt;тихий 120мм вентилятор ZALMAN Spectrum с двойной крыльчаткой, что способствует эффективному теплоотводу и активной циркуляции нагретого воздуха от поверхности радиатора;&lt;/li&gt; &lt;li&gt;обновленный дизайн &amp;ndash; белые пластиковые навесы, RGB подсветка верхней крышки выглядит современно;&lt;/li&gt; &lt;li&gt;кулер не сложно подключить, в комплекте предусмотрен кабель-переходник для материнских плат;&lt;/li&gt; &lt;li&gt;в наличии 4 медные трубки, которые на прямую контактируют с процессором и расположены друг от друга на оптимальном расстоянии. Кулер изготовлен с применением технологии DTH (технология прямого контакта), которая применяется для увеличения рассеивания тепла от процессора и повышения производительности охлаждения;&lt;/li&gt; &lt;li&gt;радиатор башенного типа высотой 158 мм (в том числе тепловые трубки) с тонкими алюминиевыми пластинами и рационально конструкцией для активного теплоотвода, по параметрам совместим с большинством современных корпусов;&lt;/li&gt; &lt;li&gt;120мм PWM вентилятор на гидравлическом подшипнике. Преимущества таких подшипников &amp;mdash; надежность и долговечность. Они гарантируют тихую работу и низкое тепловыделение, а также устойчивы к внутренним ударным нагрузкам;&lt;/li&gt; &lt;li&gt;вентилятор с обеих сторон оснащен резиновыми антивибрационными накладками, работает тихо;&lt;/li&gt; &lt;/ul&gt; &lt;p&gt;&lt;strong&gt; &lt;/strong&gt;&lt;/p&gt; &lt;p&gt;&lt;strong&gt;Обратите, пожалуйста, ваше внимание на следующие особенности:&lt;/strong&gt;&lt;/p&gt; &lt;p&gt;&lt;strong&gt; &lt;/strong&gt;&lt;/p&gt; &lt;p&gt;&lt;strong&gt;Монтаж на сокеты &lt;/strong&gt;&lt;strong&gt;Intel&lt;/strong&gt;&lt;br /&gt; Вставьте крепеж для процессоров Intel так, чтоб отверстия на крепеже и кулере совпадали. Перед тем как прикручивать крепеж к пластине, убедитесь в том, что отверстия крепежа для Intel подходит под отверстие на верхней крышке основания.&lt;/p&gt; &lt;p&gt; &lt;/p&gt; &lt;p&gt;&lt;strong&gt;Монтаж на сокеты &lt;/strong&gt;&lt;strong&gt;AMD&lt;/strong&gt;&lt;br /&gt; Прежде чем прикручивать крепеж к пластине, обязательно проверьте, чтобы отверстие в крепеже для AMD совпадало с отверстием на верхней крышке основания.&lt;/p&gt; &lt;p&gt; &lt;/p&gt; &lt;p&gt;&lt;strong&gt;Монтаж и модули &lt;/strong&gt;&lt;strong&gt;RAM&lt;/strong&gt;&lt;br /&gt; В некоторых материнских платах, если в слот 1 установлен модуль RAM с радиатором, то его толщина не должна превышать 6.5 мм, в противном случае ОЗУ будет мешать установке кулера.&lt;/p&gt; &lt;p&gt; &lt;/p&gt; &lt;p&gt;&lt;strong&gt;Монтаж на сокеты &lt;/strong&gt;&lt;strong&gt;Intel&lt;/strong&gt;&lt;strong&gt; 10-го поколения&lt;/strong&gt;&lt;br /&gt; Если высота радиатора силовых элементов питания материнской платы 10-го поколения превышает 35 мм, боковая часть кулера может создавать помехи.&lt;/p&gt; &lt;p&gt; &lt;/p&gt; </t>
  </si>
  <si>
    <t>Процессорный кулер Zalman CNPS10X OPTIMA II Black RGB 2066, 2011V3, 2011, 115X, 1366, *1700 (ZM-1700MKD), AM4, AM3,+, FM2,+, 120мм, TDP180W</t>
  </si>
  <si>
    <t>CNPS10XOPTIMAIIBLACKRGB-1700</t>
  </si>
  <si>
    <t>Процессорный кулер Zalman CNPS10X OPTIMA II White RGB 2066, 2011V3, 2011, 115X, 1366, *1700 (ZM-1700MKD), AM4 ,AM3,+, FM2,+, 120мм, TDP180W</t>
  </si>
  <si>
    <t>CNPS10XOPTIMAIIWHITERGB-1700</t>
  </si>
  <si>
    <t>Процессорный кулер Zalman CNPS10X PERFORMA Black, 2066, 2011V3, 2011, 1200, 115X, *1700 (ZM-1700MKA), AM4, 135мм, TDP180W</t>
  </si>
  <si>
    <t>CNPS10XPERFORMABLACK-1700</t>
  </si>
  <si>
    <t>http://www.erc.ua/i/goods/CNPS10XPERFORMABLACK.jpg</t>
  </si>
  <si>
    <t xml:space="preserve">&lt;table border="1" cellpadding="1" cellspacing="1" width="500"&gt; &lt;tbody&gt; &lt;tr&gt; &lt;td height="17" width="280"&gt;&lt;strong&gt;Модель&lt;/strong&gt;&lt;/td&gt; &lt;td width="276"&gt;&lt;strong&gt;CNPS10X PERFORMA BLACK&lt;/strong&gt;&lt;/td&gt; &lt;/tr&gt; &lt;tr&gt; &lt;td height="17" width="280"&gt;&lt;strong&gt;Кол-во ребер&lt;/strong&gt;&lt;/td&gt; &lt;td width="276"&gt;50&lt;/td&gt; &lt;/tr&gt; &lt;tr&gt; &lt;td height="17" width="280"&gt;&lt;strong&gt;Тепловые трубки&lt;/strong&gt;&lt;/td&gt; &lt;td width="276"&gt;&amp;Oslash;6 x 4&lt;/td&gt; &lt;/tr&gt; &lt;tr&gt; &lt;td height="17" width="280"&gt;&lt;strong&gt;Материал&lt;/strong&gt;&lt;/td&gt; &lt;td width="276"&gt;Алюминий/медь&lt;/td&gt; &lt;/tr&gt; &lt;tr&gt; &lt;td height="17" width="280"&gt;&lt;strong&gt;Материал радиатора&lt;/strong&gt;&lt;/td&gt; &lt;td width="276"&gt;Алюминий&lt;/td&gt; &lt;/tr&gt; &lt;tr&gt; &lt;td height="17" width="280"&gt;&lt;strong&gt;Никелированное покрытие&lt;/strong&gt;&lt;/td&gt; &lt;td width="276"&gt;радиатор&lt;/td&gt; &lt;/tr&gt; &lt;tr&gt; &lt;td height="17" width="280"&gt;&lt;strong&gt;Термопаста&lt;/strong&gt;&lt;/td&gt; &lt;td width="276"&gt;ZM-STC8(Tube)&lt;/td&gt; &lt;/tr&gt; &lt;tr&gt; &lt;td height="17" width="280"&gt;&lt;strong&gt;Размеры (мм)&lt;/strong&gt;&lt;/td&gt; &lt;td width="276"&gt;135(Г) X 95(Ш) X 155(В)&lt;/td&gt; &lt;/tr&gt; &lt;tr&gt; &lt;td height="17" width="280"&gt;&lt;strong&gt;Вес&lt;/strong&gt;&lt;/td&gt; &lt;td width="276"&gt;860гр&lt;/td&gt; &lt;/tr&gt; &lt;tr&gt; &lt;td height="17" width="280"&gt;&lt;strong&gt;Площадь рассеивания (см&lt;sup&gt;2 &lt;/sup&gt;)&lt;/strong&gt;&lt;/td&gt; &lt;td width="276"&gt;9,271&lt;/td&gt; &lt;/tr&gt; &lt;tr&gt; &lt;td height="17" width="280"&gt;&lt;strong&gt;TDP&lt;/strong&gt;&lt;/td&gt; &lt;td width="276"&gt;180W&lt;/td&gt; &lt;/tr&gt; &lt;tr&gt; &lt;td height="68" rowspan="2" width="280"&gt;&lt;strong&gt;Sockets&lt;/strong&gt;&lt;/td&gt; &lt;td width="276"&gt; &lt;p&gt;Intel : LGA2066/2011-V3-2011/1200/115X &lt;/p&gt; &lt;p&gt;***LGA 1700 с комплектом креплений (ZM-1700MKA) &lt;/p&gt; &lt;/td&gt; &lt;/tr&gt; &lt;tr&gt; &lt;td height="17" width="276"&gt;AMD : AM4&lt;/td&gt; &lt;/tr&gt; &lt;tr&gt; &lt;td height="17" width="280"&gt;&lt;strong&gt;Размер вентилятора&lt;/strong&gt;&lt;/td&gt; &lt;td width="276"&gt;135мм&lt;/td&gt; &lt;/tr&gt; &lt;tr&gt; &lt;td height="17" width="280"&gt;&lt;strong&gt;Кро-во вентиляторов&lt;/strong&gt;&lt;/td&gt; &lt;td width="276"&gt;1&lt;/td&gt; &lt;/tr&gt; &lt;tr&gt; &lt;td height="17" width="280"&gt;&lt;strong&gt;Тип подшипника&lt;/strong&gt;&lt;/td&gt; &lt;td width="276"&gt;EBR скольжения&lt;/td&gt; &lt;/tr&gt; &lt;tr&gt; &lt;td height="17" width="280"&gt;&lt;strong&gt;Скорость вентилятора [RPM]&lt;/strong&gt;&lt;/td&gt; &lt;td width="276"&gt;700~1500&lt;/td&gt; &lt;/tr&gt; &lt;tr&gt; &lt;td height="34" width="280"&gt;&lt;strong&gt;Уровень шума вентилятора[dB(A)]&lt;/strong&gt;&lt;/td&gt; &lt;td width="276"&gt;28&lt;/td&gt; &lt;/tr&gt; &lt;tr&gt; &lt;td height="34" width="280"&gt;&lt;strong&gt;Производительность вентилятора [CFM]&lt;/strong&gt;&lt;/td&gt; &lt;td width="276"&gt;75.16&lt;/td&gt; &lt;/tr&gt; &lt;tr&gt; &lt;td height="17" width="280"&gt;&lt;strong&gt;Статическое давление [ммH2O]&lt;/strong&gt;&lt;/td&gt; &lt;td width="276"&gt;1.35&lt;/td&gt; &lt;/tr&gt; &lt;tr&gt; &lt;td height="17" width="280"&gt;&lt;strong&gt;PWM&lt;/strong&gt;&lt;/td&gt; &lt;td width="276"&gt; есть&lt;/td&gt; &lt;/tr&gt; &lt;tr&gt; &lt;td height="17" width="280"&gt;&lt;strong&gt;Коннектор вентилятора&lt;/strong&gt;&lt;/td&gt; &lt;td width="276"&gt;4Pin&lt;/td&gt; &lt;/tr&gt; &lt;tr&gt; &lt;td height="17" width="280"&gt;&lt;strong&gt;Подсветка LED&lt;/strong&gt;&lt;/td&gt; &lt;td width="276"&gt;x&lt;/td&gt; &lt;/tr&gt; &lt;tr&gt; &lt;td height="18" width="280"&gt;&lt;strong&gt;Подсветка LED расположение&lt;/strong&gt;&lt;/td&gt; &lt;td width="276"&gt;x&lt;/td&gt; &lt;/tr&gt; &lt;/tbody&gt; &lt;/table&gt; &lt;p&gt; &lt;/p&gt; </t>
  </si>
  <si>
    <t xml:space="preserve">&lt;p&gt;Процессорный кулер ZALMAN &lt;strong&gt;CNPS&lt;/strong&gt;&lt;strong&gt;10&lt;/strong&gt;&lt;strong&gt;X&lt;/strong&gt;&lt;strong&gt; &lt;/strong&gt;&lt;strong&gt;PERFORMA&lt;/strong&gt;&lt;strong&gt; &lt;/strong&gt;&lt;strong&gt;BLACK&lt;/strong&gt;&lt;strong&gt; &lt;/strong&gt;(TDP 180W) &amp;ndash; обновленная версия популярной модели PERFORMA, которая зарекомендовала и пользуется заслуженной популярностью, благодаря высоким показателям эффективности охлаждения, продуманной конструкции, современному дизайну, высокой производительности и демократичной цене. Крыльчатка 135мм вентилятора со своеобразными по форме лопастями, которые напоминают турбину. Это способствует активному потоку воздуха при достаточно тихой работе.&lt;/p&gt; &lt;p&gt;&lt;strong&gt;Особенности процессорного кулера &lt;/strong&gt;&lt;strong&gt;CNPS&lt;/strong&gt;&lt;strong&gt;10&lt;/strong&gt;&lt;strong&gt;X&lt;/strong&gt;&lt;strong&gt; &lt;/strong&gt;&lt;strong&gt;PERFORMA&lt;/strong&gt;&lt;strong&gt; &lt;/strong&gt;&lt;strong&gt;BLACK&lt;/strong&gt;&lt;strong&gt;:&lt;/strong&gt;&lt;/p&gt; &lt;ul&gt; &lt;li&gt;TDP 180W &amp;ndash; совместимость с современными сокетами AMD, Intel, включая процессоры Intel Coffee Lake 9-го поколения и AMD RYZEN для высокопроизводительных ПК. Для сокета Intel LGA1700 используйте оригинальные крепления ZALMAN ZM-1700MKA;&lt;/li&gt; &lt;li&gt;ассиметричная форма четырёх медных тепловых трубок с черным покрытием продумана для максимальной совместимости с материнскими платами различных конфигураций. Установленный кулер не будет создавать помех для фиксации других компонентов (оперативной памяти с высокими радиаторами);&lt;/li&gt; &lt;li&gt;алюминиевый радиатор с тонкими ровными пластинами имеет оптимальную форму;&lt;/li&gt; &lt;li&gt;радиатор башенного типа высотой 155 мм (с учетом тепловых трубок) с тонкими алюминиевыми пластинами и рациональной конструкцией для активного теплоотвода, по параметрам совместим с большинством современных корпусов;&lt;/li&gt; &lt;li&gt;135мм PWM вентилятор со специальной формой лопастей, которые напоминают турбину для создания активного воздушного потока и эффективного отвода тепла от радиатора. Элементы управления методом широтно-импульсной модуляции автоматически регулируют скорость вентилятора в соответствии с температурой процессора, для снижения уровня шума и для обеспечения оптимальной производительности. При подключении разъема вентилятора CPU на материнской плате автоматически включается PWM управление вентилятором;&lt;/li&gt; &lt;li&gt;дополнительно, в проушины в углах рамки вентилятора со стороны радиатора вклеены виброизолирующие накладки из резины средней жесткости;&lt;/li&gt; &lt;li&gt;подшипник скольжения EBR гарантирует тихую и длительную работу при максимальных нагрузках;&lt;/li&gt; &lt;li&gt;в наличии 4 медные трубки, которые на прямую контактируют с процессором и расположены друг от друга на оптимальном расстоянии. Кулер изготовлен с применением технологии DTH (технология прямого контакта), которая применяется для увеличения рассеивания тепла от процессора и повышения производительности охлаждения;&lt;/li&gt; &lt;li&gt;крепеж изготовлен из закаленной стали и имеет стойкое гальваническое покрытие или черное полуматовое лакокрасочное. Второй тип покрытия присутствует на всей поверхности радиатора, за исключением плоскости подошвы тепло съёмника. Черное покрытие улучшает теплоотдачу за счет излучения и защищает от коррозии;&lt;/li&gt; &lt;li&gt;в комплекте высокопроизводительная термопаста ZALMAN ZM-STC8, c показателем теплопроводности - 8.3W/m&amp;bull;K.&lt;/li&gt; &lt;/ul&gt; </t>
  </si>
  <si>
    <t>Процессорный кулер Zalman CNPS17X RGB 2066,2011-V3,2011,115X,*1700 (ZM-1700MKA), AM4,AM3,AM3+, 140мм, TDP 200W</t>
  </si>
  <si>
    <t>CNPS17X-1700</t>
  </si>
  <si>
    <t>http://www.erc.ua/i/goods/CNPS17X.jpg</t>
  </si>
  <si>
    <t xml:space="preserve">&lt;table border="1" cellpadding="1" cellspacing="1" width="500"&gt; &lt;tbody&gt; &lt;tr&gt; &lt;td height="17" width="297"&gt;&lt;strong&gt;Модель&lt;/strong&gt;&lt;/td&gt; &lt;td width="350"&gt;&lt;strong&gt;CNPS17X&lt;/strong&gt;&lt;/td&gt; &lt;/tr&gt; &lt;tr&gt; &lt;td height="17" width="297"&gt;&lt;strong&gt;Кол-во ребер&lt;/strong&gt;&lt;/td&gt; &lt;td width="350"&gt;45&lt;/td&gt; &lt;/tr&gt; &lt;tr&gt; &lt;td height="17" width="297"&gt;&lt;strong&gt;Тепловые трубки&lt;/strong&gt;&lt;/td&gt; &lt;td width="350"&gt;&amp;Oslash;6 x 5&lt;/td&gt; &lt;/tr&gt; &lt;tr&gt; &lt;td height="34" width="297"&gt;&lt;strong&gt;Материал&lt;/strong&gt;&lt;/td&gt; &lt;td width="350"&gt;Алюминий/Медь&lt;/td&gt; &lt;/tr&gt; &lt;tr&gt; &lt;td height="34" width="297"&gt;&lt;strong&gt;Материал радиатора&lt;/strong&gt;&lt;/td&gt; &lt;td width="350"&gt;Медь&lt;/td&gt; &lt;/tr&gt; &lt;tr&gt; &lt;td height="17" width="297"&gt;&lt;strong&gt;Никелированное покрытие&lt;/strong&gt;&lt;/td&gt; &lt;td width="350"&gt;Ребра, тепловые трубки,основа&lt;/td&gt; &lt;/tr&gt; &lt;tr&gt; &lt;td height="51" width="297"&gt;&lt;strong&gt;Термопаста&lt;/strong&gt;&lt;/td&gt; &lt;td width="350"&gt;ZM-STC8(Retail)&lt;/td&gt; &lt;/tr&gt; &lt;tr&gt; &lt;td height="51" width="297"&gt;&lt;strong&gt;Размеры (мм)&lt;/strong&gt;&lt;/td&gt; &lt;td width="350"&gt;140(Г) X 100(Ш) X 160(В)&lt;/td&gt; &lt;/tr&gt; &lt;tr&gt; &lt;td height="17" width="297"&gt;&lt;strong&gt;Вес&lt;/strong&gt;&lt;/td&gt; &lt;td width="350"&gt;700гр&lt;/td&gt; &lt;/tr&gt; &lt;tr&gt; &lt;td height="17" width="297"&gt;&lt;strong&gt;Площадь рассеивания (см&lt;sup&gt;2&lt;/sup&gt;)&lt;/strong&gt;&lt;/td&gt; &lt;td width="350"&gt;6,243&lt;/td&gt; &lt;/tr&gt; &lt;tr&gt; &lt;td height="17" width="297"&gt;&lt;strong&gt;TDP&lt;/strong&gt;&lt;/td&gt; &lt;td width="350"&gt;200W&lt;/td&gt; &lt;/tr&gt; &lt;tr&gt; &lt;td height="85" rowspan="2" width="297"&gt;&lt;strong&gt;Sockets&lt;/strong&gt;&lt;/td&gt; &lt;td width="350"&gt; &lt;p&gt;Intel : LGA2066/2011-V3-2011/1200/115X&lt;/p&gt; &lt;p&gt;***LGA 1700 с комплектом креплений (ZM-1700MKA)&lt;/p&gt; &lt;/td&gt; &lt;/tr&gt; &lt;tr&gt; &lt;td height="34" width="350"&gt;AMD : AM4/AM3+/AM3/FM2+/FM2&lt;/td&gt; &lt;/tr&gt; &lt;tr&gt; &lt;td height="17" width="297"&gt;&lt;strong&gt;Размер вентилятора&lt;/strong&gt;&lt;/td&gt; &lt;td width="350"&gt;140мм&lt;/td&gt; &lt;/tr&gt; &lt;tr&gt; &lt;td height="17" width="297"&gt;&lt;strong&gt;Кро-во вентиляторов&lt;/strong&gt;&lt;/td&gt; &lt;td width="350"&gt;1&lt;/td&gt; &lt;/tr&gt; &lt;tr&gt; &lt;td height="51" width="297"&gt;&lt;strong&gt;Тип подшипника&lt;/strong&gt;&lt;/td&gt; &lt;td width="350"&gt;FDB&lt;/td&gt; &lt;/tr&gt; &lt;tr&gt; &lt;td height="17" width="297"&gt;&lt;strong&gt;Скорость вентилятора [RPM]&lt;/strong&gt;&lt;/td&gt; &lt;td width="350"&gt;800~1500&lt;/td&gt; &lt;/tr&gt; &lt;tr&gt; &lt;td height="34" width="297"&gt;&lt;strong&gt;Уровень шума вентилятора[dB(A)]&lt;/strong&gt;&lt;/td&gt; &lt;td width="350"&gt;29&lt;/td&gt; &lt;/tr&gt; &lt;tr&gt; &lt;td height="34" width="297"&gt;&lt;strong&gt;Производительность вентилятора [CFM]&lt;/strong&gt;&lt;/td&gt; &lt;td width="350"&gt;61&lt;/td&gt; &lt;/tr&gt; &lt;tr&gt; &lt;td height="17" width="297"&gt;&lt;strong&gt;Статическое давление [ммH2O]&lt;/strong&gt;&lt;/td&gt; &lt;td width="350"&gt;1.14&lt;/td&gt; &lt;/tr&gt; &lt;tr&gt; &lt;td height="17" width="297"&gt;&lt;strong&gt;PWM&lt;/strong&gt;&lt;/td&gt; &lt;td width="350"&gt; есть&lt;/td&gt; &lt;/tr&gt; &lt;tr&gt; &lt;td height="17" width="297"&gt;&lt;strong&gt;Коннектор вентилятора&lt;/strong&gt;&lt;/td&gt; &lt;td width="350"&gt;4Pin&lt;/td&gt; &lt;/tr&gt; &lt;tr&gt; &lt;td height="17" width="297"&gt;&lt;strong&gt;Подсветка LED&lt;/strong&gt;&lt;/td&gt; &lt;td width="350"&gt;3Pin Addressable&lt;/td&gt; &lt;/tr&gt; &lt;tr&gt; &lt;td height="18" width="297"&gt;&lt;strong&gt;Подсветка LED расположение&lt;/strong&gt;&lt;/td&gt; &lt;td width="350"&gt;Корпус вентилятора&lt;/td&gt; &lt;/tr&gt; &lt;/tbody&gt; &lt;/table&gt; &lt;p&gt; &lt;/p&gt; </t>
  </si>
  <si>
    <t xml:space="preserve">&lt;p&gt;Процессорный кулер &lt;strong&gt;ZALMAN&lt;/strong&gt;&lt;strong&gt; &lt;/strong&gt;&lt;strong&gt;CNPS&lt;/strong&gt;&lt;strong&gt;17&lt;/strong&gt;&lt;strong&gt;X&lt;/strong&gt; имеет достаточно привлекательный дизайн за счет особенной формы рамки 140мм ARGB вентилятора и анодированного покрытия поверхности радиатора. Кулер с особенной конструкцией и удобным креплением, пластины радиатора изготовлены с применением уникальной запатентованной технологии ZALMAN. Никелированная основа зеркально отшлифована, в комплекте высокопроизводительная термопаста.&lt;/p&gt; &lt;p&gt;&lt;strong&gt;Особенности процессорного кулера &lt;/strong&gt;&lt;strong&gt;ZALMAN&lt;/strong&gt;&lt;strong&gt; &lt;/strong&gt;&lt;strong&gt;CNPS&lt;/strong&gt;&lt;strong&gt;17&lt;/strong&gt;&lt;strong&gt;X&lt;/strong&gt;&lt;strong&gt;:&lt;/strong&gt;&lt;/p&gt; &lt;ul&gt; &lt;li&gt;TDP 200W &amp;ndash; совместимость с современными сокетами AMD, Intel, включая процессоры Intel Coffee Lake 9-го поколения и AMD RYZEN для высокопроизводительных ПК. Для сокета Intel LGA1700 используйте оригинальные крепления ZALMAN ZM-1700MKA;&lt;/li&gt; &lt;li&gt;с классическим радиатором и U-образным расположением пяти тепловых трубок. Тепловые трубки никелированы, а ребра анодированы, для придания им темного цвета и защиты от коррозии;&lt;/li&gt; &lt;li&gt;радиатор состоит из 45-ти волнообразных 4-D стереоскопических пластин (уникальный патент ZALMAN). Такая форма позволяет увеличить площадь рассеивания тепла на 15% и улучшить циркуляцию воздушного потока за счет формирования более 150-ти отдельных каналов;&lt;/li&gt; &lt;li&gt;пять 6-мм медных тепловых трубок, собраны в два ряда по три и две штуки с каждой стороны. Из-за изгиба ребер зазор между ними колеблется в пределах от 1 до 3 мм, образуя отдельные каналы для потока воздуха. Суммарная площадь рассеивания тепла составляет 6243 см&amp;sup2;. Такой тип конфигурации оптимальный с точки зрения продуваемости воздухом и плотности распределения потока тепла;&lt;/li&gt; &lt;li&gt;радиатор башенного типа высотой 160 мм (в том числе тепловые трубки) c рациональной конструкцией для активного теплоотвода, по параметрам совместим с большинством современных корпусов;&lt;/li&gt; &lt;li&gt;основание выполнено по технологии Reverse Direct Touch Heat pipe (обратного прямого контакта тепловых трубок). В сплошное основание, в заготовленные желоба, уложены залитые припоем тепловые трубки, укрепленные сверху прижимной пластиной;&lt;/li&gt; &lt;li&gt;140PWM ARGB вентилятор на гидродинамическом (FDB) подшипнике и с особенным строением крыльчатки, которая поделена на два ряда лопастей - девять крупных и девять мелких. Ротор перевернут, и двигатель крепится к рамке спереди. Рамка крестообразная, без боковых стенок, для снижения статического давления потока. Диапазон доступных скоростей от 800 до 1500 об/мин и регулируется при помощи ШИМ. На передней грани рамки 16 диодов ARGB-подсветки. Вентилятор комплектуется двумя кабелями подключения, каждый по 700 мм: питание вентилятора на четыре контакта и стандартный разъем адресной подсветки +5VDG;&lt;/li&gt; &lt;li&gt;специальная пластиковая рамка для крепления вентилятора к радиатору. Она имеет по четыре резиновые прокладки напротив посадочных отверстий для вентилятора, и еще четыре со стороны, контактирующей с металлическими ребрами. Вентилятор прикручивается к рамке винтами, а по бокам цепляется за небольшие пластиковые петли и металлические крепёжные планки;&lt;/li&gt; &lt;li&gt;в комплекте высокопроизводительная термопаста ZALMAN&lt;strong&gt; &lt;/strong&gt;ZM-STC8, c показателем теплопроводности - 8.3W/m&amp;bull;K.&lt;/li&gt; &lt;/ul&gt; </t>
  </si>
  <si>
    <t>Процессорный кулер Zalman CNPS20X ARGB 2066,2011-V3, 2011, 115X, *1700 (ZM-1700MKA), AM4, AM3, AM3+, 2х140 мм, TDP 300W</t>
  </si>
  <si>
    <t>CNPS20X-1700</t>
  </si>
  <si>
    <t>http://www.erc.ua/i/goods/CNPS20X.jpg</t>
  </si>
  <si>
    <t xml:space="preserve">&lt;table border="1" cellpadding="1" cellspacing="1" width="500"&gt; &lt;tbody&gt; &lt;tr&gt; &lt;td height="17" width="283"&gt;&lt;strong&gt;Модель&lt;/strong&gt;&lt;/td&gt; &lt;td width="335"&gt;&lt;strong&gt;CNPS20X&lt;/strong&gt;&lt;/td&gt; &lt;/tr&gt; &lt;tr&gt; &lt;td height="17" width="283"&gt;&lt;strong&gt;Количество ребер&lt;/strong&gt;&lt;/td&gt; &lt;td width="335"&gt;90&lt;/td&gt; &lt;/tr&gt; &lt;tr&gt; &lt;td height="17" width="283"&gt;&lt;strong&gt;Тепловые трубки&lt;/strong&gt;&lt;/td&gt; &lt;td width="335"&gt;&amp;Oslash;6 x 6&lt;/td&gt; &lt;/tr&gt; &lt;tr&gt; &lt;td height="34" width="283"&gt;&lt;strong&gt;Материал&lt;/strong&gt;&lt;/td&gt; &lt;td width="335"&gt;Алюминий/Медь&lt;/td&gt; &lt;/tr&gt; &lt;tr&gt; &lt;td height="34" width="283"&gt;&lt;strong&gt;Материал радиатора&lt;/strong&gt;&lt;/td&gt; &lt;td width="335"&gt;Медь&lt;/td&gt; &lt;/tr&gt; &lt;tr&gt; &lt;td height="17" width="283"&gt;&lt;strong&gt;Никелированное покрытие&lt;/strong&gt;&lt;/td&gt; &lt;td width="335"&gt;Ребра, тепловые трубки,основа&lt;/td&gt; &lt;/tr&gt; &lt;tr&gt; &lt;td height="51" width="283"&gt;&lt;strong&gt;Термопаста&lt;/strong&gt;&lt;/td&gt; &lt;td width="335"&gt;ZM-STC8(Retail)&lt;/td&gt; &lt;/tr&gt; &lt;tr&gt; &lt;td height="51" width="283"&gt;&lt;strong&gt;Размеры (мм)&lt;/strong&gt;&lt;/td&gt; &lt;td width="335"&gt;140(Г) X 170(Ш) X 165(В) до 183мм(В) с вентилятором&lt;/td&gt; &lt;/tr&gt; &lt;tr&gt; &lt;td height="17" width="283"&gt;&lt;strong&gt;Вес&lt;/strong&gt;&lt;/td&gt; &lt;td width="335"&gt;1300гр&lt;/td&gt; &lt;/tr&gt; &lt;tr&gt; &lt;td height="17" width="283"&gt;&lt;strong&gt;Площадь рассеивания (см&lt;sup&gt;2&lt;/sup&gt;)&lt;/strong&gt;&lt;/td&gt; &lt;td width="335"&gt;15,242&lt;/td&gt; &lt;/tr&gt; &lt;tr&gt; &lt;td height="17" width="283"&gt;&lt;strong&gt;TDP&lt;/strong&gt;&lt;/td&gt; &lt;td width="335"&gt;300W&lt;/td&gt; &lt;/tr&gt; &lt;tr&gt; &lt;td height="85" rowspan="2" width="283"&gt;&lt;strong&gt;Sockets&lt;/strong&gt;&lt;/td&gt; &lt;td width="335"&gt; &lt;p&gt;Intel : LGA2066/2011-V3-2011/1200/115X ***LGA 1700 с комплектом креплений ZM-1700MKA&lt;/p&gt; &lt;/td&gt; &lt;/tr&gt; &lt;tr&gt; &lt;td height="34" width="335"&gt;AMD : AM4/AM3+/AM3/FM2+/FM2&lt;/td&gt; &lt;/tr&gt; &lt;tr&gt; &lt;td height="17" width="283"&gt;&lt;strong&gt;Размер вентилятора&lt;/strong&gt;&lt;/td&gt; &lt;td width="335"&gt;2х140мм&lt;/td&gt; &lt;/tr&gt; &lt;tr&gt; &lt;td height="17" width="283"&gt;&lt;strong&gt;Количество вентиляторов&lt;/strong&gt;&lt;/td&gt; &lt;td width="335"&gt;2&lt;/td&gt; &lt;/tr&gt; &lt;tr&gt; &lt;td height="51" width="283"&gt;&lt;strong&gt;Тип подшипника&lt;/strong&gt;&lt;/td&gt; &lt;td width="335"&gt;FDB&lt;/td&gt; &lt;/tr&gt; &lt;tr&gt; &lt;td height="17" width="283"&gt;&lt;strong&gt;Скорость вентилятора (RPM)&lt;/strong&gt;&lt;/td&gt; &lt;td width="335"&gt;800~1500&lt;/td&gt; &lt;/tr&gt; &lt;tr&gt; &lt;td height="34" width="283"&gt;&lt;strong&gt;Уровень шума вентилятора (dB(A))&lt;/strong&gt;&lt;/td&gt; &lt;td width="335"&gt;29&lt;/td&gt; &lt;/tr&gt; &lt;tr&gt; &lt;td height="34" width="283"&gt;&lt;strong&gt;Производительность вентилятора (CFM)&lt;/strong&gt;&lt;/td&gt; &lt;td width="335"&gt;61&lt;/td&gt; &lt;/tr&gt; &lt;tr&gt; &lt;td height="17" width="283"&gt;&lt;strong&gt;Статическое давление (ммH2O)&lt;/strong&gt;&lt;/td&gt; &lt;td width="335"&gt;1.14&lt;/td&gt; &lt;/tr&gt; &lt;tr&gt; &lt;td height="17" width="283"&gt;&lt;strong&gt;PWM&lt;/strong&gt;&lt;/td&gt; &lt;td width="335"&gt; есть&lt;/td&gt; &lt;/tr&gt; &lt;tr&gt; &lt;td height="17" width="283"&gt;&lt;strong&gt;Коннектор вентилятора&lt;/strong&gt;&lt;/td&gt; &lt;td width="335"&gt;4Pin&lt;/td&gt; &lt;/tr&gt; &lt;tr&gt; &lt;td height="17" width="283"&gt;&lt;strong&gt;Подсветка LED&lt;/strong&gt;&lt;/td&gt; &lt;td width="335"&gt;3Pin Addressable&lt;/td&gt; &lt;/tr&gt; &lt;tr&gt; &lt;td height="18" width="283"&gt;&lt;strong&gt;Подсветка LED расположение&lt;/strong&gt;&lt;/td&gt; &lt;td width="335"&gt;Корпус вентилятора&lt;/td&gt; &lt;/tr&gt; &lt;/tbody&gt; &lt;/table&gt; &lt;p&gt; &lt;/p&gt; </t>
  </si>
  <si>
    <t xml:space="preserve">&lt;p&gt;Процессорный кулер &lt;strong&gt;ZALMAN&lt;/strong&gt;&lt;strong&gt; &lt;/strong&gt;&lt;strong&gt;CNPS&lt;/strong&gt;&lt;strong&gt;20&lt;/strong&gt;&lt;strong&gt;X&lt;/strong&gt; имеет достаточно привлекательный дизайн за счет особенной формы рамки двух 140мм ARGB вентиляторов и анодированного покрытия поверхности радиатора. Кулер с особенной двухсекционной конструкцией радиатора и удобным креплением, пластины изготовлены с применением уникальной запатентованной технологии ZALMAN. Никелированная основа зеркально отшлифована, в комплекте высокопроизводительная термопаста.&lt;/p&gt; &lt;p&gt;&lt;strong&gt;Особенности процессорного кулера &lt;/strong&gt;&lt;strong&gt;ZALMAN&lt;/strong&gt;&lt;strong&gt; &lt;/strong&gt;&lt;strong&gt;CNPS&lt;/strong&gt;&lt;strong&gt;20&lt;/strong&gt;&lt;strong&gt;X&lt;/strong&gt;&lt;strong&gt;:&lt;/strong&gt;&lt;/p&gt; &lt;ul&gt; &lt;li&gt;TDP 300W &amp;ndash; совместимость с современными сокетами AMD, Intel, включая процессоры Intel Coffee Lake 9-го поколения и AMD RYZEN для высокопроизводительных ПК. Для сокета Intel LGA1700 используйте оригинальные крепления ZALMAN ZM-1700MKA;&lt;/li&gt; &lt;li&gt;классическая двухсекционная башня, один радиатор весит более 1 кг. В центральной части конструкции 15 ребер медного цвета. Тепловые трубки никелированы, а ребра анодированы, для придания им темного цвета и защиты от коррозии;&lt;/li&gt; &lt;li&gt;каждый радиатор состоит из 45-ти волнообразных 4-D стереоскопических пластин (уникальный патент ZALMAN). Такая форма позволяет увеличить площадь рассеивания тепла на 15% и улучшить циркуляцию воздушного потока за счет формирования более 150-ти отдельных каналов в каждом радиаторе;&lt;/li&gt; &lt;li&gt;шесть 6-мм медных тепловых трубок, распределены равномерно. Из-за изгиба ребер зазор между ними колеблется в пределах от 1 до 3 мм, образуя отдельные каналы для потока воздуха. Суммарная площадь рассеивания тепла составляет 15242 см&amp;sup2;. Такой тип конфигурации оптимальный с точки зрения продуваемости воздухом и плотности распределения потока тепла;&lt;/li&gt; &lt;li&gt;радиаторы башенного типа высотой 165 мм (в том числе тепловые трубки) c рациональной конструкцией для активного теплоотвода, по параметрам совместим с большинством современных корпусов;&lt;img height="401" src="/files/WareDescription//d1223be1-bfa1-48fb-88a9-80512b6c6714.png" width="836" /&gt;&lt;/li&gt; &lt;li&gt;основание выполнено по технологии Reverse Direct Touch Heat pipe (обратного прямого контакта тепловых трубок). В сплошное основание, в заготовленные желоба, уложены залитые припоем тепловые трубки, укрепленные сверху прижимной пластиной;&lt;/li&gt; &lt;li&gt;два 140PWM ARGB вентилятора на гидродинамическом (FDB) подшипнике и с особенным строением крыльчатки, которая поделена на два ряда лопастей - девять крупных и девять мелких. Ротор перевернут, и двигатель крепится к рамке спереди. Рамка крестообразная, без боковых стенок, для снижения статического давления потока. Диапазон доступных скоростей от 800 до 1500 об/мин и регулируется при помощи ШИМ. На передней грани рамки 16 диодов ARGB-подсветки. Вентиляторы комплектуются двумя кабелями подключения, каждый по 700 мм: питание вентилятора на четыре контакта и стандартный разъем адресной подсветки +5VDG;&lt;/li&gt; &lt;li&gt;специальная пластиковая рамка для крепления вентиляторов к радиатору. Она имеет по четыре резиновые прокладки напротив посадочных отверстий для вентилятора, и еще четыре со стороны, контактирующей с металлическими ребрами. Вентилятор прикручивается к рамке винтами, а по бокам цепляется за небольшие пластиковые петли и металлические крепёжные планки;&lt;/li&gt; &lt;li&gt;в комплекте высокопроизводительная термопаста ZALMAN ZM-STC8, c показателем теплопроводности - 8.3W/m&amp;bull;K.&lt;/li&gt; &lt;/ul&gt; &lt;p&gt;&lt;br /&gt; &lt;/p&gt; </t>
  </si>
  <si>
    <t>Система жидкостного охлаждения Zalman ALPHA 24 (Black) 2066, 2011-V3, 2011, 1200, 115X, 1700, AM4, AM5</t>
  </si>
  <si>
    <t>ALPHA24Black</t>
  </si>
  <si>
    <t>http://www.erc.ua/i/goods/ALPHA24BLACK.jpg</t>
  </si>
  <si>
    <t xml:space="preserve">&lt;table border="1" cellpadding="1" cellspacing="1" width="500"&gt; &lt;tbody&gt; &lt;tr&gt; &lt;td height="34" width="303"&gt;&lt;strong&gt;МОДЕЛЬ&lt;/strong&gt;&lt;/td&gt; &lt;td width="280"&gt;&lt;strong&gt;ALPHA24BLACK &lt;/strong&gt;&lt;/td&gt; &lt;/tr&gt; &lt;tr&gt; &lt;td height="17" width="303"&gt;&lt;strong&gt;ПОМПА&lt;/strong&gt;&lt;/td&gt; &lt;td width="280"&gt;&lt;strong&gt; &lt;/strong&gt;&lt;/td&gt; &lt;/tr&gt; &lt;tr&gt; &lt;td height="17" width="303"&gt;Размеры&lt;/td&gt; &lt;td width="280"&gt;68(Д) x 68(Ш) x 62(В) мм&lt;/td&gt; &lt;/tr&gt; &lt;tr&gt; &lt;td height="17" width="303"&gt;Материалы&lt;/td&gt; &lt;td width="280"&gt;Медь, PPS, PC, алюминий&lt;/td&gt; &lt;/tr&gt; &lt;tr&gt; &lt;td height="17" width="303"&gt;Скорость вращения вентилятора&lt;/td&gt; &lt;td width="280"&gt;3,200 RPM&amp;plusmn;10%&lt;/td&gt; &lt;/tr&gt; &lt;tr&gt; &lt;td height="17" width="303"&gt;Тип подшипника&lt;/td&gt; &lt;td width="280"&gt;керамический&lt;/td&gt; &lt;/tr&gt; &lt;tr&gt; &lt;td height="34" width="303"&gt;Скорость потока жидкости&lt;/td&gt; &lt;td width="280"&gt;Минимальный 0.83L/мин&lt;/td&gt; &lt;/tr&gt; &lt;tr&gt; &lt;td height="17" width="303"&gt;Номинальное напряжение&lt;/td&gt; &lt;td width="280"&gt;12V&lt;/td&gt; &lt;/tr&gt; &lt;tr&gt; &lt;td height="17" width="303"&gt;Номинальный ток&lt;/td&gt; &lt;td width="280"&gt;0.35А&lt;/td&gt; &lt;/tr&gt; &lt;tr&gt; &lt;td height="17" width="303"&gt;Потребляемая мощность&lt;/td&gt; &lt;td width="280"&gt;4.2W&lt;/td&gt; &lt;/tr&gt; &lt;tr&gt; &lt;td height="34" rowspan="2" width="303"&gt;Контроль подсветки&lt;/td&gt; &lt;td width="280"&gt;DC Control, &lt;/td&gt; &lt;/tr&gt; &lt;tr&gt; &lt;td height="17" width="280"&gt;Addressable RGB (3-Pin 5V)&lt;/td&gt; &lt;/tr&gt; &lt;tr&gt; &lt;td height="17" width="303"&gt;&lt;strong&gt;ВЕНТИЛЯТОР&lt;/strong&gt;&lt;/td&gt; &lt;td width="280"&gt;&lt;strong&gt; &lt;/strong&gt;&lt;/td&gt; &lt;/tr&gt; &lt;tr&gt; &lt;td height="17" width="303"&gt;Размеры&lt;/td&gt; &lt;td width="280"&gt;120 X 120 X 25(В) мм&lt;/td&gt; &lt;/tr&gt; &lt;tr&gt; &lt;td height="17" width="303"&gt;Тип подшипника&lt;/td&gt; &lt;td width="280"&gt;скольжения (тип EBR) &lt;/td&gt; &lt;/tr&gt; &lt;tr&gt; &lt;td height="17" width="303"&gt;Скорость вращения вентилятора&lt;/td&gt; &lt;td width="280"&gt;500~1,800&amp;plusmn;200 RPM&lt;/td&gt; &lt;/tr&gt; &lt;tr&gt; &lt;td height="17" width="303"&gt;Максимальный уровень шума&lt;/td&gt; &lt;td width="280"&gt;33dB(A) &amp;plusmn;10%&lt;/td&gt; &lt;/tr&gt; &lt;tr&gt; &lt;td height="17" width="303"&gt;Производительность вентилятора&lt;/td&gt; &lt;td width="280"&gt;71.1CFM&lt;/td&gt; &lt;/tr&gt; &lt;tr&gt; &lt;td height="17" width="303"&gt;Статическое давление&lt;/td&gt; &lt;td width="280"&gt;1.9ммH2O&lt;/td&gt; &lt;/tr&gt; &lt;tr&gt; &lt;td height="17" width="303"&gt;Контроль вентилятора&lt;/td&gt; &lt;td width="280"&gt;PWM Control&lt;/td&gt; &lt;/tr&gt; &lt;tr&gt; &lt;td height="17" width="303"&gt;Тип коннектора&lt;/td&gt; &lt;td width="280"&gt;4pin&lt;/td&gt; &lt;/tr&gt; &lt;tr&gt; &lt;td height="17" width="303"&gt;Продолжительность работы&lt;/td&gt; &lt;td width="280"&gt;40,000 часов&lt;/td&gt; &lt;/tr&gt; &lt;tr&gt; &lt;td height="17" width="303"&gt;Номинальное напряжение&lt;/td&gt; &lt;td width="280"&gt;12V&lt;/td&gt; &lt;/tr&gt; &lt;tr&gt; &lt;td height="17" width="303"&gt;Номинальный ток&lt;/td&gt; &lt;td width="280"&gt;0.35А&lt;/td&gt; &lt;/tr&gt; &lt;tr&gt; &lt;td height="17" width="303"&gt;Потребляемая мощность&lt;/td&gt; &lt;td width="280"&gt;4.2W&lt;/td&gt; &lt;/tr&gt; &lt;tr&gt; &lt;td height="17" width="303"&gt;&lt;strong&gt;РАДИАТОР&lt;/strong&gt;&lt;/td&gt; &lt;td width="280"&gt;&lt;strong&gt; &lt;/strong&gt;&lt;/td&gt; &lt;/tr&gt; &lt;tr&gt; &lt;td height="17" width="303"&gt;Материалы&lt;/td&gt; &lt;td width="280"&gt;Алюминий&lt;/td&gt; &lt;/tr&gt; &lt;tr&gt; &lt;td height="17" width="303"&gt;Размеры&lt;/td&gt; &lt;td width="280"&gt;120 X 276 X 27(В) мм&lt;/td&gt; &lt;/tr&gt; &lt;tr&gt; &lt;td height="17" width="303"&gt;&lt;strong&gt;TDP&lt;/strong&gt;&lt;/td&gt; &lt;td width="280"&gt;300W&lt;/td&gt; &lt;/tr&gt; &lt;tr&gt; &lt;td height="17"&gt;Термопаста в комплекте&lt;/td&gt; &lt;td&gt;Термопаста в комплекте&lt;/td&gt; &lt;/tr&gt; &lt;tr&gt; &lt;td height="35" rowspan="2"&gt;Совместимость&lt;/td&gt; &lt;td&gt;Intel : LGA 2066/2011-V3/2011/1700/1200/115X&lt;/td&gt; &lt;/tr&gt; &lt;tr&gt; &lt;td height="18"&gt;AMD : AM4/AM3&lt;/td&gt; &lt;/tr&gt; &lt;/tbody&gt; &lt;/table&gt; &lt;p&gt; &lt;/p&gt; </t>
  </si>
  <si>
    <t xml:space="preserve">&lt;p&gt;ZALMAN &lt;strong&gt;ALPHA&lt;/strong&gt; &amp;ndash; серия продукции премиум класса. Двух секционная система жидкостного охлаждения для процессора ZALMAN &lt;strong&gt;ALPHA24 BLACK&lt;/strong&gt; &amp;ndash; собственная уникальная разработка ZALMAN. Следует отметить особенность строения помпы: охлаждающая жидкость в ней распределена на три независимых потока. Такая конструкция позволяет предотвратить перегрузку помпы и улучшает охлаждение, уменьшая остаточный объем жидкости в помпе. Декоративная поверхность помпы с ARGB подсветкой - интересное дизайнерское решение для подобного устройства. Светящаяся полусфера привлекает внимание и выглядит неординарно. Конструкция помпы предусматривает возможность устанавливать водоблок в четырёх положениях. Основание водоблока изготовлено из меди. На его внутренней стороне есть , сформированные ребрами шириной 0,15 мм. Встроенный ARGB контроллер управляет скоростью вращения и подсветкой вентиляторов, установленных на радиаторе. В двух секционной системе жидкостного охлаждения 2х120мм тихих ARGB вентилятора, оснащённых подшипником скольжения EBR, с заявленными 40 000 часами бесперебойной работы в активном режиме. Скорость вращения регулируется при помощи широтно-импульсной модуляции в диапазоне от 500 до 1800 об/мин.&lt;/p&gt; &lt;p&gt;&lt;strong&gt;Особенности &lt;/strong&gt;&lt;strong&gt;системы жидкостного охлаждения для процессора &lt;/strong&gt;&lt;strong&gt;ZALMAN&lt;strong&gt; &lt;/strong&gt;&lt;/strong&gt; ALPHA24 BLACK :&lt;/p&gt; &lt;ul&gt; &lt;li&gt;TDP 300W &amp;ndash; совместимость с современными сокетами AMD, Intel, включая процессоры Intel 12-ого поколения;&lt;/li&gt; &lt;li&gt;бесшумная, производительная, готовая к эксплуатации, для современных систем с разогнанным процессорами. Удобное крепление - не сложно устанавливать и демонтировать;&lt;/li&gt; &lt;li&gt;уникальная, конструкция помпы позволяет предотвратить ее перегрузку в процессе активной работы, способствует охлаждению и уменьшению остаточного объема жидкости. Такое строение позволяет увеличить объем, мощность и скорость потока жидкости, повысить эффективность отвода тепла от процессора. При обозначенной организации устройства, снижается общая нагрузка на помпу, повышается его надежность и срок службы, система работает тихо на низких оборотах, нет остаточной жидкости;&lt;/li&gt; &lt;li&gt;конструкция герметичная и надежная, что исключает утечку жидкости в процессе эксплуатации;&lt;/li&gt; &lt;li&gt;медное основание с микроканальной структурой для высокой производительности охлаждения за счет теплопроводности материала и достаточно большой площади рассеивания. Система охлаждения идеально подходит для современных процессоров;&lt;/li&gt; &lt;li&gt;два 120мм тихих вентилятора с девятью оптимизированными для создания активного воздушного потока лопастями и EBR подшипником скольжения. Совершенная конструкция подшипника минимизирует вероятность его засорения и гарантирует бесперебойную работу вентилятора на протяжении 40 000 часов;&lt;/li&gt; &lt;li&gt;на вентиляторах расположены антивибрационные резиновые накладки, которые способствуют снижению вибрации в процессе эксплуатации;&lt;/li&gt; &lt;li&gt;для увеличения производительности системы, предусмотрена возможность установки вентиляторов с обеих сторон от радиатора, для этого предусмотрены специальные монтажные отверстия;&lt;/li&gt; &lt;li&gt;применяется двухканальное ШИМ управление, что дает возможность осуществлять отдельно контроль за вентилятором и насосом;&lt;/li&gt; &lt;li&gt;алюминиевый радиатор со специальным размещением плотно скомпонованных пластин и с максимальной площадью рассеивания тепла обеспечивают оперативное охлаждение и быструю подачу нагретой до высокой температуры жидкости;&lt;/li&gt; &lt;li&gt;гибкие трубки в тканевой оплетке из прочной, устойчивой к нагрузкам резины и надежным креплением. Оптимальная длина позволяет устанавливать систему охлаждения в корпусах различной величины. Специальный метод крепления трубок был испытан в условиях значительного давления жидкости и при различных температурах;&lt;/li&gt; &lt;li&gt;специальная ARGB подсветка элементов помпы системы охлаждения выглядит стильно и дополнит дизайн ПК. Предусмотрена возможность синхронизации ARGB свечения с материнской платой;&lt;/li&gt; &lt;li&gt;в комплекте высокопроизводительная термопаста ZALMAN.&lt;/li&gt; &lt;/ul&gt; </t>
  </si>
  <si>
    <t>08414001005002005</t>
  </si>
  <si>
    <t>Система жидкостного охлаждения Zalman ALPHA 24 (White) 2066, 2011-V3, 2011, 1200, 115X, 1700, AM4, AM5</t>
  </si>
  <si>
    <t>ALPHA24White</t>
  </si>
  <si>
    <t>http://www.erc.ua/i/goods/ALPHA24WHITE.jpg</t>
  </si>
  <si>
    <t xml:space="preserve">&lt;table border="1" cellpadding="1" cellspacing="1" width="500"&gt; &lt;tbody&gt; &lt;tr&gt; &lt;td height="34" width="303"&gt;&lt;strong&gt;МОДЕЛЬ&lt;/strong&gt;&lt;/td&gt; &lt;td width="280"&gt;&lt;strong&gt; ALPHA24WHITE&lt;/strong&gt;&lt;/td&gt; &lt;/tr&gt; &lt;tr&gt; &lt;td height="17" width="303"&gt;&lt;strong&gt;ПОМПА&lt;/strong&gt;&lt;/td&gt; &lt;td width="280"&gt;&lt;strong&gt; &lt;/strong&gt;&lt;/td&gt; &lt;/tr&gt; &lt;tr&gt; &lt;td height="17" width="303"&gt;Размеры&lt;/td&gt; &lt;td width="280"&gt;68(Д) x 68(Ш) x 62(В) мм&lt;/td&gt; &lt;/tr&gt; &lt;tr&gt; &lt;td height="17" width="303"&gt;Материалы&lt;/td&gt; &lt;td width="280"&gt;Медь, PPS, PC, алюминий&lt;/td&gt; &lt;/tr&gt; &lt;tr&gt; &lt;td height="17" width="303"&gt;Скорость вращения вентилятора&lt;/td&gt; &lt;td width="280"&gt;3,200 RPM&amp;plusmn;10%&lt;/td&gt; &lt;/tr&gt; &lt;tr&gt; &lt;td height="17" width="303"&gt;Тип подшипника&lt;/td&gt; &lt;td width="280"&gt;керамический&lt;/td&gt; &lt;/tr&gt; &lt;tr&gt; &lt;td height="34" width="303"&gt;Скорость потока жидкости&lt;/td&gt; &lt;td width="280"&gt;Минимальный 0.83L/мин&lt;/td&gt; &lt;/tr&gt; &lt;tr&gt; &lt;td height="17" width="303"&gt;Номинальное напряжение&lt;/td&gt; &lt;td width="280"&gt;12V&lt;/td&gt; &lt;/tr&gt; &lt;tr&gt; &lt;td height="17" width="303"&gt;Номинальный ток&lt;/td&gt; &lt;td width="280"&gt;0.35А&lt;/td&gt; &lt;/tr&gt; &lt;tr&gt; &lt;td height="17" width="303"&gt;Потребляемая мощность&lt;/td&gt; &lt;td width="280"&gt;4.2W&lt;/td&gt; &lt;/tr&gt; &lt;tr&gt; &lt;td height="34" rowspan="2" width="303"&gt;Контроль подсветки&lt;/td&gt; &lt;td width="280"&gt;DC Control, &lt;/td&gt; &lt;/tr&gt; &lt;tr&gt; &lt;td height="17" width="280"&gt;Addressable RGB (3-Pin 5V)&lt;/td&gt; &lt;/tr&gt; &lt;tr&gt; &lt;td height="17" width="303"&gt;&lt;strong&gt;ВЕНТИЛЯТОР&lt;/strong&gt;&lt;/td&gt; &lt;td width="280"&gt;&lt;strong&gt; &lt;/strong&gt;&lt;/td&gt; &lt;/tr&gt; &lt;tr&gt; &lt;td height="17" width="303"&gt;Размеры&lt;/td&gt; &lt;td width="280"&gt;120 X 120 X 25(В) мм&lt;/td&gt; &lt;/tr&gt; &lt;tr&gt; &lt;td height="17" width="303"&gt;Тип подшипника&lt;/td&gt; &lt;td width="280"&gt;скольжения (тип EBR) &lt;/td&gt; &lt;/tr&gt; &lt;tr&gt; &lt;td height="17" width="303"&gt;Скорость вращения вентилятора&lt;/td&gt; &lt;td width="280"&gt;500~1,800&amp;plusmn;200 RPM&lt;/td&gt; &lt;/tr&gt; &lt;tr&gt; &lt;td height="17" width="303"&gt;Максимальный уровень шума&lt;/td&gt; &lt;td width="280"&gt;33dB(A) &amp;plusmn;10%&lt;/td&gt; &lt;/tr&gt; &lt;tr&gt; &lt;td height="17" width="303"&gt;Производительность вентилятора&lt;/td&gt; &lt;td width="280"&gt;71.1CFM&lt;/td&gt; &lt;/tr&gt; &lt;tr&gt; &lt;td height="17" width="303"&gt;Статическое давление&lt;/td&gt; &lt;td width="280"&gt;1.9ммH2O&lt;/td&gt; &lt;/tr&gt; &lt;tr&gt; &lt;td height="17" width="303"&gt;Контроль вентилятора&lt;/td&gt; &lt;td width="280"&gt;PWM Control&lt;/td&gt; &lt;/tr&gt; &lt;tr&gt; &lt;td height="17" width="303"&gt;Тип коннектора&lt;/td&gt; &lt;td width="280"&gt;4pin&lt;/td&gt; &lt;/tr&gt; &lt;tr&gt; &lt;td height="17" width="303"&gt;Продолжительность работы&lt;/td&gt; &lt;td width="280"&gt;40,000 часов&lt;/td&gt; &lt;/tr&gt; &lt;tr&gt; &lt;td height="17" width="303"&gt;Номинальное напряжение&lt;/td&gt; &lt;td width="280"&gt;12V&lt;/td&gt; &lt;/tr&gt; &lt;tr&gt; &lt;td height="17" width="303"&gt;Номинальный ток&lt;/td&gt; &lt;td width="280"&gt;0.35А&lt;/td&gt; &lt;/tr&gt; &lt;tr&gt; &lt;td height="17" width="303"&gt;Потребляемая мощность&lt;/td&gt; &lt;td width="280"&gt;4.2W&lt;/td&gt; &lt;/tr&gt; &lt;tr&gt; &lt;td height="17" width="303"&gt;&lt;strong&gt;РАДИАТОР&lt;/strong&gt;&lt;/td&gt; &lt;td width="280"&gt;&lt;strong&gt; &lt;/strong&gt;&lt;/td&gt; &lt;/tr&gt; &lt;tr&gt; &lt;td height="17" width="303"&gt;Материалы&lt;/td&gt; &lt;td width="280"&gt;Алюминий&lt;/td&gt; &lt;/tr&gt; &lt;tr&gt; &lt;td height="17" width="303"&gt;Размеры&lt;/td&gt; &lt;td width="280"&gt;120 X 276 X 27(В) мм&lt;/td&gt; &lt;/tr&gt; &lt;tr&gt; &lt;td height="17" width="303"&gt;&lt;strong&gt;TDP&lt;/strong&gt;&lt;/td&gt; &lt;td width="280"&gt;300W&lt;/td&gt; &lt;/tr&gt; &lt;tr&gt; &lt;td height="17"&gt;Термопаста в комплекте&lt;/td&gt; &lt;td&gt;Термопаста в комплекте&lt;/td&gt; &lt;/tr&gt; &lt;tr&gt; &lt;td height="35" rowspan="2"&gt;Совместимость&lt;/td&gt; &lt;td&gt;Intel : LGA 2066/2011-V3/2011/1700/1200/115X&lt;/td&gt; &lt;/tr&gt; &lt;tr&gt; &lt;td height="18"&gt;AMD : AM4/AM3&lt;/td&gt; &lt;/tr&gt; &lt;/tbody&gt; &lt;/table&gt; &lt;p&gt; &lt;/p&gt; </t>
  </si>
  <si>
    <t xml:space="preserve">&lt;p &gt;ZALMAN &lt;strong&gt;ALPHA&lt;/strong&gt; &amp;ndash; серия продукции премиум класса. Двух секционная система жидкостного охлаждения для процессора ZALMAN &lt;strong&gt;ALPHA&lt;/strong&gt;&lt;strong&gt;24&lt;/strong&gt;&lt;strong&gt;WHITE&lt;/strong&gt;&lt;strong&gt; &lt;/strong&gt;&amp;ndash; собственная уникальная разработка ZALMAN. Следует отметить особенность строения помпы: охлаждающая жидкость в ней распределена на три независимых потока. Такая конструкция позволяет предотвратить перегрузку помпы и улучшает охлаждение, уменьшая остаточный объем жидкости в помпе. Декоративная поверхность помпы с ARGB подсветкой - интересное дизайнерское решение для подобного устройства. Светящаяся полусфера привлекает внимание и выглядит неординарно. Конструкция помпы предусматривает возможность устанавливать водоблок в четырёх положениях. Основание водоблока изготовлено из меди. На его внутренней стороне есть, сформированные ребрами шириной 0,15 мм. Встроенный ARGB контроллер управляет скоростью вращения и подсветкой вентиляторов, установленных на радиаторе. В двух секционной системе жидкостного охлаждения 2х120мм тихих ARGB вентилятора, оснащённых подшипником скольжения EBR, с заявленными 40 000 часами бесперебойной работы в активном режиме. Скорость вращения регулируется при помощи широтно-импульсной модуляции в диапазоне от 500 до 1800 об/мин.&lt;/p&gt; &lt;p &gt;&lt;strong&gt;Особенности &lt;/strong&gt;&lt;strong&gt;системы жидкостного охлаждения для процессора &lt;/strong&gt;&lt;strong&gt;ZALMAN&lt;/strong&gt;&lt;strong&gt; &lt;/strong&gt;&lt;strong&gt;ALPHA&lt;/strong&gt;&lt;strong&gt;24&lt;/strong&gt;&lt;strong&gt;WHITE&lt;/strong&gt;:&lt;/p&gt; &lt;ul&gt; &lt;li&gt;TDP 300W &amp;ndash; совместимость с современными сокетами AMD, Intel, включая процессоры Intel 12-ого поколения;&lt;/li&gt; &lt;li&gt;бесшумная, производительная, готовая к эксплуатации, для современных систем с разогнанным процессорами. Удобное крепление - не сложно устанавливать и демонтировать;&lt;/li&gt; &lt;li&gt;уникальная, конструкция помпы позволяет предотвратить ее перегрузку в процессе активной работы, способствует охлаждению и уменьшению остаточного объема жидкости. Такое строение позволяет увеличить объем, мощность и скорость потока жидкости, повысить эффективность отвода тепла от процессора. При обозначенной организации устройства, снижается общая нагрузка на помпу, повышается его надежность и срок службы, система работает тихо на низких оборотах, нет остаточной жидкости;&lt;/li&gt; &lt;li&gt;конструкция герметичная и надежная, что исключает утечку жидкости в процессе эксплуатации;&lt;/li&gt; &lt;li&gt;медное основание с микроканальной структурой для высокой производительности охлаждения за счет теплопроводности материала и достаточно большой площади рассеивания. Система охлаждения идеально подходит для современных процессоров;&lt;/li&gt; &lt;li&gt;два 120мм тихих вентилятора с девятью оптимизированными для создания активного воздушного потока лопастями и EBR подшипником скольжения. Совершенная конструкция подшипника минимизирует вероятность его засорения и гарантирует бесперебойную работу вентилятора на протяжении 40 000 часов;&lt;/li&gt; &lt;li&gt;на вентиляторах расположены антивибрационные резиновые накладки, которые способствуют снижению вибрации в процессе эксплуатации;&lt;/li&gt; &lt;li&gt;для увеличения производительности системы, предусмотрена возможность установки вентиляторов с обеих сторон от радиатора, для этого предусмотрены специальные монтажные отверстия;&lt;/li&gt; &lt;li&gt;применяется двухканальное ШИМ управление, что дает возможность осуществлять отдельно контроль за вентилятором и насосом;&lt;/li&gt; &lt;li&gt;алюминиевый радиатор со специальным размещением плотно скомпонованных пластин и с максимальной площадью рассеивания тепла обеспечивают оперативное охлаждение и быструю подачу нагретой до высокой температуры жидкости;&lt;/li&gt; &lt;li&gt;гибкие трубки в тканевой оплетке из прочной, устойчивой к нагрузкам резины и надежным креплением. Оптимальная длина позволяет устанавливать систему охлаждения в корпусах различной величины. Специальный метод крепления трубок был испытан в условиях значительного давления жидкости и при различных температурах;&lt;/li&gt; &lt;li&gt;специальная ARGB подсветка элементов помпы системы охлаждения выглядит стильно и дополнит дизайн ПК. Предусмотрена возможность синхронизации ARGB свечения с материнской платой;&lt;/li&gt; &lt;li&gt;в комплекте высокопроизводительная термопаста ZALMAN.&lt;/li&gt; &lt;/ul&gt; &lt;p &gt; &lt;/p&gt; </t>
  </si>
  <si>
    <t>08414001005002006</t>
  </si>
  <si>
    <t>Система жидкостного охлаждения Zalman ALPHA 28 (Black) 2066, 2011-V3, 2011, 1200, 115X, 1700, AM4, AM5</t>
  </si>
  <si>
    <t>ALPHA28Black</t>
  </si>
  <si>
    <t>http://www.erc.ua/i/goods/ALPHA28BLACK.jpg</t>
  </si>
  <si>
    <t xml:space="preserve">&lt;table border="1" cellpadding="1" cellspacing="1" width="500"&gt; &lt;tbody&gt; &lt;tr&gt; &lt;td align="left" height="34" width="329"&gt;&lt;strong&gt;МОДЕЛЬ&lt;/strong&gt;&lt;/td&gt; &lt;td align="left" width="339"&gt;&lt;strong&gt;ALPHA28BLACK &lt;/strong&gt;&lt;/td&gt; &lt;/tr&gt; &lt;tr&gt; &lt;td align="left" height="17" width="329"&gt;&lt;strong&gt;ПОМПА&lt;/strong&gt;&lt;/td&gt; &lt;td width="339"&gt;&lt;strong&gt; &lt;/strong&gt;&lt;/td&gt; &lt;/tr&gt; &lt;tr&gt; &lt;td height="17" width="329"&gt;Размеры&lt;/td&gt; &lt;td width="339"&gt;68(Д) x 68(Ш) x 62(В) мм&lt;/td&gt; &lt;/tr&gt; &lt;tr&gt; &lt;td height="17" width="329"&gt;Материалы&lt;/td&gt; &lt;td width="339"&gt;Медь, PPS, PC, алюминий&lt;/td&gt; &lt;/tr&gt; &lt;tr&gt; &lt;td height="17" width="329"&gt;Скорость вращения вентилятора&lt;/td&gt; &lt;td width="339"&gt;3,200 RPM&amp;plusmn;10%&lt;/td&gt; &lt;/tr&gt; &lt;tr&gt; &lt;td height="17" width="329"&gt;Тип подшипника&lt;/td&gt; &lt;td width="339"&gt;керамический&lt;/td&gt; &lt;/tr&gt; &lt;tr&gt; &lt;td height="34" width="329"&gt;Скорость потока жидкости&lt;/td&gt; &lt;td width="339"&gt;Минимальный 0.83L/мин&lt;/td&gt; &lt;/tr&gt; &lt;tr&gt; &lt;td height="17" width="329"&gt;Номинальное напряжение&lt;/td&gt; &lt;td width="339"&gt;12V&lt;/td&gt; &lt;/tr&gt; &lt;tr&gt; &lt;td height="17" width="329"&gt;Номинальный ток&lt;/td&gt; &lt;td width="339"&gt;0.35А&lt;/td&gt; &lt;/tr&gt; &lt;tr&gt; &lt;td height="17" width="329"&gt;Потребляемая мощность&lt;/td&gt; &lt;td width="339"&gt;4.2W&lt;/td&gt; &lt;/tr&gt; &lt;tr&gt; &lt;td height="34" rowspan="2" width="329"&gt;Контроль подсветки&lt;/td&gt; &lt;td width="339"&gt;DC Control, &lt;/td&gt; &lt;/tr&gt; &lt;tr&gt; &lt;td height="17" width="339"&gt;Addressable RGB (3-Pin 5V)&lt;/td&gt; &lt;/tr&gt; &lt;tr&gt; &lt;td align="left" height="17" width="329"&gt;&lt;strong&gt;ВЕНТИЛЯТОР&lt;/strong&gt;&lt;/td&gt; &lt;td width="339"&gt;&lt;strong&gt; &lt;/strong&gt;&lt;/td&gt; &lt;/tr&gt; &lt;tr&gt; &lt;td height="17" width="329"&gt;Размеры&lt;/td&gt; &lt;td width="339"&gt;140 X 140 X 25(В) мм&lt;/td&gt; &lt;/tr&gt; &lt;tr&gt; &lt;td height="17" width="329"&gt;Тип подшипника&lt;/td&gt; &lt;td width="339"&gt;скольжения (тип EBR) &lt;/td&gt; &lt;/tr&gt; &lt;tr&gt; &lt;td height="17" width="329"&gt;Скорость вращения вентилятора&lt;/td&gt; &lt;td width="339"&gt;500~1,600RPM &amp;plusmn;200 RPM&lt;/td&gt; &lt;/tr&gt; &lt;tr&gt; &lt;td height="17" width="329"&gt;Максимальный уровень шума&lt;/td&gt; &lt;td width="339"&gt;34dB(A) &amp;plusmn;10%&lt;/td&gt; &lt;/tr&gt; &lt;tr&gt; &lt;td height="17" width="329"&gt;Производительность вентилятора&lt;/td&gt; &lt;td width="339"&gt;83.07CFM&lt;/td&gt; &lt;/tr&gt; &lt;tr&gt; &lt;td height="17" width="329"&gt;Статическое давление&lt;/td&gt; &lt;td width="339"&gt;1.7mmH2O &amp;plusmn;10%&lt;/td&gt; &lt;/tr&gt; &lt;tr&gt; &lt;td height="17" width="329"&gt;Контроль вентилятора&lt;/td&gt; &lt;td width="339"&gt;PWM Control&lt;/td&gt; &lt;/tr&gt; &lt;tr&gt; &lt;td height="17" width="329"&gt;Тип коннектора&lt;/td&gt; &lt;td width="339"&gt;4pin&lt;/td&gt; &lt;/tr&gt; &lt;tr&gt; &lt;td height="17" width="329"&gt;Продолжительность работы&lt;/td&gt; &lt;td width="339"&gt;40,000 часов&lt;/td&gt; &lt;/tr&gt; &lt;tr&gt; &lt;td height="17" width="329"&gt;Номинальное напряжение&lt;/td&gt; &lt;td width="339"&gt;12V&lt;/td&gt; &lt;/tr&gt; &lt;tr&gt; &lt;td height="17" width="329"&gt;Номинальный ток&lt;/td&gt; &lt;td width="339"&gt;0.35А&lt;/td&gt; &lt;/tr&gt; &lt;tr&gt; &lt;td height="17" width="329"&gt;Потребляемая мощность&lt;/td&gt; &lt;td width="339"&gt;4.2W&lt;/td&gt; &lt;/tr&gt; &lt;tr&gt; &lt;td align="left" height="17" width="329"&gt;&lt;strong&gt;РАДИАТОР&lt;/strong&gt;&lt;/td&gt; &lt;td width="339"&gt;&lt;strong&gt; &lt;/strong&gt;&lt;/td&gt; &lt;/tr&gt; &lt;tr&gt; &lt;td height="17" width="329"&gt;Материалы&lt;/td&gt; &lt;td width="339"&gt;Алюминий&lt;/td&gt; &lt;/tr&gt; &lt;tr&gt; &lt;td height="17" width="329"&gt;Размеры&lt;/td&gt; &lt;td width="339"&gt;140 x 316 x 27(H) мм&lt;/td&gt; &lt;/tr&gt; &lt;tr&gt; &lt;td align="left" height="17" width="329"&gt;&lt;strong&gt;TDP&lt;/strong&gt;&lt;/td&gt; &lt;td width="339"&gt;330W&lt;/td&gt; &lt;/tr&gt; &lt;tr&gt; &lt;td align="left" height="17"&gt;Термопаста в комплекте&lt;/td&gt; &lt;td align="left"&gt;Термопаста в комплекте&lt;/td&gt; &lt;/tr&gt; &lt;tr&gt; &lt;td height="35" rowspan="2"&gt;Совместимость&lt;/td&gt; &lt;td align="left"&gt;Intel : LGA 2066/2011-V3/2011/1700/1200/115X&lt;/td&gt; &lt;/tr&gt; &lt;tr&gt; &lt;td align="left" height="18"&gt;AMD : AM4/AM3&lt;/td&gt; &lt;/tr&gt; &lt;/tbody&gt; &lt;/table&gt; &lt;p&gt; &lt;/p&gt; </t>
  </si>
  <si>
    <t xml:space="preserve">&lt;p &gt;ZALMAN &lt;strong&gt;ALPHA&lt;/strong&gt; &amp;ndash; серия продукции премиум класса. Двух секционная система жидкостного охлаждения для процессора ZALMAN &lt;strong&gt;ALPHA28BLA CK&lt;/strong&gt; &amp;ndash; собственная уникальная разработка ZALMAN. Следует отметить особенность строения помпы: охлаждающая жидкость в ней распределена на три независимых потока. Такая конструкция позволяет предотвратить перегрузку помпы и улучшает охлаждение, уменьшая остаточный объем жидкости в помпе. Декоративная поверхность помпы с ARGB подсветкой - интересное дизайнерское решение для подобного устройства. Светящаяся полусфера привлекает внимание и выглядит неординарно. Конструкция помпы предусматривает возможность устанавливать водоблок в четырёх положениях. Основание водоблока изготовлено из меди. На его внутренней стороне есть , сформированные ребрами шириной 0,15 мм. Встроенный ARGB контроллер управляет скоростью вращения и подсветкой вентиляторов, установленных на радиаторе. В двух секционной системе жидкостного охлаждения 2х140мм тихих ARGB вентилятора, оснащённых подшипником скольжения EBR, с заявленными 40 000 часами бесперебойной работы в активном режиме. Скорость вращения регулируется при помощи широтно-импульсной модуляции в диапазоне от 500 до 1600 об/мин.&lt;/p&gt; &lt;p &gt;&lt;strong&gt;Особенности &lt;/strong&gt;&lt;strong&gt;системы жидкостного охлаждения для процессора &lt;/strong&gt;&lt;strong&gt;ZALMAN&lt;strong&gt; &lt;/strong&gt; ALPHA28BL ACK&lt;/strong&gt; :&lt;/p&gt; &lt;ul&gt; &lt;li&gt;TDP 330W &amp;ndash; совместимость с современными сокетами AMD, Intel, включая процессоры Intel 12-ого поколения;&lt;/li&gt; &lt;li&gt;бесшумная, производительная, готовая к эксплуатации, для современных систем с разогнанным процессорами. Удобное крепление - не сложно устанавливать и демонтировать;&lt;/li&gt; &lt;li&gt;уникальная, конструкция помпы позволяет предотвратить ее перегрузку в процессе активной работы, способствует охлаждению и уменьшению остаточного объема жидкости. Такое строение позволяет увеличить объем, мощность и скорость потока жидкости, повысить эффективность отвода тепла от процессора. При обозначенной организации устройства, снижается общая нагрузка на помпу, повышается его надежность и срок службы, система работает тихо на низких оборотах, нет остаточной жидкости;&lt;/li&gt; &lt;li&gt;конструкция герметичная и надежная, что исключает утечку жидкости в процессе эксплуатации;&lt;/li&gt; &lt;li&gt;медное основание с микроканальной структурой для высокой производительности охлаждения за счет теплопроводности материала и достаточно большой площади рассеивания. Система охлаждения идеально подходит для современных процессоров;&lt;/li&gt; &lt;li&gt;два 140мм тихих вентилятора с девятью оптимизированными для создания активного воздушного потока лопастями и EBR подшипником скольжения. Совершенная конструкция подшипника минимизирует вероятность его засорения и гарантирует бесперебойную работу вентилятора на протяжении 40 000 часов;&lt;/li&gt; &lt;li&gt;на вентиляторах расположены антивибрационные резиновые накладки, которые способствуют снижению вибрации в процессе эксплуатации;&lt;/li&gt; &lt;li&gt;для увеличения производительности системы, предусмотрена возможность установки вентиляторов с обеих сторон от радиатора, для этого предусмотрены специальные монтажные отверстия;&lt;/li&gt; &lt;li&gt;применяется двухканальное ШИМ управление, что дает возможность осуществлять отдельно контроль за вентилятором и насосом;&lt;/li&gt; &lt;li&gt;алюминиевый радиатор со специальным размещением плотно скомпонованных пластин и с максимальной площадью рассеивания тепла обеспечивают оперативное охлаждение и быструю подачу нагретой до высокой температуры жидкости;&lt;/li&gt; &lt;li&gt;гибкие трубки в тканевой оплетке из прочной, устойчивой к нагрузкам резины и надежным креплением. Оптимальная длина позволяет устанавливать систему охлаждения в корпусах различной величины. Специальный метод крепления трубок был испытан в условиях значительного давления жидкости и при различных температурах;&lt;/li&gt; &lt;li&gt;специальная ARGB подсветка элементов помпы системы охлаждения выглядит стильно и дополнит дизайн ПК. Предусмотрена возможность синхронизации ARGB свечения с материнской платой;&lt;/li&gt; &lt;li&gt;в комплекте высокопроизводительная термопаста ZALMAN.&lt;/li&gt; &lt;/ul&gt; </t>
  </si>
  <si>
    <t>08414001005002007</t>
  </si>
  <si>
    <t>Система жидкостного охлаждения Zalman ALPHA 28 (White) 2066, 2011-V3, 2011, 1200, 115X, 1700, AM4, AM5</t>
  </si>
  <si>
    <t>ALPHA28White</t>
  </si>
  <si>
    <t>http://www.erc.ua/i/goods/ALPHA28WHITE.jpg</t>
  </si>
  <si>
    <t xml:space="preserve">&lt;table border="1" cellpadding="1" cellspacing="1" width="500"&gt; &lt;tbody&gt; &lt;tr&gt; &lt;td align="left" height="34" width="329"&gt;&lt;strong&gt;МОДЕЛЬ&lt;/strong&gt;&lt;/td&gt; &lt;td align="left" width="339"&gt;&lt;strong&gt; ALPHA28WHITE&lt;/strong&gt;&lt;/td&gt; &lt;/tr&gt; &lt;tr&gt; &lt;td align="left" height="17" width="329"&gt;&lt;strong&gt;ПОМПА&lt;/strong&gt;&lt;/td&gt; &lt;td width="339"&gt;&lt;strong&gt; &lt;/strong&gt;&lt;/td&gt; &lt;/tr&gt; &lt;tr&gt; &lt;td height="17" width="329"&gt;Размеры&lt;/td&gt; &lt;td width="339"&gt;68(Д) x 68(Ш) x 62(В) мм&lt;/td&gt; &lt;/tr&gt; &lt;tr&gt; &lt;td height="17" width="329"&gt;Материалы&lt;/td&gt; &lt;td width="339"&gt;Медь, PPS, PC, алюминий&lt;/td&gt; &lt;/tr&gt; &lt;tr&gt; &lt;td height="17" width="329"&gt;Скорость вращения вентилятора&lt;/td&gt; &lt;td width="339"&gt;3,200 RPM&amp;plusmn;10%&lt;/td&gt; &lt;/tr&gt; &lt;tr&gt; &lt;td height="17" width="329"&gt;Тип подшипника&lt;/td&gt; &lt;td width="339"&gt;керамический&lt;/td&gt; &lt;/tr&gt; &lt;tr&gt; &lt;td height="34" width="329"&gt;Скорость потока жидкости&lt;/td&gt; &lt;td width="339"&gt;Минимальный 0.83L/мин&lt;/td&gt; &lt;/tr&gt; &lt;tr&gt; &lt;td height="17" width="329"&gt;Номинальное напряжение&lt;/td&gt; &lt;td width="339"&gt;12V&lt;/td&gt; &lt;/tr&gt; &lt;tr&gt; &lt;td height="17" width="329"&gt;Номинальный ток&lt;/td&gt; &lt;td width="339"&gt;0.35А&lt;/td&gt; &lt;/tr&gt; &lt;tr&gt; &lt;td height="17" width="329"&gt;Потребляемая мощность&lt;/td&gt; &lt;td width="339"&gt;4.2W&lt;/td&gt; &lt;/tr&gt; &lt;tr&gt; &lt;td height="34" rowspan="2" width="329"&gt;Контроль подсветки&lt;/td&gt; &lt;td width="339"&gt;DC Control, &lt;/td&gt; &lt;/tr&gt; &lt;tr&gt; &lt;td height="17" width="339"&gt;Addressable RGB (3-Pin 5V)&lt;/td&gt; &lt;/tr&gt; &lt;tr&gt; &lt;td align="left" height="17" width="329"&gt;&lt;strong&gt;ВЕНТИЛЯТОР&lt;/strong&gt;&lt;/td&gt; &lt;td width="339"&gt;&lt;strong&gt; &lt;/strong&gt;&lt;/td&gt; &lt;/tr&gt; &lt;tr&gt; &lt;td height="17" width="329"&gt;Размеры&lt;/td&gt; &lt;td width="339"&gt;140 X 140 X 25(В) мм&lt;/td&gt; &lt;/tr&gt; &lt;tr&gt; &lt;td height="17" width="329"&gt;Тип подшипника&lt;/td&gt; &lt;td width="339"&gt;скольжения (тип EBR) &lt;/td&gt; &lt;/tr&gt; &lt;tr&gt; &lt;td height="17" width="329"&gt;Скорость вращения вентилятора&lt;/td&gt; &lt;td width="339"&gt;500~1,600RPM &amp;plusmn;200 RPM&lt;/td&gt; &lt;/tr&gt; &lt;tr&gt; &lt;td height="17" width="329"&gt;Максимальный уровень шума&lt;/td&gt; &lt;td width="339"&gt;34dB(A) &amp;plusmn;10%&lt;/td&gt; &lt;/tr&gt; &lt;tr&gt; &lt;td height="17" width="329"&gt;Производительность вентилятора&lt;/td&gt; &lt;td width="339"&gt;83.07CFM&lt;/td&gt; &lt;/tr&gt; &lt;tr&gt; &lt;td height="17" width="329"&gt;Статическое давление&lt;/td&gt; &lt;td width="339"&gt;1.7mmH?O &amp;plusmn;10%&lt;/td&gt; &lt;/tr&gt; &lt;tr&gt; &lt;td height="17" width="329"&gt;Контроль вентилятора&lt;/td&gt; &lt;td width="339"&gt;PWM Control&lt;/td&gt; &lt;/tr&gt; &lt;tr&gt; &lt;td height="17" width="329"&gt;Тип коннектора&lt;/td&gt; &lt;td width="339"&gt;4pin&lt;/td&gt; &lt;/tr&gt; &lt;tr&gt; &lt;td height="17" width="329"&gt;Продолжительность работы&lt;/td&gt; &lt;td width="339"&gt;40,000 часов&lt;/td&gt; &lt;/tr&gt; &lt;tr&gt; &lt;td height="17" width="329"&gt;Номинальное напряжение&lt;/td&gt; &lt;td width="339"&gt;12V&lt;/td&gt; &lt;/tr&gt; &lt;tr&gt; &lt;td height="17" width="329"&gt;Номинальный ток&lt;/td&gt; &lt;td width="339"&gt;0.35А&lt;/td&gt; &lt;/tr&gt; &lt;tr&gt; &lt;td height="17" width="329"&gt;Потребляемая мощность&lt;/td&gt; &lt;td width="339"&gt;4.2W&lt;/td&gt; &lt;/tr&gt; &lt;tr&gt; &lt;td align="left" height="17" width="329"&gt;&lt;strong&gt;РАДИАТОР&lt;/strong&gt;&lt;/td&gt; &lt;td width="339"&gt;&lt;strong&gt; &lt;/strong&gt;&lt;/td&gt; &lt;/tr&gt; &lt;tr&gt; &lt;td height="17" width="329"&gt;Материалы&lt;/td&gt; &lt;td width="339"&gt;Алюминий&lt;/td&gt; &lt;/tr&gt; &lt;tr&gt; &lt;td height="17" width="329"&gt;Размеры&lt;/td&gt; &lt;td width="339"&gt;140 x 316 x 27(H) мм&lt;/td&gt; &lt;/tr&gt; &lt;tr&gt; &lt;td align="left" height="17" width="329"&gt;&lt;strong&gt;TDP&lt;/strong&gt;&lt;/td&gt; &lt;td width="339"&gt;330W&lt;/td&gt; &lt;/tr&gt; &lt;tr&gt; &lt;td align="left" height="17"&gt;Термопаста в комплекте&lt;/td&gt; &lt;td align="left"&gt;Термопаста в комплекте&lt;/td&gt; &lt;/tr&gt; &lt;tr&gt; &lt;td height="35" rowspan="2"&gt;Совместимость&lt;/td&gt; &lt;td align="left"&gt;Intel : LGA 2066/2011-V3/2011/1700/1200/115X&lt;/td&gt; &lt;/tr&gt; &lt;tr&gt; &lt;td align="left" height="18"&gt;AMD : AM4/AM3&lt;/td&gt; &lt;/tr&gt; &lt;/tbody&gt; &lt;/table&gt; &lt;p&gt; &lt;/p&gt; </t>
  </si>
  <si>
    <t xml:space="preserve">&lt;p &gt;ZALMAN &lt;strong&gt;ALPHA&lt;/strong&gt; &amp;ndash; серия продукции премиум класса. Двух секционная система жидкостного охлаждения для процессора ZALMAN &lt;strong&gt;ALPHA&lt;/strong&gt;&lt;strong&gt;28&lt;/strong&gt;&lt;strong&gt;WHITE&lt;/strong&gt;&lt;strong&gt; &lt;/strong&gt;&amp;ndash; собственная уникальная разработка ZALMAN. Следует отметить особенность строения помпы: охлаждающая жидкость в ней распределена на три независимых потока. Такая конструкция позволяет предотвратить перегрузку помпы и улучшает охлаждение, уменьшая остаточный объем жидкости в помпе. Декоративная поверхность помпы с ARGB подсветкой - интересное дизайнерское решение для подобного устройства. Светящаяся полусфера привлекает внимание и выглядит неординарно. Конструкция помпы предусматривает возможность устанавливать водоблок в четырёх положениях. Основание водоблока изготовлено из меди. На его внутренней стороне есть , сформированные ребрами шириной 0,15 мм. Встроенный ARGB контроллер управляет скоростью вращения и подсветкой вентиляторов, установленных на радиаторе. В двух секционной системе жидкостного охлаждения 2х140мм тихих ARGB вентилятора, оснащённых подшипником скольжения EBR, с заявленными 40 000 часами бесперебойной работы в активном режиме. Скорость вращения регулируется при помощи широтно-импульсной модуляции в диапазоне от 500 до 1600 об/мин.&lt;/p&gt; &lt;p &gt;&lt;strong&gt;Особенности &lt;/strong&gt;&lt;strong&gt;системы жидкостного охлаждения для процессора &lt;/strong&gt;&lt;strong&gt;ZALMAN&lt;/strong&gt;&lt;strong&gt; &lt;/strong&gt;&lt;strong&gt;ALPHA&lt;/strong&gt;&lt;strong&gt;28&lt;/strong&gt;&lt;strong&gt;WHITE&lt;/strong&gt;:&lt;/p&gt; &lt;ul&gt; &lt;li&gt;TDP 330W &amp;ndash; совместимость с современными сокетами AMD, Intel, включая процессоры Intel 12-ого поколения;&lt;/li&gt; &lt;li&gt;бесшумная, производительная, готовая к эксплуатации, для современных систем с разогнанным процессорами. Удобное крепление - не сложно устанавливать и демонтировать;&lt;/li&gt; &lt;li&gt;уникальная, конструкция помпы позволяет предотвратить ее перегрузку в процессе активной работы, способствует охлаждению и уменьшению остаточного объема жидкости. Такое строение позволяет увеличить объем, мощность и скорость потока жидкости, повысить эффективность отвода тепла от процессора. При обозначенной организации устройства, снижается общая нагрузка на помпу, повышается его надежность и срок службы, система работает тихо на низких оборотах, нет остаточной жидкости;&lt;/li&gt; &lt;li&gt;конструкция герметичная и надежная, что исключает утечку жидкости в процессе эксплуатации;&lt;/li&gt; &lt;li&gt;медное основание с микроканальной структурой для высокой производительности охлаждения за счет теплопроводности материала и достаточно большой площади рассеивания. Система охлаждения идеально подходит для современных процессоров;&lt;/li&gt; &lt;li&gt;два 140мм тихих вентилятора с девятью оптимизированными для создания активного воздушного потока лопастями и EBR подшипником скольжения. Совершенная конструкция подшипника минимизирует вероятность его засорения и гарантирует бесперебойную работу вентилятора на протяжении 40 000 часов;&lt;/li&gt; &lt;li&gt;на вентиляторах расположены антивибрационные резиновые накладки, которые способствуют снижению вибрации в процессе эксплуатации;&lt;/li&gt; &lt;li&gt;для увеличения производительности системы, предусмотрена возможность установки вентиляторов с обеих сторон от радиатора, для этого предусмотрены специальные монтажные отверстия;&lt;/li&gt; &lt;li&gt;применяется двухканальное ШИМ управление, что дает возможность осуществлять отдельно контроль за вентилятором и насосом;&lt;/li&gt; &lt;li&gt;алюминиевый радиатор со специальным размещением плотно скомпонованных пластин и с максимальной площадью рассеивания тепла обеспечивают оперативное охлаждение и быструю подачу нагретой до высокой температуры жидкости;&lt;/li&gt; &lt;li&gt;гибкие трубки в тканевой оплетке из прочной, устойчивой к нагрузкам резины и надежным креплением. Оптимальная длина позволяет устанавливать систему охлаждения в корпусах различной величины. Специальный метод крепления трубок был испытан в условиях значительного давления жидкости и при различных температурах;&lt;/li&gt; &lt;li&gt;специальная ARGB подсветка элементов помпы системы охлаждения выглядит стильно и дополнит дизайн ПК. Предусмотрена возможность синхронизации ARGB свечения с материнской платой;&lt;/li&gt; &lt;li&gt;в комплекте высокопроизводительная термопаста ZALMAN.&lt;/li&gt; &lt;/ul&gt; &lt;p &gt; &lt;/p&gt; </t>
  </si>
  <si>
    <t>08414001005002008</t>
  </si>
  <si>
    <t>Система жидкостного охлаждения Zalman ALPHA 36 (Black) 2066, 2011-V3, 2011, 1200, 115X, 1700, AM4, AM5</t>
  </si>
  <si>
    <t>ALPHA36Black</t>
  </si>
  <si>
    <t>http://www.erc.ua/i/goods/ALPHA36BLACK.jpg</t>
  </si>
  <si>
    <t xml:space="preserve">&lt;table border="1" cellpadding="1" cellspacing="1" width="500"&gt; &lt;tbody&gt; &lt;tr&gt; &lt;td align="left" height="34" width="339"&gt;&lt;strong&gt;МОДЕЛЬ&lt;/strong&gt;&lt;/td&gt; &lt;td align="left" width="330"&gt;&lt;strong&gt;ALPHA36BLACK &lt;/strong&gt;&lt;/td&gt; &lt;/tr&gt; &lt;tr&gt; &lt;td align="left" height="17" width="339"&gt;&lt;strong&gt;ПОМПА&lt;/strong&gt;&lt;/td&gt; &lt;td&gt;&lt;strong&gt; &lt;/strong&gt;&lt;/td&gt; &lt;/tr&gt; &lt;tr&gt; &lt;td height="17" width="339"&gt;Размеры&lt;/td&gt; &lt;td width="330"&gt;68(Д) x 68(Ш) x 62(В) мм&lt;/td&gt; &lt;/tr&gt; &lt;tr&gt; &lt;td height="17" width="339"&gt;Материалы&lt;/td&gt; &lt;td width="330"&gt;Медь, PPS, PC, алюминий&lt;/td&gt; &lt;/tr&gt; &lt;tr&gt; &lt;td height="17" width="339"&gt;Скорость вращения вентилятора&lt;/td&gt; &lt;td width="330"&gt;3,200 RPM&amp;plusmn;10%&lt;/td&gt; &lt;/tr&gt; &lt;tr&gt; &lt;td height="17" width="339"&gt;Тип подшипника&lt;/td&gt; &lt;td width="330"&gt;керамический&lt;/td&gt; &lt;/tr&gt; &lt;tr&gt; &lt;td height="34" width="339"&gt;Скорость потока жидкости&lt;/td&gt; &lt;td width="330"&gt;Минимальный 0.83L/мин&lt;/td&gt; &lt;/tr&gt; &lt;tr&gt; &lt;td height="17" width="339"&gt;Номинальное напряжение&lt;/td&gt; &lt;td width="330"&gt;12V&lt;/td&gt; &lt;/tr&gt; &lt;tr&gt; &lt;td height="17" width="339"&gt;Номинальный ток&lt;/td&gt; &lt;td width="330"&gt;0.35А&lt;/td&gt; &lt;/tr&gt; &lt;tr&gt; &lt;td height="17" width="339"&gt;Потребляемая мощность&lt;/td&gt; &lt;td width="330"&gt;4.2W&lt;/td&gt; &lt;/tr&gt; &lt;tr&gt; &lt;td height="34" rowspan="2" width="339"&gt;Контроль подсветки&lt;/td&gt; &lt;td width="330"&gt;DC Control, &lt;/td&gt; &lt;/tr&gt; &lt;tr&gt; &lt;td height="17" width="330"&gt;Addressable RGB (5V)&lt;/td&gt; &lt;/tr&gt; &lt;tr&gt; &lt;td align="left" height="17" width="339"&gt;&lt;strong&gt;ВЕНТИЛЯТОР&lt;/strong&gt;&lt;/td&gt; &lt;td width="330"&gt;&lt;strong&gt; &lt;/strong&gt;&lt;/td&gt; &lt;/tr&gt; &lt;tr&gt; &lt;td height="17" width="339"&gt;Размеры&lt;/td&gt; &lt;td width="330"&gt;120 X 120 X 25(В) мм&lt;/td&gt; &lt;/tr&gt; &lt;tr&gt; &lt;td height="17" width="339"&gt;Тип подшипника&lt;/td&gt; &lt;td width="330"&gt;скольжения (тип EBR) &lt;/td&gt; &lt;/tr&gt; &lt;tr&gt; &lt;td height="17" width="339"&gt;Скорость вращения вентилятора&lt;/td&gt; &lt;td width="330"&gt;500~1,800&amp;plusmn;200 RPM&lt;/td&gt; &lt;/tr&gt; &lt;tr&gt; &lt;td height="17" width="339"&gt;Максимальный уровень шума&lt;/td&gt; &lt;td width="330"&gt;33dB(A) &amp;plusmn;10%&lt;/td&gt; &lt;/tr&gt; &lt;tr&gt; &lt;td height="17" width="339"&gt;Производительность вентилятора&lt;/td&gt; &lt;td width="330"&gt;71.1CFM&lt;/td&gt; &lt;/tr&gt; &lt;tr&gt; &lt;td height="17" width="339"&gt;Статическое давление&lt;/td&gt; &lt;td width="330"&gt;1.9ммH2O&lt;/td&gt; &lt;/tr&gt; &lt;tr&gt; &lt;td height="17" width="339"&gt;Контроль вентилятора&lt;/td&gt; &lt;td width="330"&gt;PWM Control&lt;/td&gt; &lt;/tr&gt; &lt;tr&gt; &lt;td height="17" width="339"&gt;Тип коннектора&lt;/td&gt; &lt;td width="330"&gt;4pin&lt;/td&gt; &lt;/tr&gt; &lt;tr&gt; &lt;td height="17" width="339"&gt;Продолжительность работы&lt;/td&gt; &lt;td width="330"&gt;40,000 часов&lt;/td&gt; &lt;/tr&gt; &lt;tr&gt; &lt;td height="17" width="339"&gt;Номинальное напряжение&lt;/td&gt; &lt;td width="330"&gt;12V&lt;/td&gt; &lt;/tr&gt; &lt;tr&gt; &lt;td height="17" width="339"&gt;Номинальный ток&lt;/td&gt; &lt;td width="330"&gt;0.35А&lt;/td&gt; &lt;/tr&gt; &lt;tr&gt; &lt;td height="17" width="339"&gt;Потребляемая мощность&lt;/td&gt; &lt;td width="330"&gt;4.2W&lt;/td&gt; &lt;/tr&gt; &lt;tr&gt; &lt;td align="left" height="17" width="339"&gt;&lt;strong&gt;РАДИАТОР&lt;/strong&gt;&lt;/td&gt; &lt;td width="330"&gt;&lt;strong&gt; &lt;/strong&gt;&lt;/td&gt; &lt;/tr&gt; &lt;tr&gt; &lt;td height="17" width="339"&gt;Материалы&lt;/td&gt; &lt;td width="330"&gt;Алюминий&lt;/td&gt; &lt;/tr&gt; &lt;tr&gt; &lt;td height="17" width="339"&gt;Размеры&lt;/td&gt; &lt;td width="330"&gt;120 X 397 X 27(В) мм&lt;/td&gt; &lt;/tr&gt; &lt;tr&gt; &lt;td align="left" height="17" width="339"&gt;&lt;strong&gt;TDP&lt;/strong&gt;&lt;/td&gt; &lt;td width="330"&gt;350W&lt;/td&gt; &lt;/tr&gt; &lt;tr&gt; &lt;td align="left" height="17"&gt;Термопаста в комплекте&lt;/td&gt; &lt;td align="left"&gt;Термопаста в комплекте&lt;/td&gt; &lt;/tr&gt; &lt;tr&gt; &lt;td height="35" rowspan="2"&gt;Совместимость&lt;/td&gt; &lt;td align="left"&gt;Intel : LGA 2066/2011-V3/2011/1700/1200/115X&lt;/td&gt; &lt;/tr&gt; &lt;tr&gt; &lt;td align="left" height="18"&gt;AMD : AM4/AM3&lt;/td&gt; &lt;/tr&gt; &lt;/tbody&gt; &lt;/table&gt; &lt;p&gt; &lt;/p&gt; </t>
  </si>
  <si>
    <t xml:space="preserve">&lt;p &gt;ZALMAN &lt;strong&gt;ALPHA&lt;/strong&gt; &amp;ndash; серия продукции премиум класса. Трех секционная система жидкостного охлаждения для процессора ZALMAN &lt;strong&gt;ALPHA&lt;/strong&gt;&lt;strong&gt;36&lt;/strong&gt;&lt;strong&gt;BLACK&lt;/strong&gt;&lt;strong&gt; &lt;/strong&gt;&amp;ndash; собственная уникальная разработка ZALMAN. Следует отметить особенность строения помпы: охлаждающая жидкость в ней распределена на три независимых потока. Такая конструкция позволяет предотвратить перегрузку помпы и улучшает охлаждение, уменьшая остаточный объем жидкости в помпе. Декоративная поверхность помпы с ARGB подсветкой - интересное дизайнерское решение для подобного устройства. Светящаяся полусфера привлекает внимание и выглядит неординарно. Конструкция помпы предусматривает возможность устанавливать водоблок в четырёх положениях. Основание водоблока изготовлено из меди. На его внутренней стороне есть, сформированные ребрами шириной 0,15 мм. Встроенный ARGB контроллер управляет скоростью вращения и подсветкой вентиляторов, установленных на радиаторе. В двух секционной системе жидкостного охлаждения 3х120мм тихих ARGB вентилятора, оснащённых подшипником скольжения EBR, с заявленными 40 000 часами бесперебойной работы в активном режиме. Скорость вращения регулируется при помощи широтно-импульсной модуляции в диапазоне от 500 до 1800 об/мин.&lt;/p&gt; &lt;p &gt;&lt;strong&gt;Особенности &lt;/strong&gt;&lt;strong&gt;системы жидкостного охлаждения для процессора &lt;/strong&gt;&lt;strong&gt;ZALMAN&lt;/strong&gt;&lt;strong&gt; &lt;/strong&gt;&lt;strong&gt;ALPHA&lt;/strong&gt;&lt;strong&gt;36&lt;/strong&gt;&lt;strong&gt;BLACK&lt;/strong&gt;:&lt;/p&gt; &lt;ul&gt; &lt;li&gt;TDP 340W &amp;ndash; совместимость с современными сокетами AMD, Intel, включая процессоры Intel 12-ого поколения;&lt;/li&gt; &lt;li&gt;бесшумная, производительная, готовая к эксплуатации, для современных систем с разогнанным процессорами. Удобное крепление - не сложно устанавливать и демонтировать;&lt;/li&gt; &lt;li&gt;уникальная, конструкция помпы позволяет предотвратить ее перегрузку в процессе активной работы, способствует охлаждению и уменьшению остаточного объема жидкости. Такое строение позволяет увеличить объем, мощность и скорость потока жидкости, повысить эффективность отвода тепла от процессора. При обозначенной организации устройства, снижается общая нагрузка на помпу, повышается его надежность и срок службы, система работает тихо на низких оборотах, нет остаточной жидкости;&lt;/li&gt; &lt;li&gt;конструкция герметичная и надежная, что исключает утечку жидкости в процессе эксплуатации;&lt;/li&gt; &lt;li&gt;медное основание с микроканальной структурой для высокой производительности охлаждения за счет теплопроводности материала и достаточно большой площади рассеивания. Система охлаждения идеально подходит для современных процессоров;&lt;/li&gt; &lt;li&gt;три 120мм тихих вентилятора с девятью оптимизированными для создания активного воздушного потока лопастями и EBR подшипником скольжения. Совершенная конструкция подшипника минимизирует вероятность его засорения и гарантирует бесперебойную работу вентилятора на протяжении 40 000 часов;&lt;/li&gt; &lt;li&gt;на вентиляторах расположены антивибрационные резиновые накладки, которые способствуют снижению вибрации в процессе эксплуатации;&lt;/li&gt; &lt;li&gt;для увеличения производительности системы, предусмотрена возможность установки вентиляторов с обеих сторон от радиатора, для этого предусмотрены специальные монтажные отверстия;&lt;/li&gt; &lt;li&gt;применяется двухканальное ШИМ управление, что дает возможность осуществлять отдельно контроль за вентилятором и насосом;&lt;/li&gt; &lt;li&gt;алюминиевый радиатор со специальным размещением плотно скомпонованных пластин и с максимальной площадью рассеивания тепла обеспечивают оперативное охлаждение и быструю подачу нагретой до высокой температуры жидкости;&lt;/li&gt; &lt;li&gt;гибкие трубки в тканевой оплетке из прочной, устойчивой к нагрузкам резины и надежным креплением. Оптимальная длина позволяет устанавливать систему охлаждения в корпусах различной величины. Специальный метод крепления трубок был испытан в условиях значительного давления жидкости и при различных температурах;&lt;/li&gt; &lt;li&gt;специальная ARGB подсветка элементов помпы системы охлаждения выглядит стильно и дополнит дизайн ПК. Предусмотрена возможность синхронизации ARGB свечения с материнской платой;&lt;/li&gt; &lt;li&gt;в комплекте высокопроизводительная термопаста ZALMAN.&lt;/li&gt; &lt;/ul&gt; &lt;p &gt; &lt;/p&gt; </t>
  </si>
  <si>
    <t>08414001005002009</t>
  </si>
  <si>
    <t>Система жидкостного охлаждения Zalman ALPHA 36 (White) 2066, 2011-V3, 2011, 1200, 115X, 1700, AM4, AM5</t>
  </si>
  <si>
    <t>ALPHA36White</t>
  </si>
  <si>
    <t>http://www.erc.ua/i/goods/ALPHA36WHITE.jpg</t>
  </si>
  <si>
    <t xml:space="preserve">&lt;table border="1" cellpadding="1" cellspacing="1" width="500"&gt; &lt;tbody&gt; &lt;tr&gt; &lt;td align="left" height="34" width="339"&gt;&lt;strong&gt;МОДЕЛЬ&lt;/strong&gt;&lt;/td&gt; &lt;td align="left" width="330"&gt;&lt;strong&gt; ALPHA36WHITE&lt;/strong&gt;&lt;/td&gt; &lt;/tr&gt; &lt;tr&gt; &lt;td align="left" height="17" width="339"&gt;&lt;strong&gt;ПОМПА&lt;/strong&gt;&lt;/td&gt; &lt;td&gt;&lt;strong&gt; &lt;/strong&gt;&lt;/td&gt; &lt;/tr&gt; &lt;tr&gt; &lt;td height="17" width="339"&gt;Размеры&lt;/td&gt; &lt;td width="330"&gt;68(Д) x 68(Ш) x 62(В) мм&lt;/td&gt; &lt;/tr&gt; &lt;tr&gt; &lt;td height="17" width="339"&gt;Материалы&lt;/td&gt; &lt;td width="330"&gt;Медь, PPS, PC, алюминий&lt;/td&gt; &lt;/tr&gt; &lt;tr&gt; &lt;td height="17" width="339"&gt;Скорость вращения вентилятора&lt;/td&gt; &lt;td width="330"&gt;3,200 RPM&amp;plusmn;10%&lt;/td&gt; &lt;/tr&gt; &lt;tr&gt; &lt;td height="17" width="339"&gt;Тип подшипника&lt;/td&gt; &lt;td width="330"&gt;керамический&lt;/td&gt; &lt;/tr&gt; &lt;tr&gt; &lt;td height="34" width="339"&gt;Скорость потока жидкости&lt;/td&gt; &lt;td width="330"&gt;Минимальный 0.83L/мин&lt;/td&gt; &lt;/tr&gt; &lt;tr&gt; &lt;td height="17" width="339"&gt;Номинальное напряжение&lt;/td&gt; &lt;td width="330"&gt;12V&lt;/td&gt; &lt;/tr&gt; &lt;tr&gt; &lt;td height="17" width="339"&gt;Номинальный ток&lt;/td&gt; &lt;td width="330"&gt;0.35А&lt;/td&gt; &lt;/tr&gt; &lt;tr&gt; &lt;td height="17" width="339"&gt;Потребляемая мощность&lt;/td&gt; &lt;td width="330"&gt;4.2W&lt;/td&gt; &lt;/tr&gt; &lt;tr&gt; &lt;td height="34" rowspan="2" width="339"&gt;Контроль подсветки&lt;/td&gt; &lt;td width="330"&gt;DC Control, &lt;/td&gt; &lt;/tr&gt; &lt;tr&gt; &lt;td height="17" width="330"&gt;Addressable RGB (5V)&lt;/td&gt; &lt;/tr&gt; &lt;tr&gt; &lt;td align="left" height="17" width="339"&gt;&lt;strong&gt;ВЕНТИЛЯТОР&lt;/strong&gt;&lt;/td&gt; &lt;td width="330"&gt;&lt;strong&gt; &lt;/strong&gt;&lt;/td&gt; &lt;/tr&gt; &lt;tr&gt; &lt;td height="17" width="339"&gt;Размеры&lt;/td&gt; &lt;td width="330"&gt;120 X 120 X 25(В) мм&lt;/td&gt; &lt;/tr&gt; &lt;tr&gt; &lt;td height="17" width="339"&gt;Тип подшипника&lt;/td&gt; &lt;td width="330"&gt;скольжения (тип EBR) &lt;/td&gt; &lt;/tr&gt; &lt;tr&gt; &lt;td height="17" width="339"&gt;Скорость вращения вентилятора&lt;/td&gt; &lt;td width="330"&gt;500~1,800&amp;plusmn;200 RPM&lt;/td&gt; &lt;/tr&gt; &lt;tr&gt; &lt;td height="17" width="339"&gt;Максимальный уровень шума&lt;/td&gt; &lt;td width="330"&gt;33dB(A) &amp;plusmn;10%&lt;/td&gt; &lt;/tr&gt; &lt;tr&gt; &lt;td height="17" width="339"&gt;Производительность вентилятора&lt;/td&gt; &lt;td width="330"&gt;71.1CFM&lt;/td&gt; &lt;/tr&gt; &lt;tr&gt; &lt;td height="17" width="339"&gt;Статическое давление&lt;/td&gt; &lt;td width="330"&gt;1.9ммH2O&lt;/td&gt; &lt;/tr&gt; &lt;tr&gt; &lt;td height="17" width="339"&gt;Контроль вентилятора&lt;/td&gt; &lt;td width="330"&gt;PWM Control&lt;/td&gt; &lt;/tr&gt; &lt;tr&gt; &lt;td height="17" width="339"&gt;Тип коннектора&lt;/td&gt; &lt;td width="330"&gt;4pin&lt;/td&gt; &lt;/tr&gt; &lt;tr&gt; &lt;td height="17" width="339"&gt;Продолжительность работы&lt;/td&gt; &lt;td width="330"&gt;40,000 часов&lt;/td&gt; &lt;/tr&gt; &lt;tr&gt; &lt;td height="17" width="339"&gt;Номинальное напряжение&lt;/td&gt; &lt;td width="330"&gt;12V&lt;/td&gt; &lt;/tr&gt; &lt;tr&gt; &lt;td height="17" width="339"&gt;Номинальный ток&lt;/td&gt; &lt;td width="330"&gt;0.35А&lt;/td&gt; &lt;/tr&gt; &lt;tr&gt; &lt;td height="17" width="339"&gt;Потребляемая мощность&lt;/td&gt; &lt;td width="330"&gt;4.2W&lt;/td&gt; &lt;/tr&gt; &lt;tr&gt; &lt;td align="left" height="17" width="339"&gt;&lt;strong&gt;РАДИАТОР&lt;/strong&gt;&lt;/td&gt; &lt;td width="330"&gt;&lt;strong&gt; &lt;/strong&gt;&lt;/td&gt; &lt;/tr&gt; &lt;tr&gt; &lt;td height="17" width="339"&gt;Материалы&lt;/td&gt; &lt;td width="330"&gt;Алюминий&lt;/td&gt; &lt;/tr&gt; &lt;tr&gt; &lt;td height="17" width="339"&gt;Размеры&lt;/td&gt; &lt;td width="330"&gt;120 X 397 X 27(В) мм&lt;/td&gt; &lt;/tr&gt; &lt;tr&gt; &lt;td align="left" height="17" width="339"&gt;&lt;strong&gt;TDP&lt;/strong&gt;&lt;/td&gt; &lt;td width="330"&gt;350W&lt;/td&gt; &lt;/tr&gt; &lt;tr&gt; &lt;td align="left" height="17"&gt;Термопаста в комплекте&lt;/td&gt; &lt;td align="left"&gt;Термопаста в комплекте&lt;/td&gt; &lt;/tr&gt; &lt;tr&gt; &lt;td height="35" rowspan="2"&gt;Совместимость&lt;/td&gt; &lt;td align="left"&gt;Intel : LGA 2066/2011-V3/2011/1700/1200/115X&lt;/td&gt; &lt;/tr&gt; &lt;tr&gt; &lt;td align="left" height="18"&gt;AMD : AM4/AM3&lt;/td&gt; &lt;/tr&gt; &lt;/tbody&gt; &lt;/table&gt; &lt;p&gt; &lt;/p&gt; </t>
  </si>
  <si>
    <t xml:space="preserve">&lt;p &gt;ZALMAN &lt;strong&gt;ALPHA&lt;/strong&gt; &amp;ndash; серия продукции премиум класса. Трех секционная система жидкостного охлаждения для процессора ZALMAN &lt;strong&gt;ALPHA&lt;/strong&gt;&lt;strong&gt;36&lt;/strong&gt;&lt;strong&gt;WHITE&lt;/strong&gt;&lt;strong&gt; &lt;/strong&gt;&amp;ndash; собственная уникальная разработка ZALMAN. Следует отметить особенность строения помпы: охлаждающая жидкость в ней распределена на три независимых потока. Такая конструкция позволяет предотвратить перегрузку помпы и улучшает охлаждение, уменьшая остаточный объем жидкости в помпе. Декоративная поверхность помпы с ARGB подсветкой - интересное дизайнерское решение для подобного устройства. Светящаяся полусфера привлекает внимание и выглядит неординарно. Конструкция помпы предусматривает возможность устанавливать водоблок в четырёх положениях. Основание водоблока изготовлено из меди. На его внутренней стороне есть, сформированные ребрами шириной 0,15 мм. Встроенный ARGB контроллер управляет скоростью вращения и подсветкой вентиляторов, установленных на радиаторе. В двух секционной системе жидкостного охлаждения 3х120мм тихих ARGB вентилятора, оснащённых подшипником скольжения EBR, с заявленными 40 000 часами бесперебойной работы в активном режиме. Скорость вращения регулируется при помощи широтно-импульсной модуляции в диапазоне от 500 до 1800 об/мин.&lt;/p&gt; &lt;p &gt;&lt;strong&gt;Особенности &lt;/strong&gt;&lt;strong&gt;системы жидкостного охлаждения для процессора &lt;/strong&gt;&lt;strong&gt;ZALMAN&lt;/strong&gt;&lt;strong&gt; &lt;/strong&gt;&lt;strong&gt;ALPHA&lt;/strong&gt;&lt;strong&gt;36 &lt;/strong&gt;&lt;strong&gt;WHITE&lt;/strong&gt;:&lt;/p&gt; &lt;ul&gt; &lt;li&gt;TDP 340W &amp;ndash; совместимость с современными сокетами AMD, Intel, включая процессоры Intel 12-ого поколения;&lt;/li&gt; &lt;li&gt;бесшумная, производительная, готовая к эксплуатации, для современных систем с разогнанным процессорами. Удобное крепление - не сложно устанавливать и демонтировать;&lt;/li&gt; &lt;li&gt;уникальная, конструкция помпы позволяет предотвратить ее перегрузку в процессе активной работы, способствует охлаждению и уменьшению остаточного объема жидкости. Такое строение позволяет увеличить объем, мощность и скорость потока жидкости, повысить эффективность отвода тепла от процессора. При обозначенной организации устройства, снижается общая нагрузка на помпу, повышается его надежность и срок службы, система работает тихо на низких оборотах, нет остаточной жидкости;&lt;/li&gt; &lt;li&gt;конструкция герметичная и надежная, что исключает утечку жидкости в процессе эксплуатации;&lt;/li&gt; &lt;li&gt;медное основание с микроканальной структурой для высокой производительности охлаждения за счет теплопроводности материала и достаточно большой площади рассеивания. Система охлаждения идеально подходит для современных процессоров;&lt;/li&gt; &lt;li&gt;три 120мм тихих вентилятора с девятью оптимизированными для создания активного воздушного потока лопастями и EBR подшипником скольжения. Совершенная конструкция подшипника минимизирует вероятность его засорения и гарантирует бесперебойную работу вентилятора на протяжении 40 000 часов;&lt;/li&gt; &lt;li&gt;на вентиляторах расположены антивибрационные резиновые накладки, которые способствуют снижению вибрации в процессе эксплуатации;&lt;/li&gt; &lt;li&gt;для увеличения производительности системы, предусмотрена возможность установки вентиляторов с обеих сторон от радиатора, для этого предусмотрены специальные монтажные отверстия;&lt;/li&gt; &lt;li&gt;применяется двухканальное ШИМ управление, что дает возможность осуществлять отдельно контроль за вентилятором и насосом;&lt;/li&gt; &lt;li&gt;алюминиевый радиатор со специальным размещением плотно скомпонованных пластин и с максимальной площадью рассеивания тепла обеспечивают оперативное охлаждение и быструю подачу нагретой до высокой температуры жидкости;&lt;/li&gt; &lt;li&gt;гибкие трубки в тканевой оплетке из прочной, устойчивой к нагрузкам резины и надежным креплением. Оптимальная длина позволяет устанавливать систему охлаждения в корпусах различной величины. Специальный метод крепления трубок был испытан в условиях значительного давления жидкости и при различных температурах;&lt;/li&gt; &lt;li&gt;&lt;strong &gt;специальная ARGB подсветка элементов помпы системы охлаждения выглядит стильно и дополнит дизайн ПК. Предусмотрена возможность синхронизации ARGB свечения с материнской платой;&lt;/strong&gt;&lt;/li&gt; &lt;li&gt;в комплекте высокопроизводительная термопаста ZALMAN&lt;/li&gt; &lt;/ul&gt; &lt;p &gt; &lt;/p&gt; </t>
  </si>
  <si>
    <t>08414001005002010</t>
  </si>
  <si>
    <t>Система жидкостного охлаждения Zalman Reserator 5 Z24 (Black), 115x, 1366, 1200, 2011, 2011-V3, 2066, *1700 (ZM-1700MKB), AM4, AM3+, AM3, FM2+, FM2, TDP 320W</t>
  </si>
  <si>
    <t>RESERATOR5Z24BLACK-1700</t>
  </si>
  <si>
    <t>http://www.erc.ua/i/goods/RESERATOR5Z24BLACK.jpg</t>
  </si>
  <si>
    <t xml:space="preserve">&lt;table border="1" cellpadding="1" cellspacing="1" width="500"&gt; &lt;tbody&gt; &lt;tr&gt; &lt;td align="left" height="34" width="240"&gt;&lt;strong&gt;МОДЕЛЬ&lt;/strong&gt;&lt;/td&gt; &lt;td align="left" width="292"&gt;&lt;strong&gt;RESERATOR5Z24BLACK &lt;/strong&gt;&lt;/td&gt; &lt;/tr&gt; &lt;tr&gt; &lt;td align="left" height="17" width="240"&gt;&lt;strong&gt;ПОМПА&lt;/strong&gt;&lt;/td&gt; &lt;td width="292"&gt;&lt;strong&gt; &lt;/strong&gt;&lt;/td&gt; &lt;/tr&gt; &lt;tr&gt; &lt;td height="17" width="240"&gt;Размеры&lt;/td&gt; &lt;td width="292"&gt;82(Д) x 82(Ш) x 40(В) мм&lt;/td&gt; &lt;/tr&gt; &lt;tr&gt; &lt;td height="17" width="240"&gt;Материалы&lt;/td&gt; &lt;td width="292"&gt;Медь, PPS, PC, алюминий&lt;/td&gt; &lt;/tr&gt; &lt;tr&gt; &lt;td height="17" width="240"&gt;Скорость вращения вентилятора&lt;/td&gt; &lt;td width="292"&gt;1,000~2,100 RPM&amp;plusmn;10%&lt;/td&gt; &lt;/tr&gt; &lt;tr&gt; &lt;td height="17" width="240"&gt;Тип подшипника&lt;/td&gt; &lt;td width="292"&gt; &lt;p&gt;Керамический подшипник качения&lt;/p&gt; &lt;/td&gt; &lt;/tr&gt; &lt;tr&gt; &lt;td height="34" width="240"&gt;Скорость потока жидкости&lt;/td&gt; &lt;td width="292"&gt;Минимальный. 0.7L/мин Максимальный 0.85L/мин&lt;/td&gt; &lt;/tr&gt; &lt;tr&gt; &lt;td height="17" width="240"&gt;Номинальное напряжение&lt;/td&gt; &lt;td width="292"&gt;12V&lt;/td&gt; &lt;/tr&gt; &lt;tr&gt; &lt;td height="17" width="240"&gt;Номинальный ток&lt;/td&gt; &lt;td width="292"&gt;0.35А&lt;/td&gt; &lt;/tr&gt; &lt;tr&gt; &lt;td height="17" width="240"&gt;Потребляемая мощность&lt;/td&gt; &lt;td width="292"&gt;4.2W&lt;/td&gt; &lt;/tr&gt; &lt;tr&gt; &lt;td height="34" rowspan="2" width="240"&gt;Контроль подсветки&lt;/td&gt; &lt;td width="292"&gt;PWM Control, &lt;/td&gt; &lt;/tr&gt; &lt;tr&gt; &lt;td height="17" width="292"&gt;Addressable RGB (3-Pin 5V)&lt;/td&gt; &lt;/tr&gt; &lt;tr&gt; &lt;td align="left" height="17" width="240"&gt;&lt;strong&gt;ВЕНТИЛЯТОР&lt;/strong&gt;&lt;/td&gt; &lt;td width="292"&gt;&lt;strong&gt; &lt;/strong&gt;&lt;/td&gt; &lt;/tr&gt; &lt;tr&gt; &lt;td height="17" width="240"&gt;Размеры&lt;/td&gt; &lt;td width="292"&gt;120 х 120 х 25(В) мм&lt;/td&gt; &lt;/tr&gt; &lt;tr&gt; &lt;td height="17" width="240"&gt;Тип подшипника&lt;/td&gt; &lt;td width="292"&gt;скольжения (тип EBR) &lt;/td&gt; &lt;/tr&gt; &lt;tr&gt; &lt;td height="17" width="240"&gt;Скорость вращения вентилятора&lt;/td&gt; &lt;td width="292"&gt;800~2,000 RPM&amp;plusmn;10%&lt;/td&gt; &lt;/tr&gt; &lt;tr&gt; &lt;td height="17" width="240"&gt;Максимальный уровень шума&lt;/td&gt; &lt;td width="292"&gt;37dB(A) &amp;plusmn;10%&lt;/td&gt; &lt;/tr&gt; &lt;tr&gt; &lt;td height="17" width="240"&gt;Производительность вентилятора&lt;/td&gt; &lt;td width="292"&gt;77.37CFM&lt;/td&gt; &lt;/tr&gt; &lt;tr&gt; &lt;td height="17" width="240"&gt;Статическое давление&lt;/td&gt; &lt;td width="292"&gt;2.92ммH2O&lt;/td&gt; &lt;/tr&gt; &lt;tr&gt; &lt;td height="17" width="240"&gt;Контроль вентилятора&lt;/td&gt; &lt;td width="292"&gt;PWM Control&lt;/td&gt; &lt;/tr&gt; &lt;tr&gt; &lt;td height="17" width="240"&gt;Тип коннектора&lt;/td&gt; &lt;td width="292"&gt;4pin&lt;/td&gt; &lt;/tr&gt; &lt;tr&gt; &lt;td height="17" width="240"&gt;Продолжительность работы&lt;/td&gt; &lt;td width="292"&gt;50,000часов&lt;/td&gt; &lt;/tr&gt; &lt;tr&gt; &lt;td height="17" width="240"&gt;Номинальное напряжение&lt;/td&gt; &lt;td width="292"&gt;12V&lt;/td&gt; &lt;/tr&gt; &lt;tr&gt; &lt;td height="17" width="240"&gt;Номинальный ток&lt;/td&gt; &lt;td width="292"&gt;0.35А&lt;/td&gt; &lt;/tr&gt; &lt;tr&gt; &lt;td height="17" width="240"&gt;Потребляемая мощность&lt;/td&gt; &lt;td width="292"&gt;4.2W&lt;/td&gt; &lt;/tr&gt; &lt;tr&gt; &lt;td align="left" height="17" width="240"&gt;&lt;strong&gt;РАДИАТОР&lt;/strong&gt;&lt;/td&gt; &lt;td width="292"&gt;&lt;strong&gt; &lt;/strong&gt;&lt;/td&gt; &lt;/tr&gt; &lt;tr&gt; &lt;td height="17" width="240"&gt;Материалы&lt;/td&gt; &lt;td width="292"&gt;Алюминий&lt;/td&gt; &lt;/tr&gt; &lt;tr&gt; &lt;td height="17" width="240"&gt;Размеры&lt;/td&gt; &lt;td width="292"&gt;120 х 278 х 27(В) мм&lt;/td&gt; &lt;/tr&gt; &lt;tr&gt; &lt;td align="left" height="17" width="240"&gt;&lt;strong&gt;TDP&lt;/strong&gt;&lt;/td&gt; &lt;td width="292"&gt;320 W&lt;/td&gt; &lt;/tr&gt; &lt;tr&gt; &lt;td align="left" height="17"&gt;Термопаста в комплекте&lt;/td&gt; &lt;td align="left"&gt;ZM-STC8&lt;/td&gt; &lt;/tr&gt; &lt;tr&gt; &lt;td height="35" rowspan="2"&gt;Совместимость&lt;/td&gt; &lt;td align="left"&gt; &lt;p&gt; Intel : LGA1700/1200/115X/2011/2011-V3/2066 ***LGA 1700 с комплектом креплений (ZM-1700MKB)&lt;/p&gt; &lt;/td&gt; &lt;/tr&gt; &lt;tr&gt; &lt;td align="left" height="18"&gt;AMD : AM4/AM3+/AM3/FM2+/FM2&lt;/td&gt; &lt;/tr&gt; &lt;/tbody&gt; &lt;/table&gt; &lt;p&gt; &lt;/p&gt; </t>
  </si>
  <si>
    <t xml:space="preserve">&lt;p &gt;&lt;strong&gt;ZALMAN RESERATOR &lt;/strong&gt;&amp;ndash; серия продукции премиум класса. Двух секционная система жидкостного охлаждения для процессора ZALMAN &lt;strong&gt;RESERATOR&lt;/strong&gt;&lt;strong&gt; 5 &lt;/strong&gt;&lt;strong&gt;Z&lt;/strong&gt;&lt;strong&gt;24 &lt;/strong&gt;&lt;strong&gt;BLACK&lt;/strong&gt;&lt;strong&gt; &lt;/strong&gt;&amp;ndash; собственная уникальная разработка ZALMAN. Большинство подобных устройств изготовлено по лицензии сторонней компании, которая специализируется на продукции такого типа. Один из запатентованных элементов конструкции &amp;ndash; помпа с двумя крыльчатками, с более высокой производительностью при той же скорости, по сравнению с обычными стандартными помпами. Предусмотрена регулировка скорости при помощи сигнала ШИМ, который поступает на четырех контактный разъем в диапазоне 1000-2100 об/мин. ARGB подсветка сегментов помпы дополняет дизайн устройства и выглядит стильно. На радиаторе установлено 2х120мм тихих вентилятора (ZM-SF120), оснащённых подшипником скольжения EBR, с заявленными 50 000 часами бесперебойной работы в активном режиме. Скорость вращения регулируется при помощи широтно-импульсной модуляции в диапазоне от 800 до 2000 об/мин.&lt;/p&gt; &lt;p &gt;&lt;strong&gt;Особенности &lt;/strong&gt;&lt;strong&gt;системы жидкостного охлаждения для процессора &lt;/strong&gt;&lt;strong&gt;ZALMAN&lt;/strong&gt;&lt;strong&gt; &lt;/strong&gt;&lt;strong&gt;RESERATOR&lt;/strong&gt;&lt;strong&gt; 5 &lt;/strong&gt;&lt;strong&gt;Z&lt;/strong&gt;&lt;strong&gt;24 &lt;/strong&gt;&lt;strong&gt;BLACK&lt;/strong&gt;&lt;strong&gt;:&lt;/strong&gt;&lt;/p&gt; &lt;ul&gt; &lt;li&gt;TDP 320W &amp;ndash; совместимость с современными сокетами AMD, Intel, включая процессоры Intel Coffee Lake 9-го поколения и AMD RYZEN для высокопроизводительных ПК. Для сокета Intel LGA1700 используйте оригинальные крепления ZALMAN ZM-1700MKB;&lt;/li&gt; &lt;li&gt;бесшумная, производительная, готовая к эксплуатации, для современных систем с разогнанным процессорами. Удобное крепление - не сложно устанавливать и демонтировать;&lt;/li&gt; &lt;li&gt;уникальная, запатентованная ZALMAN помпа с двумя крыльчатками. Такое строение позволяет увеличить объем, мощность и скорость потока жидкости, повысить эффективность отвода тепла от процессора. Одна крыльчатка принимает поток воздуха извне, другая &amp;ndash; отводит нагретый воздух с поверхности процессора. При такой организации устройства, снижается общая нагрузка на помпу, повышается его надежность и срок службы, система работает тихо на низких оборотах, нет остаточной жидкости;&lt;/li&gt; &lt;li&gt;конструкция герметичная и надежная, что исключает утечку жидкости в процессе эксплуатации;&lt;/li&gt; &lt;li&gt;медное основание с микроканальной структурой для высокой производительности охлаждения за счет теплопроводности материала и достаточно большой площади рассеивания (220 см&lt;sup&gt;2&lt;/sup&gt;). Система охлаждения идеально подходит для современных процессоров;&lt;/li&gt; &lt;li&gt;два 120мм тихих вентилятора ZALMAN SF120 с семью оптимизированными для создания активного воздушного потока лопастями и EBR подшипником скольжения. Совершенная конструкция подшипника минимизирует вероятность его засорения и гарантирует бесперебойную работу вентилятора на протяжении 50 000 часов;&lt;/li&gt; &lt;li&gt;для увеличения производительности системы, предусмотрена возможность установки вентиляторов с обеих сторон от радиатора, для этого предусмотрены специальные монтажные отверстия;&lt;/li&gt; &lt;li&gt;применяется двухканальное ШИМ управление, что дает возможность осуществлять отдельно контроль за вентилятором и насосом;&lt;/li&gt; &lt;li&gt;алюминиевый радиатор со специальным размещением плотно скомпонованных пластин и с максимальной площадью рассеивания тепла обеспечивают оперативное охлаждение и быструю подачу нагретой до высокой температуры жидкости;&lt;/li&gt; &lt;li&gt;гибкие трубки в тканевой оплетке длиной 400мм из прочной, устойчивой к нагрузкам резины и надежным креплением. Оптимальная длина позволяет устанавливать систему охлаждения в корпусах различной величины. Специальный метод крепления трубок был испытан в условиях значительного давления жидкости и при различных температурах;&lt;/li&gt; &lt;li&gt;специальная ARGB подсветка элементов помпы системы охлаждения выглядит аккуратно и дополнит дизайн ПК. Предусмотрена возможность синхронизации свечения с материнской платой;&lt;/li&gt; &lt;li&gt;в комплекте высокопроизводительная термопаста ZALMAN ZM-STC8, c показателем теплопроводности - 8.3W/m&amp;bull;K.&lt;/li&gt; &lt;/ul&gt; </t>
  </si>
  <si>
    <t>Система жидкостного охлаждения Zalman Reserator 5 Z24 (White), 115x, 1366, 1200, 2011, 2011-V3, 2066, *1700 (ZM-1700MKB), AM4, AM3+, AM3, FM2+, FM2, TDP 320W</t>
  </si>
  <si>
    <t>RESERATOR5Z24WHITE-1700</t>
  </si>
  <si>
    <t>http://www.erc.ua/i/goods/RESERATOR5Z24WHITE.jpg</t>
  </si>
  <si>
    <t xml:space="preserve">&lt;table border="1" cellpadding="1" cellspacing="1" width="500"&gt; &lt;tbody&gt; &lt;tr&gt; &lt;td align="left" height="34" width="240"&gt;&lt;strong&gt;МОДЕЛЬ&lt;/strong&gt;&lt;/td&gt; &lt;td align="left" width="292"&gt;&lt;strong&gt;RESERATOR 5 Z24 WHITE&lt;/strong&gt;&lt;/td&gt; &lt;/tr&gt; &lt;tr&gt; &lt;td align="left" height="17" width="240"&gt;&lt;strong&gt;ПОМПА&lt;/strong&gt;&lt;/td&gt; &lt;td width="292"&gt;&lt;strong&gt; &lt;/strong&gt;&lt;/td&gt; &lt;/tr&gt; &lt;tr&gt; &lt;td height="17" width="240"&gt;Размеры&lt;/td&gt; &lt;td width="292"&gt;82(Д) x 82(Ш) x 40(В) мм&lt;/td&gt; &lt;/tr&gt; &lt;tr&gt; &lt;td height="17" width="240"&gt;Материалы&lt;/td&gt; &lt;td width="292"&gt;Медь, PPS, PC, алюминий&lt;/td&gt; &lt;/tr&gt; &lt;tr&gt; &lt;td height="17" width="240"&gt;Скорость вращения вентилятора&lt;/td&gt; &lt;td width="292"&gt;1,000~2,100 RPM&amp;plusmn;10%&lt;/td&gt; &lt;/tr&gt; &lt;tr&gt; &lt;td height="17" width="240"&gt;Тип подшипника&lt;/td&gt; &lt;td width="292"&gt; &lt;p&gt;Керамический подшипник качения&lt;/p&gt; &lt;/td&gt; &lt;/tr&gt; &lt;tr&gt; &lt;td height="34" width="240"&gt;Скорость потока жидкости&lt;/td&gt; &lt;td width="292"&gt;Минимальный. 0.7L/мин Максимальный 0.85L/мин&lt;/td&gt; &lt;/tr&gt; &lt;tr&gt; &lt;td height="17" width="240"&gt;Номинальное напряжение&lt;/td&gt; &lt;td width="292"&gt;12V&lt;/td&gt; &lt;/tr&gt; &lt;tr&gt; &lt;td height="17" width="240"&gt;Номинальный ток&lt;/td&gt; &lt;td width="292"&gt;0.35А&lt;/td&gt; &lt;/tr&gt; &lt;tr&gt; &lt;td height="17" width="240"&gt;Потребляемая мощность&lt;/td&gt; &lt;td width="292"&gt;4.2W&lt;/td&gt; &lt;/tr&gt; &lt;tr&gt; &lt;td height="34" rowspan="2" width="240"&gt;Контроль подсветки&lt;/td&gt; &lt;td width="292"&gt;PWM Control, &lt;/td&gt; &lt;/tr&gt; &lt;tr&gt; &lt;td height="17" width="292"&gt;Addressable RGB (3-Pin 5V)&lt;/td&gt; &lt;/tr&gt; &lt;tr&gt; &lt;td align="left" height="17" width="240"&gt;&lt;strong&gt;ВЕНТИЛЯТОР&lt;/strong&gt;&lt;/td&gt; &lt;td width="292"&gt;&lt;strong&gt; &lt;/strong&gt;&lt;/td&gt; &lt;/tr&gt; &lt;tr&gt; &lt;td height="17" width="240"&gt;Размеры&lt;/td&gt; &lt;td width="292"&gt;120 X 120 X 25(В) мм&lt;/td&gt; &lt;/tr&gt; &lt;tr&gt; &lt;td height="17" width="240"&gt;Тип подшипника&lt;/td&gt; &lt;td width="292"&gt;скольжения (тип EBR) &lt;/td&gt; &lt;/tr&gt; &lt;tr&gt; &lt;td height="17" width="240"&gt;Скорость вращения вентилятора&lt;/td&gt; &lt;td width="292"&gt;800~2,000 RPM&amp;plusmn;10%&lt;/td&gt; &lt;/tr&gt; &lt;tr&gt; &lt;td height="17" width="240"&gt;Максимальный уровень шума&lt;/td&gt; &lt;td width="292"&gt;37dB(A) &amp;plusmn;10%&lt;/td&gt; &lt;/tr&gt; &lt;tr&gt; &lt;td height="17" width="240"&gt;Производительность вентилятора&lt;/td&gt; &lt;td width="292"&gt;77.37CFM&lt;/td&gt; &lt;/tr&gt; &lt;tr&gt; &lt;td height="17" width="240"&gt;Статическое давление&lt;/td&gt; &lt;td width="292"&gt;2.92ммH2O&lt;/td&gt; &lt;/tr&gt; &lt;tr&gt; &lt;td height="17" width="240"&gt;Контроль вентилятора&lt;/td&gt; &lt;td width="292"&gt;PWM Control&lt;/td&gt; &lt;/tr&gt; &lt;tr&gt; &lt;td height="17" width="240"&gt;Тип коннектора&lt;/td&gt; &lt;td width="292"&gt;4pin&lt;/td&gt; &lt;/tr&gt; &lt;tr&gt; &lt;td height="17" width="240"&gt;Продолжительность работы&lt;/td&gt; &lt;td width="292"&gt;50,000часов&lt;/td&gt; &lt;/tr&gt; &lt;tr&gt; &lt;td height="17" width="240"&gt;Номинальное напряжение&lt;/td&gt; &lt;td width="292"&gt;12V&lt;/td&gt; &lt;/tr&gt; &lt;tr&gt; &lt;td height="17" width="240"&gt;Номинальный ток&lt;/td&gt; &lt;td width="292"&gt;0.35А&lt;/td&gt; &lt;/tr&gt; &lt;tr&gt; &lt;td height="17" width="240"&gt;Потребляемая мощность&lt;/td&gt; &lt;td width="292"&gt;4.2W&lt;/td&gt; &lt;/tr&gt; &lt;tr&gt; &lt;td align="left" height="17" width="240"&gt;&lt;strong&gt;РАДИАТОР&lt;/strong&gt;&lt;/td&gt; &lt;td width="292"&gt;&lt;strong&gt; &lt;/strong&gt;&lt;/td&gt; &lt;/tr&gt; &lt;tr&gt; &lt;td height="17" width="240"&gt;Материалы&lt;/td&gt; &lt;td width="292"&gt;Алюминий&lt;/td&gt; &lt;/tr&gt; &lt;tr&gt; &lt;td height="17" width="240"&gt;Размеры&lt;/td&gt; &lt;td width="292"&gt;120 X 278 X 27(В) мм&lt;/td&gt; &lt;/tr&gt; &lt;tr&gt; &lt;td align="left" height="17" width="240"&gt;&lt;strong&gt;TDP&lt;/strong&gt;&lt;/td&gt; &lt;td width="292"&gt; &lt;p&gt;320 W&lt;/p&gt; &lt;/td&gt; &lt;/tr&gt; &lt;tr&gt; &lt;td align="left" height="17"&gt;Термопаста в комплекте&lt;/td&gt; &lt;td align="left"&gt;ZM-STC8&lt;/td&gt; &lt;/tr&gt; &lt;tr&gt; &lt;td height="35" rowspan="2"&gt;Совместимость&lt;/td&gt; &lt;td align="left"&gt; &lt;p&gt;Intel : LGA1700/1200/115X/2011/2011-V3/2066 ***LGA 1700 с комплектом креплений (ZM-1700MKB)&lt;/p&gt; &lt;/td&gt; &lt;/tr&gt; &lt;tr&gt; &lt;td align="left" height="18"&gt;AMD : AM4/AM3+/AM3/FM2+/FM2&lt;/td&gt; &lt;/tr&gt; &lt;/tbody&gt; &lt;/table&gt; &lt;p&gt; &lt;/p&gt; </t>
  </si>
  <si>
    <t xml:space="preserve">&lt;p &gt;&lt;strong&gt;ZALMAN RESERATOR&lt;/strong&gt; &amp;ndash; серия продукции премиум класса. Двух секционная система жидкостного охлаждения для процессора ZALMAN &lt;strong&gt;RESERATOR&lt;/strong&gt;&lt;strong&gt; 5 &lt;/strong&gt;&lt;strong&gt;Z&lt;/strong&gt;&lt;strong&gt;24 &lt;/strong&gt;&lt;strong&gt;WHITE&lt;/strong&gt;&lt;strong&gt; &lt;/strong&gt;&amp;ndash; собственная уникальная разработка ZALMAN. Большинство подобных устройств изготовлено по лицензии сторонней компании, которая специализируется на продукции такого типа. Один из запатентованных элементов конструкции &amp;ndash; помпа с двумя крыльчатками, с более высокой производительностью при той же скорости, по сравнению с обычными стандартными помпами. Предусмотрена регулировка скорости при помощи сигнала ШИМ, который поступает на четырех контактный разъем в диапазоне 1000-2100 об/мин. ARGB подсветка сегментов помпы дополняет дизайн устройства и в сочетании с белым покрытием выглядит стильно. На радиаторе установлено 2х120мм тихих вентилятора (ZM-SF120), оснащённых подшипником скольжения EBR, с заявленными 50 000 часами бесперебойной работы в активном режиме. Скорость вращения регулируется при помощи широтно-импульсной модуляции в диапазоне от 800 до 2000 об/мин.&lt;/p&gt; &lt;p &gt;&lt;strong&gt;Особенности &lt;/strong&gt;&lt;strong&gt;системы жидкостного охлаждения для процессора &lt;/strong&gt;&lt;strong&gt;ZALMAN&lt;/strong&gt;&lt;strong&gt; &lt;/strong&gt;&lt;strong&gt;RESERATOR&lt;/strong&gt;&lt;strong&gt; 5 &lt;/strong&gt;&lt;strong&gt;Z&lt;/strong&gt;&lt;strong&gt;24 &lt;/strong&gt;&lt;strong&gt;WHITE&lt;/strong&gt;&lt;strong&gt;:&lt;/strong&gt;&lt;/p&gt; &lt;ul&gt; &lt;li&gt;TDP 320W &amp;ndash; совместимость с современными сокетами AMD, Intel, включая процессоры Intel Coffee Lake 9-го поколения и AMD RYZEN для высокопроизводительных ПК. Для сокета Intel LGA1700 используйте оригинальные крепления ZALMAN ZM-1700MKB;&lt;/li&gt; &lt;li&gt;бесшумная, производительная, готовая к эксплуатации, для современных систем с разогнанным процессорами. Удобное крепление - не сложно устанавливать и демонтировать;&lt;/li&gt; &lt;li&gt;уникальная, запатентованная ZALMAN помпа с двумя крыльчатками. Такое строение позволяет увеличить объем, мощность и скорость потока жидкости, повысить эффективность отвода тепла от процессора. Одна крыльчатка принимает поток воздуха извне, другая &amp;ndash; отводит нагретый воздух с поверхности процессора. При такой организации устройства, снижается общая нагрузка на помпу, повышается его надежность и срок службы, система работает тихо на низких оборотах, нет остаточной жидкости;&lt;/li&gt; &lt;li&gt;конструкция герметичная и надежная, что исключает утечку жидкости в процессе эксплуатации;&lt;/li&gt; &lt;li&gt;медное основание с микроканальной структурой для высокой производительности охлаждения за счет теплопроводности материала и достаточно большой площади рассеивания (220 см&lt;sup&gt;2&lt;/sup&gt;). Система охлаждения идеально подходит для современных процессоров;&lt;/li&gt; &lt;li&gt;два 120мм тихих вентилятора ZALMAN SF120 с семью оптимизированными для создания активного воздушного потока лопастями и EBR подшипником скольжения. Совершенная конструкция подшипника минимизирует вероятность его засорения и гарантирует бесперебойную работу вентилятора на протяжении 50 000 часов;&lt;/li&gt; &lt;li&gt;для увеличения производительности системы, предусмотрена возможность установки вентиляторов с обеих сторон от радиатора, для этого предусмотрены специальные монтажные отверстия;&lt;/li&gt; &lt;li&gt;применяется двухканальное ШИМ управление, что дает возможность осуществлять отдельно контроль за вентилятором и насосом;&lt;/li&gt; &lt;li&gt;алюминиевый радиатор со специальным размещением плотно скомпонованных пластин и с максимальной площадью рассеивания тепла обеспечивают оперативное охлаждение и быструю подачу нагретой до высокой температуры жидкости;&lt;/li&gt; &lt;li&gt;гибкие трубки в тканевой оплетке длиной 400мм из прочной, устойчивой к нагрузкам резины и надежным креплением. Оптимальная длина позволяет устанавливать систему охлаждения в корпусах различной величины. Специальный метод крепления трубок был испытан в условиях значительного давления жидкости и при различных температурах;&lt;/li&gt; &lt;li&gt;специальная ARGB подсветка элементов помпы системы охлаждения в сочетании с белым покрытием выглядит стильно и аккуратно, что дополнит дизайн современного ПК. Предусмотрена возможность синхронизации свечения с материнской платой;&lt;/li&gt; &lt;li&gt;в комплекте высокопроизводительная термопаста ZALMAN ZM-STC8, c показателем теплопроводности - 8.3W/m&amp;bull;K.&lt;/li&gt; &lt;/ul&gt; </t>
  </si>
  <si>
    <t>Reserator 5 Z36 | Black + LGA1700 крепление</t>
  </si>
  <si>
    <t>RESERATOR5Z36BLACK</t>
  </si>
  <si>
    <t>Reserator 5 Z36 | White + LGA1700 крепление</t>
  </si>
  <si>
    <t>RESERATOR5Z36WHITE</t>
  </si>
  <si>
    <t>08414001005002004</t>
  </si>
  <si>
    <t>Корпус Zalman S2 TG, MidT, 2xUSB2.0, 1xUSB3.0, 3x120мм, стекло (боковая панель), без БП, черный</t>
  </si>
  <si>
    <t>S2TG</t>
  </si>
  <si>
    <t>http://www.erc.ua/i/goods/S2TG.jpg</t>
  </si>
  <si>
    <t xml:space="preserve">&lt;table border="1" cellpadding="1" cellspacing="1" width="500"&gt; &lt;tbody&gt; &lt;tr&gt; &lt;td colspan="2" height="18" width="302"&gt;&lt;strong&gt;Наименование&lt;/strong&gt;&lt;/td&gt; &lt;td width="233"&gt;&lt;strong&gt;S2 TG&lt;/strong&gt;&lt;/td&gt; &lt;/tr&gt; &lt;tr&gt; &lt;td colspan="2" height="22" width="302"&gt;&lt;strong&gt;Тип корпуса&lt;/strong&gt;&lt;/td&gt; &lt;td width="233"&gt;ATX Mid Tower &lt;/td&gt; &lt;/tr&gt; &lt;tr&gt; &lt;td colspan="2" height="45" width="302"&gt;&lt;strong&gt;Размеры&lt;/strong&gt;&lt;/td&gt; &lt;td width="233"&gt;189 x 451 x 412(В)мм&lt;/td&gt; &lt;/tr&gt; &lt;tr&gt; &lt;td colspan="2" height="17" width="302"&gt;&lt;strong&gt;Цвет&lt;/strong&gt;&lt;/td&gt; &lt;td width="233"&gt;черный&lt;/td&gt; &lt;/tr&gt; &lt;tr&gt; &lt;td colspan="2" height="17" width="302"&gt;&lt;strong&gt;Вес, без упаковки&lt;/strong&gt;&lt;/td&gt; &lt;td width="233"&gt;3.9кг&lt;/td&gt; &lt;/tr&gt; &lt;tr&gt; &lt;td colspan="2" height="17" width="302"&gt;&lt;strong&gt;Вес, с упаковкой&lt;/strong&gt;&lt;/td&gt; &lt;td width="233"&gt;4.8кг&lt;/td&gt; &lt;/tr&gt; &lt;tr&gt; &lt;td colspan="2" height="32" width="302"&gt;&lt;strong&gt;Форм фактор материнской платы&lt;/strong&gt;&lt;/td&gt; &lt;td width="233"&gt;ATX/mATX/Mini-ITx&lt;/td&gt; &lt;/tr&gt; &lt;tr&gt; &lt;td colspan="2" height="32" width="302"&gt;&lt;strong&gt;Блок питания&lt;/strong&gt;&lt;/td&gt; &lt;td width="233"&gt;Standard ATX 12V/ Max 180мм&lt;/td&gt; &lt;/tr&gt; &lt;tr&gt; &lt;td colspan="2" height="17" width="302"&gt;&lt;strong&gt;VGA размеры&lt;/strong&gt;&lt;/td&gt; &lt;td width="233"&gt;до 330мм &lt;/td&gt; &lt;/tr&gt; &lt;tr&gt; &lt;td colspan="2" height="17" width="302"&gt;&lt;strong&gt;VGA держатель&lt;/strong&gt;&lt;/td&gt; &lt;td width="233"&gt;-&lt;/td&gt; &lt;/tr&gt; &lt;tr&gt; &lt;td colspan="2" height="17" width="302"&gt;&lt;strong&gt;CPU кулер, высота&lt;/strong&gt;&lt;/td&gt; &lt;td width="233"&gt;158мм&lt;/td&gt; &lt;/tr&gt; &lt;tr&gt; &lt;td colspan="2" height="89" width="302"&gt;&lt;strong&gt;Жидкостное охлаждение (опционально)&lt;/strong&gt;&lt;/td&gt; &lt;td width="233"&gt;передняя панель: 120мм / 240мм&lt;br /&gt; задняя панель : 120мм&lt;/td&gt; &lt;/tr&gt; &lt;tr&gt; &lt;td colspan="2" height="22" width="302"&gt;&lt;strong&gt;Слоты расширения&lt;/strong&gt;&lt;/td&gt; &lt;td width="233"&gt;7 шт.&lt;/td&gt; &lt;/tr&gt; &lt;tr&gt; &lt;td colspan="2" height="17" width="302"&gt;&lt;strong&gt;Боковая панель АКРИЛ&lt;/strong&gt;&lt;/td&gt; &lt;td&gt;-&lt;/td&gt; &lt;/tr&gt; &lt;tr&gt; &lt;td colspan="2" height="17" width="302"&gt;&lt;strong&gt;Боковая панель ЗАКАЛЕННОЕ СТЕКЛО&lt;/strong&gt;&lt;/td&gt; &lt;td&gt;есть&lt;/td&gt; &lt;/tr&gt; &lt;tr&gt; &lt;td colspan="2" height="34" width="302"&gt;&lt;strong&gt;Пылевые фильтры&lt;/strong&gt;&lt;/td&gt; &lt;td width="233"&gt;верхняя панель(магнитный)/нижняя панель&lt;/td&gt; &lt;/tr&gt; &lt;tr&gt; &lt;td height="86" rowspan="4" width="151"&gt;&lt;strong&gt;Слоты &lt;/strong&gt;&lt;/td&gt; &lt;td width="151"&gt;&lt;strong&gt;5.25&amp;rdquo; &amp;amp; ODD&lt;/strong&gt;&lt;/td&gt; &lt;td width="233"&gt;-&lt;/td&gt; &lt;/tr&gt; &lt;tr&gt; &lt;td height="17" width="151"&gt;&lt;strong&gt;3.5&amp;rdquo;&lt;/strong&gt;&lt;/td&gt; &lt;td width="233"&gt;-&lt;/td&gt; &lt;/tr&gt; &lt;tr&gt; &lt;td height="17" width="151"&gt;&lt;strong&gt;3.5&amp;quot;/2.5&amp;quot; Combo&lt;/strong&gt;&lt;/td&gt; &lt;td width="233"&gt;Внутренний x 2&lt;/td&gt; &lt;/tr&gt; &lt;tr&gt; &lt;td height="35" width="151"&gt;&lt;strong&gt;2.5&amp;rdquo;&lt;/strong&gt;&lt;/td&gt; &lt;td width="233"&gt;Внутренний x 2&lt;/td&gt; &lt;/tr&gt; &lt;tr&gt; &lt;td height="156" rowspan="3" width="151"&gt;&lt;strong&gt;Охлаждение (опционально)&lt;/strong&gt;&lt;/td&gt; &lt;td width="151"&gt;&lt;strong&gt;передняя панель&lt;/strong&gt;&lt;/td&gt; &lt;td width="233"&gt;2 x 120мм / 3 x 120мм &lt;/td&gt; &lt;/tr&gt; &lt;tr&gt; &lt;td height="39" width="151"&gt;&lt;strong&gt;задня панель&lt;/strong&gt;&lt;/td&gt; &lt;td width="233"&gt;1 x 120мм &lt;/td&gt; &lt;/tr&gt; &lt;tr&gt; &lt;td height="77" width="151"&gt;&lt;strong&gt;верхняя/нижняя&lt;br /&gt; /боковая панели&lt;/strong&gt;&lt;/td&gt; &lt;td width="233"&gt;верхняя панель : 2 x 120мм&lt;br /&gt; нижняя панель : 2 x 120мм &lt;/td&gt; &lt;/tr&gt; &lt;tr&gt; &lt;td height="123" rowspan="3" width="151"&gt;&lt;strong&gt;Охладжение (установленное)&lt;/strong&gt;&lt;/td&gt; &lt;td width="151"&gt;&lt;strong&gt;передняя панель&lt;/strong&gt;&lt;/td&gt; &lt;td width="233"&gt;2 x 120мм &lt;/td&gt; &lt;/tr&gt; &lt;tr&gt; &lt;td height="42" width="151"&gt;&lt;strong&gt;задняя панель&lt;/strong&gt;&lt;/td&gt; &lt;td width="233"&gt;1 x 120мм &lt;/td&gt; &lt;/tr&gt; &lt;tr&gt; &lt;td height="35" width="151"&gt;&lt;strong&gt;верхняя/нижняя&lt;br /&gt; /боковая панели&lt;/strong&gt;&lt;/td&gt; &lt;td width="233"&gt; &lt;/td&gt; &lt;/tr&gt; &lt;tr&gt; &lt;td colspan="2" height="20" width="302"&gt;&lt;strong&gt;Контроллер&lt;/strong&gt;&lt;/td&gt; &lt;td width="233"&gt;-&lt;/td&gt; &lt;/tr&gt; &lt;tr&gt; &lt;td colspan="2" height="17" width="302"&gt;&lt;strong&gt;RGB лента&lt;/strong&gt;&lt;/td&gt; &lt;td width="233"&gt;-&lt;/td&gt; &lt;/tr&gt; &lt;tr&gt; &lt;td colspan="2" height="17" width="302"&gt;&lt;strong&gt;Addressable RGB&lt;/strong&gt;&lt;/td&gt; &lt;td width="233"&gt;-&lt;/td&gt; &lt;/tr&gt; &lt;tr&gt; &lt;td colspan="2" height="17" width="302"&gt;&lt;strong&gt;Rainbow эффект RGB&lt;/strong&gt;&lt;/td&gt; &lt;td width="233"&gt;-&lt;/td&gt; &lt;/tr&gt; &lt;tr&gt; &lt;td colspan="2" height="17" width="302"&gt;&lt;strong&gt;Статичное RGB&lt;/strong&gt;&lt;/td&gt; &lt;td width="233"&gt;-&lt;/td&gt; &lt;/tr&gt; &lt;tr&gt; &lt;td colspan="2" height="17" width="302"&gt;&lt;strong&gt;LED контроль&lt;/strong&gt;&lt;/td&gt; &lt;td width="233"&gt;-&lt;/td&gt; &lt;/tr&gt; &lt;tr&gt; &lt;td height="52" width="151"&gt;&lt;strong&gt;I/O порты&lt;/strong&gt;&lt;/td&gt; &lt;td width="151"&gt;&lt;strong&gt;Порты&lt;/strong&gt;&lt;/td&gt; &lt;td width="233"&gt;1 x Microphone, 1 x Headphones, 1 x USB 3.0, 2 x USB 2.0&lt;/td&gt; &lt;/tr&gt; &lt;/tbody&gt; &lt;/table&gt; &lt;p&gt; &lt;/p&gt; </t>
  </si>
  <si>
    <t xml:space="preserve">&lt;p&gt;Корпус &lt;strong&gt;ZALMAN&lt;/strong&gt;&lt;strong&gt; &lt;/strong&gt;&lt;strong&gt;S&lt;/strong&gt;&lt;strong&gt;2 &lt;/strong&gt;&lt;strong&gt;TG&lt;/strong&gt;&lt;strong&gt; &lt;/strong&gt;для современной домашней или игровой станции, совместим с актуальными компонентами. За счет использования декоративной панели-решетки обеспечивается дополнительная вентиляция системы. Прозрачная панель из 4мм закаленного стекла ярко и по-особому выделяет современную систему, подчеркивает стиль и позволяет продемонстрировать подсветку компонентов. В комплекте 3 х 120мм встроенных вентилятора. Корпус укомплектован всеми необходимыми деталями для сборки и дальнейшей эксплуатации, в наличии стандартные современные актуальные интерфейсы и разъёмы.&lt;/p&gt; &lt;p&gt;&lt;strong&gt; &lt;/strong&gt;&lt;/p&gt; &lt;p&gt;&lt;strong&gt;Материалы:&lt;/strong&gt;&lt;/p&gt; &lt;p&gt;корпус изготовлен из прочной стали 0,5мм с черным покрытием. В корпусе нет острых или неотшлифованных граней, что важно при самостоятельной или промышленной сборке.&lt;/p&gt; &lt;p&gt;&lt;strong&gt;Передняя панель&lt;/strong&gt; &amp;ndash; панель-решетка из пластика, что способствует оптимальному забору воздуха.&lt;/p&gt; &lt;p&gt;&lt;strong&gt;Боковая панель из закаленного стекла 4 мм,&lt;/strong&gt; качественно отшлифована, на винтах с накатанной головкой.&lt;/p&gt; &lt;p&gt; &lt;/p&gt; &lt;p&gt;&lt;strong&gt;Оптимизированное охлаждение:&lt;/strong&gt;&lt;/p&gt; &lt;p&gt;В комплекте 3 шт 120мм вентилятора:&lt;/p&gt; &lt;p&gt;2x120мм &amp;ndash; на передней панели, 1х120мм - на задней панели.&lt;/p&gt; &lt;p&gt; &lt;/p&gt; &lt;p&gt;В общем, в корпусе, достаточно посадочных мест &lt;strong&gt;для восьми вентиляторов&lt;/strong&gt; и процессорного охлаждения высотой до 156мм.&lt;/p&gt; &lt;p&gt;На переднюю и заднюю панели также можно установить одно- (120) секционное жидкостное охлаждение.&lt;/p&gt; &lt;p&gt; &lt;/p&gt; &lt;p&gt;&lt;strong&gt;Наличие пылевых фильтров&lt;/strong&gt;&lt;br /&gt; В комплекте два пылевых фильтра &amp;ndash; магнитный на верхней и стандартный на нижней панелях.&lt;/p&gt; &lt;p&gt;&lt;br /&gt; &lt;strong&gt;Удобный доступ&lt;/strong&gt;&lt;br /&gt; Кнопка управления питанием, перезагрузки, аудио порты, USB 2.0 и USB 3.0 расположены на верхней панели.&lt;/p&gt; &lt;p&gt;Поддерживает USB 3.0, который обеспечивает передачу данных до 10 раз быстрее USB 2.0&lt;/p&gt; &lt;p&gt;&lt;strong&gt; &lt;/strong&gt;&lt;/p&gt; &lt;p&gt;&lt;strong&gt;Особенности конструкции:&lt;/strong&gt;&lt;/p&gt; &lt;ul&gt; &lt;li&gt;можно установить 4 HDD/SSD: 2 х (3.5&amp;rdquo; или 2.5&amp;rdquo;) / 2 x 2.5;&lt;/li&gt; &lt;li&gt;7 слотов расширения;&lt;/li&gt; &lt;li&gt;формат Mid Tower для платформ ATX/micro-ATX/mini-ITX;&lt;/li&gt; &lt;li&gt;можно разместить блок питания стандарта ATX длиной до 180мм, охлаждение для процессора высотой до 156мм, видеоадаптер длиной до 330 мм;&lt;/li&gt; &lt;li&gt;ножки прорезиненные, корпус устойчивый и не вибрирует;&lt;/li&gt; &lt;li&gt;умный кабель-менеджмент &amp;ndash; предусмотрены отверстия для аккуратной прокладки кабелей.&lt;/li&gt; &lt;/ul&gt; &lt;p&gt; &lt;/p&gt; </t>
  </si>
  <si>
    <t>S3 TG | ATX</t>
  </si>
  <si>
    <t>S3TG</t>
  </si>
  <si>
    <t>http://www.erc.ua/i/goods/S3TG.jpg</t>
  </si>
  <si>
    <t xml:space="preserve">&lt;table border="1" cellpadding="1" cellspacing="1" width="500"&gt; &lt;tbody&gt; &lt;tr&gt; &lt;td colspan="2" height="18" width="302"&gt;&lt;strong&gt;Наименование&lt;/strong&gt;&lt;/td&gt; &lt;td width="244"&gt;&lt;strong&gt;S3 TG&lt;/strong&gt;&lt;/td&gt; &lt;/tr&gt; &lt;tr&gt; &lt;td colspan="2" height="22" width="302"&gt;&lt;strong&gt;Тип корпуса&lt;/strong&gt;&lt;/td&gt; &lt;td width="244"&gt;ATX Mid Tower &lt;/td&gt; &lt;/tr&gt; &lt;tr&gt; &lt;td colspan="2" height="45" width="302"&gt;&lt;strong&gt;Размеры&lt;/strong&gt;&lt;/td&gt; &lt;td width="244"&gt;189 x 451 x 412(В)мм&lt;/td&gt; &lt;/tr&gt; &lt;tr&gt; &lt;td colspan="2" height="17" width="302"&gt;&lt;strong&gt;Цвет&lt;/strong&gt;&lt;/td&gt; &lt;td width="244"&gt;черный&lt;/td&gt; &lt;/tr&gt; &lt;tr&gt; &lt;td colspan="2" height="17" width="302"&gt;&lt;strong&gt;Вес, без упаковки&lt;/strong&gt;&lt;/td&gt; &lt;td width="244"&gt;3.7кг&lt;/td&gt; &lt;/tr&gt; &lt;tr&gt; &lt;td colspan="2" height="17" width="302"&gt;&lt;strong&gt;Вес, с упаковкой&lt;/strong&gt;&lt;/td&gt; &lt;td width="244"&gt;4.8кг&lt;/td&gt; &lt;/tr&gt; &lt;tr&gt; &lt;td colspan="2" height="32" width="302"&gt;&lt;strong&gt;Форм фактор материнской платы&lt;/strong&gt;&lt;/td&gt; &lt;td width="244"&gt;ATX/mATX/Mini-ITx&lt;/td&gt; &lt;/tr&gt; &lt;tr&gt; &lt;td colspan="2" height="32" width="302"&gt;&lt;strong&gt;Блок питания&lt;/strong&gt;&lt;/td&gt; &lt;td width="244"&gt;Standard ATX 12V/ Max 180мм&lt;/td&gt; &lt;/tr&gt; &lt;tr&gt; &lt;td colspan="2" height="17" width="302"&gt;&lt;strong&gt;VGA размеры&lt;/strong&gt;&lt;/td&gt; &lt;td width="244"&gt;до 330мм &lt;/td&gt; &lt;/tr&gt; &lt;tr&gt; &lt;td colspan="2" height="17" width="302"&gt;&lt;strong&gt;VGA держатель&lt;/strong&gt;&lt;/td&gt; &lt;td width="244"&gt;-&lt;/td&gt; &lt;/tr&gt; &lt;tr&gt; &lt;td colspan="2" height="17" width="302"&gt;&lt;strong&gt;CPU кулер, высота&lt;/strong&gt;&lt;/td&gt; &lt;td width="244"&gt;158мм&lt;/td&gt; &lt;/tr&gt; &lt;tr&gt; &lt;td colspan="2" height="89" width="302"&gt;&lt;strong&gt;Жидкостное охлаждение (опционально)&lt;/strong&gt;&lt;/td&gt; &lt;td width="244"&gt;передняя панель: 120мм / 240мм&lt;br /&gt; задняя панель : 120мм&lt;/td&gt; &lt;/tr&gt; &lt;tr&gt; &lt;td colspan="2" height="22" width="302"&gt;&lt;strong&gt;Слоты расширения&lt;/strong&gt;&lt;/td&gt; &lt;td width="244"&gt;7 шт.&lt;/td&gt; &lt;/tr&gt; &lt;tr&gt; &lt;td colspan="2" height="17" width="302"&gt;&lt;strong&gt;Боковая панель АКРИЛ&lt;/strong&gt;&lt;/td&gt; &lt;td&gt;-&lt;/td&gt; &lt;/tr&gt; &lt;tr&gt; &lt;td colspan="2" height="17" width="302"&gt;&lt;strong&gt;Боковая панель ЗАКАЛЕННОЕ СТЕКЛО&lt;/strong&gt;&lt;/td&gt; &lt;td&gt;есть&lt;/td&gt; &lt;/tr&gt; &lt;tr&gt; &lt;td colspan="2" height="34" width="302"&gt;&lt;strong&gt;Пылевые фильтры&lt;/strong&gt;&lt;/td&gt; &lt;td width="244"&gt;верхняя панель(магнитный)/нижняя панель&lt;/td&gt; &lt;/tr&gt; &lt;tr&gt; &lt;td height="86" rowspan="4" width="151"&gt;&lt;strong&gt;Слоты &lt;/strong&gt;&lt;/td&gt; &lt;td width="151"&gt;&lt;strong&gt;5.25&amp;rdquo; &amp;amp; ODD&lt;/strong&gt;&lt;/td&gt; &lt;td width="244"&gt;-&lt;/td&gt; &lt;/tr&gt; &lt;tr&gt; &lt;td height="17" width="151"&gt;&lt;strong&gt;3.5&amp;rdquo;&lt;/strong&gt;&lt;/td&gt; &lt;td width="244"&gt;-&lt;/td&gt; &lt;/tr&gt; &lt;tr&gt; &lt;td height="17" width="151"&gt;&lt;strong&gt;3.5&amp;quot;/2.5&amp;quot; Combo&lt;/strong&gt;&lt;/td&gt; &lt;td width="244"&gt;Внутренний x 2&lt;/td&gt; &lt;/tr&gt; &lt;tr&gt; &lt;td height="35" width="151"&gt;&lt;strong&gt;2.5&amp;rdquo;&lt;/strong&gt;&lt;/td&gt; &lt;td width="244"&gt;Внутренний x 2&lt;/td&gt; &lt;/tr&gt; &lt;tr&gt; &lt;td height="156" rowspan="3" width="151"&gt;&lt;strong&gt;Охлаждение (опционально)&lt;/strong&gt;&lt;/td&gt; &lt;td width="151"&gt;&lt;strong&gt;передняя панель&lt;/strong&gt;&lt;/td&gt; &lt;td width="244"&gt;2 x 120мм / 3 x 120мм &lt;/td&gt; &lt;/tr&gt; &lt;tr&gt; &lt;td height="39" width="151"&gt;&lt;strong&gt;задня панель&lt;/strong&gt;&lt;/td&gt; &lt;td width="244"&gt;1 x 120мм &lt;/td&gt; &lt;/tr&gt; &lt;tr&gt; &lt;td height="77" width="151"&gt;&lt;strong&gt;верхняя/нижняя&lt;br /&gt; /боковая панели&lt;/strong&gt;&lt;/td&gt; &lt;td width="244"&gt;верхняя панель : 2 x 120мм&lt;br /&gt; нижняя панель : 2 x 120мм &lt;/td&gt; &lt;/tr&gt; &lt;tr&gt; &lt;td height="123" rowspan="3" width="151"&gt;&lt;strong&gt;Охладжение (установленное)&lt;/strong&gt;&lt;/td&gt; &lt;td width="151"&gt;&lt;strong&gt;передняя панель&lt;/strong&gt;&lt;/td&gt; &lt;td width="244"&gt;2 x 120мм &lt;/td&gt; &lt;/tr&gt; &lt;tr&gt; &lt;td height="42" width="151"&gt;&lt;strong&gt;задняя панель&lt;/strong&gt;&lt;/td&gt; &lt;td width="244"&gt;1 x 120мм &lt;/td&gt; &lt;/tr&gt; &lt;tr&gt; &lt;td height="35" width="151"&gt;&lt;strong&gt;верхняя/нижняя&lt;br /&gt; /боковая панели&lt;/strong&gt;&lt;/td&gt; &lt;td width="244"&gt; &lt;/td&gt; &lt;/tr&gt; &lt;tr&gt; &lt;td colspan="2" height="20" width="302"&gt;&lt;strong&gt;Контроллер&lt;/strong&gt;&lt;/td&gt; &lt;td width="244"&gt;-&lt;/td&gt; &lt;/tr&gt; &lt;tr&gt; &lt;td colspan="2" height="17" width="302"&gt;&lt;strong&gt;RGB лента&lt;/strong&gt;&lt;/td&gt; &lt;td width="244"&gt;-&lt;/td&gt; &lt;/tr&gt; &lt;tr&gt; &lt;td colspan="2" height="17" width="302"&gt;&lt;strong&gt;Addressable RGB&lt;/strong&gt;&lt;/td&gt; &lt;td width="244"&gt;-&lt;/td&gt; &lt;/tr&gt; &lt;tr&gt; &lt;td colspan="2" height="17" width="302"&gt;&lt;strong&gt;Rainbow эффект RGB&lt;/strong&gt;&lt;/td&gt; &lt;td width="244"&gt;-&lt;/td&gt; &lt;/tr&gt; &lt;tr&gt; &lt;td colspan="2" height="17" width="302"&gt;&lt;strong&gt;Статичное RGB&lt;/strong&gt;&lt;/td&gt; &lt;td width="244"&gt;-&lt;/td&gt; &lt;/tr&gt; &lt;tr&gt; &lt;td colspan="2" height="17" width="302"&gt;&lt;strong&gt;LED контроль&lt;/strong&gt;&lt;/td&gt; &lt;td width="244"&gt;-&lt;/td&gt; &lt;/tr&gt; &lt;tr&gt; &lt;td height="52" width="151"&gt;&lt;strong&gt;I/O порты&lt;/strong&gt;&lt;/td&gt; &lt;td width="151"&gt;&lt;strong&gt;Порты&lt;/strong&gt;&lt;/td&gt; &lt;td width="244"&gt;1 x Microphone, 1 x Headphones, 1 x USB 3.0, 2 x USB 2.0&lt;/td&gt; &lt;/tr&gt; &lt;/tbody&gt; &lt;/table&gt; &lt;p&gt; &lt;/p&gt; </t>
  </si>
  <si>
    <t xml:space="preserve">&lt;ul&gt; &lt;li&gt; &lt;/li&gt; &lt;/ul&gt; </t>
  </si>
  <si>
    <t xml:space="preserve">&lt;p&gt;Корпус &lt;strong&gt;ZALMAN&lt;/strong&gt;&lt;strong&gt; &lt;/strong&gt;&lt;strong&gt;S&lt;/strong&gt;&lt;strong&gt;3 &lt;/strong&gt;&lt;strong&gt;TG&lt;/strong&gt;&lt;strong&gt; &lt;/strong&gt;для современной домашней или игровой станции, совместим с актуальными компонентами. Текстурная под металл фронтальная панель c боковыми отверстиями по всей длине для обеспечения эффективного охлаждения и активного забора воздуха. Сочетание продуманного охлаждения и премиального дизайна, отличная идея для современного корпуса. Прозрачная панель из 4мм закаленного стекла ярко и по-особому выделяет современную систему, подчеркивает стиль и позволяет продемонстрировать подсветку компонентов. В комплекте 3 х 120мм встроенных вентилятора. Корпус укомплектован всеми необходимыми деталями для сборки и дальнейшей эксплуатации, в наличии стандартные современные актуальные интерфейсы и разъёмы.&lt;/p&gt; &lt;p&gt;&lt;strong&gt; &lt;/strong&gt;&lt;/p&gt; &lt;p&gt;&lt;strong&gt;Материалы:&lt;/strong&gt;&lt;/p&gt; &lt;p&gt;корпус изготовлен из прочной стали 0,5мм с черным покрытием. В корпусе нет острых или неотшлифованных граней, что важно при самостоятельной или промышленной сборке.&lt;/p&gt; &lt;p&gt;&lt;strong&gt;Передняя панель&lt;/strong&gt; &amp;ndash; текстурная панель под металл из пластика с отверстиями для забора воздуха по всей длине с обеих сторон для активной вентиляции.&lt;/p&gt; &lt;p&gt;&lt;strong&gt;Боковая панель из закаленного стекла 4 мм,&lt;/strong&gt; качественно отшлифована, на винтах с накатанной головкой.&lt;/p&gt; &lt;p&gt; &lt;/p&gt; &lt;p&gt;&lt;strong&gt;Оптимизированное охлаждение:&lt;/strong&gt;&lt;/p&gt; &lt;p&gt;В комплекте 3 шт 120мм вентилятора:&lt;/p&gt; &lt;p&gt;2x120мм &amp;ndash; на передней панели, 1х120мм - на задней панели.&lt;/p&gt; &lt;p&gt; &lt;/p&gt; &lt;p&gt;В общем, в корпусе, достаточно посадочных мест &lt;strong&gt;для восьми вентиляторов&lt;/strong&gt; и процессорного охлаждения высотой до 156мм.&lt;/p&gt; &lt;p&gt;На переднюю и заднюю панели также можно установить одно- (120) секционное жидкостное охлаждение.&lt;/p&gt; &lt;p&gt; &lt;/p&gt; &lt;p&gt;&lt;strong&gt;Наличие пылевых фильтров&lt;/strong&gt;&lt;br /&gt; В комплекте два пылевых фильтра &amp;ndash; магнитный на верхней и стандартный на нижней панелях.&lt;/p&gt; &lt;p&gt; &lt;/p&gt; &lt;p&gt;&lt;strong&gt;Удобный доступ&lt;/strong&gt;&lt;br /&gt; Кнопка управления питанием, перезагрузки, аудио порты, USB 2.0 и USB 3.0 расположены на верхней панели.&lt;/p&gt; &lt;p&gt;Поддерживает USB 3.0, который обеспечивает передачу данных до 10 раз быстрее USB 2.0&lt;/p&gt; &lt;p&gt;&lt;strong&gt; &lt;/strong&gt;&lt;/p&gt; &lt;p&gt;&lt;strong&gt;Особенности конструкции:&lt;/strong&gt;&lt;/p&gt; &lt;ul&gt; &lt;li&gt;можно установить 4 HDD/SSD: 2 х (3.5&amp;rdquo; или 2.5&amp;rdquo;) / 2 x 2.5;&lt;/li&gt; &lt;li&gt;7 слотов расширения;&lt;/li&gt; &lt;li&gt;формат Mid Tower для платформ ATX/micro-ATX/mini-ITX;&lt;/li&gt; &lt;li&gt;можно разместить блок питания стандарта ATX длиной до 180мм, охлаждение для процессора высотой до 156мм, видеоадаптер длиной до 330 мм;&lt;/li&gt; &lt;li&gt;ножки прорезиненные, корпус устойчивый и не вибрирует;&lt;/li&gt; &lt;li&gt;ножки прорезиненные, корпус устойчивый и не вибрирует;&lt;/li&gt; &lt;li&gt;умный кабель-менеджмент &amp;ndash; предусмотрены отверстия для аккуратной прокладки кабелей.&lt;/li&gt; &lt;/ul&gt; &lt;p&gt;&lt;strong&gt; &lt;/strong&gt;&lt;/p&gt; &lt;p&gt;&lt;strong&gt; &lt;/strong&gt;&lt;/p&gt; </t>
  </si>
  <si>
    <t>N5 MF | FRGB | ATX</t>
  </si>
  <si>
    <t>N5 MF</t>
  </si>
  <si>
    <t>Корпус Zalman R2 WHITE, MidT, E-ATX, 2xUSB2.0, 1xUSB3.0, 1x120мм RGB, стекло (боковая панель), без БП, белый</t>
  </si>
  <si>
    <t>R2WHITE</t>
  </si>
  <si>
    <t>http://www.erc.ua/i/goods/R2WHITE.jpg</t>
  </si>
  <si>
    <t xml:space="preserve">&lt;table border="1" cellpadding="1" cellspacing="1" width="500"&gt; &lt;tbody&gt; &lt;tr&gt; &lt;td colspan="2" height="18" width="302"&gt;&lt;strong&gt;Наименование&lt;/strong&gt;&lt;/td&gt; &lt;td width="278"&gt;&lt;strong&gt;R2 WHITE&lt;/strong&gt;&lt;/td&gt; &lt;/tr&gt; &lt;tr&gt; &lt;td colspan="2" height="22" width="302"&gt;&lt;strong&gt;Тип корпуса&lt;/strong&gt;&lt;/td&gt; &lt;td width="278"&gt;ATX Mid Tower &lt;/td&gt; &lt;/tr&gt; &lt;tr&gt; &lt;td colspan="2" height="45" width="302"&gt;&lt;strong&gt;Размеры&lt;/strong&gt;&lt;/td&gt; &lt;td width="278"&gt;420(Г) x 207(Ш) x 457(В)мм&lt;/td&gt; &lt;/tr&gt; &lt;tr&gt; &lt;td colspan="2" height="17" width="302"&gt;&lt;strong&gt;Цвет&lt;/strong&gt;&lt;/td&gt; &lt;td width="278"&gt;белый&lt;/td&gt; &lt;/tr&gt; &lt;tr&gt; &lt;td colspan="2" height="17" width="302"&gt;&lt;strong&gt;Вес, без упаковки&lt;/strong&gt;&lt;/td&gt; &lt;td width="278"&gt;5.4кг&lt;/td&gt; &lt;/tr&gt; &lt;tr&gt; &lt;td colspan="2" height="17" width="302"&gt;&lt;strong&gt;Вес, с упаковкой&lt;/strong&gt;&lt;/td&gt; &lt;td width="278"&gt;6.2кг&lt;/td&gt; &lt;/tr&gt; &lt;tr&gt; &lt;td colspan="2" height="32" width="302"&gt;&lt;strong&gt;Форм фактор материнской платы&lt;/strong&gt;&lt;/td&gt; &lt;td width="278"&gt;E-ATX(-280мм)/ATX/mATX/Mini-ITx&lt;/td&gt; &lt;/tr&gt; &lt;tr&gt; &lt;td colspan="2" height="32" width="302"&gt;&lt;strong&gt;Блок питания&lt;/strong&gt;&lt;/td&gt; &lt;td width="278"&gt;Standard ATX 12V/ Max 190мм&lt;/td&gt; &lt;/tr&gt; &lt;tr&gt; &lt;td colspan="2" height="17" width="302"&gt;&lt;strong&gt;VGA размеры&lt;/strong&gt;&lt;/td&gt; &lt;td width="278"&gt;до 350мм &lt;/td&gt; &lt;/tr&gt; &lt;tr&gt; &lt;td colspan="2" height="17" width="302"&gt;&lt;strong&gt;VGA держатель&lt;/strong&gt;&lt;/td&gt; &lt;td width="278"&gt;-&lt;/td&gt; &lt;/tr&gt; &lt;tr&gt; &lt;td colspan="2" height="17" width="302"&gt;&lt;strong&gt;CPU кулер, высота&lt;/strong&gt;&lt;/td&gt; &lt;td width="278"&gt;162мм&lt;/td&gt; &lt;/tr&gt; &lt;tr&gt; &lt;td colspan="2" height="89" width="302"&gt;&lt;strong&gt;Жидкостное охлаждение (опционально)&lt;/strong&gt;&lt;/td&gt; &lt;td width="278"&gt;передняя панель: 120мм / 240мм&lt;br /&gt; задняя панель: 120мм&lt;/td&gt; &lt;/tr&gt; &lt;tr&gt; &lt;td colspan="2" height="22" width="302"&gt;&lt;strong&gt;Слоты расширения&lt;/strong&gt;&lt;/td&gt; &lt;td width="278"&gt;7 шт.&lt;/td&gt; &lt;/tr&gt; &lt;tr&gt; &lt;td colspan="2" height="17" width="302"&gt;&lt;strong&gt;Боковая панель АКРИЛ&lt;/strong&gt;&lt;/td&gt; &lt;td width="278"&gt;-&lt;/td&gt; &lt;/tr&gt; &lt;tr&gt; &lt;td colspan="2" height="17" width="302"&gt;&lt;strong&gt;Боковая панель ЗАКАЛЕННОЕ СТЕКЛО&lt;/strong&gt;&lt;/td&gt; &lt;td&gt;есть&lt;/td&gt; &lt;/tr&gt; &lt;tr&gt; &lt;td colspan="2" height="34" width="302"&gt;&lt;strong&gt;Пылевые фильтры&lt;/strong&gt;&lt;/td&gt; &lt;td width="278"&gt;верхняя панель(магнитный)/нижняя панель&lt;/td&gt; &lt;/tr&gt; &lt;tr&gt; &lt;td height="86" rowspan="4" width="151"&gt;&lt;strong&gt;Слоты &lt;/strong&gt;&lt;/td&gt; &lt;td width="151"&gt;&lt;strong&gt;5.25&amp;rdquo; &amp;amp; ODD&lt;/strong&gt;&lt;/td&gt; &lt;td width="278"&gt;-&lt;/td&gt; &lt;/tr&gt; &lt;tr&gt; &lt;td height="17" width="151"&gt;&lt;strong&gt;3.5&amp;rdquo;&lt;/strong&gt;&lt;/td&gt; &lt;td width="278"&gt;Внутренний x 2&lt;/td&gt; &lt;/tr&gt; &lt;tr&gt; &lt;td height="17" width="151"&gt;&lt;strong&gt;3.5&amp;quot;/2.5&amp;quot; Combo&lt;/strong&gt;&lt;/td&gt; &lt;td width="278"&gt;-&lt;/td&gt; &lt;/tr&gt; &lt;tr&gt; &lt;td height="35" width="151"&gt;&lt;strong&gt;2.5&amp;rdquo;&lt;/strong&gt;&lt;/td&gt; &lt;td width="278"&gt;Внутренний x 2&lt;/td&gt; &lt;/tr&gt; &lt;tr&gt; &lt;td height="156" rowspan="3" width="151"&gt;&lt;strong&gt;Охлаждение (опционально)&lt;/strong&gt;&lt;/td&gt; &lt;td width="151"&gt;&lt;strong&gt;передняя панель&lt;/strong&gt;&lt;/td&gt; &lt;td width="278"&gt;3 x 120мм / 3 x 140мм&lt;/td&gt; &lt;/tr&gt; &lt;tr&gt; &lt;td height="39" width="151"&gt;&lt;strong&gt;задня панель&lt;/strong&gt;&lt;/td&gt; &lt;td width="278"&gt;1 x 120мм &lt;/td&gt; &lt;/tr&gt; &lt;tr&gt; &lt;td height="77" width="151"&gt;&lt;strong&gt;верхняя/нижняя&lt;br /&gt; /боковая панели&lt;/strong&gt;&lt;/td&gt; &lt;td width="278"&gt;верхняя панель : 2 x 120мм&lt;/td&gt; &lt;/tr&gt; &lt;tr&gt; &lt;td height="123" rowspan="3" width="151"&gt;&lt;strong&gt;Охладжение (установленное)&lt;/strong&gt;&lt;/td&gt; &lt;td width="151"&gt;&lt;strong&gt;передняя панель&lt;/strong&gt;&lt;/td&gt; &lt;td width="278"&gt; &lt;/td&gt; &lt;/tr&gt; &lt;tr&gt; &lt;td height="42" width="151"&gt;&lt;strong&gt;задняя панель&lt;/strong&gt;&lt;/td&gt; &lt;td width="278"&gt;1 x 120мм (Spectrum RGB)&lt;/td&gt; &lt;/tr&gt; &lt;tr&gt; &lt;td height="35" width="151"&gt;&lt;strong&gt;верхняя/нижняя&lt;br /&gt; /боковая панели&lt;/strong&gt;&lt;/td&gt; &lt;td width="278"&gt; &lt;/td&gt; &lt;/tr&gt; &lt;tr&gt; &lt;td colspan="2" height="20" width="302"&gt;&lt;strong&gt;Контроллер&lt;/strong&gt;&lt;/td&gt; &lt;td width="278"&gt;-&lt;/td&gt; &lt;/tr&gt; &lt;tr&gt; &lt;td colspan="2" height="17" width="302"&gt;&lt;strong&gt;RGB лента&lt;/strong&gt;&lt;/td&gt; &lt;td width="278"&gt;-&lt;/td&gt; &lt;/tr&gt; &lt;tr&gt; &lt;td colspan="2" height="17" width="302"&gt;&lt;strong&gt;Addressable RGB&lt;/strong&gt;&lt;/td&gt; &lt;td width="278"&gt;-&lt;/td&gt; &lt;/tr&gt; &lt;tr&gt; &lt;td colspan="2" height="17" width="302"&gt;&lt;strong&gt;Rainbow эффект RGB&lt;/strong&gt;&lt;/td&gt; &lt;td width="278"&gt;-&lt;/td&gt; &lt;/tr&gt; &lt;tr&gt; &lt;td colspan="2" height="17" width="302"&gt;&lt;strong&gt;Статичное RGB&lt;/strong&gt;&lt;/td&gt; &lt;td width="278"&gt;-&lt;/td&gt; &lt;/tr&gt; &lt;tr&gt; &lt;td colspan="2" height="17" width="302"&gt;&lt;strong&gt;LED контроль&lt;/strong&gt;&lt;/td&gt; &lt;td width="278"&gt;-&lt;/td&gt; &lt;/tr&gt; &lt;tr&gt; &lt;td height="52" width="151"&gt;&lt;strong&gt;I/O порты&lt;/strong&gt;&lt;/td&gt; &lt;td width="151"&gt;&lt;strong&gt;Порты&lt;/strong&gt;&lt;/td&gt; &lt;td width="278"&gt;1 x Microphone, 1 x Headphones, 1 x USB 3.0, 2 x USB 2.0, вентилятор-LED Control кнопка&lt;/td&gt; &lt;/tr&gt; &lt;/tbody&gt; &lt;/table&gt; &lt;p&gt; &lt;/p&gt; </t>
  </si>
  <si>
    <t xml:space="preserve">&lt;p&gt;Корпус &lt;strong&gt;ZALMAN&lt;/strong&gt;&lt;strong&gt; &lt;/strong&gt;&lt;strong&gt;R&lt;/strong&gt;&lt;strong&gt;2 &lt;/strong&gt;для современной домашней или игровой станции, совместим с актуальными компонентами. За счет использования сетчатых и обычных воздухозаборных отверстий на передней фальш панели обеспечивается оптимальный забор воздуха. В корпусе возможно установить платы форм-фактора E-ATX/ATX/micro-ATX/mini-ITX. Прозрачная панель из 4мм закаленного стекла ярко и по-особому выделяет современную систему, подчеркивает стиль и позволяет продемонстрировать подсветку компонентов. В комплекте 1 х 120мм RGB встроенный вентилятор на задней панели.&lt;/p&gt; &lt;p&gt;Корпус укомплектован всеми необходимыми деталями для сборки и дальнейшей эксплуатации, в наличии стандартные современные актуальные интерфейсы и разъёмы.&lt;/p&gt; &lt;p&gt;&lt;strong&gt; &lt;/strong&gt;&lt;/p&gt; &lt;p&gt;&lt;strong&gt;Материалы:&lt;/strong&gt;&lt;/p&gt; &lt;p&gt;корпус изготовлен из прочной стали 0,5мм с белым покрытием. В корпусе нет острых или неотшлифованных граней, что важно при самостоятельной или промышленной сборке.&lt;/p&gt; &lt;p&gt;&lt;strong&gt;Передняя панель&lt;/strong&gt; &amp;ndash; фальш панель из пластика с сетчатыми и стандартными воздухозаборными отверстиями, что способствует оптимальному забору воздуха.&lt;/p&gt; &lt;p&gt;&lt;strong&gt;Боковая панель из закаленного стекла 4 мм,&lt;/strong&gt; на винтовом креплении - подчеркивает визуальный эффект RGB вентилятора на задней панели и выглядит стильно.&lt;/p&gt; &lt;p&gt; &lt;/p&gt; &lt;p&gt;&lt;strong&gt;Оптимизированное охлаждение:&lt;/strong&gt;&lt;/p&gt; &lt;p&gt;В комплекте 1 шт 120мм RGB вентилятор на задней панели.&lt;/p&gt; &lt;p&gt;На верхней панели размещается кнопка LED для переключения свечения&lt;/p&gt; &lt;p&gt; &lt;/p&gt; &lt;p&gt;В общем, в корпусе, достаточно посадочных мест &lt;strong&gt;для шести вентиляторов&lt;/strong&gt; и процессорного охлаждения высотой до 162мм.&lt;/p&gt; &lt;p&gt;На переднюю панель также можно установить двух- (240) секционное, а на заднюю одно- (120) секционное жидкостное охлаждение.&lt;/p&gt; &lt;p&gt; &lt;/p&gt; &lt;p&gt;&lt;strong&gt;Наличие пылевых фильтров&lt;/strong&gt;&lt;br /&gt; В комплекте два пылевых фильтра &amp;ndash; магнитный на верхней и стандартный на нижней панелях.&lt;/p&gt; &lt;p&gt;&lt;br /&gt; &lt;strong&gt;Удобный доступ&lt;/strong&gt;&lt;br /&gt; Кнопка управления питанием, перезагрузки, LED, аудио порты, USB 2.0 и USB 3.0 расположены на верхней панели.&lt;/p&gt; &lt;p&gt;Поддерживает USB 3.0, который обеспечивает передачу данных до 10 раз быстрее USB 2.0&lt;/p&gt; &lt;p&gt;&lt;strong&gt; &lt;/strong&gt;&lt;/p&gt; &lt;p&gt;&lt;strong&gt;Особенности конструкции:&lt;/strong&gt;&lt;/p&gt; &lt;ul&gt; &lt;li&gt;можно установить 4 HDD/SSD: 2 х 3.5&amp;rdquo; / 2 x 2.5;&lt;/li&gt; &lt;li&gt;7 слотов расширения;&lt;/li&gt; &lt;li&gt;формат Large Mid Tower для платформ E-ATX/ATX/micro-ATX/mini-ITX;&lt;/li&gt; &lt;li&gt;можно разместить блок питания стандарта ATX длиной до 190мм, охлаждение для процессора высотой до 162мм, видеоадаптер длиной до 350 мм;&lt;/li&gt; &lt;li&gt;ножки прорезиненные, корпус устойчивый и не вибрирует;&lt;/li&gt; &lt;li&gt;умный кабель-менеджмент &amp;ndash; предусмотрены отверстия для аккуратной прокладки кабелей.&lt;/li&gt; &lt;/ul&gt; </t>
  </si>
  <si>
    <t>Корпус Zalman N4, MidT, 1xUSB2.0, 2xUSB3.0, 3x140мм, 3x120мм RGB, стекло (боковая панель), без БП, черный</t>
  </si>
  <si>
    <t>N4</t>
  </si>
  <si>
    <t>http://www.erc.ua/i/goods/N4.jpg</t>
  </si>
  <si>
    <t xml:space="preserve">&lt;table border="1" cellpadding="1" cellspacing="1" width="500"&gt; &lt;tbody&gt; &lt;tr&gt; &lt;td colspan="2" height="18" width="302"&gt;&lt;strong&gt;Наименование&lt;/strong&gt;&lt;/td&gt; &lt;td width="278"&gt;&lt;strong&gt;N4&lt;/strong&gt;&lt;/td&gt; &lt;/tr&gt; &lt;tr&gt; &lt;td colspan="2" height="22" width="302"&gt;&lt;strong&gt;Тип корпуса&lt;/strong&gt;&lt;/td&gt; &lt;td width="278"&gt;ATX Mid Tower &lt;/td&gt; &lt;/tr&gt; &lt;tr&gt; &lt;td colspan="2" height="45" width="302"&gt;&lt;strong&gt;Размеры&lt;/strong&gt;&lt;/td&gt; &lt;td width="278"&gt;200 x 450(В) x 437мм&lt;/td&gt; &lt;/tr&gt; &lt;tr&gt; &lt;td colspan="2" height="17" width="302"&gt;&lt;strong&gt;Цвет&lt;/strong&gt;&lt;/td&gt; &lt;td width="278"&gt;Черный&lt;/td&gt; &lt;/tr&gt; &lt;tr&gt; &lt;td colspan="2" height="17" width="302"&gt;&lt;strong&gt;Вес, без упаковки&lt;/strong&gt;&lt;/td&gt; &lt;td width="278"&gt;4.7кг&lt;/td&gt; &lt;/tr&gt; &lt;tr&gt; &lt;td colspan="2" height="17" width="302"&gt;&lt;strong&gt;Вес, с упаковкой&lt;/strong&gt;&lt;/td&gt; &lt;td width="278"&gt;5.8кг&lt;/td&gt; &lt;/tr&gt; &lt;tr&gt; &lt;td colspan="2" height="32" width="302"&gt;&lt;strong&gt;Форм фактор материнской платы&lt;/strong&gt;&lt;/td&gt; &lt;td width="278"&gt;ATX/mATX/Mini-ITx&lt;/td&gt; &lt;/tr&gt; &lt;tr&gt; &lt;td colspan="2" height="32" width="302"&gt;&lt;strong&gt;Блок питания&lt;/strong&gt;&lt;/td&gt; &lt;td width="278"&gt;Standard ATX 12V/ Max 180мм&lt;/td&gt; &lt;/tr&gt; &lt;tr&gt; &lt;td colspan="2" height="17" width="302"&gt;&lt;strong&gt;VGA размеры&lt;/strong&gt;&lt;/td&gt; &lt;td width="278"&gt;до 305мм &lt;/td&gt; &lt;/tr&gt; &lt;tr&gt; &lt;td colspan="2" height="17" width="302"&gt;&lt;strong&gt;VGA держатель&lt;/strong&gt;&lt;/td&gt; &lt;td width="278"&gt;-&lt;/td&gt; &lt;/tr&gt; &lt;tr&gt; &lt;td colspan="2" height="17" width="302"&gt;&lt;strong&gt;CPU кулер, высота&lt;/strong&gt;&lt;/td&gt; &lt;td width="278"&gt;163мм&lt;/td&gt; &lt;/tr&gt; &lt;tr&gt; &lt;td colspan="2" height="89" width="302"&gt;&lt;strong&gt;Жидкостное охлаждение (опционально)&lt;/strong&gt;&lt;/td&gt; &lt;td width="278"&gt;передняя панель: 120 / 240&lt;br /&gt; задняя панель: 120&lt;/td&gt; &lt;/tr&gt; &lt;tr&gt; &lt;td colspan="2" height="22" width="302"&gt;&lt;strong&gt;Слоты расширения&lt;/strong&gt;&lt;/td&gt; &lt;td width="278"&gt;7 шт.&lt;/td&gt; &lt;/tr&gt; &lt;tr&gt; &lt;td colspan="2" height="17" width="302"&gt;&lt;strong&gt;Боковая панель АКРИЛ&lt;/strong&gt;&lt;/td&gt; &lt;td width="278"&gt;-&lt;/td&gt; &lt;/tr&gt; &lt;tr&gt; &lt;td colspan="2" height="17" width="302"&gt;&lt;strong&gt;Боковая панель ЗАКАЛЕННОЕ СТЕКЛО&lt;/strong&gt;&lt;/td&gt; &lt;td&gt;есть&lt;/td&gt; &lt;/tr&gt; &lt;tr&gt; &lt;td colspan="2" height="34" width="302"&gt;&lt;strong&gt;Пылевые фильтры&lt;/strong&gt;&lt;/td&gt; &lt;td width="278"&gt;верхняя панель(магнитный)/нижняя панель&lt;/td&gt; &lt;/tr&gt; &lt;tr&gt; &lt;td height="86" rowspan="4" width="151"&gt;&lt;strong&gt;Слоты &lt;/strong&gt;&lt;/td&gt; &lt;td width="151"&gt;&lt;strong&gt;5.25&amp;rdquo; &amp;amp; ODD&lt;/strong&gt;&lt;/td&gt; &lt;td width="278"&gt;-&lt;/td&gt; &lt;/tr&gt; &lt;tr&gt; &lt;td height="17" width="151"&gt;&lt;strong&gt;3.5&amp;rdquo;&lt;/strong&gt;&lt;/td&gt; &lt;td width="278"&gt;-&lt;/td&gt; &lt;/tr&gt; &lt;tr&gt; &lt;td height="17" width="151"&gt;&lt;strong&gt;3.5&amp;quot;/2.5&amp;quot; Combo&lt;/strong&gt;&lt;/td&gt; &lt;td width="278"&gt;2 x 3.5&amp;rdquo; Combo&lt;/td&gt; &lt;/tr&gt; &lt;tr&gt; &lt;td height="35" width="151"&gt;&lt;strong&gt;2.5&amp;rdquo;&lt;/strong&gt;&lt;/td&gt; &lt;td width="278"&gt;Внутренний x 2&lt;/td&gt; &lt;/tr&gt; &lt;tr&gt; &lt;td height="156" rowspan="3" width="151"&gt;&lt;strong&gt;Охлаждение (опционально)&lt;/strong&gt;&lt;/td&gt; &lt;td width="151"&gt;&lt;strong&gt;передняя панель&lt;/strong&gt;&lt;/td&gt; &lt;td width="278"&gt;2 x 120мм (белый LED) встановлено&lt;/td&gt; &lt;/tr&gt; &lt;tr&gt; &lt;td height="39" width="151"&gt;&lt;strong&gt;задня панель&lt;/strong&gt;&lt;/td&gt; &lt;td width="278"&gt;1 x 120мм (белый LED) встановлено&lt;/td&gt; &lt;/tr&gt; &lt;tr&gt; &lt;td height="77" width="151"&gt;&lt;strong&gt;верхняя/нижняя&lt;br /&gt; /боковая панели&lt;/strong&gt;&lt;/td&gt; &lt;td width="278"&gt;верхняя панель : 3 x 120мм&lt;br /&gt; нижняя панель : 2 x 120мм &lt;/td&gt; &lt;/tr&gt; &lt;tr&gt; &lt;td height="123" rowspan="3" width="151"&gt;&lt;strong&gt;Охладжение (установленное)&lt;/strong&gt;&lt;/td&gt; &lt;td width="151"&gt;&lt;strong&gt;передняя панель&lt;/strong&gt;&lt;/td&gt; &lt;td&gt;3 x 140мм (Static RGB)&lt;/td&gt; &lt;/tr&gt; &lt;tr&gt; &lt;td height="42" width="151"&gt;&lt;strong&gt;задняя панель&lt;/strong&gt;&lt;/td&gt; &lt;td&gt;1 x 120мм (Static RGB)&lt;/td&gt; &lt;/tr&gt; &lt;tr&gt; &lt;td height="35" width="151"&gt;&lt;strong&gt;верхняя/нижняя&lt;br /&gt; /боковая панели&lt;/strong&gt;&lt;/td&gt; &lt;td width="278"&gt;верхня панель : 2 x 120мм (Static RGB)&lt;/td&gt; &lt;/tr&gt; &lt;tr&gt; &lt;td colspan="2" height="20" width="302"&gt;&lt;strong&gt;Контроллер&lt;/strong&gt;&lt;/td&gt; &lt;td&gt;есть&lt;/td&gt; &lt;/tr&gt; &lt;tr&gt; &lt;td colspan="2" height="17" width="302"&gt;&lt;strong&gt;RGB лента&lt;/strong&gt;&lt;/td&gt; &lt;td width="278"&gt;-&lt;/td&gt; &lt;/tr&gt; &lt;tr&gt; &lt;td colspan="2" height="17" width="302"&gt;&lt;strong&gt;Addressable RGB&lt;/strong&gt;&lt;/td&gt; &lt;td width="278"&gt;-&lt;/td&gt; &lt;/tr&gt; &lt;tr&gt; &lt;td colspan="2" height="17" width="302"&gt;&lt;strong&gt;Rainbow эффект RGB&lt;/strong&gt;&lt;/td&gt; &lt;td width="278"&gt;-&lt;/td&gt; &lt;/tr&gt; &lt;tr&gt; &lt;td colspan="2" height="17" width="302"&gt;&lt;strong&gt;Статичное RGB&lt;/strong&gt;&lt;/td&gt; &lt;td width="278"&gt;-&lt;/td&gt; &lt;/tr&gt; &lt;tr&gt; &lt;td colspan="2" height="17" width="302"&gt;&lt;strong&gt;LED контроль&lt;/strong&gt;&lt;/td&gt; &lt;td width="278"&gt;вентилятор-LED CONTROL&lt;/td&gt; &lt;/tr&gt; &lt;tr&gt; &lt;td height="52" width="151"&gt;&lt;strong&gt;I/O порты&lt;/strong&gt;&lt;/td&gt; &lt;td width="151"&gt;&lt;strong&gt;Порты&lt;/strong&gt;&lt;/td&gt; &lt;td width="278"&gt;1 x Microphone, 1 x Headphones,&lt;br /&gt; 1 x USB 3.0, 2 x USB 2.0, &lt;/td&gt; &lt;/tr&gt; &lt;/tbody&gt; &lt;/table&gt; &lt;p&gt; &lt;/p&gt; </t>
  </si>
  <si>
    <t xml:space="preserve">&lt;p&gt;Корпус &lt;strong&gt;ZALMAN&lt;/strong&gt;&lt;strong&gt; &lt;/strong&gt;&lt;strong&gt;N&lt;/strong&gt;&lt;strong&gt;4 &lt;/strong&gt;для современной домашней или игровой станции с RGB подсветкой, совместим с актуальными компонентами. Передняя панель в виде сетки гарантирует активный обдув компонентов. В комплекте 3 х 140мм и 3 х 120мм встроенных вентилятор c RGB подсветкой. Боковая панель с окном из 4мм закаленного стекла, отшлифованного по периметру, которое закреплено винтами. Удобно для быстрого доступа к компонентам. Корпус укомплектован всеми необходимыми деталями для сборки и дальнейшей эксплуатации, в наличии стандартные современные актуальные интерфейсы и разъёмы.&lt;/p&gt; &lt;p&gt;&lt;strong&gt; &lt;/strong&gt;&lt;/p&gt; &lt;p&gt;&lt;strong&gt;Материалы:&lt;/strong&gt;&lt;/p&gt; &lt;p&gt;корпус изготовлен из прочной стали 0,5мм с надежным черным покрытием, которое гарантирует защиту шасси от коррозии. В корпусе нет острых или неотшлифованных граней, что важно при самостоятельной или промышленной сборке.&lt;/p&gt; &lt;p&gt;&lt;strong&gt;Передняя панель&lt;/strong&gt; &amp;ndash; металлическая сетка, для активной вентиляции, через которую просматривается свечение установленных вентиляторов.&lt;/p&gt; &lt;p&gt;&lt;strong&gt;Боковая панель с окном из отшлифованного закаленного стекла (4мм),&lt;/strong&gt; которое закреплено винтами.&lt;/p&gt; &lt;p&gt; &lt;/p&gt; &lt;p&gt;&lt;strong&gt;Оптимизированное охлаждение:&lt;/strong&gt;&lt;/p&gt; &lt;p&gt;В комплекте шесть вентилятором (с RGB подсветкой):&lt;/p&gt; &lt;p&gt;3 шт х 140мм на передней панели и 3 шт х 120мм на задней /верхней панелях.&lt;/p&gt; &lt;p&gt; &lt;/p&gt; &lt;p&gt;В общем, в корпусе, достаточно посадочных мест &lt;strong&gt;для восьми вентиляторов&lt;/strong&gt; и процессорного охлаждения высотой до 163мм. На переднюю панель можно установить два 180 или по три 120/140мм вентилятора или одно (120), двух- (240) секционное жидкостное охлаждение.&lt;/p&gt; &lt;p&gt; &lt;/p&gt; &lt;p&gt;&lt;strong&gt;Наличие пылевых фильтров&lt;/strong&gt;&lt;br /&gt; В комплекте два пылевых фильтра &amp;ndash; магнитный на верхней и стандартный на нижней панелях.&lt;/p&gt; &lt;p&gt; &lt;/p&gt; &lt;p&gt;&lt;strong&gt;Удобный доступ&lt;/strong&gt;&lt;br /&gt; Кнопка управления питанием, перезагрузки, аудио порты, USB 2.0 и USB 3.0 расположены на верхней панели.&lt;/p&gt; &lt;p&gt;Поддерживает USB 3.0, который обеспечивает передачу данных до 10 раз быстрее USB 2.0&lt;/p&gt; &lt;p&gt; &lt;/p&gt; &lt;p&gt;&lt;strong&gt; &lt;/strong&gt;&lt;/p&gt; &lt;p&gt;&lt;strong&gt;Особенности конструкции:&lt;/strong&gt;&lt;/p&gt; &lt;ul&gt; &lt;li&gt;можно установить до 4 HDD/SSD: 2 х 3.5&amp;rdquo; / 7 x 2.5&amp;rdquo;;&lt;/li&gt; &lt;li&gt;7 слотов расширения;&lt;/li&gt; &lt;li&gt;формат Mini Tower для платформ ATX/mATX/Mini-ITX;&lt;/li&gt; &lt;li&gt;можно разместить блок питания стандарта ATX длиной до 180мм, охлаждение для процессора высотой до 163мм, видеоадаптер длиной до 315 мм;&lt;/li&gt; &lt;li&gt;ножки прорезиненные, корпус устойчивый и не вибрирует;&lt;/li&gt; &lt;li&gt;умный кабель-менеджмент &amp;ndash; предусмотрены отверстия для аккуратной прокладки кабелей.&lt;/li&gt; &lt;/ul&gt; </t>
  </si>
  <si>
    <t>08473001001002003</t>
  </si>
  <si>
    <t>Корпус Zalman Z3 NEO, MidT, E-ATX, 2xUSB2.0, 1xUSB3.0, 1x120мм, 1x120мм ARGB, стекло (боковая панель), без БП, черный</t>
  </si>
  <si>
    <t>Z3NEO</t>
  </si>
  <si>
    <t>http://www.erc.ua/i/goods/Z3NEO.jpg</t>
  </si>
  <si>
    <t xml:space="preserve">&lt;table border="1" cellpadding="1" cellspacing="1" width="500"&gt; &lt;tbody&gt; &lt;tr&gt; &lt;td colspan="2" height="18" width="302"&gt;&lt;strong&gt;Наименование&lt;/strong&gt;&lt;/td&gt; &lt;td width="283"&gt;&lt;strong&gt;Z3 NEO&lt;/strong&gt;&lt;/td&gt; &lt;/tr&gt; &lt;tr&gt; &lt;td colspan="2" height="22" width="302"&gt;&lt;strong&gt;Тип корпуса&lt;/strong&gt;&lt;/td&gt; &lt;td width="283"&gt;ATX Mid Tower &lt;/td&gt; &lt;/tr&gt; &lt;tr&gt; &lt;td colspan="2" height="45" width="302"&gt;&lt;strong&gt;Размеры&lt;/strong&gt;&lt;/td&gt; &lt;td width="283"&gt;410 x 210 x 480(В)мм&lt;/td&gt; &lt;/tr&gt; &lt;tr&gt; &lt;td colspan="2" height="17" width="302"&gt;&lt;strong&gt;Цвет&lt;/strong&gt;&lt;/td&gt; &lt;td width="283"&gt;черный&lt;/td&gt; &lt;/tr&gt; &lt;tr&gt; &lt;td colspan="2" height="17" width="302"&gt;&lt;strong&gt;Вес, без упаковки&lt;/strong&gt;&lt;/td&gt; &lt;td width="283"&gt;6.4кг&lt;/td&gt; &lt;/tr&gt; &lt;tr&gt; &lt;td colspan="2" height="17" width="302"&gt;&lt;strong&gt;Вес, с упаковкой&lt;/strong&gt;&lt;/td&gt; &lt;td width="283"&gt;7.5кг&lt;/td&gt; &lt;/tr&gt; &lt;tr&gt; &lt;td colspan="2" height="32" width="302"&gt;&lt;strong&gt;Форм фактор материнской платы&lt;/strong&gt;&lt;/td&gt; &lt;td width="283"&gt;E-ATX(- 280мм), ATX, mATX, Mini-ITx&lt;/td&gt; &lt;/tr&gt; &lt;tr&gt; &lt;td colspan="2" height="32" width="302"&gt;&lt;strong&gt;Блок питания&lt;/strong&gt;&lt;/td&gt; &lt;td width="283"&gt;Standard ATX 12V/ Max 160мм&lt;/td&gt; &lt;/tr&gt; &lt;tr&gt; &lt;td colspan="2" height="17" width="302"&gt;&lt;strong&gt;VGA размеры&lt;/strong&gt;&lt;/td&gt; &lt;td width="283"&gt;до 340мм &lt;/td&gt; &lt;/tr&gt; &lt;tr&gt; &lt;td colspan="2" height="17" width="302"&gt;&lt;strong&gt;VGA держатель&lt;/strong&gt;&lt;/td&gt; &lt;td width="283"&gt;-&lt;/td&gt; &lt;/tr&gt; &lt;tr&gt; &lt;td colspan="2" height="17" width="302"&gt;&lt;strong&gt;CPU кулер, высота&lt;/strong&gt;&lt;/td&gt; &lt;td width="283"&gt;165мм &lt;/td&gt; &lt;/tr&gt; &lt;tr&gt; &lt;td colspan="2" height="89" width="302"&gt;&lt;strong&gt;Жидкостное охлаждение (опционально)&lt;/strong&gt;&lt;/td&gt; &lt;td width="283"&gt;передняя панель : 120 / 240&lt;br /&gt; / 280 / 360&lt;br /&gt; верхняя панель : 120 / 240&lt;/td&gt; &lt;/tr&gt; &lt;tr&gt; &lt;td colspan="2" height="22" width="302"&gt;&lt;strong&gt;Слоты расширения&lt;/strong&gt;&lt;/td&gt; &lt;td width="283"&gt;7 шт.&lt;/td&gt; &lt;/tr&gt; &lt;tr&gt; &lt;td colspan="2" height="17" width="302"&gt;&lt;strong&gt;Боковая панель АКРИЛ&lt;/strong&gt;&lt;/td&gt; &lt;td width="283"&gt;-&lt;/td&gt; &lt;/tr&gt; &lt;tr&gt; &lt;td colspan="2" height="17" width="302"&gt;&lt;strong&gt;Боковая панель ЗАКАЛЕННОЕ СТЕКЛО&lt;/strong&gt;&lt;/td&gt; &lt;td&gt;есть&lt;/td&gt; &lt;/tr&gt; &lt;tr&gt; &lt;td colspan="2" height="34" width="302"&gt;&lt;strong&gt;Пылевые фильтры&lt;/strong&gt;&lt;/td&gt; &lt;td width="283"&gt;верхняя панель / нижняя панель&lt;/td&gt; &lt;/tr&gt; &lt;tr&gt; &lt;td height="86" rowspan="4" width="151"&gt;&lt;strong&gt;Слоты &lt;/strong&gt;&lt;/td&gt; &lt;td width="151"&gt;&lt;strong&gt;5.25&amp;rdquo; &amp;amp; ODD&lt;/strong&gt;&lt;/td&gt; &lt;td width="283"&gt;-&lt;/td&gt; &lt;/tr&gt; &lt;tr&gt; &lt;td height="17" width="151"&gt;&lt;strong&gt;3.5&amp;rdquo;&lt;/strong&gt;&lt;/td&gt; &lt;td width="283"&gt;-&lt;/td&gt; &lt;/tr&gt; &lt;tr&gt; &lt;td height="17" width="151"&gt;&lt;strong&gt;3.5&amp;quot;/2.5&amp;quot; Combo&lt;/strong&gt;&lt;/td&gt; &lt;td width="283"&gt;2 x Combo (3.5&amp;rdquo; или 2.5&amp;rdquo;)&lt;/td&gt; &lt;/tr&gt; &lt;tr&gt; &lt;td height="35" width="151"&gt;&lt;strong&gt;2.5&amp;rdquo;&lt;/strong&gt;&lt;/td&gt; &lt;td width="283"&gt;Внутренний x 4&lt;/td&gt; &lt;/tr&gt; &lt;tr&gt; &lt;td height="156" rowspan="3" width="151"&gt;&lt;strong&gt;Охлаждение (опционально)&lt;/strong&gt;&lt;/td&gt; &lt;td width="151"&gt;&lt;strong&gt;передняя панель&lt;/strong&gt;&lt;/td&gt; &lt;td width="283"&gt;3 x 120 мм / 3 x 140мм&lt;/td&gt; &lt;/tr&gt; &lt;tr&gt; &lt;td height="39" width="151"&gt;&lt;strong&gt;задня панель&lt;/strong&gt;&lt;/td&gt; &lt;td width="283"&gt;1 x 120мм&lt;/td&gt; &lt;/tr&gt; &lt;tr&gt; &lt;td height="77" width="151"&gt;&lt;strong&gt;верхняя/нижняя&lt;br /&gt; /боковая панели&lt;/strong&gt;&lt;/td&gt; &lt;td width="283"&gt;-&lt;/td&gt; &lt;/tr&gt; &lt;tr&gt; &lt;td height="123" rowspan="3" width="151"&gt;&lt;strong&gt;Охладжение (установленное)&lt;/strong&gt;&lt;/td&gt; &lt;td width="151"&gt;&lt;strong&gt;передняя панель&lt;/strong&gt;&lt;/td&gt; &lt;td width="283"&gt; &lt;/td&gt; &lt;/tr&gt; &lt;tr&gt; &lt;td height="42" width="151"&gt;&lt;strong&gt;задняя панель&lt;/strong&gt;&lt;/td&gt; &lt;td width="283"&gt;1 x 120мм (ARGB)&lt;/td&gt; &lt;/tr&gt; &lt;tr&gt; &lt;td height="35" width="151"&gt;&lt;strong&gt;верхняя/нижняя&lt;br /&gt; /боковая панели&lt;/strong&gt;&lt;/td&gt; &lt;td width="283"&gt; &lt;/td&gt; &lt;/tr&gt; &lt;tr&gt; &lt;td colspan="2" height="20" width="302"&gt;&lt;strong&gt;Контроллер&lt;/strong&gt;&lt;/td&gt; &lt;td width="283"&gt;-&lt;/td&gt; &lt;/tr&gt; &lt;tr&gt; &lt;td colspan="2" height="17" width="302"&gt;&lt;strong&gt;RGB лента&lt;/strong&gt;&lt;/td&gt; &lt;td width="283"&gt;1 x RGB передняя панель&lt;/td&gt; &lt;/tr&gt; &lt;tr&gt; &lt;td colspan="2" height="17" width="302"&gt;&lt;strong&gt;Addressable RGB&lt;/strong&gt;&lt;/td&gt; &lt;td&gt;есть&lt;/td&gt; &lt;/tr&gt; &lt;tr&gt; &lt;td colspan="2" height="17" width="302"&gt;&lt;strong&gt;Rainbow эффект RGB&lt;/strong&gt;&lt;/td&gt; &lt;td width="283"&gt;-&lt;/td&gt; &lt;/tr&gt; &lt;tr&gt; &lt;td colspan="2" height="17" width="302"&gt;&lt;strong&gt;Статичное RGB&lt;/strong&gt;&lt;/td&gt; &lt;td width="283"&gt;-&lt;/td&gt; &lt;/tr&gt; &lt;tr&gt; &lt;td colspan="2" height="17" width="302"&gt;&lt;strong&gt;LED контроль&lt;/strong&gt;&lt;/td&gt; &lt;td&gt;есть&lt;/td&gt; &lt;/tr&gt; &lt;tr&gt; &lt;td height="35" width="151"&gt;&lt;strong&gt;I/O порты&lt;/strong&gt;&lt;/td&gt; &lt;td width="151"&gt;&lt;strong&gt;Порты&lt;/strong&gt;&lt;/td&gt; &lt;td width="283"&gt;1 x USB2.0, 2 x USB3.0,&lt;br /&gt; Reset &amp;amp; Power кнопка, LED кнопка&lt;/td&gt; &lt;/tr&gt; &lt;/tbody&gt; &lt;/table&gt; &lt;p&gt; &lt;/p&gt; </t>
  </si>
  <si>
    <t xml:space="preserve">&lt;p&gt;Корпус &lt;strong&gt;ZALMAN&lt;/strong&gt;&lt;strong&gt; &lt;/strong&gt;&lt;strong&gt;Z&lt;/strong&gt;&lt;strong&gt;3 &lt;/strong&gt;&lt;strong&gt;NEO&lt;/strong&gt;&lt;strong&gt; &lt;/strong&gt;достаточно компактный,&lt;strong&gt; &lt;/strong&gt;подойдет для современной домашней или игровой станции с уникальным дизайном передней панели, совместим с актуальными компонентами. Передняя панель отшлифованный под металл прочный пластик с отверстиями для вентиляции по периметру и украшена ARGB светящейся лентой, которая подчеркивает четкие геометрические формы. В комплекте 1 х 120мм встроенный ARGB вентилятор. Боковая панель из закаленного стекла, отшлифованного по периметру, которая закреплена на двух винтах со стороны задней панели. Корпус укомплектован всеми необходимыми деталями для сборки и дальнейшей эксплуатации, в наличии стандартные современные актуальные интерфейсы и разъёмы, продуман рациональный кабель-менеджмент.&lt;/p&gt; &lt;p&gt;&lt;strong&gt; &lt;/strong&gt;&lt;/p&gt; &lt;p&gt;&lt;strong&gt;Материалы:&lt;/strong&gt;&lt;/p&gt; &lt;p&gt;корпус изготовлен из прочной стали 0,6мм с черным покрытием, которое нанесено способом напыления. Это защита от коррозии поверхности шасси и надежность в процессе эксплуатации. В корпусе нет острых или неотшлифованных граней, что важно при самостоятельной или промышленной сборке.&lt;/p&gt; &lt;p&gt;&lt;strong&gt;Передняя панель&lt;/strong&gt; &amp;ndash; отшлифованный под фактуру металла пластик с отверстиями, для активного забора воздуха и обеспечения эффективной вентиляции. Дополнительно с боку встроена ARGB светящаяся лента.&lt;/p&gt; &lt;p&gt;&lt;strong&gt;Боковая панель из отшлифованного закаленного стекла,&lt;/strong&gt; которая фиксируется при помощи двух винтов с накатанной головкой со стороны задней панели. Это удобно и практично для доступа к компонентам.&lt;/p&gt; &lt;p&gt; &lt;/p&gt; &lt;p&gt;&lt;strong&gt;Оптимизированное охлаждение:&lt;/strong&gt;&lt;/p&gt; &lt;p&gt;В комплекте 1 шт 120мм ARGB вентилятор задней панели.&lt;/p&gt; &lt;p&gt; &lt;/p&gt; &lt;p&gt;В общем, в корпусе, достаточно посадочных мест &lt;strong&gt;для восьми вентиляторов&lt;/strong&gt; и процессорного охлаждения высотой до 163мм.&lt;/p&gt; &lt;p&gt; &lt;/p&gt; &lt;p&gt;В корпус встроен ARGB контроллер (3pin), который крепится на магните, с возможностью подключения к материнской плате +5V (3pin). Таким образом можно синхронизировать подсветку всех компонентов системы или регулировать ее при помощи кнопки на панели ввода. Подсветка регулируется при помощи кнопки LED на панели ввода, также можно ее отключить, задержав кнопку во включенном положении 6 сек или синхронизировать с материнской платой &amp;ndash; задержать кнопку 3 сек.&lt;/p&gt; &lt;p&gt; &lt;/p&gt; &lt;p&gt;На переднюю панель можно установить одно (120), двух- (240/280), трех- (360) секционное, на верхнюю одно (120), двух- (240) и заднюю одно (120) секционное жидкостное охлаждение.&lt;/p&gt; &lt;p&gt; &lt;/p&gt; &lt;p&gt;&lt;strong&gt;Наличие пылевых фильтров&lt;/strong&gt;&lt;br /&gt; В комплекте два пылевых фильтра &amp;ndash; магнитный на верхней и стандартный на нижней панелях.&lt;/p&gt; &lt;p&gt; &lt;/p&gt; &lt;p&gt;&lt;strong&gt;Удобный доступ&lt;/strong&gt;&lt;br /&gt; Кнопка управления питанием, перезагрузки, аудио порты, USB 2.0 и USB 3.0 расположены на верхней панели.&lt;/p&gt; &lt;p&gt;Поддерживает USB 3.0, который обеспечивает передачу данных до 10 раз быстрее USB 2.0&lt;/p&gt; &lt;p&gt; &lt;/p&gt; &lt;p&gt;&lt;strong&gt;Особенности конструкции:&lt;/strong&gt;&lt;/p&gt; &lt;ul&gt; &lt;li&gt;можно установить до 6 HDD/SSD: 2 х Combo (3.5&amp;rdquo; или 2.5&amp;rdquo;) / 4 x 2.5&amp;rdquo;;&lt;/li&gt; &lt;li&gt;7 слотов расширения;&lt;/li&gt; &lt;li&gt;формат Large Mid Tower для платформ E-ATX / ATX / mATX / Mini-ITX;&lt;/li&gt; &lt;li&gt;можно разместить блок питания стандарта ATX длиной до 160мм, охлаждение для процессора высотой до 163мм, видеоадаптер длиной до 315мм;&lt;/li&gt; &lt;li&gt;ножки прорезиненные, корпус устойчивый и не вибрирует;&lt;/li&gt; &lt;li&gt;умный кабель-менеджмент &amp;ndash; предусмотрены отверстия для аккуратной прокладки.&lt;/li&gt; &lt;/ul&gt; </t>
  </si>
  <si>
    <t>Корпус Zalman S5, MidT, 2xUSB2.0, 1xUSB3.0, 1x120мм, 1x120мм RGB, стекло (боковая панель), без БП, черный</t>
  </si>
  <si>
    <t>S5BLACK</t>
  </si>
  <si>
    <t>http://www.erc.ua/i/goods/S5BLACK.jpg</t>
  </si>
  <si>
    <t xml:space="preserve">&lt;table border="1" cellpadding="1" cellspacing="1" width="500"&gt; &lt;tbody&gt; &lt;tr&gt; &lt;td colspan="2" height="18" width="302"&gt;&lt;strong&gt;Наименование&lt;/strong&gt;&lt;/td&gt; &lt;td width="244"&gt;&lt;strong&gt;S5 BLACK&lt;/strong&gt;&lt;/td&gt; &lt;/tr&gt; &lt;tr&gt; &lt;td colspan="2" height="22" width="302"&gt;&lt;strong&gt;Тип корпуса&lt;/strong&gt;&lt;/td&gt; &lt;td width="244"&gt;ATX Mid Tower &lt;/td&gt; &lt;/tr&gt; &lt;tr&gt; &lt;td colspan="2" height="45" width="302"&gt;&lt;strong&gt;Размеры&lt;/strong&gt;&lt;/td&gt; &lt;td width="244"&gt;212 x 465 x 398(В)мм&lt;/td&gt; &lt;/tr&gt; &lt;tr&gt; &lt;td colspan="2" height="17" width="302"&gt;&lt;strong&gt;Цвет&lt;/strong&gt;&lt;/td&gt; &lt;td width="244"&gt;черный&lt;/td&gt; &lt;/tr&gt; &lt;tr&gt; &lt;td colspan="2" height="17" width="302"&gt;&lt;strong&gt;Вес, без упаковки&lt;/strong&gt;&lt;/td&gt; &lt;td width="244"&gt;5.8кг&lt;/td&gt; &lt;/tr&gt; &lt;tr&gt; &lt;td colspan="2" height="17" width="302"&gt;&lt;strong&gt;Вес, с упаковкой&lt;/strong&gt;&lt;/td&gt; &lt;td width="244"&gt;-&lt;/td&gt; &lt;/tr&gt; &lt;tr&gt; &lt;td colspan="2" height="32" width="302"&gt;&lt;strong&gt;Форм фактор материнской платы&lt;/strong&gt;&lt;/td&gt; &lt;td width="244"&gt;ATX/mATX/Mini-ITx&lt;/td&gt; &lt;/tr&gt; &lt;tr&gt; &lt;td colspan="2" height="32" width="302"&gt;&lt;strong&gt;Блок питания&lt;/strong&gt;&lt;/td&gt; &lt;td width="244"&gt;Standard ATX 12V/ Max 190мм&lt;/td&gt; &lt;/tr&gt; &lt;tr&gt; &lt;td colspan="2" height="17" width="302"&gt;&lt;strong&gt;VGA размеры&lt;/strong&gt;&lt;/td&gt; &lt;td width="244"&gt;до 340мм &lt;/td&gt; &lt;/tr&gt; &lt;tr&gt; &lt;td colspan="2" height="17" width="302"&gt;&lt;strong&gt;VGA держатель&lt;/strong&gt;&lt;/td&gt; &lt;td width="244"&gt;-&lt;/td&gt; &lt;/tr&gt; &lt;tr&gt; &lt;td colspan="2" height="17" width="302"&gt;&lt;strong&gt;CPU кулер, высота&lt;/strong&gt;&lt;/td&gt; &lt;td width="244"&gt;163мм&lt;/td&gt; &lt;/tr&gt; &lt;tr&gt; &lt;td colspan="2" height="89" width="302"&gt;&lt;strong&gt;Жидкостное охлаждение (опционально)&lt;/strong&gt;&lt;/td&gt; &lt;td width="244"&gt;боковая панель : 240мм (AIO Cooler Guide)&lt;br /&gt; верхняя панель : 240мм (Limited RAM Height 35мм)&lt;/td&gt; &lt;/tr&gt; &lt;tr&gt; &lt;td colspan="2" height="22" width="302"&gt;&lt;strong&gt;Слоты расширения&lt;/strong&gt;&lt;/td&gt; &lt;td width="244"&gt;7 шт.&lt;/td&gt; &lt;/tr&gt; &lt;tr&gt; &lt;td colspan="2" height="17" width="302"&gt;&lt;strong&gt;Боковая панель АКРИЛ&lt;/strong&gt;&lt;/td&gt; &lt;td&gt;есть&lt;/td&gt; &lt;/tr&gt; &lt;tr&gt; &lt;td colspan="2" height="17" width="302"&gt;&lt;strong&gt;Боковая панель ЗАКАЛЕННОЕ СТЕКЛО&lt;/strong&gt;&lt;/td&gt; &lt;td width="244"&gt;-&lt;/td&gt; &lt;/tr&gt; &lt;tr&gt; &lt;td colspan="2" height="34" width="302"&gt;&lt;strong&gt;Пылевые фильтры&lt;/strong&gt;&lt;/td&gt; &lt;td width="244"&gt;верхняя панель(магнитный)/нижняя панель&lt;/td&gt; &lt;/tr&gt; &lt;tr&gt; &lt;td height="86" rowspan="4" width="151"&gt;&lt;strong&gt;Слоты &lt;/strong&gt;&lt;/td&gt; &lt;td width="151"&gt;&lt;strong&gt;5.25&amp;rdquo; &amp;amp; ODD&lt;/strong&gt;&lt;/td&gt; &lt;td width="244"&gt;-&lt;/td&gt; &lt;/tr&gt; &lt;tr&gt; &lt;td height="17" width="151"&gt;&lt;strong&gt;3.5&amp;rdquo;&lt;/strong&gt;&lt;/td&gt; &lt;td width="244"&gt;-&lt;/td&gt; &lt;/tr&gt; &lt;tr&gt; &lt;td height="17" width="151"&gt;&lt;strong&gt;3.5&amp;quot;/2.5&amp;quot; Combo&lt;/strong&gt;&lt;/td&gt; &lt;td width="244"&gt;2 x Combo (3.5&amp;rdquo; или 2.5&amp;rdquo;)&lt;/td&gt; &lt;/tr&gt; &lt;tr&gt; &lt;td height="35" width="151"&gt;&lt;strong&gt;2.5&amp;rdquo;&lt;/strong&gt;&lt;/td&gt; &lt;td width="244"&gt;Внутренний x 4&lt;/td&gt; &lt;/tr&gt; &lt;tr&gt; &lt;td height="156" rowspan="3" width="151"&gt;&lt;strong&gt;Охлаждение (опционально)&lt;/strong&gt;&lt;/td&gt; &lt;td width="151"&gt;&lt;strong&gt;передняя панель&lt;/strong&gt;&lt;/td&gt; &lt;td width="244"&gt;3 x 120мм &lt;/td&gt; &lt;/tr&gt; &lt;tr&gt; &lt;td height="39" width="151"&gt;&lt;strong&gt;задня панель&lt;/strong&gt;&lt;/td&gt; &lt;td width="244"&gt;1 x 120мм &lt;/td&gt; &lt;/tr&gt; &lt;tr&gt; &lt;td height="77" width="151"&gt;&lt;strong&gt;верхняя/нижняя&lt;br /&gt; /боковая панели&lt;/strong&gt;&lt;/td&gt; &lt;td width="244"&gt;верхняя панель : 2 x 120мм&lt;br /&gt; нижняя панель : 2 x 120мм &lt;/td&gt; &lt;/tr&gt; &lt;tr&gt; &lt;td height="123" rowspan="3" width="151"&gt;&lt;strong&gt;Охладжение (установленное)&lt;/strong&gt;&lt;/td&gt; &lt;td width="151"&gt;&lt;strong&gt;передняя панель&lt;/strong&gt;&lt;/td&gt; &lt;td width="244"&gt; &lt;p&gt;1 x 120мм&lt;/p&gt; &lt;/td&gt; &lt;/tr&gt; &lt;tr&gt; &lt;td height="42" width="151"&gt;&lt;strong&gt;задняя панель&lt;/strong&gt;&lt;/td&gt; &lt;td width="244"&gt; &lt;p&gt;1 x 120мм (Spectrum RGB) &lt;/p&gt; &lt;/td&gt; &lt;/tr&gt; &lt;tr&gt; &lt;td height="35" width="151"&gt;&lt;strong&gt;верхняя/нижняя&lt;br /&gt; /боковая панели&lt;/strong&gt;&lt;/td&gt; &lt;td width="244"&gt; &lt;/td&gt; &lt;/tr&gt; &lt;tr&gt; &lt;td colspan="2" height="20" width="302"&gt;&lt;strong&gt;Контроллер&lt;/strong&gt;&lt;/td&gt; &lt;td width="244"&gt;-&lt;/td&gt; &lt;/tr&gt; &lt;tr&gt; &lt;td colspan="2" height="17" width="302"&gt;&lt;strong&gt;RGB лента&lt;/strong&gt;&lt;/td&gt; &lt;td width="244"&gt;1 x RGB на передней панели&lt;/td&gt; &lt;/tr&gt; &lt;tr&gt; &lt;td colspan="2" height="17" width="302"&gt;&lt;strong&gt;Addressable RGB&lt;/strong&gt;&lt;/td&gt; &lt;td width="244"&gt;-&lt;/td&gt; &lt;/tr&gt; &lt;tr&gt; &lt;td colspan="2" height="17" width="302"&gt;&lt;strong&gt;Rainbow эффект RGB&lt;/strong&gt;&lt;/td&gt; &lt;td&gt;есть&lt;/td&gt; &lt;/tr&gt; &lt;tr&gt; &lt;td colspan="2" height="17" width="302"&gt;&lt;strong&gt;Статичное RGB&lt;/strong&gt;&lt;/td&gt; &lt;td width="244"&gt;-&lt;/td&gt; &lt;/tr&gt; &lt;tr&gt; &lt;td colspan="2" height="17" width="302"&gt;&lt;strong&gt;LED контроль&lt;/strong&gt;&lt;/td&gt; &lt;td&gt;есть&lt;/td&gt; &lt;/tr&gt; &lt;tr&gt; &lt;td height="52" width="151"&gt;&lt;strong&gt;I/O порты&lt;/strong&gt;&lt;/td&gt; &lt;td width="151"&gt;&lt;strong&gt;Порты&lt;/strong&gt;&lt;/td&gt; &lt;td width="244"&gt;1 x Microphone, 1 x Headphones, 1 x USB 3.0, 2 x USB 2.0, LED CONTROL кнопка&lt;/td&gt; &lt;/tr&gt; &lt;/tbody&gt; &lt;/table&gt; &lt;p&gt; &lt;/p&gt; </t>
  </si>
  <si>
    <t xml:space="preserve">&lt;p&gt;Корпус &lt;strong&gt;ZALMAN&lt;/strong&gt;&lt;strong&gt; &lt;/strong&gt;&lt;strong&gt;S&lt;/strong&gt;&lt;strong&gt;5&lt;/strong&gt;&lt;strong&gt; &lt;/strong&gt;для современной домашней или игровой станции с RGB подсветкой, совместим с актуальными компонентами. Сплошная передняя панель с перфорацией и отверстиями непосредственно в верхней части для активного забора воздуха декорирована светящейся лентой, которая синхронизируется с 120 мм RGB вентилятором на задней панели. В комплекте 2 х 120мм встроенных вентилятора. Боковая панель с окном из закаленного стекла, отшлифованного по периметру, и фиксируется винтами с накатанной головкой. Корпус укомплектован всеми необходимыми деталями для сборки и дальнейшей эксплуатации, в наличии стандартные современные актуальные интерфейсы и разъёмы.&lt;/p&gt; &lt;p&gt;&lt;strong&gt; &lt;/strong&gt;&lt;/p&gt; &lt;p&gt;&lt;strong&gt;Материалы:&lt;/strong&gt;&lt;/p&gt; &lt;p&gt;корпус изготовлен из прочной стали 0,5мм с черным покрытием. В корпусе нет острых или неотшлифованных граней, что важно при самостоятельной или промышленной сборке.&lt;/p&gt; &lt;p&gt;&lt;strong&gt;Передняя панель&lt;/strong&gt; &amp;ndash; пластик с перфорацией, для активной вентиляции, который декорирован светящейся RGB лентой, что подчеркивает формы корпуса.&lt;/p&gt; &lt;p&gt;&lt;strong&gt;Боковая панель с окном из закаленного стекла (4мм),&lt;/strong&gt; закреплена винтами с накатанной головкой.&lt;/p&gt; &lt;p&gt; &lt;/p&gt; &lt;p&gt;&lt;strong&gt;Оптимизированное охлаждение:&lt;/strong&gt;&lt;/p&gt; &lt;p&gt;В комплекте 2 шт 120мм вентилятора:&lt;/p&gt; &lt;p&gt;1 шт х 120мм (без подсветки) на передней панели и 1 шт х 120мм (с RGB LED подсветкой) на задней панели.&lt;/p&gt; &lt;p&gt;Подсветка регулируется при помощи кнопки LED на панели ввода, также можно ее отключить, задержав кнопку во включенном положении несколько секунд.&lt;/p&gt; &lt;p&gt; &lt;/p&gt; &lt;p&gt;В общем, в корпусе, достаточно посадочных мест &lt;strong&gt;для восьми вентиляторов&lt;/strong&gt; и процессорного охлаждения высотой до 163мм.&lt;/p&gt; &lt;p&gt;На переднюю и верхнюю панели также можно установить двух- (240) секционное жидкостное охлаждение.&lt;/p&gt; &lt;p&gt; &lt;/p&gt; &lt;p&gt;&lt;strong&gt;Наличие пылевых фильтров&lt;/strong&gt;&lt;br /&gt; В комплекте два пылевых фильтра &amp;ndash; магнитный на верхней и стандартный на нижней панелях.&lt;/p&gt; &lt;p&gt; &lt;/p&gt; &lt;p&gt;&lt;strong&gt;Удобный доступ&lt;/strong&gt;&lt;br /&gt; Кнопка управления питанием, перезагрузки, аудио порты, USB 2.0 и USB 3.0 расположены на верхней панели.&lt;/p&gt; &lt;p&gt;Поддерживает USB 3.0, который обеспечивает передачу данных до 10 раз быстрее USB 2.0&lt;/p&gt; &lt;p&gt; &lt;/p&gt; &lt;p&gt;&lt;strong&gt;Особенности конструкции:&lt;/strong&gt;&lt;br /&gt; &lt;/p&gt; &lt;ul&gt; &lt;li&gt;можно установить до 6 HDD/SSD: 2 х Combo (3.5&amp;rdquo; или 2.5&amp;rdquo;) / 4 x 2.5&amp;rdquo; (при установке не требуется применение инструментов &amp;ndash; без винтовое крепление);&lt;/li&gt; &lt;li&gt;7 слотов расширения;&lt;/li&gt; &lt;li&gt;формат Mid Tower для платформ ATX/ mATX/ Mini-ITX;&lt;/li&gt; &lt;li&gt;можно разместить блок питания стандарта ATX длиной до 190мм, охлаждение для процессора высотой до 163мм, видеоадаптер длиной до 340 мм;&lt;/li&gt; &lt;li&gt;ножки прорезиненные, корпус устойчивый и не вибрирует;&lt;/li&gt; &lt;li&gt;умный кабель-менеджмент &amp;ndash; предусмотрены отверстия для аккуратной прокладки кабелей и дополнительная вставка на поворотном механизме, которая скроет и поможет упорядочить их расположение внутри корпуса.&lt;/li&gt; &lt;/ul&gt; &lt;p&gt; &lt;/p&gt; </t>
  </si>
  <si>
    <t>Корпус Zalman S5, MidT, 2xUSB2.0, 1xUSB3.0, 1x120мм, 1x120мм RGB, стекло (боковая панель), без БП, белый</t>
  </si>
  <si>
    <t>S5WHITE</t>
  </si>
  <si>
    <t>http://www.erc.ua/i/goods/S5WHITE.jpg</t>
  </si>
  <si>
    <t xml:space="preserve">&lt;table border="1" cellpadding="1" cellspacing="1" width="500"&gt; &lt;tbody&gt; &lt;tr&gt; &lt;td colspan="2" height="18" width="302"&gt;&lt;strong&gt;Наименование&lt;/strong&gt;&lt;/td&gt; &lt;td width="244"&gt;&lt;strong&gt;S5 WHITE&lt;/strong&gt;&lt;/td&gt; &lt;/tr&gt; &lt;tr&gt; &lt;td colspan="2" height="22" width="302"&gt;&lt;strong&gt;Тип корпуса&lt;/strong&gt;&lt;/td&gt; &lt;td width="244"&gt;ATX Mid Tower &lt;/td&gt; &lt;/tr&gt; &lt;tr&gt; &lt;td colspan="2" height="45" width="302"&gt;&lt;strong&gt;Размеры&lt;/strong&gt;&lt;/td&gt; &lt;td width="244"&gt;212 x 465 x 398(В)мм&lt;/td&gt; &lt;/tr&gt; &lt;tr&gt; &lt;td colspan="2" height="17" width="302"&gt;&lt;strong&gt;Цвет&lt;/strong&gt;&lt;/td&gt; &lt;td width="244"&gt;белый&lt;/td&gt; &lt;/tr&gt; &lt;tr&gt; &lt;td colspan="2" height="17" width="302"&gt;&lt;strong&gt;Вес, без упаковки&lt;/strong&gt;&lt;/td&gt; &lt;td width="244"&gt;5.8кг&lt;/td&gt; &lt;/tr&gt; &lt;tr&gt; &lt;td colspan="2" height="17" width="302"&gt;&lt;strong&gt;Вес, с упаковкой&lt;/strong&gt;&lt;/td&gt; &lt;td width="244"&gt;-&lt;/td&gt; &lt;/tr&gt; &lt;tr&gt; &lt;td colspan="2" height="32" width="302"&gt;&lt;strong&gt;Форм фактор материнской платы&lt;/strong&gt;&lt;/td&gt; &lt;td width="244"&gt;ATX/mATX/Mini-ITx&lt;/td&gt; &lt;/tr&gt; &lt;tr&gt; &lt;td colspan="2" height="32" width="302"&gt;&lt;strong&gt;Блок питания&lt;/strong&gt;&lt;/td&gt; &lt;td width="244"&gt;Standard ATX 12V/ Max 190мм&lt;/td&gt; &lt;/tr&gt; &lt;tr&gt; &lt;td colspan="2" height="17" width="302"&gt;&lt;strong&gt;VGA размеры&lt;/strong&gt;&lt;/td&gt; &lt;td width="244"&gt;до 340мм &lt;/td&gt; &lt;/tr&gt; &lt;tr&gt; &lt;td colspan="2" height="17" width="302"&gt;&lt;strong&gt;VGA держатель&lt;/strong&gt;&lt;/td&gt; &lt;td width="244"&gt;-&lt;/td&gt; &lt;/tr&gt; &lt;tr&gt; &lt;td colspan="2" height="17" width="302"&gt;&lt;strong&gt;CPU кулер, высота&lt;/strong&gt;&lt;/td&gt; &lt;td width="244"&gt;163мм&lt;/td&gt; &lt;/tr&gt; &lt;tr&gt; &lt;td colspan="2" height="89" width="302"&gt;&lt;strong&gt;Жидкостное охлаждение (опционально)&lt;/strong&gt;&lt;/td&gt; &lt;td width="244"&gt;боковая панель : 240мм (AIO Cooler Guide)&lt;br /&gt; верхняя панель : 240мм (Limited RAM Height 35мм)&lt;/td&gt; &lt;/tr&gt; &lt;tr&gt; &lt;td colspan="2" height="22" width="302"&gt;&lt;strong&gt;Слоты расширения&lt;/strong&gt;&lt;/td&gt; &lt;td width="244"&gt;7 шт.&lt;/td&gt; &lt;/tr&gt; &lt;tr&gt; &lt;td colspan="2" height="17" width="302"&gt;&lt;strong&gt;Боковая панель АКРИЛ&lt;/strong&gt;&lt;/td&gt; &lt;td&gt;есть&lt;/td&gt; &lt;/tr&gt; &lt;tr&gt; &lt;td colspan="2" height="17" width="302"&gt;&lt;strong&gt;Боковая панель ЗАКАЛЕННОЕ СТЕКЛО&lt;/strong&gt;&lt;/td&gt; &lt;td width="244"&gt;-&lt;/td&gt; &lt;/tr&gt; &lt;tr&gt; &lt;td colspan="2" height="34" width="302"&gt;&lt;strong&gt;Пылевые фильтры&lt;/strong&gt;&lt;/td&gt; &lt;td width="244"&gt;верхняя панель(магнитный)/нижняя панель&lt;/td&gt; &lt;/tr&gt; &lt;tr&gt; &lt;td height="86" rowspan="4" width="151"&gt;&lt;strong&gt;Слоты &lt;/strong&gt;&lt;/td&gt; &lt;td width="151"&gt;&lt;strong&gt;5.25&amp;rdquo; &amp;amp; ODD&lt;/strong&gt;&lt;/td&gt; &lt;td width="244"&gt;-&lt;/td&gt; &lt;/tr&gt; &lt;tr&gt; &lt;td height="17" width="151"&gt;&lt;strong&gt;3.5&amp;rdquo;&lt;/strong&gt;&lt;/td&gt; &lt;td width="244"&gt;-&lt;/td&gt; &lt;/tr&gt; &lt;tr&gt; &lt;td height="17" width="151"&gt;&lt;strong&gt;3.5&amp;quot;/2.5&amp;quot; Combo&lt;/strong&gt;&lt;/td&gt; &lt;td width="244"&gt;2 x Combo (3.5&amp;rdquo; или 2.5&amp;rdquo;)&lt;/td&gt; &lt;/tr&gt; &lt;tr&gt; &lt;td height="35" width="151"&gt;&lt;strong&gt;2.5&amp;rdquo;&lt;/strong&gt;&lt;/td&gt; &lt;td width="244"&gt;Внутренний x 4&lt;/td&gt; &lt;/tr&gt; &lt;tr&gt; &lt;td height="156" rowspan="3" width="151"&gt;&lt;strong&gt;Охлаждение (опционально)&lt;/strong&gt;&lt;/td&gt; &lt;td width="151"&gt;&lt;strong&gt;передняя панель&lt;/strong&gt;&lt;/td&gt; &lt;td width="244"&gt;3 x 120мм &lt;/td&gt; &lt;/tr&gt; &lt;tr&gt; &lt;td height="39" width="151"&gt;&lt;strong&gt;задня панель&lt;/strong&gt;&lt;/td&gt; &lt;td width="244"&gt;1 x 120мм &lt;/td&gt; &lt;/tr&gt; &lt;tr&gt; &lt;td height="77" width="151"&gt;&lt;strong&gt;верхняя/нижняя&lt;br /&gt; /боковая панели&lt;/strong&gt;&lt;/td&gt; &lt;td width="244"&gt;верхняя панель : 2 x 120мм&lt;br /&gt; нижняя панель : 2 x 120мм &lt;/td&gt; &lt;/tr&gt; &lt;tr&gt; &lt;td height="123" rowspan="3" width="151"&gt;&lt;strong&gt;Охладжение (установленное)&lt;/strong&gt;&lt;/td&gt; &lt;td width="151"&gt;&lt;strong&gt;передняя панель&lt;/strong&gt;&lt;/td&gt; &lt;td width="244"&gt;1 x 120мм &lt;/td&gt; &lt;/tr&gt; &lt;tr&gt; &lt;td height="42" width="151"&gt;&lt;strong&gt;задняя панель&lt;/strong&gt;&lt;/td&gt; &lt;td width="244"&gt;1 x 120мм (Spectrum RGB) &lt;/td&gt; &lt;/tr&gt; &lt;tr&gt; &lt;td height="35" width="151"&gt;&lt;strong&gt;верхняя/нижняя&lt;br /&gt; /боковая панели&lt;/strong&gt;&lt;/td&gt; &lt;td width="244"&gt; &lt;/td&gt; &lt;/tr&gt; &lt;tr&gt; &lt;td colspan="2" height="20" width="302"&gt;&lt;strong&gt;Контроллер&lt;/strong&gt;&lt;/td&gt; &lt;td width="244"&gt;-&lt;/td&gt; &lt;/tr&gt; &lt;tr&gt; &lt;td colspan="2" height="17" width="302"&gt;&lt;strong&gt;RGB лента&lt;/strong&gt;&lt;/td&gt; &lt;td width="244"&gt;1 x RGB на передней панели&lt;/td&gt; &lt;/tr&gt; &lt;tr&gt; &lt;td colspan="2" height="17" width="302"&gt;&lt;strong&gt;Addressable RGB&lt;/strong&gt;&lt;/td&gt; &lt;td width="244"&gt;-&lt;/td&gt; &lt;/tr&gt; &lt;tr&gt; &lt;td colspan="2" height="17" width="302"&gt;&lt;strong&gt;Rainbow эффект RGB&lt;/strong&gt;&lt;/td&gt; &lt;td&gt;есть&lt;/td&gt; &lt;/tr&gt; &lt;tr&gt; &lt;td colspan="2" height="17" width="302"&gt;&lt;strong&gt;Статичное RGB&lt;/strong&gt;&lt;/td&gt; &lt;td width="244"&gt;-&lt;/td&gt; &lt;/tr&gt; &lt;tr&gt; &lt;td colspan="2" height="17" width="302"&gt;&lt;strong&gt;LED контроль&lt;/strong&gt;&lt;/td&gt; &lt;td&gt;есть&lt;/td&gt; &lt;/tr&gt; &lt;tr&gt; &lt;td height="52" width="151"&gt;&lt;strong&gt;I/O порты&lt;/strong&gt;&lt;/td&gt; &lt;td width="151"&gt;&lt;strong&gt;Порты&lt;/strong&gt;&lt;/td&gt; &lt;td width="244"&gt;1 x Microphone, 1 x Headphones, 1 x USB 3.0, 2 x USB 2.0, LED CONTROL кнопка&lt;/td&gt; &lt;/tr&gt; &lt;/tbody&gt; &lt;/table&gt; &lt;p&gt; &lt;/p&gt; </t>
  </si>
  <si>
    <t xml:space="preserve">&lt;p&gt;Корпус &lt;strong&gt;ZALMAN&lt;/strong&gt;&lt;strong&gt; &lt;/strong&gt;&lt;strong&gt;S&lt;/strong&gt;&lt;strong&gt;5&lt;/strong&gt;&lt;strong&gt; &lt;/strong&gt;для современной домашней или игровой станции с RGB подсветкой, совместим с актуальными компонентами. Сплошная передняя панель с перфорацией и отверстиями непосредственно в верхней части для активного забора воздуха декорирована светящейся лентой, которая синхронизируется с 120 мм RGB вентилятором на задней панели. В комплекте 2 х 120мм встроенных вентилятора. Боковая панель с окном из закаленного стекла, отшлифованного по периметру, и фиксируется винтами с накатанной головкой. Корпус укомплектован всеми необходимыми деталями для сборки и дальнейшей эксплуатации, в наличии стандартные современные актуальные интерфейсы и разъёмы.&lt;/p&gt; &lt;p&gt;&lt;strong&gt; &lt;/strong&gt;&lt;/p&gt; &lt;p&gt;&lt;strong&gt;Материалы:&lt;/strong&gt;&lt;/p&gt; &lt;p&gt;корпус изготовлен из прочной стали 0,5мм с белым покрытием. В корпусе нет острых или неотшлифованных граней, что важно при самостоятельной или промышленной сборке.&lt;/p&gt; &lt;p&gt;&lt;strong&gt;Передняя панель&lt;/strong&gt; &amp;ndash; пластик с перфорацией, для активной вентиляции, который декорирован светящейся RGB лентой, что подчеркивает формы корпуса.&lt;/p&gt; &lt;p&gt;&lt;strong&gt;Боковая панель с окном из закаленного стекла (4мм),&lt;/strong&gt; закреплена винтами с накатанной головкой.&lt;/p&gt; &lt;p&gt; &lt;/p&gt; &lt;p&gt;&lt;strong&gt;Оптимизированное охлаждение:&lt;/strong&gt;&lt;/p&gt; &lt;p&gt;В комплекте 2 шт 120мм вентилятора:&lt;/p&gt; &lt;p&gt;1 шт х 120мм (без подсветки) на передней панели и 1 шт х 120мм (с RGB LED подсветкой) на задней панели.&lt;/p&gt; &lt;p&gt;Подсветка регулируется при помощи кнопки LED на панели ввода, также можно ее отключить, задержав кнопку во включенном положении несколько секунд.&lt;/p&gt; &lt;p&gt; &lt;/p&gt; &lt;p&gt;В общем, в корпусе, достаточно посадочных мест &lt;strong&gt;для восьми вентиляторов&lt;/strong&gt; и процессорного охлаждения высотой до 163мм.&lt;/p&gt; &lt;p&gt;На переднюю и верхнюю панели также можно установить двух- (240) секционное жидкостное охлаждение.&lt;/p&gt; &lt;p&gt; &lt;/p&gt; &lt;p&gt;&lt;strong&gt;Наличие пылевых фильтров&lt;/strong&gt;&lt;br /&gt; В комплекте два пылевых фильтра &amp;ndash; магнитный на верхней и стандартный на нижней панелях.&lt;/p&gt; &lt;p&gt; &lt;/p&gt; &lt;p&gt;&lt;strong&gt;Удобный доступ&lt;/strong&gt;&lt;br /&gt; Кнопка управления питанием, перезагрузки, аудио порты, USB 2.0 и USB 3.0 расположены на верхней панели.&lt;/p&gt; &lt;p&gt;Поддерживает USB 3.0, который обеспечивает передачу данных до 10 раз быстрее USB 2.0&lt;/p&gt; &lt;p&gt; &lt;/p&gt; &lt;p&gt;&lt;strong&gt;Особенности конструкции:&lt;/strong&gt;&lt;/p&gt; &lt;ul&gt; &lt;li&gt;можно установить до 6 HDD/SSD: 2 х Combo (3.5&amp;rdquo; или 2.5&amp;rdquo;) / 4 x 2.5&amp;rdquo; (при установке не требуется применение инструментов &amp;ndash; без винтовое крепление);&lt;/li&gt; &lt;li&gt;7 слотов расширения;&lt;/li&gt; &lt;li&gt;формат Mid Tower для платформ ATX/ mATX/ Mini-ITX;&lt;/li&gt; &lt;li&gt;можно разместить блок питания стандарта ATX длиной до 190мм, охлаждение для процессора высотой до 163мм, видеоадаптер длиной до 340 мм;&lt;/li&gt; &lt;li&gt;ножки прорезиненные, корпус устойчивый и не вибрирует;&lt;/li&gt; &lt;li&gt;умный кабель-менеджмент &amp;ndash; предусмотрены отверстия для аккуратной прокладки кабелей и дополнительная вставка на поворотном механизме, которая скроет и поможет упорядочить их расположение внутри корпуса.&lt;/li&gt; &lt;/ul&gt; &lt;p&gt; &lt;/p&gt; </t>
  </si>
  <si>
    <t>Корпус Zalman Z3 Iceberg, MidT,E-ATX, 1xUSB2.0, 2xUSB3.0, 2x120мм ARGB, стекло(боковая панель),безБП,черный</t>
  </si>
  <si>
    <t>Z3ICEBERGBLACK</t>
  </si>
  <si>
    <t>http://www.erc.ua/i/goods/Z3ICEBERGBLACK.jpg</t>
  </si>
  <si>
    <t xml:space="preserve">&lt;table border="1" cellpadding="1" cellspacing="1" width="500"&gt; &lt;tbody&gt; &lt;tr&gt; &lt;td colspan="2" height="18" width="302"&gt;&lt;strong&gt;Наименование&lt;/strong&gt;&lt;/td&gt; &lt;td width="265"&gt;&lt;strong&gt;Z3 ICEBERG BLACK&lt;/strong&gt;&lt;/td&gt; &lt;/tr&gt; &lt;tr&gt; &lt;td colspan="2" height="22" width="302"&gt;&lt;strong&gt;Тип корпуса&lt;/strong&gt;&lt;/td&gt; &lt;td width="265"&gt;ATX Mid Tower &lt;/td&gt; &lt;/tr&gt; &lt;tr&gt; &lt;td colspan="2" height="45" width="302"&gt;&lt;strong&gt;Размеры&lt;/strong&gt;&lt;/td&gt; &lt;td width="265"&gt;410 x 210 x 480(В)мм&lt;/td&gt; &lt;/tr&gt; &lt;tr&gt; &lt;td colspan="2" height="17" width="302"&gt;&lt;strong&gt;Цвет&lt;/strong&gt;&lt;/td&gt; &lt;td width="265"&gt;черный&lt;/td&gt; &lt;/tr&gt; &lt;tr&gt; &lt;td colspan="2" height="17" width="302"&gt;&lt;strong&gt;Вес, без упаковки&lt;/strong&gt;&lt;/td&gt; &lt;td width="265"&gt;6.4кг&lt;/td&gt; &lt;/tr&gt; &lt;tr&gt; &lt;td colspan="2" height="17" width="302"&gt;&lt;strong&gt;Вес, с упаковкой&lt;/strong&gt;&lt;/td&gt; &lt;td width="265"&gt;7.6кг&lt;/td&gt; &lt;/tr&gt; &lt;tr&gt; &lt;td colspan="2" height="32" width="302"&gt;&lt;strong&gt;Форм фактор материнской платы&lt;/strong&gt;&lt;/td&gt; &lt;td width="265"&gt;E-ATX(- 280мм), ATX, mATX, Mini-ITx&lt;/td&gt; &lt;/tr&gt; &lt;tr&gt; &lt;td colspan="2" height="32" width="302"&gt;&lt;strong&gt;Блок питания&lt;/strong&gt;&lt;/td&gt; &lt;td width="265"&gt;Standard ATX 12V/ Max 160мм&lt;/td&gt; &lt;/tr&gt; &lt;tr&gt; &lt;td colspan="2" height="17" width="302"&gt;&lt;strong&gt;VGA размеры&lt;/strong&gt;&lt;/td&gt; &lt;td width="265"&gt;до 320мм &lt;/td&gt; &lt;/tr&gt; &lt;tr&gt; &lt;td colspan="2" height="17" width="302"&gt;&lt;strong&gt;VGA держатель&lt;/strong&gt;&lt;/td&gt; &lt;td width="265"&gt;-&lt;/td&gt; &lt;/tr&gt; &lt;tr&gt; &lt;td colspan="2" height="17" width="302"&gt;&lt;strong&gt;CPU кулер, высота&lt;/strong&gt;&lt;/td&gt; &lt;td width="265"&gt;160мм &lt;/td&gt; &lt;/tr&gt; &lt;tr&gt; &lt;td colspan="2" height="89" width="302"&gt;&lt;strong&gt;Жидкостное охлаждение (опционально)&lt;/strong&gt;&lt;/td&gt; &lt;td width="265"&gt;передняя панель : 120 / 240&lt;br /&gt; / 280 / 360&lt;br /&gt; верхняя панель : 120 / 240&lt;/td&gt; &lt;/tr&gt; &lt;tr&gt; &lt;td colspan="2" height="22" width="302"&gt;&lt;strong&gt;Слоты расширения&lt;/strong&gt;&lt;/td&gt; &lt;td width="265"&gt;7 шт.&lt;/td&gt; &lt;/tr&gt; &lt;tr&gt; &lt;td colspan="2" height="17" width="302"&gt;&lt;strong&gt;Боковая панель АКРИЛ&lt;/strong&gt;&lt;/td&gt; &lt;td width="265"&gt;-&lt;/td&gt; &lt;/tr&gt; &lt;tr&gt; &lt;td colspan="2" height="17" width="302"&gt;&lt;strong&gt;Боковая панель ЗАКАЛЕННОЕ СТЕКЛО&lt;/strong&gt;&lt;/td&gt; &lt;td&gt;есть&lt;/td&gt; &lt;/tr&gt; &lt;tr&gt; &lt;td colspan="2" height="34" width="302"&gt;&lt;strong&gt;Пылевые фильтры&lt;/strong&gt;&lt;/td&gt; &lt;td width="265"&gt;верхняя панель / нижняя панель&lt;/td&gt; &lt;/tr&gt; &lt;tr&gt; &lt;td height="86" rowspan="4" width="151"&gt;&lt;strong&gt;Слоты &lt;/strong&gt;&lt;/td&gt; &lt;td width="151"&gt;&lt;strong&gt;5.25&amp;rdquo; &amp;amp; ODD&lt;/strong&gt;&lt;/td&gt; &lt;td width="265"&gt;-&lt;/td&gt; &lt;/tr&gt; &lt;tr&gt; &lt;td height="17" width="151"&gt;&lt;strong&gt;3.5&amp;rdquo;&lt;/strong&gt;&lt;/td&gt; &lt;td width="265"&gt;-&lt;/td&gt; &lt;/tr&gt; &lt;tr&gt; &lt;td height="17" width="151"&gt;&lt;strong&gt;3.5&amp;quot;/2.5&amp;quot; Combo&lt;/strong&gt;&lt;/td&gt; &lt;td width="265"&gt;2 x 3.5&amp;quot; (2 x Combo, 1 x Toolless)&lt;/td&gt; &lt;/tr&gt; &lt;tr&gt; &lt;td height="35" width="151"&gt;&lt;strong&gt;2.5&amp;rdquo;&lt;/strong&gt;&lt;/td&gt; &lt;td width="265"&gt;Внутренний x 4&lt;/td&gt; &lt;/tr&gt; &lt;tr&gt; &lt;td height="156" rowspan="3" width="151"&gt;&lt;strong&gt;Охлаждение (опционально)&lt;/strong&gt;&lt;/td&gt; &lt;td width="151"&gt;&lt;strong&gt;передняя панель&lt;/strong&gt;&lt;/td&gt; &lt;td width="265"&gt;3 x 120 мм / 3 x 140мм&lt;br /&gt; &lt;/td&gt; &lt;/tr&gt; &lt;tr&gt; &lt;td height="39" width="151"&gt;&lt;strong&gt;задня панель&lt;/strong&gt;&lt;/td&gt; &lt;td width="265"&gt;1 x 120мм&lt;/td&gt; &lt;/tr&gt; &lt;tr&gt; &lt;td height="77" width="151"&gt;&lt;strong&gt;верхняя/нижняя&lt;br /&gt; /боковая панели&lt;/strong&gt;&lt;/td&gt; &lt;td width="265"&gt;-&lt;/td&gt; &lt;/tr&gt; &lt;tr&gt; &lt;td height="123" rowspan="3" width="151"&gt;&lt;strong&gt;Охладжение (установленное)&lt;/strong&gt;&lt;/td&gt; &lt;td width="151"&gt;&lt;strong&gt;передняя панель&lt;/strong&gt;&lt;/td&gt; &lt;td width="265"&gt;1 x 120мм (ARGB)&lt;/td&gt; &lt;/tr&gt; &lt;tr&gt; &lt;td height="42" width="151"&gt;&lt;strong&gt;задняя панель&lt;/strong&gt;&lt;/td&gt; &lt;td width="265"&gt;1 x 120мм (ARGB)&lt;/td&gt; &lt;/tr&gt; &lt;tr&gt; &lt;td height="35" width="151"&gt;&lt;strong&gt;верхняя/нижняя&lt;br /&gt; /боковая панели&lt;/strong&gt;&lt;/td&gt; &lt;td width="265"&gt; &lt;/td&gt; &lt;/tr&gt; &lt;tr&gt; &lt;td colspan="2" height="20" width="302"&gt;&lt;strong&gt;Контроллер&lt;/strong&gt;&lt;/td&gt; &lt;td width="265"&gt;есть&lt;/td&gt; &lt;/tr&gt; &lt;tr&gt; &lt;td colspan="2" height="17" width="302"&gt;&lt;strong&gt;RGB лента&lt;/strong&gt;&lt;/td&gt; &lt;td width="265"&gt;-&lt;/td&gt; &lt;/tr&gt; &lt;tr&gt; &lt;td colspan="2" height="17" width="302"&gt;&lt;strong&gt;Addressable RGB&lt;/strong&gt;&lt;/td&gt; &lt;td&gt;есть&lt;/td&gt; &lt;/tr&gt; &lt;tr&gt; &lt;td colspan="2" height="17" width="302"&gt;&lt;strong&gt;Rainbow эффект RGB&lt;/strong&gt;&lt;/td&gt; &lt;td width="265"&gt;-&lt;/td&gt; &lt;/tr&gt; &lt;tr&gt; &lt;td colspan="2" height="17" width="302"&gt;&lt;strong&gt;Статичное RGB&lt;/strong&gt;&lt;/td&gt; &lt;td width="265"&gt;-&lt;/td&gt; &lt;/tr&gt; &lt;tr&gt; &lt;td colspan="2" height="17" width="302"&gt;&lt;strong&gt;LED контроль&lt;/strong&gt;&lt;/td&gt; &lt;td&gt;есть&lt;/td&gt; &lt;/tr&gt; &lt;tr&gt; &lt;td height="35" width="151"&gt;&lt;strong&gt;I/O порты&lt;/strong&gt;&lt;/td&gt; &lt;td width="151"&gt;&lt;strong&gt;Порты&lt;/strong&gt;&lt;/td&gt; &lt;td width="265"&gt;1 x USB2.0, 2 x USB3.0,&lt;br /&gt; Reset &amp;amp; Power кнопка, LED кнопка&lt;/td&gt; &lt;/tr&gt; &lt;/tbody&gt; &lt;/table&gt; &lt;p&gt; &lt;/p&gt; </t>
  </si>
  <si>
    <t xml:space="preserve">&lt;p&gt;Корпус &lt;strong&gt;ZALMAN&lt;/strong&gt;&lt;strong&gt; &lt;/strong&gt;&lt;strong&gt;Z&lt;/strong&gt;&lt;strong&gt;3 &lt;/strong&gt;&lt;strong&gt;ICEBERG&lt;/strong&gt; для современной домашней или игровой станции с уникальным дизайном передней панели, совместим с актуальными компонентами. Передняя панель имеет четкие геометрические формы, с перфорацией и специальными отверстиями для оптимальной циркуляции воздушных потоков. Передняя панель оригинальная своей стилистикой и напоминает срез ледяного кристалла. В комплекте 2 х 120мм встроенных ARGB вентилятора. Боковая панель из закаленного стекла, отшлифованного по периметру, которая закреплена на двух винтах со стороны задней панели. Корпус укомплектован всеми необходимыми деталями для сборки и дальнейшей эксплуатации, в наличии стандартные современные актуальные интерфейсы и разъёмы.&lt;/p&gt; &lt;p&gt;&lt;strong&gt; &lt;/strong&gt;&lt;/p&gt; &lt;p&gt;&lt;strong&gt;Материалы:&lt;/strong&gt;&lt;/p&gt; &lt;p&gt;корпус изготовлен из прочной стали 0,6мм с черным покрытием, которое нанесено способом напыления. Это защита от коррозии поверхности шасси и надежность в процессе эксплуатации. В корпусе нет острых или неотшлифованных граней, что важно при самостоятельной или промышленной сборке.&lt;/p&gt; &lt;p&gt;&lt;strong&gt;Передняя панель&lt;/strong&gt; &amp;ndash; пластик с перфорацией и отверстиями, для активного забора воздуха и обеспечения эффективной вентиляции.&lt;/p&gt; &lt;p&gt;&lt;strong&gt;Боковая панель из отшлифованного закаленного стекла,&lt;/strong&gt; которая фиксируется при помощи двух винтов с накатанной головкой со стороны задней панели. Это удобно и практично для доступа к компонентам.&lt;/p&gt; &lt;p&gt; &lt;/p&gt; &lt;p&gt;&lt;strong&gt;Оптимизированное охлаждение:&lt;/strong&gt;&lt;/p&gt; &lt;p&gt;В комплекте 2 шт 120мм ARGB вентиляторов: по одной штуке на передней и задней панелях.&lt;/p&gt; &lt;p&gt; &lt;/p&gt; &lt;p&gt;В общем, в корпусе, достаточно посадочных мест &lt;strong&gt;для шести вентиляторов&lt;/strong&gt; и процессорного охлаждения высотой до 163мм.&lt;/p&gt; &lt;p&gt; &lt;/p&gt; &lt;p&gt;В корпус встроен ARGB контроллер (3pin), который крепится на магните, с возможностью подключения к материнской плате +5V (3pin). Таким образом можно синхронизировать подсветку всех компонентов системы или регулировать ее при помощи кнопки на панели ввода. Подсветка регулируется при помощи кнопки LED на панели ввода, также можно ее отключить, задержав кнопку во включенном положении 6 сек или синхронизировать с материнской платой &amp;ndash; задержать кнопку 3 сек.&lt;/p&gt; &lt;p&gt; &lt;/p&gt; &lt;p&gt;На переднюю панель можно установить одно (120), двух- (240/280), трех- (360) секционное, на верхнюю одно (120), двух- (240) и заднюю одно (120) секционное жидкостное охлаждение.&lt;/p&gt; &lt;p&gt; &lt;/p&gt; &lt;p&gt;&lt;strong&gt;Наличие пылевых фильтров&lt;/strong&gt;&lt;br /&gt; В комплекте три пылевых фильтра &amp;ndash; магнитный на верхней/передней и стандартный на нижней панелях.&lt;/p&gt; &lt;p&gt; &lt;/p&gt; &lt;p&gt;&lt;strong&gt;Удобный доступ&lt;/strong&gt;&lt;br /&gt; Кнопка управления питанием, перезагрузки, аудио порты, USB 2.0 и USB 3.0 расположены на верхней панели.&lt;/p&gt; &lt;p&gt;Поддерживает USB 3.0, который обеспечивает передачу данных до 10 раз быстрее USB 2.0&lt;/p&gt; &lt;p&gt; &lt;/p&gt; &lt;p&gt;&lt;strong&gt;Особенности конструкции:&lt;/strong&gt;&lt;/p&gt; &lt;ul&gt; &lt;li&gt;можно установить до 6 HDD/SSD: 2 х Combo (3.5&amp;rdquo; или 2.5&amp;rdquo;) / 4 x 2.5&amp;rdquo; (при установке не требуется применение инструментов &amp;ndash; без винтового крепления);&lt;/li&gt; &lt;li&gt;7 слотов расширения;&lt;/li&gt; &lt;li&gt;формат Large Mid Tower для платформ E-ATX / ATX / mATX / Mini-ITX;&lt;/li&gt; &lt;li&gt;можно разместить блок питания стандарта ATX длиной до 210мм, охлаждение для процессора высотой до 163мм, видеоадаптер длиной до 315 мм;&lt;/li&gt; &lt;li&gt;ножки прорезиненные, корпус устойчивый и не вибрирует;&lt;/li&gt; &lt;li&gt;умный кабель-менеджмент &amp;ndash; предусмотрены отверстия для аккуратной прокладки.&lt;br /&gt; &lt;/li&gt; &lt;/ul&gt; </t>
  </si>
  <si>
    <t>Корпус Zalman Z3 Iceberg, MidT,E-ATX, 1xUSB2.0,2xUSB3.0, 2x120мм ARGB, стекло(боковая панель), безБП, белый</t>
  </si>
  <si>
    <t>Z3ICEBERGWHITE</t>
  </si>
  <si>
    <t>http://www.erc.ua/i/goods/Z3ICEBERGWHITE.jpg</t>
  </si>
  <si>
    <t xml:space="preserve">&lt;table border="1" cellpadding="1" cellspacing="1" width="500"&gt; &lt;tbody&gt; &lt;tr&gt; &lt;td colspan="2" height="18" width="302"&gt;&lt;strong&gt;Наименование&lt;/strong&gt;&lt;/td&gt; &lt;td width="266"&gt;&lt;strong&gt;Z3 ICEBERG WHITE&lt;/strong&gt;&lt;/td&gt; &lt;/tr&gt; &lt;tr&gt; &lt;td colspan="2" height="22" width="302"&gt;&lt;strong&gt;Тип корпуса&lt;/strong&gt;&lt;/td&gt; &lt;td width="266"&gt;ATX Mid Tower &lt;/td&gt; &lt;/tr&gt; &lt;tr&gt; &lt;td colspan="2" height="45" width="302"&gt;&lt;strong&gt;Размеры&lt;/strong&gt;&lt;/td&gt; &lt;td width="266"&gt;410 x 210 x 480(В)мм&lt;/td&gt; &lt;/tr&gt; &lt;tr&gt; &lt;td colspan="2" height="17" width="302"&gt;&lt;strong&gt;Цвет&lt;/strong&gt;&lt;/td&gt; &lt;td width="266"&gt;белый&lt;/td&gt; &lt;/tr&gt; &lt;tr&gt; &lt;td colspan="2" height="17" width="302"&gt;&lt;strong&gt;Вес, без упаковки&lt;/strong&gt;&lt;/td&gt; &lt;td width="266"&gt;6.4кг&lt;/td&gt; &lt;/tr&gt; &lt;tr&gt; &lt;td colspan="2" height="17" width="302"&gt;&lt;strong&gt;Вес, с упаковкой&lt;/strong&gt;&lt;/td&gt; &lt;td width="266"&gt;7.6кг&lt;/td&gt; &lt;/tr&gt; &lt;tr&gt; &lt;td colspan="2" height="32" width="302"&gt;&lt;strong&gt;Форм фактор материнской платы&lt;/strong&gt;&lt;/td&gt; &lt;td width="266"&gt;E-ATX(- 280мм), ATX, mATX, Mini-ITx&lt;/td&gt; &lt;/tr&gt; &lt;tr&gt; &lt;td colspan="2" height="32" width="302"&gt;&lt;strong&gt;Блок питания&lt;/strong&gt;&lt;/td&gt; &lt;td width="266"&gt;Standard ATX 12V/ Max 160мм&lt;/td&gt; &lt;/tr&gt; &lt;tr&gt; &lt;td colspan="2" height="17" width="302"&gt;&lt;strong&gt;VGA размеры&lt;/strong&gt;&lt;/td&gt; &lt;td width="266"&gt;до 320мм &lt;/td&gt; &lt;/tr&gt; &lt;tr&gt; &lt;td colspan="2" height="17" width="302"&gt;&lt;strong&gt;VGA держатель&lt;/strong&gt;&lt;/td&gt; &lt;td width="266"&gt;-&lt;/td&gt; &lt;/tr&gt; &lt;tr&gt; &lt;td colspan="2" height="17" width="302"&gt;&lt;strong&gt;CPU кулер, высота&lt;/strong&gt;&lt;/td&gt; &lt;td width="266"&gt;160мм &lt;/td&gt; &lt;/tr&gt; &lt;tr&gt; &lt;td colspan="2" height="89" width="302"&gt;&lt;strong&gt;Жидкостное охлаждение (опционально)&lt;/strong&gt;&lt;/td&gt; &lt;td width="266"&gt;передняя панель : 120 / 240&lt;br /&gt; / 280 / 360&lt;br /&gt; верхняя панель : 120 / 240&lt;/td&gt; &lt;/tr&gt; &lt;tr&gt; &lt;td colspan="2" height="22" width="302"&gt;&lt;strong&gt;Слоты расширения&lt;/strong&gt;&lt;/td&gt; &lt;td width="266"&gt;7 шт.&lt;/td&gt; &lt;/tr&gt; &lt;tr&gt; &lt;td colspan="2" height="17" width="302"&gt;&lt;strong&gt;Боковая панель АКРИЛ&lt;/strong&gt;&lt;/td&gt; &lt;td width="266"&gt;-&lt;/td&gt; &lt;/tr&gt; &lt;tr&gt; &lt;td colspan="2" height="17" width="302"&gt;&lt;strong&gt;Боковая панель ЗАКАЛЕННОЕ СТЕКЛО&lt;/strong&gt;&lt;/td&gt; &lt;td&gt;есть&lt;/td&gt; &lt;/tr&gt; &lt;tr&gt; &lt;td colspan="2" height="34" width="302"&gt;&lt;strong&gt;Пылевые фильтры&lt;/strong&gt;&lt;/td&gt; &lt;td width="266"&gt;верхняя панель / нижняя панель&lt;/td&gt; &lt;/tr&gt; &lt;tr&gt; &lt;td height="86" rowspan="4" width="151"&gt;&lt;strong&gt;Слоты &lt;/strong&gt;&lt;/td&gt; &lt;td width="151"&gt;&lt;strong&gt;5.25&amp;rdquo; &amp;amp; ODD&lt;/strong&gt;&lt;/td&gt; &lt;td width="266"&gt;-&lt;/td&gt; &lt;/tr&gt; &lt;tr&gt; &lt;td height="17" width="151"&gt;&lt;strong&gt;3.5&amp;rdquo;&lt;/strong&gt;&lt;/td&gt; &lt;td width="266"&gt;-&lt;/td&gt; &lt;/tr&gt; &lt;tr&gt; &lt;td height="17" width="151"&gt;&lt;strong&gt;3.5&amp;quot;/2.5&amp;quot; Combo&lt;/strong&gt;&lt;/td&gt; &lt;td width="266"&gt;2 x 3.5&amp;quot; (2 x Combo, 1 x Toolless)&lt;/td&gt; &lt;/tr&gt; &lt;tr&gt; &lt;td height="35" width="151"&gt;&lt;strong&gt;2.5&amp;rdquo;&lt;/strong&gt;&lt;/td&gt; &lt;td width="266"&gt;Внутренний x 4&lt;/td&gt; &lt;/tr&gt; &lt;tr&gt; &lt;td height="156" rowspan="3" width="151"&gt;&lt;strong&gt;Охлаждение (опционально)&lt;/strong&gt;&lt;/td&gt; &lt;td width="151"&gt;&lt;strong&gt;передняя панель&lt;/strong&gt;&lt;/td&gt; &lt;td width="266"&gt;3 x 120 мм / 3 x 140мм&lt;br /&gt; &lt;/td&gt; &lt;/tr&gt; &lt;tr&gt; &lt;td height="39" width="151"&gt;&lt;strong&gt;задня панель&lt;/strong&gt;&lt;/td&gt; &lt;td width="266"&gt;1 x 120мм&lt;/td&gt; &lt;/tr&gt; &lt;tr&gt; &lt;td height="77" width="151"&gt;&lt;strong&gt;верхняя/нижняя&lt;br /&gt; /боковая панели&lt;/strong&gt;&lt;/td&gt; &lt;td width="266"&gt;-&lt;/td&gt; &lt;/tr&gt; &lt;tr&gt; &lt;td height="123" rowspan="3" width="151"&gt;&lt;strong&gt;Охладжение (установленное)&lt;/strong&gt;&lt;/td&gt; &lt;td width="151"&gt;&lt;strong&gt;передняя панель&lt;/strong&gt;&lt;/td&gt; &lt;td width="266"&gt;1 x 120мм (ARGB)&lt;/td&gt; &lt;/tr&gt; &lt;tr&gt; &lt;td height="42" width="151"&gt;&lt;strong&gt;задняя панель&lt;/strong&gt;&lt;/td&gt; &lt;td width="266"&gt;1 x 120мм (ARGB)&lt;/td&gt; &lt;/tr&gt; &lt;tr&gt; &lt;td height="35" width="151"&gt;&lt;strong&gt;верхняя/нижняя&lt;br /&gt; /боковая панели&lt;/strong&gt;&lt;/td&gt; &lt;td width="266"&gt; &lt;/td&gt; &lt;/tr&gt; &lt;tr&gt; &lt;td colspan="2" height="20" width="302"&gt;&lt;strong&gt;Контроллер&lt;/strong&gt;&lt;/td&gt; &lt;td width="266"&gt;есть&lt;/td&gt; &lt;/tr&gt; &lt;tr&gt; &lt;td colspan="2" height="17" width="302"&gt;&lt;strong&gt;RGB лента&lt;/strong&gt;&lt;/td&gt; &lt;td width="266"&gt;-&lt;/td&gt; &lt;/tr&gt; &lt;tr&gt; &lt;td colspan="2" height="17" width="302"&gt;&lt;strong&gt;Addressable RGB&lt;/strong&gt;&lt;/td&gt; &lt;td&gt;есть&lt;/td&gt; &lt;/tr&gt; &lt;tr&gt; &lt;td colspan="2" height="17" width="302"&gt;&lt;strong&gt;Rainbow эффект RGB&lt;/strong&gt;&lt;/td&gt; &lt;td width="266"&gt;-&lt;/td&gt; &lt;/tr&gt; &lt;tr&gt; &lt;td colspan="2" height="17" width="302"&gt;&lt;strong&gt;Статичное RGB&lt;/strong&gt;&lt;/td&gt; &lt;td width="266"&gt;-&lt;/td&gt; &lt;/tr&gt; &lt;tr&gt; &lt;td colspan="2" height="17" width="302"&gt;&lt;strong&gt;LED контроль&lt;/strong&gt;&lt;/td&gt; &lt;td&gt;есть&lt;/td&gt; &lt;/tr&gt; &lt;tr&gt; &lt;td height="35" width="151"&gt;&lt;strong&gt;I/O порты&lt;/strong&gt;&lt;/td&gt; &lt;td width="151"&gt;&lt;strong&gt;Порты&lt;/strong&gt;&lt;/td&gt; &lt;td width="266"&gt;1 x USB2.0, 2 x USB3.0,&lt;br /&gt; Reset &amp;amp; Power кнопка, LED кнопка&lt;/td&gt; &lt;/tr&gt; &lt;/tbody&gt; &lt;/table&gt; &lt;p&gt; &lt;/p&gt; </t>
  </si>
  <si>
    <t xml:space="preserve">&lt;p&gt;Корпус &lt;strong&gt;ZALMAN&lt;/strong&gt;&lt;strong&gt; &lt;/strong&gt;&lt;strong&gt;Z&lt;/strong&gt;&lt;strong&gt;3 &lt;/strong&gt;&lt;strong&gt;ICEBERG&lt;/strong&gt; для современной домашней или игровой станции с уникальным дизайном передней панели, совместим с актуальными компонентами. Передняя панель имеет четкие геометрические формы, с перфорацией и специальными отверстиями для оптимальной циркуляции воздушных потоков. Передняя панель оригинальная своей стилистикой и напоминает срез ледяного кристалла. В комплекте 2 х 120мм встроенных ARGB вентилятора. Боковая панель из закаленного стекла, отшлифованного по периметру, которая закреплена на двух винтах со стороны задней панели. Корпус укомплектован всеми необходимыми деталями для сборки и дальнейшей эксплуатации, в наличии стандартные современные актуальные интерфейсы и разъёмы.&lt;/p&gt; &lt;p&gt;&lt;strong&gt; &lt;/strong&gt;&lt;/p&gt; &lt;p&gt;&lt;strong&gt;Материалы:&lt;/strong&gt;&lt;/p&gt; &lt;p&gt;корпус изготовлен из прочной стали 0,6мм с белым покрытием, которое нанесено способом напыления. Это защита от коррозии поверхности шасси и надежность в процессе эксплуатации. В корпусе нет острых или неотшлифованных граней, что важно при самостоятельной или промышленной сборке.&lt;/p&gt; &lt;p&gt;&lt;strong&gt;Передняя панель&lt;/strong&gt; &amp;ndash; пластик с перфорацией и отверстиями, для активного забора воздуха и обеспечения эффективной вентиляции.&lt;/p&gt; &lt;p&gt;&lt;strong&gt;Боковая панель из отшлифованного закаленного стекла,&lt;/strong&gt; которая фиксируется при помощи двух винтов с накатанной головкой со стороны задней панели. Это удобно и практично для доступа к компонентам.&lt;/p&gt; &lt;p&gt; &lt;/p&gt; &lt;p&gt;&lt;strong&gt;Оптимизированное охлаждение:&lt;/strong&gt;&lt;/p&gt; &lt;p&gt;В комплекте 2 шт 120мм ARGB вентиляторов: по одной штуке на передней и задней панелях.&lt;/p&gt; &lt;p&gt; &lt;/p&gt; &lt;p&gt;В общем, в корпусе, достаточно посадочных мест &lt;strong&gt;для шести вентиляторов&lt;/strong&gt; и процессорного охлаждения высотой до 163мм.&lt;/p&gt; &lt;p&gt; &lt;/p&gt; &lt;p&gt;В корпус встроен ARGB контроллер (3pin), который крепится на магните, с возможностью подключения к материнской плате +5V (3pin). Таким образом можно синхронизировать подсветку всех компонентов системы или регулировать ее при помощи кнопки на панели ввода. Подсветка регулируется при помощи кнопки LED на панели ввода, также можно ее отключить, задержав кнопку во включенном положении 6 сек или синхронизировать с материнской платой &amp;ndash; задержать кнопку 3 сек.&lt;/p&gt; &lt;p&gt; &lt;/p&gt; &lt;p&gt;На переднюю панель можно установить одно (120), двух- (240/280), трех- (360) секционное, на верхнюю одно (120), двух- (240) и заднюю одно (120) секционное жидкостное охлаждение.&lt;/p&gt; &lt;p&gt; &lt;/p&gt; &lt;p&gt;&lt;strong&gt;Наличие пылевых фильтров&lt;/strong&gt;&lt;br /&gt; В комплекте три пылевых фильтра &amp;ndash; магнитный на верхней/передней и стандартный на нижней панелях.&lt;/p&gt; &lt;p&gt; &lt;/p&gt; &lt;p&gt;&lt;strong&gt;Удобный доступ&lt;/strong&gt;&lt;br /&gt; Кнопка управления питанием, перезагрузки, аудио порты, USB 2.0 и USB 3.0 расположены на верхней панели.&lt;/p&gt; &lt;p&gt;Поддерживает USB 3.0, который обеспечивает передачу данных до 10 раз быстрее USB 2.0&lt;/p&gt; &lt;p&gt; &lt;/p&gt; &lt;p&gt;&lt;strong&gt;Особенности конструкции:&lt;/strong&gt;&lt;/p&gt; &lt;ul&gt; &lt;li&gt;можно установить до 6 HDD/SSD: 2 х Combo (3.5&amp;rdquo; или 2.5&amp;rdquo;) / 4 x 2.5&amp;rdquo; (при установке не требуется применение инструментов &amp;ndash; без винтового крепления);&lt;/li&gt; &lt;li&gt;7 слотов расширения;&lt;/li&gt; &lt;li&gt;формат Large Mid Tower для платформ E-ATX / ATX / mATX / Mini-ITX;&lt;/li&gt; &lt;li&gt;можно разместить блок питания стандарта ATX длиной до 210мм, охлаждение для процессора высотой до 163мм, видеоадаптер длиной до 315 мм;&lt;/li&gt; &lt;li&gt;ножки прорезиненные, корпус устойчивый и не вибрирует;&lt;/li&gt; &lt;li&gt;умный кабель-менеджмент &amp;ndash; предусмотрены отверстия для аккуратной прокладки.&lt;br /&gt; &lt;/li&gt; &lt;/ul&gt; </t>
  </si>
  <si>
    <t>Корпус Zalman i3NEO, MidT, 2xUSB2.0, 1xUSB3.0, 4x120мм RGB, стекло (боковая  панель), без БП, черный</t>
  </si>
  <si>
    <t>i3NEO</t>
  </si>
  <si>
    <t>http://www.erc.ua/i/goods/I3NEO.jpg</t>
  </si>
  <si>
    <t xml:space="preserve">&lt;table border="1" cellpadding="1" cellspacing="1" width="500"&gt; &lt;tbody&gt; &lt;tr&gt; &lt;td colspan="2" height="18" width="302"&gt;&lt;strong&gt;Наименование&lt;/strong&gt;&lt;/td&gt; &lt;td width="279"&gt;&lt;strong&gt;I3NEO&lt;/strong&gt;&lt;/td&gt; &lt;/tr&gt; &lt;tr&gt; &lt;td colspan="2" height="22" width="302"&gt;&lt;strong&gt;Тип корпуса&lt;/strong&gt;&lt;/td&gt; &lt;td width="279"&gt;ATX Mid Tower&lt;/td&gt; &lt;/tr&gt; &lt;tr&gt; &lt;td colspan="2" height="45" width="302"&gt;&lt;strong&gt;Размеры&lt;/strong&gt;&lt;/td&gt; &lt;td width="279"&gt;422 x 219 x 484(В)мм&lt;/td&gt; &lt;/tr&gt; &lt;tr&gt; &lt;td colspan="2" height="17" width="302"&gt;&lt;strong&gt;Цвет&lt;/strong&gt;&lt;/td&gt; &lt;td width="279"&gt;черный&lt;/td&gt; &lt;/tr&gt; &lt;tr&gt; &lt;td colspan="2" height="17" width="302"&gt;&lt;strong&gt;Вес, без упаковки&lt;/strong&gt;&lt;/td&gt; &lt;td width="279"&gt;4.7кг&lt;/td&gt; &lt;/tr&gt; &lt;tr&gt; &lt;td colspan="2" height="17" width="302"&gt;&lt;strong&gt;Вес, с упаковкой&lt;/strong&gt;&lt;/td&gt; &lt;td width="279"&gt;5.65кг&lt;/td&gt; &lt;/tr&gt; &lt;tr&gt; &lt;td colspan="2" height="32" width="302"&gt;&lt;strong&gt;Форм фактор материнской платы&lt;/strong&gt;&lt;/td&gt; &lt;td width="279"&gt;ATX / M-ATX / M-ITX&lt;/td&gt; &lt;/tr&gt; &lt;tr&gt; &lt;td colspan="2" height="32" width="302"&gt;&lt;strong&gt;Блок питания&lt;/strong&gt;&lt;/td&gt; &lt;td width="279"&gt;210мм&lt;/td&gt; &lt;/tr&gt; &lt;tr&gt; &lt;td colspan="2" height="17" width="302"&gt;&lt;strong&gt;VGA размеры&lt;/strong&gt;&lt;/td&gt; &lt;td width="279"&gt;355мм&lt;/td&gt; &lt;/tr&gt; &lt;tr&gt; &lt;td colspan="2" height="17" width="302"&gt;&lt;strong&gt;VGA держатель&lt;/strong&gt;&lt;/td&gt; &lt;td width="279"&gt;-&lt;/td&gt; &lt;/tr&gt; &lt;tr&gt; &lt;td colspan="2" height="17" width="302"&gt;&lt;strong&gt;CPU кулер, высота&lt;/strong&gt;&lt;/td&gt; &lt;td width="279"&gt;160мм&lt;/td&gt; &lt;/tr&gt; &lt;tr&gt; &lt;td colspan="2" height="89" width="302"&gt;&lt;strong&gt;Жидкостное охлаждение (опционально)&lt;/strong&gt;&lt;/td&gt; &lt;td width="279"&gt;верхняя панель : 120мм / 240мм&lt;br /&gt; передняя панель : 120мм / 240мм /&lt;br /&gt; 280мм / 360мм&lt;br /&gt; задняя панель : 120мм&lt;/td&gt; &lt;/tr&gt; &lt;tr&gt; &lt;td colspan="2" height="22" width="302"&gt;&lt;strong&gt;Слоты расширения&lt;/strong&gt;&lt;/td&gt; &lt;td width="279"&gt;7 шт.&lt;/td&gt; &lt;/tr&gt; &lt;tr&gt; &lt;td colspan="2" height="17" width="302"&gt;&lt;strong&gt;Боковая панель АКРИЛ&lt;/strong&gt;&lt;/td&gt; &lt;td width="279"&gt;-&lt;/td&gt; &lt;/tr&gt; &lt;tr&gt; &lt;td colspan="2" height="17" width="302"&gt;&lt;strong&gt;Боковая панель ЗАКАЛЕННОЕ СТЕКЛО&lt;/strong&gt;&lt;/td&gt; &lt;td width="279"&gt;есть&lt;/td&gt; &lt;/tr&gt; &lt;tr&gt; &lt;td colspan="2" height="34" width="302"&gt;&lt;strong&gt;Пылевые фильтры&lt;/strong&gt;&lt;/td&gt; &lt;td width="279"&gt;верхняя панель(магнитный)/нижняя панель&lt;/td&gt; &lt;/tr&gt; &lt;tr&gt; &lt;td height="86" rowspan="4" width="151"&gt;&lt;strong&gt;Слоты &lt;/strong&gt;&lt;/td&gt; &lt;td width="151"&gt;&lt;strong&gt;5.25&amp;rdquo; &amp;amp; ODD&lt;/strong&gt;&lt;/td&gt; &lt;td width="279"&gt;&lt;strong&gt;-&lt;/strong&gt;&lt;/td&gt; &lt;/tr&gt; &lt;tr&gt; &lt;td height="17" width="151"&gt;&lt;strong&gt;3.5&amp;rdquo;&lt;/strong&gt;&lt;/td&gt; &lt;td width="279"&gt;&lt;strong&gt;-&lt;/strong&gt;&lt;/td&gt; &lt;/tr&gt; &lt;tr&gt; &lt;td height="17" width="151"&gt;&lt;strong&gt;3.5&amp;quot;/2.5&amp;quot; Combo&lt;/strong&gt;&lt;/td&gt; &lt;td width="279"&gt;2 x Combo (3.5&amp;quot; або 2.5&amp;quot;, 1х tolless)&lt;/td&gt; &lt;/tr&gt; &lt;tr&gt; &lt;td height="35" width="151"&gt;&lt;strong&gt;2.5&amp;rdquo;&lt;/strong&gt;&lt;/td&gt; &lt;td width="279"&gt;Внутренний x 3&lt;/td&gt; &lt;/tr&gt; &lt;tr&gt; &lt;td height="156" rowspan="3" width="151"&gt;&lt;strong&gt;Охлаждение (опционально)&lt;/strong&gt;&lt;/td&gt; &lt;td width="151"&gt;&lt;strong&gt;передняя панель&lt;/strong&gt;&lt;/td&gt; &lt;td width="279"&gt;3 x 120мм / 3х140мм&lt;/td&gt; &lt;/tr&gt; &lt;tr&gt; &lt;td height="39" width="151"&gt;&lt;strong&gt;задняя панель&lt;/strong&gt;&lt;/td&gt; &lt;td width="279"&gt;1 x 120мм &lt;/td&gt; &lt;/tr&gt; &lt;tr&gt; &lt;td height="77" width="151"&gt;&lt;strong&gt;верхняя/нижняя&lt;br /&gt; /боковая панели&lt;/strong&gt;&lt;/td&gt; &lt;td width="279"&gt;верхняя панель : 2 x 120/140мм&lt;br /&gt; нижняя панель : 2 x 120мм &lt;/td&gt; &lt;/tr&gt; &lt;tr&gt; &lt;td height="123" rowspan="3" width="151"&gt;&lt;strong&gt;Охлаждение (установленное)&lt;/strong&gt;&lt;/td&gt; &lt;td width="151"&gt;&lt;strong&gt;передняя панель&lt;/strong&gt;&lt;/td&gt; &lt;td width="279"&gt;3 x 120мм (RGB LED )&lt;/td&gt; &lt;/tr&gt; &lt;tr&gt; &lt;td height="42" width="151"&gt;&lt;strong&gt;задня панель&lt;/strong&gt;&lt;/td&gt; &lt;td width="279"&gt;1 x 120мм (RGB LED ) &lt;/td&gt; &lt;/tr&gt; &lt;tr&gt; &lt;td height="35" width="151"&gt;&lt;strong&gt;верхняя/нижняя&lt;br /&gt; /боковая панели&lt;/strong&gt;&lt;/td&gt; &lt;td width="279"&gt; &lt;/td&gt; &lt;/tr&gt; &lt;tr&gt; &lt;td colspan="2" height="20" width="302"&gt;&lt;strong&gt;Контроллер&lt;/strong&gt;&lt;/td&gt; &lt;td width="279"&gt;-&lt;/td&gt; &lt;/tr&gt; &lt;tr&gt; &lt;td colspan="2" height="17" width="302"&gt;&lt;strong&gt;RGB лента&lt;/strong&gt;&lt;/td&gt; &lt;td width="279"&gt;-&lt;/td&gt; &lt;/tr&gt; &lt;tr&gt; &lt;td colspan="2" height="17" width="302"&gt;&lt;strong&gt;Addressable RGB&lt;/strong&gt;&lt;/td&gt; &lt;td width="279"&gt;-&lt;/td&gt; &lt;/tr&gt; &lt;tr&gt; &lt;td colspan="2" height="17" width="302"&gt;&lt;strong&gt;Rainbow эффект RGB&lt;/strong&gt;&lt;/td&gt; &lt;td width="279"&gt;-&lt;/td&gt; &lt;/tr&gt; &lt;tr&gt; &lt;td colspan="2" height="17" width="302"&gt;&lt;strong&gt;Статичное RGB&lt;/strong&gt;&lt;/td&gt; &lt;td width="279"&gt;-&lt;/td&gt; &lt;/tr&gt; &lt;tr&gt; &lt;td colspan="2" height="17" width="302"&gt;&lt;strong&gt;LED контроль&lt;/strong&gt;&lt;/td&gt; &lt;td width="279"&gt;-&lt;/td&gt; &lt;/tr&gt; &lt;tr&gt; &lt;td height="52" width="151"&gt;&lt;strong&gt;I/O порты&lt;/strong&gt;&lt;/td&gt; &lt;td width="151"&gt;&lt;strong&gt;Порты&lt;/strong&gt;&lt;/td&gt; &lt;td width="279"&gt;1 x Headphones, 1 x MIC, 1 x USB2.0, 2 x USB3.0, Reset, Power &lt;/td&gt; &lt;/tr&gt; &lt;/tbody&gt; &lt;/table&gt; &lt;p&gt; &lt;/p&gt; </t>
  </si>
  <si>
    <t xml:space="preserve">&lt;p&gt;Корпус &lt;strong&gt;ZALMAN&lt;/strong&gt;&lt;strong&gt; &lt;/strong&gt;&lt;strong&gt;I&lt;/strong&gt;&lt;strong&gt;3&lt;/strong&gt;&lt;strong&gt;NEO&lt;/strong&gt;&lt;strong&gt; &lt;/strong&gt;для современной домашней или игровой станции с RGB подсветкой, совместим с актуальными компонентами. Передняя панель в виде сетки гарантирует активный обдув компонентов. В комплекте 4 х 120мм встроенных вентилятор c RGB подсветкой. Боковая панель из 3мм закаленного стекла, отшлифованного по периметру, которая закреплена на петлях. Удобно для быстрого доступа к компонентам. Корпус укомплектован всеми необходимыми деталями для сборки и дальнейшей эксплуатации, в наличии стандартные современные актуальные интерфейсы и разъёмы.&lt;/p&gt; &lt;p&gt;&lt;strong&gt; &lt;/strong&gt;&lt;/p&gt; &lt;p&gt;&lt;strong&gt;Материалы:&lt;/strong&gt;&lt;/p&gt; &lt;p&gt;корпус изготовлен из прочной стали 0,5мм с черным покрытием. В корпусе нет острых или неотшлифованных граней, что важно при самостоятельной или промышленной сборке.&lt;/p&gt; &lt;p&gt;&lt;strong&gt;Передняя панель&lt;/strong&gt; &amp;ndash; металлическая сетка, для активной вентиляции, через которую просматривается свечение установленных вентиляторов.&lt;/p&gt; &lt;p&gt;&lt;strong&gt;Боковая панель из отшлифованного по периметру закаленного стекла (3мм),&lt;/strong&gt; закреплена на петлях и имеет специальную ручку. Это удобно и практично для доступа к компонентам. &lt;/p&gt; &lt;p&gt; &lt;/p&gt; &lt;p&gt;&lt;strong&gt;Оптимизированное охлаждение:&lt;/strong&gt;&lt;/p&gt; &lt;p&gt;В комплекте 4 шт 120мм (с RGB подсветкой) вентиляторов:&lt;/p&gt; &lt;p&gt;3 шт х 120мм на передней панели и 1 шт х 120мм на задней панели.&lt;/p&gt; &lt;p&gt; &lt;/p&gt; &lt;p&gt;В общем, в корпусе, достаточно посадочных мест &lt;strong&gt;для восьми вентиляторов&lt;/strong&gt; и процессорного охлаждения высотой до 160мм.&lt;/p&gt; &lt;p&gt;На переднюю панель также можно установить одно (120), двух- (240/280) или трех- (360) секционное жидкостное охлаждение, дополнительно на верхнюю одно (120), двух- (240) и заднюю одно (120) секционное.&lt;/p&gt; &lt;p&gt; &lt;/p&gt; &lt;p&gt;&lt;strong&gt;Наличие пылевых фильтров&lt;/strong&gt;&lt;br /&gt; В комплекте два пылевых фильтра &amp;ndash; магнитный на верхней и стандартный на нижней панелях.&lt;/p&gt; &lt;p&gt; &lt;/p&gt; &lt;p&gt;&lt;strong&gt;Удобный доступ&lt;/strong&gt;&lt;br /&gt; Кнопка управления питанием, перезагрузки, аудио порты, USB 2.0 и USB 3.0 расположены на верхней панели.&lt;/p&gt; &lt;p&gt;Поддерживает USB 3.0, который обеспечивает передачу данных до 10 раз быстрее USB 2.0&lt;/p&gt; &lt;p&gt; &lt;/p&gt; &lt;p&gt;&lt;strong&gt;Особенности конструкции:&lt;/strong&gt;&lt;/p&gt; &lt;ul&gt; &lt;li&gt;можно установить до 5 HDD/SSD: 2 х Combo (3.5&amp;rdquo; или 2.5&amp;rdquo;) / 3 x 2.5&amp;rdquo; (при установке не требуется применение инструментов &amp;ndash; безвинтовое крепление);&lt;/li&gt; &lt;li&gt;7 слотов расширения;&lt;/li&gt; &lt;li&gt;формат Mid Tower для платформ ATX / Micro-ATX / Mini-ITX;&lt;/li&gt; &lt;li&gt;можно разместить блок питания стандарта ATX длиной до 210мм, охлаждение для процессора высотой до 160мм, видеоадаптер длиной до 355 мм;&lt;/li&gt; &lt;li&gt;ножки прорезиненные, корпус устойчивый и не вибрирует;&lt;/li&gt; &lt;li&gt;умный кабель-менеджмент &amp;ndash; предусмотрены отверстия для аккуратной прокладки кабелей.&lt;/li&gt; &lt;/ul&gt; &lt;p&gt; &lt;/p&gt; &lt;p&gt; &lt;/p&gt; &lt;p&gt; &lt;/p&gt; &lt;p&gt;&lt;strong&gt; &lt;/strong&gt;&lt;/p&gt; &lt;p&gt; &lt;/p&gt; </t>
  </si>
  <si>
    <t>08473001001002002</t>
  </si>
  <si>
    <t>Корпус Zalman Z8, MidT, E-ATX, 1xUSB2.0,2xUSB3.0, 4x120RGB,стекло(бок. панель),безБП,черный</t>
  </si>
  <si>
    <t>Z8</t>
  </si>
  <si>
    <t>http://www.erc.ua/i/goods/Z8.jpg</t>
  </si>
  <si>
    <t xml:space="preserve">&lt;table border="1" cellpadding="1" cellspacing="1" width="500"&gt; &lt;tbody&gt; &lt;tr&gt; &lt;td colspan="2" height="17" width="533"&gt;&lt;strong&gt;Наименование&lt;/strong&gt;&lt;/td&gt; &lt;td width="287"&gt;Z8&lt;/td&gt; &lt;/tr&gt; &lt;tr&gt; &lt;td colspan="2" height="22" width="533"&gt;&lt;strong&gt;Тип корпуса&lt;/strong&gt;&lt;/td&gt; &lt;td width="287"&gt;ATX Mid Tower &lt;/td&gt; &lt;/tr&gt; &lt;tr&gt; &lt;td colspan="2" height="34" width="533"&gt;&lt;strong&gt;Размеры&lt;/strong&gt;&lt;/td&gt; &lt;td width="287"&gt;460(L) x 212(W) x 493(H)мм&lt;/td&gt; &lt;/tr&gt; &lt;tr&gt; &lt;td colspan="2" height="17" width="533"&gt;&lt;strong&gt;Вес, без упаковки&lt;/strong&gt;&lt;/td&gt; &lt;td width="287"&gt;6.3кг&lt;/td&gt; &lt;/tr&gt; &lt;tr&gt; &lt;td colspan="2" height="17" width="533"&gt;&lt;strong&gt;Вес, с упаковкой&lt;/strong&gt;&lt;/td&gt; &lt;td width="287"&gt; &lt;p &gt;7.6кг&lt;/p&gt; &lt;/td&gt; &lt;/tr&gt; &lt;tr&gt; &lt;td colspan="2" height="32" width="533"&gt;&lt;strong&gt;Форм фактор материнской платы&lt;/strong&gt;&lt;/td&gt; &lt;td width="287"&gt;E-ATX[- 280мм], ATX, mATX, Mini-ITX&lt;/td&gt; &lt;/tr&gt; &lt;tr&gt; &lt;td colspan="2" height="32" width="533"&gt;&lt;strong&gt;Блок питания&lt;/strong&gt;&lt;/td&gt; &lt;td width="287"&gt;Standard ATX 12V/ Max 180мм&lt;/td&gt; &lt;/tr&gt; &lt;tr&gt; &lt;td colspan="2" height="17" width="533"&gt;&lt;strong&gt;VGA размеры&lt;/strong&gt;&lt;/td&gt; &lt;td width="287"&gt;до 350мм &lt;/td&gt; &lt;/tr&gt; &lt;tr&gt; &lt;td colspan="2" height="17" width="533"&gt;&lt;strong&gt;VGA держатель&lt;/strong&gt;&lt;/td&gt; &lt;td width="287"&gt;-&lt;/td&gt; &lt;/tr&gt; &lt;tr&gt; &lt;td colspan="2" height="34" width="533"&gt;&lt;strong&gt;CPU кулер, высота&lt;/strong&gt;&lt;/td&gt; &lt;td width="287"&gt;160мм&lt;/td&gt; &lt;/tr&gt; &lt;tr&gt; &lt;td colspan="2" height="138" width="533"&gt;&lt;strong&gt;Жидкостное охлаждение (опционально)&lt;/strong&gt;&lt;/td&gt; &lt;td width="287"&gt;Передняя панель : 120мм&lt;br /&gt; Верхняя панель : 120мм / 240мм / 280мм&lt;/td&gt; &lt;/tr&gt; &lt;tr&gt; &lt;td colspan="2" height="22" width="533"&gt;&lt;strong&gt;Слоты расширения&lt;/strong&gt;&lt;/td&gt; &lt;td width="287"&gt;7 шт.&lt;/td&gt; &lt;/tr&gt; &lt;tr&gt; &lt;td colspan="2" height="17" width="533"&gt;&lt;strong&gt;Цвет&lt;/strong&gt;&lt;/td&gt; &lt;td width="287"&gt;Черный&lt;/td&gt; &lt;/tr&gt; &lt;tr&gt; &lt;td colspan="2" height="17" width="533"&gt;&lt;strong&gt;Боковая панель АКРИЛ&lt;/strong&gt;&lt;/td&gt; &lt;td width="287"&gt;-&lt;/td&gt; &lt;/tr&gt; &lt;tr&gt; &lt;td colspan="2" height="17" width="533"&gt;&lt;strong&gt;Боковая панель ЗАКАЛЕННОЕ СТЕКЛО&lt;/strong&gt;&lt;/td&gt; &lt;td &gt;есть&lt;/td&gt; &lt;/tr&gt; &lt;tr&gt; &lt;td colspan="2" height="51" width="533"&gt;&lt;strong&gt;Пылевые фильтры&lt;/strong&gt;&lt;/td&gt; &lt;td width="287"&gt;Нижняя панель/Верхняя панель(магнитный)&lt;/td&gt; &lt;/tr&gt; &lt;tr&gt; &lt;td height="68" rowspan="4" width="337"&gt;&lt;strong&gt;Слоты &lt;/strong&gt;&lt;/td&gt; &lt;td width="196"&gt;&lt;strong&gt;5.25&amp;rdquo; &amp;amp; ODD&lt;/strong&gt;&lt;/td&gt; &lt;td width="287"&gt;-&lt;/td&gt; &lt;/tr&gt; &lt;tr&gt; &lt;td height="17" width="196"&gt;&lt;strong&gt;3.5&amp;rdquo;&lt;/strong&gt;&lt;/td&gt; &lt;td width="287"&gt;-&lt;/td&gt; &lt;/tr&gt; &lt;tr&gt; &lt;td height="17" width="196"&gt;&lt;strong&gt;3.5&amp;quot;/2.5&amp;quot; Combo&lt;/strong&gt;&lt;/td&gt; &lt;td width="287"&gt;Внутренний x 2&lt;/td&gt; &lt;/tr&gt; &lt;tr&gt; &lt;td height="17" width="196"&gt;&lt;strong&gt;2.5&amp;rdquo;&lt;/strong&gt;&lt;/td&gt; &lt;td width="287"&gt;Внутренний x 4&lt;/td&gt; &lt;/tr&gt; &lt;tr&gt; &lt;td height="244" rowspan="4" width="337"&gt;&lt;strong&gt;Охлаждение&lt;/strong&gt;&lt;/td&gt; &lt;td width="196"&gt;&lt;strong&gt;Передняя панель&lt;/strong&gt;&lt;/td&gt; &lt;td width="287"&gt;3 x 120мм вентилятор (установлены)&lt;br /&gt; 3 x 120мм или 3 x 140мм вентилятор(опционально)&lt;/td&gt; &lt;/tr&gt; &lt;tr&gt; &lt;td height="57" width="196"&gt;&lt;strong&gt;Задняя панель&lt;/strong&gt;&lt;/td&gt; &lt;td width="287"&gt;1 x 120мм вентилятор (установлен)&lt;/td&gt; &lt;/tr&gt; &lt;tr&gt; &lt;td height="79" width="196"&gt;&lt;strong&gt;Верхняя/Нижняя&lt;br /&gt; /Боковая панели&lt;/strong&gt;&lt;/td&gt; &lt;td width="287"&gt;2 x 120мм/2 x 140мм&lt;br /&gt; (опционально)&lt;/td&gt; &lt;/tr&gt; &lt;tr&gt; &lt;td height="17" width="196"&gt;&lt;strong&gt;Контроллер&lt;/strong&gt;&lt;/td&gt; &lt;td width="287"&gt;-&lt;/td&gt; &lt;/tr&gt; &lt;tr&gt; &lt;td colspan="2" height="34" width="533"&gt;&lt;strong&gt;RGB лента&lt;/strong&gt;&lt;/td&gt; &lt;td width="287"&gt;-&lt;/td&gt; &lt;/tr&gt; &lt;tr&gt; &lt;td colspan="2" height="17" width="533"&gt;&lt;strong&gt;Addressable RGB&lt;/strong&gt;&lt;/td&gt; &lt;td width="287"&gt;-&lt;/td&gt; &lt;/tr&gt; &lt;tr&gt; &lt;td colspan="2" height="17" width="533"&gt;&lt;strong&gt;Rainbow эффект RGB&lt;/strong&gt;&lt;/td&gt; &lt;td width="287"&gt;-&lt;/td&gt; &lt;/tr&gt; &lt;tr&gt; &lt;td colspan="2" height="17" width="533"&gt;&lt;strong&gt;Статичное RGB&lt;/strong&gt;&lt;/td&gt; &lt;td width="287"&gt;-&lt;/td&gt; &lt;/tr&gt; &lt;tr&gt; &lt;td colspan="2" height="17" width="533"&gt;&lt;strong&gt;LED контроль&lt;/strong&gt;&lt;/td&gt; &lt;td &gt;есть&lt;/td&gt; &lt;/tr&gt; &lt;tr&gt; &lt;td height="68" width="337"&gt;&lt;strong&gt;I/O порты&lt;/strong&gt;&lt;/td&gt; &lt;td width="196"&gt;&lt;strong&gt;Порты&lt;/strong&gt;&lt;/td&gt; &lt;td width="287"&gt;Audio Ports, 1 x USB2.0, 2 x USB3.0,&lt;br /&gt; Reset /Power button, LED Button&lt;/td&gt; &lt;/tr&gt; &lt;/tbody&gt; &lt;/table&gt; &lt;p&gt; &lt;/p&gt; </t>
  </si>
  <si>
    <t xml:space="preserve">&lt;p &gt;Корпус &lt;strong&gt;ZALMAN Z8 &lt;/strong&gt;для современной домашней или игровой станции, совместим с актуальными компонентами. Передняя панель в виде сетки гарантирует активный обдув. В комплекте 4 х 120мм встроенных вентилятора. Боковая панель из 3мм закаленного стекла, отшлифованного по периметру, которая закреплена на петлях. Удобно для быстрого доступа к компонентам. Корпус укомплектован всеми необходимыми деталями для сборки и дальнейшей эксплуатации, в наличии стандартные современные актуальные интерфейсы и разъёмы.&lt;/p&gt; &lt;p &gt;&lt;strong&gt; Материалы:&lt;/strong&gt;&lt;/p&gt; &lt;p &gt;корпус изготовлен из прочной стали 0,5мм с черным покрытием. В корпусе нет острых или неотшлифованных граней, что важно при самостоятельной или промышленной сборке.&lt;/p&gt; &lt;p &gt;&lt;strong&gt;Передняя панель&lt;/strong&gt; &amp;ndash; пластик и металлическая сетка, для активной вентиляции, через которую просматривается свечение установленных вентиляторов.&lt;/p&gt; &lt;p &gt;&lt;strong&gt;Боковая панель из отшлифованного по периметру закаленного стекла (3мм),&lt;/strong&gt; закреплена на петлях. Это удобно и практично для доступа к компонентам.&lt;/p&gt; &lt;p &gt;&lt;strong&gt;Оптимизированное охлаждение:&lt;/strong&gt;&lt;/p&gt; &lt;p &gt;В комплекте 4 шт 120мм вентилятора:&lt;/p&gt; &lt;p &gt;3 шт х 120мм на передней панели и 1 шт х 120мм на задней панели.&lt;/p&gt; &lt;p &gt;В общем, в корпусе, достаточно посадочных мест &lt;strong&gt;для шести вентиляторов&lt;/strong&gt; и процессорного охлаждения высотой до 160мм.&lt;/p&gt; &lt;p &gt;На переднюю и заднюю панели также можно установить одно (120) секционное жидкостное охлаждение, дополнительно на верхнюю одно (120), двух- (240/280) секционное.&lt;/p&gt; &lt;p &gt;&lt;strong&gt;Наличие пылевых фильтров&lt;/strong&gt;&lt;br /&gt; В комплекте два пылевых фильтра &amp;ndash; магнитный на верхней и стандартный на нижней панелях.&lt;/p&gt; &lt;p &gt;&lt;strong&gt;Удобный доступ&lt;/strong&gt;&lt;br /&gt; Кнопка управления питанием, перезагрузки, аудио порты, USB 2.0 и USB 3.0 расположены на верхней панели.&lt;/p&gt; &lt;p &gt;Поддерживает USB 3.0, который обеспечивает передачу данных до 10 раз быстрее USB 2.0&lt;/p&gt; &lt;p &gt;&lt;strong&gt;Особенности конструкции:&lt;/strong&gt;&lt;/p&gt; &lt;ul&gt; &lt;li&gt;можно установить до 6 HDD/SSD: 2 х Combo (3.5&amp;rdquo; или 2.5&amp;rdquo;) / 4 x 2.5&amp;rdquo; (при установке не требуется применение инструментов &amp;ndash; без винтовое крепление);&lt;/li&gt; &lt;li&gt;7 слотов расширения;&lt;/li&gt; &lt;li&gt;формат Large Mid Tower для платформ E-ATX(~280мм) / ATX/ mATX/ Mini-ITX;&lt;/li&gt; &lt;li&gt;можно разместить блок питания стандарта ATX длиной до 180мм, охлаждение для процессора высотой до 160мм, видеоадаптер длиной до 350 мм;&lt;/li&gt; &lt;li&gt;умный кабель-менеджмент &amp;ndash; предусмотрены отверстия для аккуратной прокладки кабелей и дополнительная вставка на поворотном механизме, которая скроет и поможет упорядочить их расположение внутри корпуса.&lt;/li&gt; &lt;/ul&gt; </t>
  </si>
  <si>
    <t>Корпус Zalman Z8 MS, MidT, 1xUSB2.0, 2xUSB3.0, 4x120мм RGB, стекло (боковая панель), без БП, черный</t>
  </si>
  <si>
    <t>Z8MS</t>
  </si>
  <si>
    <t>http://www.erc.ua/i/goods/Z8MS.jpg</t>
  </si>
  <si>
    <t xml:space="preserve">&lt;table border="1" cellpadding="1" cellspacing="1" width="500"&gt; &lt;tbody&gt; &lt;tr&gt; &lt;td colspan="2" height="18" width="302"&gt;&lt;strong&gt;Наименование&lt;/strong&gt;&lt;/td&gt; &lt;td width="260"&gt;&lt;strong&gt;Z8MS&lt;/strong&gt;&lt;/td&gt; &lt;/tr&gt; &lt;tr&gt; &lt;td colspan="2" height="22" width="302"&gt;&lt;strong&gt;Тип корпуса&lt;/strong&gt;&lt;/td&gt; &lt;td width="260"&gt;Large Mid Tower&lt;/td&gt; &lt;/tr&gt; &lt;tr&gt; &lt;td colspan="2" height="45" width="302"&gt;&lt;strong&gt;Размеры&lt;/strong&gt;&lt;/td&gt; &lt;td width="260"&gt;460 x 212 x 493(В)мм&lt;/td&gt; &lt;/tr&gt; &lt;tr&gt; &lt;td colspan="2" height="17" width="302"&gt;&lt;strong&gt;Цвет&lt;/strong&gt;&lt;/td&gt; &lt;td width="260"&gt;черный&lt;/td&gt; &lt;/tr&gt; &lt;tr&gt; &lt;td colspan="2" height="17" width="302"&gt;&lt;strong&gt;Вес, без упаковки&lt;/strong&gt;&lt;/td&gt; &lt;td width="260"&gt;6.3кг&lt;/td&gt; &lt;/tr&gt; &lt;tr&gt; &lt;td colspan="2" height="17" width="302"&gt;&lt;strong&gt;Вес, с упаковкой&lt;/strong&gt;&lt;/td&gt; &lt;td width="260"&gt;7.6кг&lt;/td&gt; &lt;/tr&gt; &lt;tr&gt; &lt;td colspan="2" height="32" width="302"&gt;&lt;strong&gt;Форм фактор материнской платы&lt;/strong&gt;&lt;/td&gt; &lt;td width="260"&gt;E-ATX[- 280мм] / ATX / mATX / Mini-ITX&lt;/td&gt; &lt;/tr&gt; &lt;tr&gt; &lt;td colspan="2" height="32" width="302"&gt;&lt;strong&gt;Блок питания&lt;/strong&gt;&lt;/td&gt; &lt;td width="260"&gt;180мм&lt;/td&gt; &lt;/tr&gt; &lt;tr&gt; &lt;td colspan="2" height="17" width="302"&gt;&lt;strong&gt;VGA размеры&lt;/strong&gt;&lt;/td&gt; &lt;td width="260"&gt;350мм&lt;/td&gt; &lt;/tr&gt; &lt;tr&gt; &lt;td colspan="2" height="17" width="302"&gt;&lt;strong&gt;VGA держатель&lt;/strong&gt;&lt;/td&gt; &lt;td width="260"&gt;-&lt;/td&gt; &lt;/tr&gt; &lt;tr&gt; &lt;td colspan="2" height="17" width="302"&gt;&lt;strong&gt;CPU кулер, высота&lt;/strong&gt;&lt;/td&gt; &lt;td width="260"&gt;160мм&lt;/td&gt; &lt;/tr&gt; &lt;tr&gt; &lt;td colspan="2" height="89" width="302"&gt;&lt;strong&gt;Жидкостное охлаждение (опционально)&lt;/strong&gt;&lt;/td&gt; &lt;td width="260"&gt;передняя панель : 120мм&lt;br /&gt; верхняя панель : 120мм / 240мм / 280мм&lt;/td&gt; &lt;/tr&gt; &lt;tr&gt; &lt;td colspan="2" height="22" width="302"&gt;&lt;strong&gt;Слоты расширения&lt;/strong&gt;&lt;/td&gt; &lt;td width="260"&gt;7 шт.&lt;/td&gt; &lt;/tr&gt; &lt;tr&gt; &lt;td colspan="2" height="17" width="302"&gt;&lt;strong&gt;Боковая панель АКРИЛ&lt;/strong&gt;&lt;/td&gt; &lt;td width="260"&gt;-&lt;/td&gt; &lt;/tr&gt; &lt;tr&gt; &lt;td colspan="2" height="17" width="302"&gt;&lt;strong&gt;Боковая панель ЗАКАЛЕННОЕ СТЕКЛО&lt;/strong&gt;&lt;/td&gt; &lt;td width="260"&gt;есть&lt;/td&gt; &lt;/tr&gt; &lt;tr&gt; &lt;td colspan="2" height="34" width="302"&gt;&lt;strong&gt;Пылевые фильтры&lt;/strong&gt;&lt;/td&gt; &lt;td width="260"&gt;верхняя панель(магнитный)/нижняя панель&lt;/td&gt; &lt;/tr&gt; &lt;tr&gt; &lt;td height="86" rowspan="4" width="151"&gt;&lt;strong&gt;Слоты &lt;/strong&gt;&lt;/td&gt; &lt;td width="151"&gt;&lt;strong&gt;5.25&amp;rdquo; &amp;amp; ODD&lt;/strong&gt;&lt;/td&gt; &lt;td width="260"&gt;-&lt;/td&gt; &lt;/tr&gt; &lt;tr&gt; &lt;td height="17" width="151"&gt;&lt;strong&gt;3.5&amp;rdquo;&lt;/strong&gt;&lt;/td&gt; &lt;td width="260"&gt;-&lt;/td&gt; &lt;/tr&gt; &lt;tr&gt; &lt;td height="17" width="151"&gt;&lt;strong&gt;3.5&amp;quot;/2.5&amp;quot; Combo&lt;/strong&gt;&lt;/td&gt; &lt;td width="260"&gt;Внутренний x 2&lt;/td&gt; &lt;/tr&gt; &lt;tr&gt; &lt;td height="35" width="151"&gt;&lt;strong&gt;2.5&amp;rdquo;&lt;/strong&gt;&lt;/td&gt; &lt;td width="260"&gt;Внутренний x 4&lt;/td&gt; &lt;/tr&gt; &lt;tr&gt; &lt;td height="156" rowspan="3" width="151"&gt;&lt;strong&gt;Охлаждение (опционально)&lt;/strong&gt;&lt;/td&gt; &lt;td width="151"&gt;&lt;strong&gt;передняя панель&lt;/strong&gt;&lt;/td&gt; &lt;td width="260"&gt;3 x 120 мм / 3 x 140мм&lt;/td&gt; &lt;/tr&gt; &lt;tr&gt; &lt;td height="39" width="151"&gt;&lt;strong&gt;задня панель&lt;/strong&gt;&lt;/td&gt; &lt;td width="260"&gt;1 x 120мм &lt;/td&gt; &lt;/tr&gt; &lt;tr&gt; &lt;td height="77" width="151"&gt;&lt;strong&gt;верхняя/нижняя&lt;br /&gt; /боковая панели&lt;/strong&gt;&lt;/td&gt; &lt;td width="260"&gt;верхняя панель : 2 x 120мм/ 2 x 140мм&lt;/td&gt; &lt;/tr&gt; &lt;tr&gt; &lt;td height="123" rowspan="3" width="151"&gt;&lt;strong&gt;Охладжение (установленное)&lt;/strong&gt;&lt;/td&gt; &lt;td width="151"&gt;&lt;strong&gt;передняя панель&lt;/strong&gt;&lt;/td&gt; &lt;td width="260"&gt;3 x 120мм (ARGB)&lt;/td&gt; &lt;/tr&gt; &lt;tr&gt; &lt;td height="42" width="151"&gt;&lt;strong&gt;задняя панель&lt;/strong&gt;&lt;/td&gt; &lt;td width="260"&gt;1 x 120мм (ARGB)&lt;/td&gt; &lt;/tr&gt; &lt;tr&gt; &lt;td height="35" width="151"&gt;&lt;strong&gt;верхняя/нижняя&lt;br /&gt; /боковая панели&lt;/strong&gt;&lt;/td&gt; &lt;td width="260"&gt; &lt;/td&gt; &lt;/tr&gt; &lt;tr&gt; &lt;td colspan="2" height="20" width="302"&gt;&lt;strong&gt;Контроллер&lt;/strong&gt;&lt;/td&gt; &lt;td width="260"&gt;-&lt;/td&gt; &lt;/tr&gt; &lt;tr&gt; &lt;td colspan="2" height="17" width="302"&gt;&lt;strong&gt;RGB лента&lt;/strong&gt;&lt;/td&gt; &lt;td width="260"&gt;-&lt;/td&gt; &lt;/tr&gt; &lt;tr&gt; &lt;td colspan="2" height="17" width="302"&gt;&lt;strong&gt;Addressable RGB&lt;/strong&gt;&lt;/td&gt; &lt;td width="260"&gt;есть&lt;/td&gt; &lt;/tr&gt; &lt;tr&gt; &lt;td colspan="2" height="17" width="302"&gt;&lt;strong&gt;Rainbow эффект RGB&lt;/strong&gt;&lt;/td&gt; &lt;td width="260"&gt;-&lt;/td&gt; &lt;/tr&gt; &lt;tr&gt; &lt;td colspan="2" height="17" width="302"&gt;&lt;strong&gt;Статичное RGB&lt;/strong&gt;&lt;/td&gt; &lt;td width="260"&gt;-&lt;/td&gt; &lt;/tr&gt; &lt;tr&gt; &lt;td colspan="2" height="17" width="302"&gt;&lt;strong&gt;LED контроль&lt;/strong&gt;&lt;/td&gt; &lt;td width="260"&gt;есть&lt;/td&gt; &lt;/tr&gt; &lt;tr&gt; &lt;td height="35" width="151"&gt;&lt;strong&gt;I/O порты&lt;/strong&gt;&lt;/td&gt; &lt;td width="151"&gt;&lt;strong&gt;Порты&lt;/strong&gt;&lt;/td&gt; &lt;td width="260"&gt;Audio Ports, 1 x USB2.0, 2 x USB3.0,&lt;br /&gt; Reset /Power, LED Button&lt;/td&gt; &lt;/tr&gt; &lt;/tbody&gt; &lt;/table&gt; &lt;p&gt; &lt;/p&gt; </t>
  </si>
  <si>
    <t xml:space="preserve">&lt;p&gt;Корпус &lt;strong&gt;ZALMAN&lt;/strong&gt;&lt;strong&gt; &lt;/strong&gt;&lt;strong&gt;MS&lt;/strong&gt;&lt;strong&gt;8&lt;/strong&gt;&lt;strong&gt; &lt;/strong&gt;для современной домашней или игровой станции с RGB подсветкой, совместим с актуальными компонентами. Передняя панель в виде сетки гарантирует активный обдув. В комплекте 4 х 120мм встроенных вентилятор. Боковая панель из 3мм закаленного стекла, отшлифованного по периметру, которая закреплена на петлях. Удобно для быстрого доступа к компонентам. Корпус укомплектован всеми необходимыми деталями для сборки и дальнейшей эксплуатации, в наличии стандартные современные актуальные интерфейсы и разъёмы.&lt;/p&gt; &lt;p&gt;&lt;strong&gt; &lt;/strong&gt;&lt;/p&gt; &lt;p&gt;&lt;strong&gt;Материалы:&lt;/strong&gt;&lt;/p&gt; &lt;p&gt;корпус изготовлен из прочной стали 0,5мм с черным покрытием. В корпусе нет острых или неотшлифованных граней, что важно при самостоятельной или промышленной сборке.&lt;/p&gt; &lt;p&gt;&lt;strong&gt;Передняя панель&lt;/strong&gt; &amp;ndash; пластик и металлическая сетка, для активной вентиляции, через которую просматривается свечение установленных вентиляторов.&lt;/p&gt; &lt;p&gt;&lt;strong&gt;Боковая панель из отшлифованного по периметру закаленного стекла (3мм),&lt;/strong&gt; закреплена на петлях. Это удобно и практично для доступа к компонентам.&lt;/p&gt; &lt;p&gt; &lt;/p&gt; &lt;p&gt;&lt;strong&gt;Оптимизированное охлаждение:&lt;/strong&gt;&lt;/p&gt; &lt;p&gt;В комплекте 4 шт 120мм вентиляторов:&lt;/p&gt; &lt;p&gt;3 шт х 120мм (c RGB подсветкой) на передней панели и 1 шт х 120мм (без подсветки) на задней панели.&lt;/p&gt; &lt;p&gt;В корпус встроен ARGB контроллер (3pin) с возможностью подключения к материнской плате +5V (3pin). Таким образом можно синхронизировать подсветку всех компонентов системы или регулировать ее при помощи кнопки на панели ввода. Подсветка регулируется при помощи кнопки LED на панели ввода, также можно ее отключить, задержав кнопку во включенном положении 6 сек или синхронизировать с материнской платой &amp;ndash; задержать кнопку 3 сек.&lt;/p&gt; &lt;p&gt; &lt;/p&gt; &lt;p&gt;В общем, в корпусе, достаточно посадочных мест &lt;strong&gt;для шести вентиляторов&lt;/strong&gt; и процессорного охлаждения высотой до 160мм.&lt;/p&gt; &lt;p&gt;На переднюю и заднюю панели также можно установить одно (120) секционное жидкостное охлаждение, дополнительно на верхнюю одно (120), двух- (240/280) секционное.&lt;/p&gt; &lt;p&gt; &lt;/p&gt; &lt;p&gt;&lt;strong&gt;Наличие пылевых фильтров&lt;/strong&gt;&lt;br /&gt; В комплекте два пылевых фильтра &amp;ndash; магнитный на верхней и стандартный на нижней панелях.&lt;/p&gt; &lt;p&gt; &lt;/p&gt; &lt;p&gt;&lt;strong&gt;Удобный доступ&lt;/strong&gt;&lt;br /&gt; Кнопка управления питанием, перезагрузки, аудио порты, USB 2.0 и USB 3.0 расположены на верхней панели.&lt;/p&gt; &lt;p&gt;Поддерживает USB 3.0, который обеспечивает передачу данных до 10 раз быстрее USB 2.0&lt;/p&gt; &lt;p&gt; &lt;/p&gt; &lt;p&gt;&lt;strong&gt;Особенности конструкции:&lt;/strong&gt;&lt;br /&gt; &lt;/p&gt; &lt;ul&gt; &lt;li&gt;можно установить до 6 HDD/SSD: 2 х Combo (3.5&amp;rdquo; или 2.5&amp;rdquo;) / 4 x 2.5&amp;rdquo; (при установке не требуется применение инструментов &amp;ndash; без винтовое крепление);&lt;br /&gt; &lt;/li&gt; &lt;li&gt;7 слотов расширения;&lt;br /&gt; &lt;/li&gt; &lt;li&gt;формат Large Mid Tower для платформ E-ATX(~280мм) / ATX/ mATX/ Mini-ITX;&lt;br /&gt; &lt;/li&gt; &lt;li&gt;можно разместить блок питания стандарта ATX длиной до 180мм, охлаждение для процессора высотой до 160мм, видеоадаптер длиной до 350 мм;&lt;br /&gt; &lt;/li&gt; &lt;li&gt;умный кабель-менеджмент &amp;ndash; предусмотрены отверстия для аккуратной прокладки кабелей и дополнительная вставка на поворотном механизме, которая скроет и поможет упорядочить их расположение внутри корпуса.&lt;/li&gt; &lt;/ul&gt; </t>
  </si>
  <si>
    <t>Корпус Zalman Z8 TG, MidT, 1xUSB2.0,2xUSB3.0, 3x120мм,стекло(бок. панель),безБП,черный</t>
  </si>
  <si>
    <t>Z8TG</t>
  </si>
  <si>
    <t>http://www.erc.ua/i/goods/Z8TG.jpg</t>
  </si>
  <si>
    <t xml:space="preserve">&lt;table border="1" cellpadding="1" cellspacing="1" width="500"&gt; &lt;tbody&gt; &lt;tr&gt; &lt;td height="17" width="290"&gt;&lt;strong&gt;Наименование&lt;/strong&gt;&lt;/td&gt; &lt;td width="244"&gt;Z8 TG&lt;/td&gt; &lt;/tr&gt; &lt;tr&gt; &lt;td height="22" width="290"&gt;&lt;strong&gt;Тип корпуса&lt;/strong&gt;&lt;/td&gt; &lt;td width="244"&gt;ATX Mid Tower &lt;/td&gt; &lt;/tr&gt; &lt;tr&gt; &lt;td height="45" width="290"&gt;&lt;strong&gt;Размеры&lt;/strong&gt;&lt;/td&gt; &lt;td width="244"&gt;460(L) x 212(W) x 493(H)мм&lt;/td&gt; &lt;/tr&gt; &lt;tr&gt; &lt;td height="17" width="290"&gt;&lt;strong&gt;Вес, без упаковки&lt;/strong&gt;&lt;/td&gt; &lt;td width="244"&gt;6.8кг&lt;/td&gt; &lt;/tr&gt; &lt;tr&gt; &lt;td height="17" width="290"&gt;&lt;strong&gt;Вес, с упаковкой&lt;/strong&gt;&lt;/td&gt; &lt;td width="244"&gt;8.1кг&lt;/td&gt; &lt;/tr&gt; &lt;tr&gt; &lt;td height="32" width="290"&gt;&lt;strong&gt;Форм фактор материнской платы&lt;/strong&gt;&lt;/td&gt; &lt;td width="244"&gt;E-ATX [280мм], ATX, mATX, Mini-ITX&lt;/td&gt; &lt;/tr&gt; &lt;tr&gt; &lt;td height="32" width="290"&gt;&lt;strong&gt;Блок питания&lt;/strong&gt;&lt;/td&gt; &lt;td width="244"&gt;Standard ATX 12V/ Max 180мм&lt;/td&gt; &lt;/tr&gt; &lt;tr&gt; &lt;td height="17" width="290"&gt;&lt;strong&gt;VGA размеры&lt;/strong&gt;&lt;/td&gt; &lt;td width="244"&gt;до 350мм &lt;/td&gt; &lt;/tr&gt; &lt;tr&gt; &lt;td height="17" width="290"&gt;&lt;strong&gt;VGA держатель&lt;/strong&gt;&lt;/td&gt; &lt;td width="244"&gt;-&lt;/td&gt; &lt;/tr&gt; &lt;tr&gt; &lt;td height="17" width="290"&gt;&lt;strong&gt;CPU кулер, высота&lt;/strong&gt;&lt;/td&gt; &lt;td width="244"&gt;160мм &lt;/td&gt; &lt;/tr&gt; &lt;tr&gt; &lt;td height="138" width="290"&gt;&lt;strong&gt;Жидкостное охлаждение (опционально)&lt;/strong&gt;&lt;/td&gt; &lt;td width="244"&gt;Передняя панель : 120мм&lt;br /&gt; Верхняя панель : 120мм / 240мм / 280мм&lt;/td&gt; &lt;/tr&gt; &lt;tr&gt; &lt;td height="22" width="290"&gt;&lt;strong&gt;Слоты расширения&lt;/strong&gt;&lt;/td&gt; &lt;td width="244"&gt;7 шт.&lt;/td&gt; &lt;/tr&gt; &lt;tr&gt; &lt;td height="17" width="290"&gt;&lt;strong&gt;Цвет&lt;/strong&gt;&lt;/td&gt; &lt;td width="244"&gt;Черный&lt;/td&gt; &lt;/tr&gt; &lt;tr&gt; &lt;td height="17" width="290"&gt;&lt;strong&gt;Боковая панель АКРИЛ&lt;/strong&gt;&lt;/td&gt; &lt;td width="244"&gt;-&lt;/td&gt; &lt;/tr&gt; &lt;tr&gt; &lt;td height="17" width="290"&gt;&lt;strong&gt;Боковая панель ЗАКАЛЕННОЕ СТЕКЛО&lt;/strong&gt;&lt;/td&gt; &lt;td&gt;есть&lt;/td&gt; &lt;/tr&gt; &lt;tr&gt; &lt;td height="34" width="290"&gt;&lt;strong&gt;Пылевые фильтры&lt;/strong&gt;&lt;/td&gt; &lt;td width="244"&gt;Нижняя панель/Верхняя панель(магнитный)&lt;/td&gt; &lt;/tr&gt; &lt;tr&gt; &lt;td height="102" rowspan="4" width="290"&gt;&lt;strong&gt;Слоты &lt;/strong&gt;&lt;/td&gt; &lt;td width="244"&gt;-&lt;/td&gt; &lt;/tr&gt; &lt;tr&gt; &lt;td height="34" width="244"&gt;-&lt;/td&gt; &lt;/tr&gt; &lt;tr&gt; &lt;td height="17" width="244"&gt;Внутренний x 2&lt;/td&gt; &lt;/tr&gt; &lt;tr&gt; &lt;td height="34" width="244"&gt;Внутренний x 4&lt;/td&gt; &lt;/tr&gt; &lt;tr&gt; &lt;td height="244" rowspan="4" width="290"&gt;&lt;strong&gt;Охлаждение&lt;/strong&gt;&lt;/td&gt; &lt;td width="244"&gt;3 x 120мм ARGB вентилятор&lt;br /&gt; 3 x 120мм или 3 x 140мм вентилятор(опционально)&lt;/td&gt; &lt;/tr&gt; &lt;tr&gt; &lt;td height="57" width="244"&gt;1 x 120мм ARGB вентилятор&lt;/td&gt; &lt;/tr&gt; &lt;tr&gt; &lt;td height="79" width="244"&gt;2 x 120мм/2 x 140мм&lt;br /&gt; (опционально)&lt;/td&gt; &lt;/tr&gt; &lt;tr&gt; &lt;td height="17" width="244"&gt;-&lt;/td&gt; &lt;/tr&gt; &lt;tr&gt; &lt;td height="17" width="290"&gt;&lt;strong&gt;RGB лента&lt;/strong&gt;&lt;/td&gt; &lt;td width="244"&gt;-&lt;/td&gt; &lt;/tr&gt; &lt;tr&gt; &lt;td height="17" width="290"&gt;&lt;strong&gt;Addressable RGB&lt;/strong&gt;&lt;/td&gt; &lt;td&gt;есть&lt;/td&gt; &lt;/tr&gt; &lt;tr&gt; &lt;td height="17" width="290"&gt;&lt;strong&gt;Rainbow эффект RGB&lt;/strong&gt;&lt;/td&gt; &lt;td width="244"&gt;-&lt;/td&gt; &lt;/tr&gt; &lt;tr&gt; &lt;td height="17" width="290"&gt;&lt;strong&gt;Статичное RGB&lt;/strong&gt;&lt;/td&gt; &lt;td width="244"&gt;-&lt;/td&gt; &lt;/tr&gt; &lt;tr&gt; &lt;td height="17" width="290"&gt;&lt;strong&gt;LED контроль&lt;/strong&gt;&lt;/td&gt; &lt;td&gt;есть&lt;/td&gt; &lt;/tr&gt; &lt;tr&gt; &lt;td height="51" width="290"&gt;&lt;strong&gt;I/O порты&lt;/strong&gt;&lt;/td&gt; &lt;td width="244"&gt;Audio, 1 x USB2.0, 2 x USB3.0,&lt;br /&gt; Reset /Power кнопка, LED кнопка&lt;/td&gt; &lt;/tr&gt; &lt;/tbody&gt; &lt;/table&gt; &lt;p&gt; &lt;/p&gt; </t>
  </si>
  <si>
    <t>Корпус Zalman Z9 Iceberg, MidT, E-ATX, 2xUSB2.0, 2xUSB3.0, 2x140мм, стекло (боковая панель), без БП, черный</t>
  </si>
  <si>
    <t>Z9ICEBERG</t>
  </si>
  <si>
    <t>http://www.erc.ua/i/goods/Z9ICEBERG.jpg</t>
  </si>
  <si>
    <t xml:space="preserve">&lt;table border="1" cellpadding="1" cellspacing="1" width="500"&gt; &lt;tbody&gt; &lt;tr&gt; &lt;td colspan="2" height="18" width="302"&gt;&lt;strong&gt;Наименование&lt;/strong&gt;&lt;/td&gt; &lt;td width="262"&gt;&lt;strong&gt;Z9 ICEBERG&lt;/strong&gt;&lt;/td&gt; &lt;/tr&gt; &lt;tr&gt; &lt;td colspan="2" height="22" width="302"&gt;&lt;strong&gt;Тип корпуса&lt;/strong&gt;&lt;/td&gt; &lt;td width="262"&gt;ATX Mid Tower &lt;/td&gt; &lt;/tr&gt; &lt;tr&gt; &lt;td colspan="2" height="45" width="302"&gt;&lt;strong&gt;Размеры&lt;/strong&gt;&lt;/td&gt; &lt;td width="262"&gt;473 x 245 x 496(В)мм&lt;/td&gt; &lt;/tr&gt; &lt;tr&gt; &lt;td colspan="2" height="17" width="302"&gt;&lt;strong&gt;Цвет&lt;/strong&gt;&lt;/td&gt; &lt;td width="262"&gt;Черный&lt;/td&gt; &lt;/tr&gt; &lt;tr&gt; &lt;td colspan="2" height="17" width="302"&gt;&lt;strong&gt;Вес, без упаковки&lt;/strong&gt;&lt;/td&gt; &lt;td width="262"&gt;9.6кг&lt;/td&gt; &lt;/tr&gt; &lt;tr&gt; &lt;td colspan="2" height="17" width="302"&gt;&lt;strong&gt;Вес, с упаковкой&lt;/strong&gt;&lt;/td&gt; &lt;td width="262"&gt;11.5кг&lt;/td&gt; &lt;/tr&gt; &lt;tr&gt; &lt;td colspan="2" height="32" width="302"&gt;&lt;strong&gt;Форм фактор материнской платы&lt;/strong&gt;&lt;/td&gt; &lt;td width="262"&gt;E-ATX, ATX, mATX, Mini-ITx&lt;/td&gt; &lt;/tr&gt; &lt;tr&gt; &lt;td colspan="2" height="32" width="302"&gt;&lt;strong&gt;Блок питания&lt;/strong&gt;&lt;/td&gt; &lt;td width="262"&gt;Standard ATX 12V/ Max 200мм&lt;/td&gt; &lt;/tr&gt; &lt;tr&gt; &lt;td colspan="2" height="17" width="302"&gt;&lt;strong&gt;VGA размеры&lt;/strong&gt;&lt;/td&gt; &lt;td width="262"&gt;до 390мм &lt;/td&gt; &lt;/tr&gt; &lt;tr&gt; &lt;td colspan="2" height="17" width="302"&gt;&lt;strong&gt;VGA держатель&lt;/strong&gt;&lt;/td&gt; &lt;td&gt;есть&lt;/td&gt; &lt;/tr&gt; &lt;tr&gt; &lt;td colspan="2" height="17" width="302"&gt;&lt;strong&gt;CPU кулер, высота&lt;/strong&gt;&lt;/td&gt; &lt;td width="262"&gt;185мм &lt;/td&gt; &lt;/tr&gt; &lt;tr&gt; &lt;td colspan="2" height="89" width="302"&gt;&lt;strong&gt;Жидкостное охлаждение (опционально)&lt;/strong&gt;&lt;/td&gt; &lt;td width="262"&gt;передняя панель : 120/140/240/&lt;br /&gt; 280/360&lt;br /&gt; верхняя панель : 120/140/240/&lt;br /&gt; 280/360&lt;/td&gt; &lt;/tr&gt; &lt;tr&gt; &lt;td colspan="2" height="22" width="302"&gt;&lt;strong&gt;Слоты расширения&lt;/strong&gt;&lt;/td&gt; &lt;td width="262"&gt;7 шт.&lt;/td&gt; &lt;/tr&gt; &lt;tr&gt; &lt;td colspan="2" height="17" width="302"&gt;&lt;strong&gt;Боковая панель АКРИЛ&lt;/strong&gt;&lt;/td&gt; &lt;td width="262"&gt;-&lt;/td&gt; &lt;/tr&gt; &lt;tr&gt; &lt;td colspan="2" height="17" width="302"&gt;&lt;strong&gt;Боковая панель ЗАКАЛЕННОЕ СТЕКЛО&lt;/strong&gt;&lt;/td&gt; &lt;td&gt;есть&lt;/td&gt; &lt;/tr&gt; &lt;tr&gt; &lt;td colspan="2" height="34" width="302"&gt;&lt;strong&gt;Пылевые фильтры&lt;/strong&gt;&lt;/td&gt; &lt;td width="262"&gt;верхняя панель(магнитный)/ нижняя панель(Tray )&lt;/td&gt; &lt;/tr&gt; &lt;tr&gt; &lt;td height="86" rowspan="4" width="151"&gt;&lt;strong&gt;Слоты &lt;/strong&gt;&lt;/td&gt; &lt;td width="151"&gt;&lt;strong&gt;5.25&amp;rdquo; &amp;amp; ODD&lt;/strong&gt;&lt;/td&gt; &lt;td width="262"&gt;-&lt;/td&gt; &lt;/tr&gt; &lt;tr&gt; &lt;td height="17" width="151"&gt;&lt;strong&gt;3.5&amp;rdquo;&lt;/strong&gt;&lt;/td&gt; &lt;td width="262"&gt;2 x 2.5&amp;rdquo; SSD/HDD или 3.5&amp;rdquo; HDD&lt;/td&gt; &lt;/tr&gt; &lt;tr&gt; &lt;td height="17" width="151"&gt;&lt;strong&gt;3.5&amp;quot;/2.5&amp;quot; Combo&lt;/strong&gt;&lt;/td&gt; &lt;td width="262"&gt; &lt;/td&gt; &lt;/tr&gt; &lt;tr&gt; &lt;td height="35" width="151"&gt;&lt;strong&gt;2.5&amp;rdquo;&lt;/strong&gt;&lt;/td&gt; &lt;td width="262"&gt;3 x 2.5&amp;rdquo; SSD/HDD или 2 x 3.5&amp;rdquo; HDD&lt;/td&gt; &lt;/tr&gt; &lt;tr&gt; &lt;td height="156" rowspan="3" width="151"&gt;&lt;strong&gt;Охлаждение (опционально)&lt;/strong&gt;&lt;/td&gt; &lt;td width="151"&gt;&lt;strong&gt;передняя панель&lt;/strong&gt;&lt;/td&gt; &lt;td width="262"&gt;3 x 120 мм / 2 x 140/200 мм&lt;br /&gt; 1 x 140мм (встановлено)&lt;/td&gt; &lt;/tr&gt; &lt;tr&gt; &lt;td height="39" width="151"&gt;&lt;strong&gt;задня панель&lt;/strong&gt;&lt;/td&gt; &lt;td width="262"&gt;1 x 120мм / 1 x 140мм&lt;/td&gt; &lt;/tr&gt; &lt;tr&gt; &lt;td height="77" width="151"&gt;&lt;strong&gt;верхняя/нижняя&lt;br /&gt; /боковая панели&lt;/strong&gt;&lt;/td&gt; &lt;td width="262"&gt;верхняя панель: 3 x 120 мм / 2 x 140 мм&lt;/td&gt; &lt;/tr&gt; &lt;tr&gt; &lt;td height="123" rowspan="3" width="151"&gt;&lt;strong&gt;Охладжение (установленное)&lt;/strong&gt;&lt;/td&gt; &lt;td width="151"&gt;&lt;strong&gt;передняя панель&lt;/strong&gt;&lt;/td&gt; &lt;td width="262"&gt;1 x 140мм &lt;/td&gt; &lt;/tr&gt; &lt;tr&gt; &lt;td height="42" width="151"&gt;&lt;strong&gt;задняя панель&lt;/strong&gt;&lt;/td&gt; &lt;td width="262"&gt;1 x 140мм &lt;/td&gt; &lt;/tr&gt; &lt;tr&gt; &lt;td height="35" width="151"&gt;&lt;strong&gt;верхняя/нижняя&lt;br /&gt; /боковая панели&lt;/strong&gt;&lt;/td&gt; &lt;td width="262"&gt; &lt;/td&gt; &lt;/tr&gt; &lt;tr&gt; &lt;td colspan="2" height="20" width="302"&gt;&lt;strong&gt;Контроллер&lt;/strong&gt;&lt;/td&gt; &lt;td width="262"&gt;-&lt;/td&gt; &lt;/tr&gt; &lt;tr&gt; &lt;td colspan="2" height="17" width="302"&gt;&lt;strong&gt;RGB лента&lt;/strong&gt;&lt;/td&gt; &lt;td width="262"&gt;-&lt;/td&gt; &lt;/tr&gt; &lt;tr&gt; &lt;td colspan="2" height="17" width="302"&gt;&lt;strong&gt;Addressable RGB&lt;/strong&gt;&lt;/td&gt; &lt;td&gt; &lt;/td&gt; &lt;/tr&gt; &lt;tr&gt; &lt;td colspan="2" height="17" width="302"&gt;&lt;strong&gt;Rainbow эффект RGB&lt;/strong&gt;&lt;/td&gt; &lt;td width="262"&gt;-&lt;/td&gt; &lt;/tr&gt; &lt;tr&gt; &lt;td colspan="2" height="17" width="302"&gt;&lt;strong&gt;Статичное RGB&lt;/strong&gt;&lt;/td&gt; &lt;td width="262"&gt;-&lt;/td&gt; &lt;/tr&gt; &lt;tr&gt; &lt;td colspan="2" height="17" width="302"&gt;&lt;strong&gt;LED контроль&lt;/strong&gt;&lt;/td&gt; &lt;td width="262"&gt;-&lt;/td&gt; &lt;/tr&gt; &lt;tr&gt; &lt;td height="35" width="151"&gt;&lt;strong&gt;I/O порты&lt;/strong&gt;&lt;/td&gt; &lt;td width="151"&gt;&lt;strong&gt;Порты&lt;/strong&gt;&lt;/td&gt; &lt;td width="262"&gt; HD Audio, USB 3.1 Gen2 Type-C,&lt;br /&gt; USB 3.0 x 2, USB 2.0 x 2, LED кнопка &lt;/td&gt; &lt;/tr&gt; &lt;/tbody&gt; &lt;/table&gt; &lt;p&gt; &lt;/p&gt; </t>
  </si>
  <si>
    <t xml:space="preserve">&lt;p&gt;Корпус &lt;strong&gt;ZALMAN&lt;/strong&gt;&lt;strong&gt; &lt;/strong&gt;&lt;strong&gt;Z&lt;/strong&gt;&lt;strong&gt;9 &lt;/strong&gt;&lt;strong&gt;ICEBERG&lt;/strong&gt; для современной домашней или игровой станции с уникальным дизайном передней панели, совместим с актуальными компонентами и достаточно вместительный. Передняя панель имеет четкие геометрические формы, с перфорацией и специальными отверстиями для оптимальной циркуляции воздушных потоков. Передняя панель оригинальная своей стилистикой и напоминает срез ледяного кристалла. В комплекте 2 х 140мм встроенных вентилятора. Боковая панель из закаленного стекла, отшлифованного по периметру, которая закреплена на двух винтах со стороны задней панели. Корпус укомплектован всеми необходимыми деталями для сборки и дальнейшей эксплуатации, в наличии стандартные современные актуальные интерфейсы и разъёмы: 2xUSB3.0 и USB3.0 Type C. Это возможность передачи данных с максимально возможной скоростью. Конструкция корпуса предусматривает вертикальное и горизонтальное размещение видеокарты, в наличии специальные держатели. Пылевые фильтры на пластиковой основе &amp;ndash; прочные, надежные, не сложно отсоединяются для очистки при загрязнении.&lt;/p&gt; &lt;p&gt;&lt;strong&gt; &lt;/strong&gt;&lt;/p&gt; &lt;p&gt;&lt;strong&gt;Материалы:&lt;/strong&gt;&lt;/p&gt; &lt;p&gt;корпус изготовлен из прочной стали 0,6мм с черным покрытием, которое нанесено способом напыления. Это защита от коррозии поверхности шасси и надежность в процессе эксплуатации. В корпусе нет острых или неотшлифованных граней, что важно при самостоятельной или промышленной сборке.&lt;/p&gt; &lt;p&gt;&lt;strong&gt;Передняя панель&lt;/strong&gt; &amp;ndash; пластик с перфорацией и отверстиями, для активного забора воздуха и обеспечения эффективной вентиляции.&lt;/p&gt; &lt;p&gt;&lt;strong&gt;Боковая панель из отшлифованного закаленного стекла,&lt;/strong&gt; которая фиксируется при помощи двух винтов с накатанной головкой со стороны задней панели. Это удобно и практично для доступа к компонентам.&lt;/p&gt; &lt;p&gt; &lt;/p&gt; &lt;p&gt;&lt;strong&gt;Оптимизированное охлаждение:&lt;/strong&gt;&lt;/p&gt; &lt;p&gt;В комплекте 2 шт 140мм вентиляторов: по одной штуке на передней и задней панелях.&lt;/p&gt; &lt;p&gt; &lt;/p&gt; &lt;p&gt;В общем, в корпусе, достаточно посадочных мест &lt;strong&gt;для семи вентиляторов&lt;/strong&gt; и процессорного охлаждения высотой до 185мм. Одновременно можно разместить до шести 140мм вентиляторов.&lt;/p&gt; &lt;p&gt; &lt;/p&gt; &lt;p&gt;На переднюю и верхнюю панели можно установить одно (120/140), двух- (240/280), трех- (360) секционное и заднюю одно (120/140) секционное жидкостное охлаждение.&lt;/p&gt; &lt;p&gt; &lt;/p&gt; &lt;p&gt;&lt;strong&gt;Наличие пылевых фильтров&lt;/strong&gt;&lt;br /&gt; В комплекте два пылевых фильтра &amp;ndash; на верхней и нижней панелях. По периметру сетки фильтра пластиковая основа, которая плотно прилегает к поверхности корпуса. Это удобно в процессе эксплуатации при очистке от загрязнений.&lt;/p&gt; &lt;p&gt; &lt;/p&gt; &lt;p&gt;&lt;strong&gt;Удобный доступ&lt;/strong&gt;&lt;br /&gt; Кнопка управления питанием, перезагрузки, аудио порты, USB 2.0, USB 3.0, а также USB3.0 Type C расположены на верхней панели.&lt;/p&gt; &lt;p&gt;Поддерживает USB 3.0, который обеспечивает передачу данных до 10 раз быстрее USB 2.0 и USB3.0 Type C &amp;ndash; самый современный и скоростной.&lt;/p&gt; &lt;p&gt; &lt;/p&gt; &lt;p&gt;&lt;strong&gt;Особенности конструкции:&lt;/strong&gt;&lt;/p&gt; &lt;ul&gt; &lt;li&gt;можно установить в отсек 3.5&amp;rdquo;: 2x2.5&amp;rdquo; SSD/HDD или 3.5&amp;rdquo; HDD;&lt;/li&gt; &lt;li&gt;можно установить в отсек 2.5&amp;rdquo;: 3x2.5&amp;rdquo; SSD/HDD или 2x3.5&amp;rdquo; HDD;&lt;/li&gt; &lt;li&gt;7 слотов расширения;&lt;/li&gt; &lt;li&gt;формат Large Mid Tower для платформ E-ATX / ATX / mATX / Mini-ITX;&lt;/li&gt; &lt;li&gt;можно разместить блок питания стандарта ATX длиной до 270мм, охлаждение для процессора высотой до 185мм, видеоадаптер длиной до 390 мм (вертикальное/горизонтальное расположение);&lt;/li&gt; &lt;li&gt;ножки прорезиненные, корпус устойчивый и не вибрирует;&lt;/li&gt; &lt;li&gt;умный кабель-менеджмент &amp;ndash; предусмотрены отверстия для аккуратной прокладки.&lt;br /&gt; &lt;br /&gt; &lt;/li&gt; &lt;/ul&gt; &lt;p&gt; &lt;/p&gt; &lt;p&gt; &lt;/p&gt; &lt;p&gt; &lt;/p&gt; &lt;p&gt;&lt;strong&gt; &lt;/strong&gt;&lt;/p&gt; </t>
  </si>
  <si>
    <t>Корпус Zalman Z9 Iceberg, MidT,E-ATX, 2xUSB2.0,2xUSB3.0, 2x140мм,стекло(бок. панель),безБП,белый</t>
  </si>
  <si>
    <t>Z9ICEBERGWH</t>
  </si>
  <si>
    <t>http://www.erc.ua/i/goods/Z9ICEBERGWH.jpg</t>
  </si>
  <si>
    <t xml:space="preserve">&lt;table border="1" cellpadding="1" cellspacing="1" width="500"&gt; &lt;tbody&gt; &lt;tr&gt; &lt;td colspan="2" height="17" width="556"&gt;&lt;strong&gt;Наименование&lt;/strong&gt;&lt;/td&gt; &lt;td width="262"&gt;Z9 ICEBERG WH&lt;/td&gt; &lt;/tr&gt; &lt;tr&gt; &lt;td colspan="2" height="22" width="556"&gt;&lt;strong&gt;Тип корпуса&lt;/strong&gt;&lt;/td&gt; &lt;td width="262"&gt;ATX Mid Tower &lt;/td&gt; &lt;/tr&gt; &lt;tr&gt; &lt;td colspan="2" height="45" width="556"&gt;&lt;strong&gt;Размеры&lt;/strong&gt;&lt;/td&gt; &lt;td width="262"&gt;473 x 245 x 496(H)мм&lt;/td&gt; &lt;/tr&gt; &lt;tr&gt; &lt;td colspan="2" height="17" width="556"&gt;&lt;strong&gt;Вес, без упаковки&lt;/strong&gt;&lt;/td&gt; &lt;td width="262"&gt;9.6кг&lt;/td&gt; &lt;/tr&gt; &lt;tr&gt; &lt;td colspan="2" height="17" width="556"&gt;&lt;strong&gt;Вес, с упаковкой&lt;/strong&gt;&lt;/td&gt; &lt;td width="262"&gt;11.5кг&lt;/td&gt; &lt;/tr&gt; &lt;tr&gt; &lt;td colspan="2" height="32" width="556"&gt;&lt;strong&gt;Форм фактор материнской платы&lt;/strong&gt;&lt;/td&gt; &lt;td width="262"&gt;E-ATX, ATX, mATX, Mini-ITx&lt;/td&gt; &lt;/tr&gt; &lt;tr&gt; &lt;td colspan="2" height="32" width="556"&gt;&lt;strong&gt;Блок питания&lt;/strong&gt;&lt;/td&gt; &lt;td width="262"&gt;Standard ATX 12V/ Max 200мм&lt;/td&gt; &lt;/tr&gt; &lt;tr&gt; &lt;td colspan="2" height="17" width="556"&gt;&lt;strong&gt;VGA размеры&lt;/strong&gt;&lt;/td&gt; &lt;td width="262"&gt;до 390мм &lt;/td&gt; &lt;/tr&gt; &lt;tr&gt; &lt;td colspan="2" height="17" width="556"&gt;&lt;strong&gt;VGA держатель&lt;/strong&gt;&lt;/td&gt; &lt;td&gt;есть&lt;/td&gt; &lt;/tr&gt; &lt;tr&gt; &lt;td colspan="2" height="17" width="556"&gt;&lt;strong&gt;CPU кулер, высота&lt;/strong&gt;&lt;/td&gt; &lt;td width="262"&gt;185мм &lt;/td&gt; &lt;/tr&gt; &lt;tr&gt; &lt;td colspan="2" height="138" width="556"&gt;&lt;strong&gt;Жидкостное охлаждение (опционально)&lt;/strong&gt;&lt;/td&gt; &lt;td width="262"&gt;Передняя панель : 120мм/140мм/240мм/&lt;br /&gt; 280мм/360мм&lt;br /&gt; Верхняя панель : 120мм/140мм/240мм/&lt;br /&gt; 280мм/360мм&lt;/td&gt; &lt;/tr&gt; &lt;tr&gt; &lt;td colspan="2" height="22" width="556"&gt;&lt;strong&gt;Слоты расширения&lt;/strong&gt;&lt;/td&gt; &lt;td width="262"&gt;7 шт.&lt;/td&gt; &lt;/tr&gt; &lt;tr&gt; &lt;td colspan="2" height="17" width="556"&gt;&lt;strong&gt;Цвет&lt;/strong&gt;&lt;/td&gt; &lt;td width="262"&gt;Белый&lt;/td&gt; &lt;/tr&gt; &lt;tr&gt; &lt;td colspan="2" height="17" width="556"&gt;&lt;strong&gt;Боковая панель АКРИЛ&lt;/strong&gt;&lt;/td&gt; &lt;td width="262"&gt;-&lt;/td&gt; &lt;/tr&gt; &lt;tr&gt; &lt;td colspan="2" height="17" width="556"&gt;&lt;strong&gt;Боковая панель ЗАКАЛЕННОЕ СТЕКЛО&lt;/strong&gt;&lt;/td&gt; &lt;td&gt;есть&lt;/td&gt; &lt;/tr&gt; &lt;tr&gt; &lt;td colspan="2" height="34" width="556"&gt;&lt;strong&gt;Пылевые фильтры&lt;/strong&gt;&lt;/td&gt; &lt;td width="262"&gt;Верхняя панель(магнитный)/ Нижняя панель(Tray )&lt;/td&gt; &lt;/tr&gt; &lt;tr&gt; &lt;td height="102" rowspan="4" width="278"&gt;&lt;strong&gt;Слоты &lt;/strong&gt;&lt;/td&gt; &lt;td width="278"&gt;&lt;strong&gt;5.25&amp;rdquo; &amp;amp; ODD&lt;/strong&gt;&lt;/td&gt; &lt;td width="262"&gt;-&lt;/td&gt; &lt;/tr&gt; &lt;tr&gt; &lt;td height="34" width="278"&gt;&lt;strong&gt;3.5&amp;rdquo;&lt;/strong&gt;&lt;/td&gt; &lt;td rowspan="3" width="262"&gt;2x2.5&amp;rdquo;/3.5&amp;rdquo; Combo,&lt;br /&gt; 3x2.5&amp;rdquo; или 2x3.5&amp;rdquo; Combo&lt;/td&gt; &lt;/tr&gt; &lt;tr&gt; &lt;td height="17" width="278"&gt;&lt;strong&gt;3.5&amp;quot;/2.5&amp;quot; Combo&lt;/strong&gt;&lt;/td&gt; &lt;/tr&gt; &lt;tr&gt; &lt;td height="34" width="278"&gt;&lt;strong&gt;2.5&amp;rdquo;&lt;/strong&gt;&lt;/td&gt; &lt;/tr&gt; &lt;tr&gt; &lt;td height="244" rowspan="4" width="278"&gt;&lt;strong&gt;Охлаждение&lt;/strong&gt;&lt;/td&gt; &lt;td width="278"&gt;&lt;strong&gt;Передняя панель&lt;/strong&gt;&lt;/td&gt; &lt;td width="262"&gt;3 x 120 мм или 2 x 140 мм&lt;br /&gt; 1 x 140мм&lt;/td&gt; &lt;/tr&gt; &lt;tr&gt; &lt;td height="57" width="278"&gt;&lt;strong&gt;Задняя панель&lt;/strong&gt;&lt;/td&gt; &lt;td width="262"&gt;1 x 120мм или 1 x 140мм&lt;/td&gt; &lt;/tr&gt; &lt;tr&gt; &lt;td height="79" width="278"&gt;&lt;strong&gt;Верхняя/Нижняя&lt;br /&gt; /Боковая панели&lt;/strong&gt;&lt;/td&gt; &lt;td width="262"&gt;3 x 120 мм или 2 x 140 мм&lt;/td&gt; &lt;/tr&gt; &lt;tr&gt; &lt;td height="17" width="278"&gt;&lt;strong&gt;Контроллер&lt;/strong&gt;&lt;/td&gt; &lt;td width="262"&gt;-&lt;/td&gt; &lt;/tr&gt; &lt;tr&gt; &lt;td colspan="2" height="17" width="556"&gt;&lt;strong&gt;RGB лента&lt;/strong&gt;&lt;/td&gt; &lt;td width="262"&gt;-&lt;/td&gt; &lt;/tr&gt; &lt;tr&gt; &lt;td colspan="2" height="17" width="556"&gt;&lt;strong&gt;Addressable RGB&lt;/strong&gt;&lt;/td&gt; &lt;td&gt; &lt;/td&gt; &lt;/tr&gt; &lt;tr&gt; &lt;td colspan="2" height="17" width="556"&gt;&lt;strong&gt;Rainbow эффект RGB&lt;/strong&gt;&lt;/td&gt; &lt;td width="262"&gt;-&lt;/td&gt; &lt;/tr&gt; &lt;tr&gt; &lt;td colspan="2" height="17" width="556"&gt;&lt;strong&gt;Статичное RGB&lt;/strong&gt;&lt;/td&gt; &lt;td width="262"&gt;-&lt;/td&gt; &lt;/tr&gt; &lt;tr&gt; &lt;td colspan="2" height="17" width="556"&gt;&lt;strong&gt;LED контроль&lt;/strong&gt;&lt;/td&gt; &lt;td width="262"&gt;-&lt;/td&gt; &lt;/tr&gt; &lt;tr&gt; &lt;td height="51" width="278"&gt;&lt;strong&gt;I/O порты&lt;/strong&gt;&lt;/td&gt; &lt;td width="278"&gt;&lt;strong&gt;Порты&lt;/strong&gt;&lt;/td&gt; &lt;td width="262"&gt; HD Audio, USB 3.1 Gen2 Type-C,&lt;br /&gt; USB 3.0 x 2, USB 2.0 x 2, LED кнопка &lt;/td&gt; &lt;/tr&gt; &lt;/tbody&gt; &lt;/table&gt; &lt;p&gt; &lt;/p&gt; </t>
  </si>
  <si>
    <t xml:space="preserve">&lt;p&gt;Корпус &lt;strong&gt;ZALMAN&lt;/strong&gt;&lt;strong&gt; &lt;/strong&gt;&lt;strong&gt;Z&lt;/strong&gt;&lt;strong&gt;9 &lt;/strong&gt;&lt;strong&gt;ICEBERG&lt;/strong&gt; для современной домашней или игровой станции с уникальным дизайном передней панели, совместим с актуальными компонентами и достаточно вместительный. Передняя панель имеет четкие геометрические формы, с перфорацией и специальными отверстиями для оптимальной циркуляции воздушных потоков. Передняя панель оригинальная своей стилистикой и напоминает срез ледяного кристалла. В комплекте 2 х 140мм встроенных вентилятора. Боковая панель из закаленного стекла, отшлифованного по периметру, которая закреплена на двух винтах со стороны задней панели. Корпус укомплектован всеми необходимыми деталями для сборки и дальнейшей эксплуатации, в наличии стандартные современные актуальные интерфейсы и разъёмы: 2xUSB3.0 и USB3.0 Type C. Это возможность передачи данных с максимально возможной скоростью. Конструкция корпуса предусматривает вертикальное и горизонтальное размещение видеокарты, в наличии специальные держатели. Пылевые фильтры на пластиковой основе &amp;ndash; прочные, надежные, не сложно отсоединяются для очистки при загрязнении.&lt;/p&gt; &lt;p&gt;&lt;strong&gt; &lt;/strong&gt;&lt;/p&gt; &lt;p&gt;&lt;strong&gt;Материалы:&lt;/strong&gt;&lt;/p&gt; &lt;p&gt;корпус изготовлен из прочной стали 0,6мм с белым покрытием, которое нанесено способом напыления. Это защита от коррозии поверхности шасси и надежность в процессе эксплуатации. В корпусе нет острых или неотшлифованных граней, что важно при самостоятельной или промышленной сборке.&lt;/p&gt; &lt;p&gt;&lt;strong&gt;Передняя панель&lt;/strong&gt; &amp;ndash; пластик с перфорацией и отверстиями, для активного забора воздуха и обеспечения эффективной вентиляции.&lt;/p&gt; &lt;p&gt;&lt;strong&gt;Боковая панель из отшлифованного закаленного стекла,&lt;/strong&gt; которая фиксируется при помощи двух винтов с накатанной головкой со стороны задней панели. Это удобно и практично для доступа к компонентам.&lt;/p&gt; &lt;p&gt; &lt;/p&gt; &lt;p&gt;&lt;strong&gt;Оптимизированное охлаждение:&lt;/strong&gt;&lt;/p&gt; &lt;p&gt;В комплекте 2 шт 140мм вентиляторов: по одной штуке на передней и задней панелях.&lt;/p&gt; &lt;p&gt; &lt;/p&gt; &lt;p&gt;В общем, в корпусе, достаточно посадочных мест &lt;strong&gt;для семи вентиляторов&lt;/strong&gt; и процессорного охлаждения высотой до 185мм. Одновременно можно разместить до шести 140мм вентиляторов.&lt;/p&gt; &lt;p&gt; &lt;/p&gt; &lt;p&gt;На переднюю и верхнюю панели можно установить одно (120/140), двух- (240/280), трех- (360) секционное и заднюю одно (120/140) секционное жидкостное охлаждение.&lt;/p&gt; &lt;p&gt; &lt;/p&gt; &lt;p&gt;&lt;strong&gt;Наличие пылевых фильтров&lt;/strong&gt;&lt;br /&gt; В комплекте два пылевых фильтра &amp;ndash; на верхней и нижней панелях. По периметру сетки фильтра пластиковая основа, которая плотно прилегает к поверхности корпуса. Это удобно в процессе эксплуатации при очистке от загрязнений.&lt;/p&gt; &lt;p&gt; &lt;/p&gt; &lt;p&gt;&lt;strong&gt;Удобный доступ&lt;/strong&gt;&lt;br /&gt; Кнопка управления питанием, перезагрузки, аудио порты, USB 2.0, USB 3.0, а также USB3.0 Type C расположены на верхней панели.&lt;/p&gt; &lt;p&gt;Поддерживает USB 3.0, который обеспечивает передачу данных до 10 раз быстрее USB 2.0 и USB3.0 Type C &amp;ndash; самый современный и скоростной.&lt;/p&gt; &lt;p&gt; &lt;/p&gt; &lt;p&gt;&lt;strong&gt;Особенности конструкции:&lt;/strong&gt;&lt;/p&gt; &lt;ul&gt; &lt;li&gt;можно установить в отсек 3.5&amp;rdquo;: 2x2.5&amp;rdquo; SSD/HDD или 3.5&amp;rdquo; HDD;&lt;/li&gt; &lt;li&gt;можно установить в отсек 2.5&amp;rdquo;: 3x2.5&amp;rdquo; SSD/HDD или 2x3.5&amp;rdquo; HDD;&lt;/li&gt; &lt;li&gt;7 слотов расширения;&lt;/li&gt; &lt;li&gt;формат Large Mid Tower для платформ E-ATX / ATX / mATX / Mini-ITX;&lt;/li&gt; &lt;li&gt;можно разместить блок питания стандарта ATX длиной до 270мм, охлаждение для процессора высотой до 185мм, видеоадаптер длиной до 390 мм (вертикальное/горизонтальное расположение);&lt;/li&gt; &lt;li&gt;ножки прорезиненные, корпус устойчивый и не вибрирует;&lt;/li&gt; &lt;li&gt;умный кабель-менеджмент &amp;ndash; предусмотрены отверстия для аккуратной прокладки.&lt;br /&gt; &lt;br /&gt; &lt;/li&gt; &lt;/ul&gt; &lt;p&gt; &lt;/p&gt; &lt;p&gt; &lt;/p&gt; &lt;p&gt; &lt;/p&gt; &lt;p&gt;&lt;strong&gt; &lt;/strong&gt;&lt;/p&gt; </t>
  </si>
  <si>
    <t>Корпус Zalman Computer case Z10 Duo BLACK, MidT, 2xUSB3.0, 1 x USB Type-C, 4x120mm ARGB ZM-IF120, TG (side panel), without PSU, black</t>
  </si>
  <si>
    <t>Z10DUO</t>
  </si>
  <si>
    <t>08473001001002001</t>
  </si>
  <si>
    <t xml:space="preserve">Держатель для наушников </t>
  </si>
  <si>
    <t>Держатель для наушников Zalman (Z-Holder ZM-FH10BK) алюминий, черный</t>
  </si>
  <si>
    <t>ZM-FH10BK</t>
  </si>
  <si>
    <t>http://www.erc.ua/i/goods/ZM-FH10BK.jpg</t>
  </si>
  <si>
    <t xml:space="preserve">&lt;table border="1" cellpadding="1" cellspacing="1" width="500"&gt; &lt;tbody&gt; &lt;tr&gt; &lt;td height="18" width="217"&gt; &lt;/td&gt; &lt;td width="308"&gt;Держатель для наушников ZALMAN&lt;/td&gt; &lt;/tr&gt; &lt;tr&gt; &lt;td height="19" width="217"&gt;&lt;strong&gt;Модель&lt;/strong&gt;&lt;/td&gt; &lt;td width="308"&gt;ZM-FH10 BK&lt;/td&gt; &lt;/tr&gt; &lt;tr&gt; &lt;td height="18" width="217"&gt;&lt;strong&gt;Цвет&lt;/strong&gt;&lt;/td&gt; &lt;td width="308"&gt;Черный&lt;/td&gt; &lt;/tr&gt; &lt;tr&gt; &lt;td height="35" rowspan="2" width="217"&gt;&lt;strong&gt;Размеры&lt;/strong&gt;&lt;/td&gt; &lt;td width="308"&gt;Сложенный : 13.3(Д) x 25(Ш) x 84(В)мм&lt;/td&gt; &lt;/tr&gt; &lt;tr&gt; &lt;td height="18" width="308"&gt;Разложенный : 159(Д) x 25(Ш) 75(В)мм&lt;/td&gt; &lt;/tr&gt; &lt;tr&gt; &lt;td height="18" width="217"&gt;&lt;strong&gt;Материалы&lt;/strong&gt;&lt;/td&gt; &lt;td width="308"&gt;Алюминий 6061, Сталь, Резина, Магнит&lt;/td&gt; &lt;/tr&gt; &lt;tr&gt; &lt;td height="18" width="217"&gt;&lt;strong&gt;Вес&lt;/strong&gt;&lt;/td&gt; &lt;td width="308"&gt;90 гр&lt;/td&gt; &lt;/tr&gt; &lt;tr&gt; &lt;td height="18" width="217"&gt;&lt;strong&gt;Рассчитан на вес&lt;/strong&gt;&lt;/td&gt; &lt;td width="308"&gt;1.2кг (30%) / 1.5кг (50%) / 1.8кг (100%)&lt;/td&gt; &lt;/tr&gt; &lt;/tbody&gt; &lt;/table&gt; &lt;p&gt; &lt;/p&gt; </t>
  </si>
  <si>
    <t>08302001048000000</t>
  </si>
  <si>
    <t>Блок питания Zalman Wattbit II 500-XEII (500W),220-230 VAC,83%,120мм,MB24,CPU(4+4),4xSATA,2xPCIe,3xMOLEX,OVP,UVP,SCP,OPP</t>
  </si>
  <si>
    <t>ZM500-XEII</t>
  </si>
  <si>
    <t>http://www.erc.ua/i/goods/ZM500-XEII.jpg</t>
  </si>
  <si>
    <t xml:space="preserve">&lt;table border="1" cellspacing="0" width="682"&gt; &lt;tbody&gt; &lt;tr height="20"&gt; &lt;td height="20" width="236"&gt;&lt;strong&gt;Модель&lt;/strong&gt;&lt;/td&gt; &lt;td width="446"&gt; &lt;p&gt;&lt;strong&gt;ZM500-XEII Wattbit II (500W)&lt;/strong&gt;&lt;/p&gt; &lt;/td&gt; &lt;/tr&gt; &lt;tr height="20"&gt; &lt;td height="20" width="236"&gt;Тип&lt;/td&gt; &lt;td width="446"&gt; &lt;/td&gt; &lt;/tr&gt; &lt;tr height="20"&gt; &lt;td height="20" width="236"&gt;Модульный&lt;/td&gt; &lt;td&gt;нет&lt;/td&gt; &lt;/tr&gt; &lt;tr height="20"&gt; &lt;td height="20" width="236"&gt;Размеры (Г x Д x В)&lt;/td&gt; &lt;td width="446"&gt;150(Г) x 140(Ш) x 86(В)мм&lt;/td&gt; &lt;/tr&gt; &lt;tr height="20"&gt; &lt;td height="20" width="236"&gt;Входное напряжение&lt;/td&gt; &lt;td width="446"&gt;220-230 VAC&lt;/td&gt; &lt;/tr&gt; &lt;tr height="20"&gt; &lt;td height="20" width="236"&gt;Входной ток&lt;/td&gt; &lt;td width="446"&gt;5A&lt;/td&gt; &lt;/tr&gt; &lt;tr height="20"&gt; &lt;td height="20" width="236"&gt;Частота&lt;/td&gt; &lt;td&gt;50-60Hz&lt;/td&gt; &lt;/tr&gt; &lt;tr height="20"&gt; &lt;td height="20" width="236"&gt;PFC&lt;/td&gt; &lt;td width="446"&gt;None PFC&lt;/td&gt; &lt;/tr&gt; &lt;tr height="20"&gt; &lt;td height="20" width="236"&gt;Нагрузка по линиям&lt;/td&gt; &lt;td width="446"&gt; &lt;p&gt;3,3V 16A; +5V 15A; +12V 37.5A, -12V 0,3A; +5VSB 2,0 A&lt;/p&gt; &lt;/td&gt; &lt;/tr&gt; &lt;tr height="20"&gt; &lt;td height="20" width="236"&gt;КПД&lt;/td&gt; &lt;td width="446"&gt;Max 83% @220VAC, Typical Load&lt;/td&gt; &lt;/tr&gt; &lt;tr height="96"&gt; &lt;td height="96" width="236"&gt;Защита&lt;/td&gt; &lt;td width="446"&gt;Защита от понижения напряжения (UVP), защита от повышения напряжения (OVP),защита от перегрузки (OPP), защита от короткого замыкания (SCP)&lt;/td&gt; &lt;/tr&gt; &lt;tr height="20"&gt; &lt;td height="20" width="236"&gt;Выходная мощность&lt;/td&gt; &lt;td width="446"&gt;500W&lt;/td&gt; &lt;/tr&gt; &lt;tr height="43"&gt; &lt;td height="43" width="236"&gt;Соответствие&lt;/td&gt; &lt;td width="446"&gt;KC, EAC, CB, RoHS&lt;/td&gt; &lt;/tr&gt; &lt;tr height="20"&gt; &lt;td height="20" width="236"&gt;Вентилятор&lt;/td&gt; &lt;td width="446"&gt;120мм&lt;/td&gt; &lt;/tr&gt; &lt;tr height="20"&gt; &lt;td height="20" width="236"&gt;Сертификация&lt;/td&gt; &lt;td&gt;нет&lt;/td&gt; &lt;/tr&gt; &lt;tr height="20"&gt; &lt;td height="140" rowspan="6" width="236"&gt;Коннекторы&lt;/td&gt; &lt;td width="446"&gt;1 x MB 24(20+4) Pin, 500+20мм&lt;/td&gt; &lt;/tr&gt; &lt;tr height="40"&gt; &lt;td height="40" width="446"&gt;1 x (4+4) Pin 600+20мм &lt;/td&gt; &lt;/tr&gt; &lt;tr height="20"&gt; &lt;td height="20" width="446"&gt;2 x 8(6+2) Pin PCI-E, 450+20мм&lt;/td&gt; &lt;/tr&gt; &lt;tr height="20"&gt; &lt;td height="20" width="446"&gt;4 x SATA , 450+20мм&lt;/td&gt; &lt;/tr&gt; &lt;tr height="20"&gt; &lt;td height="20" width="446"&gt;3 x Molex, 450+20мм&lt;/td&gt; &lt;/tr&gt; &lt;tr height="20"&gt; &lt;td height="20" width="446"&gt; -&lt;/td&gt; &lt;/tr&gt; &lt;tr height="20"&gt; &lt;td height="20" width="236"&gt;Вес блока питания&lt;/td&gt; &lt;td width="446"&gt;1.24 кг&lt;/td&gt; &lt;/tr&gt; &lt;tr height="20"&gt; &lt;td height="20" width="236"&gt;Вес блока питания с упаковкой&lt;/td&gt; &lt;td width="446"&gt;1.6 кг&lt;/td&gt; &lt;/tr&gt; &lt;/tbody&gt; &lt;colgroup&gt; &lt;col width="236" /&gt; &lt;col width="446" /&gt; &lt;/colgroup&gt; &lt;/table&gt; &lt;p&gt; &lt;/p&gt; </t>
  </si>
  <si>
    <t xml:space="preserve">&lt;p&gt;Блок питания &lt;strong&gt;Zalman&lt;/strong&gt;&lt;strong&gt; &lt;/strong&gt;&lt;strong&gt;WattBit&lt;/strong&gt;&lt;strong&gt; &lt;/strong&gt;&lt;strong&gt;II&lt;/strong&gt;&lt;strong&gt; &lt;/strong&gt;&lt;strong&gt;ZM&lt;/strong&gt;&lt;strong&gt;500-&lt;/strong&gt;&lt;strong&gt;XEII&lt;/strong&gt;&lt;strong&gt; (500&lt;/strong&gt;&lt;strong&gt;W&lt;/strong&gt;&lt;strong&gt;) с кабелем питания&lt;/strong&gt; для современных персональных компьютерных систем бюджетного и среднего уровня сложности.&lt;/p&gt; &lt;p&gt;&lt;strong&gt; &lt;/strong&gt;&lt;/p&gt; &lt;p&gt;&lt;strong&gt;Основные характеристики:&lt;/strong&gt;&lt;/p&gt; &lt;p&gt;&lt;strong&gt; &lt;/strong&gt;&lt;/p&gt; &lt;ul&gt; &lt;li&gt;формат ATX &amp;ndash; стандартные размеры &amp;ndash; 140х150х86 мм &amp;ndash; совместимость с большинством корпусов;&lt;br /&gt; &lt;/li&gt; &lt;li&gt;стабильное питание по общей линии +12 V;&lt;/li&gt; &lt;li&gt;безопасная работа благодаря технологии двойного прямого преобразования;&lt;/li&gt; &lt;li&gt;соответствие стандарту ErP Lot 6;&lt;/li&gt; &lt;li&gt;мощность в режиме ожидания 1 Вт;&lt;/li&gt; &lt;li&gt;оснащен термостойкими высококачественными конденсаторами;&lt;/li&gt; &lt;li&gt;оптимальное охлаждение компонентной базы блока питания: активное - при помощи тихого 120мм вентилятора и пассивное &amp;ndash; при помощи встроенного алюминиевого радиатора;&lt;/li&gt; &lt;li&gt;специальная система защиты ПК от недостаточного и чрезмерного тока, а также от перенапряжения;&lt;/li&gt; &lt;li&gt;100% совместимость с AMD, INTEL включая процессоры Intel Coffee Lake 7-го поколения и AMD RYZEN для потребностей производительных ПК;&lt;/li&gt; &lt;li&gt;оптимальная длина кабелей для подключения к компонентам, для обеспечения питанием и удобной сборки системы;&lt;/li&gt; &lt;li&gt;кабель PCI Express совместим с питанием современных видеокарт;&lt;/li&gt; &lt;li&gt;международная сертификация уровня электромагнитных помех и безопасности;&lt;/li&gt; &lt;li&gt;сертифицирован известными институтами безопасности и соответствует требованиям KC и IEC;&lt;/li&gt; &lt;li&gt;гарантированные: защита от понижения напряжения (UVP), защита от повышения напряжения (OVP), защита от перегрузки (OPP), защита от короткого замыкания (SCP).&lt;br /&gt; &lt;br /&gt; &lt;strong&gt;Соответствие стандарту &lt;/strong&gt;&lt;strong&gt;RoHS&lt;/strong&gt;&lt;strong&gt;.&lt;/strong&gt;&lt;br /&gt; Сертифицированные продукты экологически безопасны, не наносят вреда окружающей среде и человеку. Блоки питания получают сертификацию после специального XRF тестирования: уровень содержания 10 опасных веществ должен быть ниже уровня, установленного стандартом для электронных товаров, которые экспортируются в Европу. Вся продукция ZALMAN изготавливается с учетом стандартов RoHS.&lt;/li&gt; &lt;/ul&gt; &lt;p&gt;&lt;img height="501" src="/files/WareDescription//c8227593-dec2-4f54-8a20-9d4436428a78.png" width="666" /&gt;&lt;/p&gt; &lt;p&gt;&lt;img height="395" src="/files/WareDescription//9f6e78a4-98ee-49ae-a428-91e3b5f5749a.png" width="570" /&gt;&lt;/p&gt; </t>
  </si>
  <si>
    <t>Блок питания Zalman Wattbit II 600-XEII (600W),220-230 VAC,83%,120мм,MB24,CPU(4+4),4xSATA,2xPCIe,3xMOLEX,OVP,UVP,SCP,OPP</t>
  </si>
  <si>
    <t>ZM600-XEII</t>
  </si>
  <si>
    <t>http://www.erc.ua/i/goods/ZM600-XEII.jpg</t>
  </si>
  <si>
    <t xml:space="preserve">&lt;table border="1" cellpadding="1" cellspacing="1" width="500"&gt; &lt;tbody&gt; &lt;tr&gt; &lt;td height="20" width="446"&gt;&lt;strong&gt;Модель&lt;/strong&gt;&lt;/td&gt; &lt;td width="446"&gt;&lt;strong&gt;ZM600-XEII Wattbit II (600W)&lt;/strong&gt;&lt;/td&gt; &lt;/tr&gt; &lt;tr&gt; &lt;td height="20" width="446"&gt;&lt;strong&gt;Тип&lt;/strong&gt;&lt;/td&gt; &lt;td width="446"&gt; -&lt;/td&gt; &lt;/tr&gt; &lt;tr&gt; &lt;td height="20" width="446"&gt;&lt;strong&gt;Модульный&lt;/strong&gt;&lt;/td&gt; &lt;td&gt;нет&lt;/td&gt; &lt;/tr&gt; &lt;tr&gt; &lt;td height="20" width="446"&gt;&lt;strong&gt;Размеры (Г x Д x В)&lt;/strong&gt;&lt;/td&gt; &lt;td width="446"&gt;150(Г) x 140(Ш) x 86(В)мм&lt;/td&gt; &lt;/tr&gt; &lt;tr&gt; &lt;td height="20" width="446"&gt;&lt;strong&gt;Входное напряжение&lt;/strong&gt;&lt;/td&gt; &lt;td width="446"&gt;220-230 VAC&lt;/td&gt; &lt;/tr&gt; &lt;tr&gt; &lt;td height="20" width="446"&gt;&lt;strong&gt;Входной ток&lt;/strong&gt;&lt;/td&gt; &lt;td width="446"&gt;6A&lt;/td&gt; &lt;/tr&gt; &lt;tr&gt; &lt;td height="20" width="446"&gt;&lt;strong&gt;Частота&lt;/strong&gt;&lt;/td&gt; &lt;td&gt;50-60Hz&lt;/td&gt; &lt;/tr&gt; &lt;tr&gt; &lt;td height="20" width="446"&gt;&lt;strong&gt;PFC&lt;/strong&gt;&lt;/td&gt; &lt;td width="446"&gt;None PFC&lt;/td&gt; &lt;/tr&gt; &lt;tr&gt; &lt;td height="20" width="446"&gt;&lt;strong&gt;Нагрузка по линиям&lt;/strong&gt;&lt;/td&gt; &lt;td width="446"&gt;3,3V 16A; +5V 15A; +12V 45A, -12V 0,3A; +5VSB 2,0 A&lt;/td&gt; &lt;/tr&gt; &lt;tr&gt; &lt;td height="20" width="446"&gt;&lt;strong&gt;КПД&lt;/strong&gt;&lt;/td&gt; &lt;td width="446"&gt;Max 83% @220VAC, Typical Load&lt;/td&gt; &lt;/tr&gt; &lt;tr&gt; &lt;td height="96" width="446"&gt;&lt;strong&gt;Защита&lt;/strong&gt;&lt;/td&gt; &lt;td width="446"&gt;Защита от понижения напряжения (UVP), защита от повышения напряжения (OVP),защита от перегрузки (OPP), защита от короткого замыкания (SCP)&lt;/td&gt; &lt;/tr&gt; &lt;tr&gt; &lt;td height="20" width="446"&gt;&lt;strong&gt;Выходная мощность&lt;/strong&gt;&lt;/td&gt; &lt;td width="446"&gt;600W&lt;/td&gt; &lt;/tr&gt; &lt;tr&gt; &lt;td height="43" width="446"&gt;&lt;strong&gt;Соответствие&lt;/strong&gt;&lt;/td&gt; &lt;td width="446"&gt;KC, EAC, CB, RoHS&lt;/td&gt; &lt;/tr&gt; &lt;tr&gt; &lt;td height="20" width="446"&gt;&lt;strong&gt;Вентилятор&lt;/strong&gt;&lt;/td&gt; &lt;td width="446"&gt;120мм&lt;/td&gt; &lt;/tr&gt; &lt;tr&gt; &lt;td height="20" width="446"&gt;&lt;strong&gt;Сертификация&lt;/strong&gt;&lt;/td&gt; &lt;td&gt;нет&lt;/td&gt; &lt;/tr&gt; &lt;tr&gt; &lt;td height="140" rowspan="6" width="446"&gt;&lt;strong&gt;Коннекторы&lt;/strong&gt;&lt;/td&gt; &lt;td width="446"&gt;1 x MB 24(20+4) Pin, 500+20мм&lt;/td&gt; &lt;/tr&gt; &lt;tr&gt; &lt;td height="40" width="446"&gt;1 x (4+4) Pin 600+20мм &lt;/td&gt; &lt;/tr&gt; &lt;tr&gt; &lt;td height="20" width="446"&gt;2 x 8(6+2) Pin PCI-E, 450+20мм&lt;/td&gt; &lt;/tr&gt; &lt;tr&gt; &lt;td height="20" width="446"&gt;4 x SATA , 450+20мм&lt;/td&gt; &lt;/tr&gt; &lt;tr&gt; &lt;td height="20" width="446"&gt;3 x Molex, 450+20мм&lt;/td&gt; &lt;/tr&gt; &lt;tr&gt; &lt;td height="20" width="446"&gt; -&lt;/td&gt; &lt;/tr&gt; &lt;tr&gt; &lt;td height="20" width="446"&gt;&lt;strong&gt;Вес блока питания&lt;/strong&gt;&lt;/td&gt; &lt;td width="446"&gt;1.24 кг&lt;/td&gt; &lt;/tr&gt; &lt;tr&gt; &lt;td height="20" width="446"&gt;&lt;strong&gt;Вес блока питания с упаковкой&lt;/strong&gt;&lt;/td&gt; &lt;td width="446"&gt;1.6 кг&lt;/td&gt; &lt;/tr&gt; &lt;/tbody&gt; &lt;/table&gt; &lt;p&gt; &lt;/p&gt; </t>
  </si>
  <si>
    <t xml:space="preserve">&lt;p&gt;Блок питания &lt;strong&gt;Zalman&lt;/strong&gt;&lt;strong&gt; &lt;/strong&gt;&lt;strong&gt;WattBit&lt;/strong&gt;&lt;strong&gt; &lt;/strong&gt;&lt;strong&gt;II&lt;/strong&gt;&lt;strong&gt; &lt;/strong&gt;&lt;strong&gt;ZM6&lt;/strong&gt;&lt;strong&gt;00-&lt;/strong&gt;&lt;strong&gt;XEII&lt;/strong&gt;&lt;strong&gt; (600&lt;/strong&gt;&lt;strong&gt;W&lt;/strong&gt;&lt;strong&gt;) с кабелем питания&lt;/strong&gt; для современных персональных компьютерных систем бюджетного и среднего уровня сложности.&lt;/p&gt; &lt;p&gt;&lt;strong&gt; &lt;/strong&gt;&lt;/p&gt; &lt;p&gt;&lt;strong&gt;Основные характеристики:&lt;/strong&gt;&lt;/p&gt; &lt;p&gt;&lt;strong&gt; &lt;/strong&gt;&lt;/p&gt; &lt;ul&gt; &lt;li&gt;формат ATX &amp;ndash; стандартные размеры &amp;ndash; 140х150х86 мм &amp;ndash; совместимость с большинством корпусов;&lt;br /&gt; &lt;/li&gt; &lt;li&gt;стабильное питание по общей линии +12 V;&lt;/li&gt; &lt;li&gt;безопасная работа благодаря технологии двойного прямого преобразования;&lt;/li&gt; &lt;li&gt;соответствие стандарту ErP Lot 6;&lt;/li&gt; &lt;li&gt;мощность в режиме ожидания 1 Вт;&lt;/li&gt; &lt;li&gt;оснащен термостойкими высококачественными конденсаторами;&lt;/li&gt; &lt;li&gt;оптимальное охлаждение компонентной базы блока питания: активное - при помощи тихого 120мм вентилятора и пассивное &amp;ndash; при помощи встроенного алюминиевого радиатора;&lt;/li&gt; &lt;li&gt;специальная система защиты ПК от недостаточного и чрезмерного тока, а также от перенапряжения;&lt;/li&gt; &lt;li&gt;100% совместимость с AMD, INTEL включая процессоры Intel Coffee Lake 7-го поколения и AMD RYZEN для потребностей производительных ПК;&lt;/li&gt; &lt;li&gt;оптимальная длина кабелей для подключения к компонентам, для обеспечения питанием и удобной сборки системы;&lt;/li&gt; &lt;li&gt;кабель PCI Express совместим с питанием современных видеокарт;&lt;/li&gt; &lt;li&gt;международная сертификация уровня электромагнитных помех и безопасности;&lt;/li&gt; &lt;li&gt;сертифицирован известными институтами безопасности и соответствует требованиям KC и IEC;&lt;/li&gt; &lt;li&gt;гарантированные: защита от понижения напряжения (UVP), защита от повышения напряжения (OVP), защита от перегрузки (OPP), защита от короткого замыкания (SCP).&lt;br /&gt; &lt;br /&gt; &lt;strong&gt;Соответствие стандарту &lt;/strong&gt;&lt;strong&gt;RoHS&lt;/strong&gt;&lt;strong&gt;.&lt;/strong&gt;&lt;br /&gt; Сертифицированные продукты экологически безопасны, не наносят вреда окружающей среде и человеку. Блоки питания получают сертификацию после специального XRF тестирования: уровень содержания 10 опасных веществ должен быть ниже уровня, установленного стандартом для электронных товаров, которые экспортируются в Европу. Вся продукция ZALMAN изготавливается с учетом стандартов RoHS.&lt;/li&gt; &lt;/ul&gt; &lt;p&gt;&lt;img height="494" src="/files/WareDescription//b40320a0-97d8-41b7-8508-9f4358c938c2.png" width="659" /&gt;&lt;/p&gt; &lt;p&gt;&lt;img height="389" src="/files/WareDescription//8193a824-54e7-4c7f-936d-2dcb6e3eb0ac.png" width="590" /&gt;&lt;/p&gt; </t>
  </si>
  <si>
    <t>Блок питания Zalman ZM500-LXII (500W), 200-240 VAC,85%, aPFC, 120мм, MB24, CPU(4+4), 6xSATA, 2xPCIe, 3xMOLEX,OTP,OVP,UVP,SCP</t>
  </si>
  <si>
    <t>ZM500-LXII</t>
  </si>
  <si>
    <t>http://www.erc.ua/i/goods/ZM500-LXII.jpg</t>
  </si>
  <si>
    <t xml:space="preserve">&lt;table border="1" cellspacing="0" width="551"&gt; &lt;tbody&gt; &lt;tr height="20"&gt; &lt;td height="20" width="220"&gt;Модель&lt;/td&gt; &lt;td width="331"&gt;&lt;strong&gt;ZM500-LXII&lt;/strong&gt;&lt;/td&gt; &lt;/tr&gt; &lt;tr height="20"&gt; &lt;td height="20" width="220"&gt;Тип&lt;/td&gt; &lt;td&gt;Intel ATX 12V Ver2.31&lt;/td&gt; &lt;/tr&gt; &lt;tr height="20"&gt; &lt;td height="20" width="220"&gt;Модульный&lt;/td&gt; &lt;td&gt;нет&lt;/td&gt; &lt;/tr&gt; &lt;tr height="20"&gt; &lt;td height="20" width="220"&gt;Размеры (Г x Д x В)&lt;/td&gt; &lt;td width="331"&gt;150(Г) x 140(Ш) x 86(В)мм&lt;/td&gt; &lt;/tr&gt; &lt;tr height="20"&gt; &lt;td height="20" width="220"&gt;Входное напряжение&lt;/td&gt; &lt;td&gt;200-240VAС&lt;/td&gt; &lt;/tr&gt; &lt;tr height="20"&gt; &lt;td height="20" width="220"&gt;Входной ток&lt;/td&gt; &lt;td width="331"&gt;5A&lt;/td&gt; &lt;/tr&gt; &lt;tr height="20"&gt; &lt;td height="20" width="220"&gt;Частота&lt;/td&gt; &lt;td&gt;50-60Hz&lt;/td&gt; &lt;/tr&gt; &lt;tr height="20"&gt; &lt;td height="20" width="220"&gt;PFC&lt;/td&gt; &lt;td width="331"&gt;Active PFC (&amp;gt;0.9)&lt;/td&gt; &lt;/tr&gt; &lt;tr height="20"&gt; &lt;td height="20" width="220"&gt;Нагрузка по линиям&lt;/td&gt; &lt;td width="331"&gt; &lt;p&gt;3,3V 14A; +5V 16A; +12V 38A, -12V 3.6A; +5VSB 12.5 A&lt;/p&gt; &lt;/td&gt; &lt;/tr&gt; &lt;tr height="20"&gt; &lt;td height="20" width="220"&gt;КПД&lt;/td&gt; &lt;td&gt;Max 85% @ 230VAC&lt;/td&gt; &lt;/tr&gt; &lt;tr height="96"&gt; &lt;td height="96" width="220"&gt;Защита&lt;/td&gt; &lt;td width="331"&gt;Защит от перегрева (OTP),защита от повышения напряжения (OVP),защита от перегрузки (OPP), защита от короткого замыкания (SCP)&lt;/td&gt; &lt;/tr&gt; &lt;tr height="20"&gt; &lt;td height="20" width="220"&gt;Выходная мощность&lt;/td&gt; &lt;td width="331"&gt;500W&lt;/td&gt; &lt;/tr&gt; &lt;tr height="43"&gt; &lt;td height="43" width="220"&gt;Соответствие&lt;/td&gt; &lt;td&gt;CB, CE, KC, EAC, RoHS&lt;/td&gt; &lt;/tr&gt; &lt;tr height="20"&gt; &lt;td height="20" width="220"&gt;Вентилятор&lt;/td&gt; &lt;td width="331"&gt;120мм, подшипник скольжения&lt;/td&gt; &lt;/tr&gt; &lt;tr height="20"&gt; &lt;td height="20" width="220"&gt;Сертификация&lt;/td&gt; &lt;td&gt;нет&lt;/td&gt; &lt;/tr&gt; &lt;tr height="20"&gt; &lt;td height="140" rowspan="6" width="220"&gt;Коннекторы&lt;/td&gt; &lt;td width="331"&gt;1 x MB 24(20+4) Pin, 500+20мм&lt;/td&gt; &lt;/tr&gt; &lt;tr height="40"&gt; &lt;td height="40" width="331"&gt;1 x (4+4) Pin 600+20мм &lt;/td&gt; &lt;/tr&gt; &lt;tr height="20"&gt; &lt;td height="20" width="331"&gt;2 x 8(6+2) Pin PCI-E, 500+20мм&lt;/td&gt; &lt;/tr&gt; &lt;tr height="20"&gt; &lt;td height="20" width="331"&gt;6 x SATA , 450+20мм&lt;/td&gt; &lt;/tr&gt; &lt;tr height="20"&gt; &lt;td height="20" width="331"&gt;3 x Molex, 450+20мм&lt;/td&gt; &lt;/tr&gt; &lt;tr height="20"&gt; &lt;td height="20" width="331"&gt; -&lt;/td&gt; &lt;/tr&gt; &lt;tr height="20"&gt; &lt;td height="20" width="220"&gt;Вес блока питания&lt;/td&gt; &lt;td width="331"&gt;1.4 кг&lt;/td&gt; &lt;/tr&gt; &lt;tr height="20"&gt; &lt;td height="20" width="220"&gt;Вес блока питания с упаковкой&lt;/td&gt; &lt;td width="331"&gt;1.95 кг&lt;/td&gt; &lt;/tr&gt; &lt;/tbody&gt; &lt;colgroup&gt; &lt;col width="220" /&gt; &lt;col width="331" /&gt; &lt;/colgroup&gt; &lt;/table&gt; &lt;p&gt; &lt;/p&gt; </t>
  </si>
  <si>
    <t xml:space="preserve">&lt;p &gt; &lt;/p&gt; &lt;ul&gt; &lt;li&gt; &lt;/li&gt; &lt;/ul&gt; </t>
  </si>
  <si>
    <t xml:space="preserve">&lt;p&gt;Блок питания &lt;strong&gt;Zalman&lt;/strong&gt;&lt;strong&gt; &lt;/strong&gt;&lt;strong&gt;ZM&lt;/strong&gt;&lt;strong&gt;500-&lt;/strong&gt;&lt;strong&gt;LXII&lt;/strong&gt;&lt;strong&gt; с кабелем питания &lt;/strong&gt;для современных персональных компьютерных систем бюджетного и среднего уровня сложности. Обеспечит бесперебойную работу ПК при одновременном снижении излишнего энергопотребления благодаря использованию высокопроизводительных долговечных и надежных компонентов.&lt;/p&gt; &lt;p&gt;&lt;strong&gt; &lt;/strong&gt;&lt;/p&gt; &lt;p&gt;&lt;strong&gt;Основные характеристики:&lt;/strong&gt;&lt;/p&gt; &lt;p&gt;&lt;strong&gt; &lt;/strong&gt;&lt;/p&gt; &lt;ul&gt; &lt;li&gt;формат ATX &amp;ndash; стандартные размеры &amp;ndash; 140х150х86 мм &amp;ndash; совместимость с большинством корпусов;&lt;/li&gt; &lt;li&gt;наличие APFC &amp;ndash; активный метод компенсации реактивной мощности с максимальным коэффициентом до 99% для бесперебойной и стабильной работы с высокой энергоэффективностью. Это безопасная, стабильная работа системы с низким уровнем шума, тепловыделения и минимальными колебаниями электропитания. Применение активного метода компенсации реактивной мощности, способствует росту энергоэффективности, при этом снижается электромагнитное поле, что предотвращает образование обратного тока;&lt;/li&gt; &lt;li&gt;конструкция с одинарной шиной, показатели до +12В и 630Вт доступной мощности при эффективности 90%, стабильное напряжение питания процессора и видеокарты, которые являются основными компонентами ПК;&lt;/li&gt; &lt;li&gt;применение тайваньских конденсаторов &amp;ndash; работают стабильно при высоких температурах (до 105&amp;deg;C) и высоком напряжении;&lt;/li&gt; &lt;li&gt;наличие специального фильтра электромагнитных помех для оптимизации работы системы;&lt;/li&gt; &lt;li&gt;современная компонентная база, которая состоит из надежных и высокопроизводительных составляющих: импульсный преобразователь, который обеспечивает стабильное напряжение без перегрузок по входящему току;&lt;/li&gt; &lt;li&gt;оптимальное охлаждение компонентной базы блока питания: активное - при помощи тихого 120мм вентилятора и пассивное &amp;ndash; при помощи встроенного двойного алюминиевого радиатора;&lt;/li&gt; &lt;li&gt;100% совместимость с AMD, INTEL включая процессоры Intel Coffee Lake 7-го поколения и AMD RYZEN для потребностей производительных ПК;&lt;/li&gt; &lt;li&gt;оптимальная длина кабелей для подключения к компонентам, для обеспечения питанием и удобной сборки системы. Плоские кабеля надежные, прочные и достаточно эластичные для укладки и организации кабель менеджмента в современном корпусе;&lt;/li&gt; &lt;li&gt;кабель PCI Express совместим с питанием современных видеокарт;&lt;/li&gt; &lt;li&gt;международная сертификация уровня электромагнитных помех и безопасности;&lt;/li&gt; &lt;li&gt;сертифицирован известными институтами безопасности и соответствует требованиям KC и IEC;&lt;/li&gt; &lt;li&gt;гарантированные: защита от перегрева (OTP), защита от повышения напряжения (OVP), защита от перегрузки (OPP), защита от короткого замыкания (SCP).&lt;br /&gt; &lt;br /&gt; &lt;strong&gt;Соответствие стандарту &lt;/strong&gt;&lt;strong&gt;RoHS&lt;/strong&gt;&lt;strong&gt;.&lt;/strong&gt;&lt;br /&gt; Сертифицированные продукты экологически безопасны, не наносят вреда окружающей среде и человеку. Блоки питания получают сертификацию после специального XRF тестирования: уровень содержания 10 опасных веществ должен быть ниже уровня, установленного стандартом для электронных товаров, которые экспортируются в Европу. Вся продукция ZALMAN изготавливается с учетом стандартов RoHS.&lt;/li&gt; &lt;/ul&gt; &lt;p&gt; &lt;/p&gt; &lt;p&gt;&lt;img height="592" src="/files/WareDescription//6b347214-8cc7-45ed-afc4-01dfceb7bba0.png" width="436" /&gt;&lt;/p&gt; &lt;p&gt;&lt;img height="334" src="/files/WareDescription//eca8cad0-a525-4f6f-891b-c68fb0702025.png" width="396" /&gt;&lt;/p&gt; &lt;ul&gt; &lt;li&gt;&lt;strong&gt; &lt;/strong&gt;&lt;/li&gt; &lt;/ul&gt; </t>
  </si>
  <si>
    <t>Блок питания Zalman ZM600-LXII (600W), 200-240 VAC,85%, aPFC, 120мм, MB24, CPU(4+4), 6xSATA, 2xPCIe, 3xMOLEX,OTP,OVP,UVP,SCP</t>
  </si>
  <si>
    <t>ZM600-LXII</t>
  </si>
  <si>
    <t>http://www.erc.ua/i/goods/ZM600-LXII.jpg</t>
  </si>
  <si>
    <t xml:space="preserve">&lt;table border="1" cellspacing="0" width="576"&gt; &lt;tbody&gt; &lt;tr height="20"&gt; &lt;td height="20" width="236"&gt;Модель&lt;/td&gt; &lt;td width="340"&gt;&lt;strong&gt;ZM600-LXII&lt;/strong&gt;&lt;/td&gt; &lt;/tr&gt; &lt;tr height="20"&gt; &lt;td height="20" width="236"&gt;Тип&lt;/td&gt; &lt;td&gt;Intel ATX 12V Ver2.31&lt;/td&gt; &lt;/tr&gt; &lt;tr height="20"&gt; &lt;td height="20" width="236"&gt;Модульный&lt;/td&gt; &lt;td&gt;нет&lt;/td&gt; &lt;/tr&gt; &lt;tr height="20"&gt; &lt;td height="20" width="236"&gt;Размеры (Г x Д x В)&lt;/td&gt; &lt;td width="340"&gt;150(Г) x 140(Ш) x 86(В)мм&lt;/td&gt; &lt;/tr&gt; &lt;tr height="20"&gt; &lt;td height="20" width="236"&gt;Входное напряжение&lt;/td&gt; &lt;td&gt;200-240VAС&lt;/td&gt; &lt;/tr&gt; &lt;tr height="20"&gt; &lt;td height="20" width="236"&gt;Входной ток&lt;/td&gt; &lt;td width="340"&gt;5A&lt;/td&gt; &lt;/tr&gt; &lt;tr height="20"&gt; &lt;td height="20" width="236"&gt;Частота&lt;/td&gt; &lt;td&gt;50-60Hz&lt;/td&gt; &lt;/tr&gt; &lt;tr height="20"&gt; &lt;td height="20" width="236"&gt;PFC&lt;/td&gt; &lt;td width="340"&gt;Active PFC (&amp;gt;0.9)&lt;/td&gt; &lt;/tr&gt; &lt;tr height="20"&gt; &lt;td height="20" width="236"&gt;Нагрузка по линиям&lt;/td&gt; &lt;td width="340"&gt; &lt;p&gt;3,3V 20A; +5V 20A; +12V 46A, -12V 3.6A; +5VSB 12,5 A&lt;/p&gt; &lt;/td&gt; &lt;/tr&gt; &lt;tr height="20"&gt; &lt;td height="20" width="236"&gt;КПД&lt;/td&gt; &lt;td&gt;Max 85% @ 230VAC, Typical Load&lt;/td&gt; &lt;/tr&gt; &lt;tr height="96"&gt; &lt;td height="96" width="236"&gt;Защита&lt;/td&gt; &lt;td width="340"&gt;Защит от перегрева (OTP),защита от повышения напряжения (OVP),защита от перегрузки (OPP), защита от короткого замыкания (SCP)&lt;/td&gt; &lt;/tr&gt; &lt;tr height="20"&gt; &lt;td height="20" width="236"&gt;Выходная мощность&lt;/td&gt; &lt;td width="340"&gt;600W&lt;/td&gt; &lt;/tr&gt; &lt;tr height="43"&gt; &lt;td height="43" width="236"&gt;Соответствие&lt;/td&gt; &lt;td&gt;CB, CE, KC, EAC, RoHS&lt;/td&gt; &lt;/tr&gt; &lt;tr height="20"&gt; &lt;td height="20" width="236"&gt;Вентилятор&lt;/td&gt; &lt;td width="340"&gt;120мм, подшипник скольжения&lt;/td&gt; &lt;/tr&gt; &lt;tr height="20"&gt; &lt;td height="20" width="236"&gt;Сертификация&lt;/td&gt; &lt;td&gt;нет&lt;/td&gt; &lt;/tr&gt; &lt;tr height="20"&gt; &lt;td height="140" rowspan="6" width="236"&gt;Коннекторы&lt;/td&gt; &lt;td width="340"&gt;1 x MB 24(20+4) Pin, 500+20мм&lt;/td&gt; &lt;/tr&gt; &lt;tr height="40"&gt; &lt;td height="40" width="340"&gt;1 x (4+4) Pin 600+20мм &lt;/td&gt; &lt;/tr&gt; &lt;tr height="20"&gt; &lt;td height="20" width="340"&gt;2 x 8(6+2) Pin PCI-E, 500+20мм&lt;/td&gt; &lt;/tr&gt; &lt;tr height="20"&gt; &lt;td height="20" width="340"&gt;6 x SATA , 450+20мм&lt;/td&gt; &lt;/tr&gt; &lt;tr height="20"&gt; &lt;td height="20" width="340"&gt;3 x Molex, 450+20мм&lt;/td&gt; &lt;/tr&gt; &lt;tr height="20"&gt; &lt;td height="20" width="340"&gt; -&lt;/td&gt; &lt;/tr&gt; &lt;tr height="20"&gt; &lt;td height="20" width="236"&gt;Вес блока питания&lt;/td&gt; &lt;td width="340"&gt;1.4 кг&lt;/td&gt; &lt;/tr&gt; &lt;tr height="20"&gt; &lt;td height="20" width="236"&gt;Вес блока питания с упаковкой&lt;/td&gt; &lt;td width="340"&gt;1.98 кг&lt;/td&gt; &lt;/tr&gt; &lt;/tbody&gt; &lt;colgroup&gt; &lt;col width="236" /&gt; &lt;col width="340" /&gt; &lt;/colgroup&gt; &lt;/table&gt; &lt;p&gt; &lt;/p&gt; </t>
  </si>
  <si>
    <t xml:space="preserve">&lt;p&gt;Блок питания &lt;strong&gt;Zalman&lt;/strong&gt;&lt;strong&gt; &lt;/strong&gt;&lt;strong&gt;ZM&lt;/strong&gt;&lt;strong&gt;600-&lt;/strong&gt;&lt;strong&gt;LXII&lt;/strong&gt;&lt;strong&gt; с кабелем питания &lt;/strong&gt;для современных персональных компьютерных систем бюджетного и среднего уровня сложности. Обеспечит бесперебойную работу ПК при одновременном снижении излишнего энергопотребления благодаря использованию высокопроизводительных долговечных и надежных компонентов.&lt;/p&gt; &lt;p&gt;&lt;strong&gt; &lt;/strong&gt;&lt;/p&gt; &lt;p&gt;&lt;strong&gt;Основные характеристики:&lt;/strong&gt;&lt;/p&gt; &lt;p&gt;&lt;strong&gt; &lt;/strong&gt;&lt;/p&gt; &lt;ul&gt; &lt;li&gt;формат ATX &amp;ndash; стандартные размеры &amp;ndash; 140х150х86 мм &amp;ndash; совместимость с большинством корпусов;&lt;/li&gt; &lt;li&gt;наличие APFC &amp;ndash; активный метод компенсации реактивной мощности с максимальным коэффициентом до 99% для бесперебойной и стабильной работы с высокой энергоэффективностью. Это безопасная, стабильная работа системы с низким уровнем шума, тепловыделения и минимальными колебаниями электропитания. Применение активного метода компенсации реактивной мощности, способствует росту энергоэффективности, при этом снижается электромагнитное поле, что предотвращает образование обратного тока;&lt;/li&gt; &lt;li&gt;конструкция с одинарной шиной, показатели до +12В и 630Вт доступной мощности при эффективности 90%, стабильное напряжение питания процессора и видеокарты, которые являются основными компонентами ПК;&lt;/li&gt; &lt;li&gt;применение тайваньских конденсаторов &amp;ndash; работают стабильно при высоких температурах (до 105&amp;deg;C) и высоком напряжении;&lt;/li&gt; &lt;li&gt;наличие специального фильтра электромагнитных помех для оптимизации работы системы;&lt;/li&gt; &lt;li&gt;современная компонентная база, которая состоит из надежных и высокопроизводительных составляющих: импульсный преобразователь, который обеспечивает стабильное напряжение без перегрузок по входящему току;&lt;/li&gt; &lt;li&gt;оптимальное охлаждение компонентной базы блока питания: активное - при помощи тихого 120мм вентилятора и пассивное &amp;ndash; при помощи встроенного двойного алюминиевого радиатора;&lt;/li&gt; &lt;li&gt;100% совместимость с AMD, INTEL включая процессоры Intel Coffee Lake 7-го поколения и AMD RYZEN для потребностей производительных ПК;&lt;/li&gt; &lt;li&gt;оптимальная длина кабелей для подключения к компонентам, для обеспечения питанием и удобной сборки системы. Плоские кабеля надежные, прочные и достаточно эластичные для укладки и организации кабель менеджмента в современном корпусе;&lt;/li&gt; &lt;li&gt;кабель PCI Express совместим с питанием современных видеокарт;&lt;/li&gt; &lt;li&gt;международная сертификация уровня электромагнитных помех и безопасности;&lt;/li&gt; &lt;li&gt;сертифицирован известными институтами безопасности и соответствует требованиям KC и IEC;&lt;/li&gt; &lt;li&gt;гарантированные: защита от перегрева (OTP), защита от повышения напряжения (OVP), защита от перегрузки (OPP), защита от короткого замыкания (SCP).&lt;br /&gt; &lt;br /&gt; &lt;strong&gt;Соответствие стандарту &lt;/strong&gt;&lt;strong&gt;RoHS&lt;/strong&gt;&lt;strong&gt;.&lt;/strong&gt;&lt;br /&gt; Сертифицированные продукты экологически безопасны, не наносят вреда окружающей среде и человеку. Блоки питания получают сертификацию после специального XRF тестирования: уровень содержания 10 опасных веществ должен быть ниже уровня, установленного стандартом для электронных товаров, которые экспортируются в Европу. Вся продукция ZALMAN изготавливается с учетом стандартов RoHS.&lt;br /&gt; &lt;img height="778" src="/files/WareDescription//f741c3ca-b664-4544-9a0f-fd19ae35ed14.png" width="593" /&gt;&lt;br /&gt; &lt;strong&gt; &lt;/strong&gt;&lt;br /&gt; &lt;strong&gt; &lt;/strong&gt;&lt;img height="438" src="/files/WareDescription//4b5b3997-eaee-45b5-860e-c75d621f351f.png" width="519" /&gt;&lt;br /&gt; &lt;strong&gt; &lt;/strong&gt;&lt;/li&gt; &lt;/ul&gt; </t>
  </si>
  <si>
    <t>Блок питания Zalman ZM700-LXII (700W), 200-240 VAC,85%, aPFC, 120мм, MB24, CPU(4+4), 6xSATA, 4xPCIe, 3xMOLEX,OTP,OVP,UVP,SCP</t>
  </si>
  <si>
    <t>ZM700-LXII</t>
  </si>
  <si>
    <t>http://www.erc.ua/i/goods/ZM700-LXII.jpg</t>
  </si>
  <si>
    <t xml:space="preserve">&lt;table border="1" cellspacing="0" width="625"&gt; &lt;tbody&gt; &lt;tr height="20"&gt; &lt;td height="20" width="236"&gt;Модель&lt;/td&gt; &lt;td width="389"&gt;&lt;strong&gt;ZM700-LXII&lt;/strong&gt;&lt;/td&gt; &lt;/tr&gt; &lt;tr height="20"&gt; &lt;td height="20" width="236"&gt;Тип&lt;/td&gt; &lt;td&gt;Intel ATX 12V Ver2.31&lt;/td&gt; &lt;/tr&gt; &lt;tr height="20"&gt; &lt;td height="20" width="236"&gt;Модульный&lt;/td&gt; &lt;td&gt;нет&lt;/td&gt; &lt;/tr&gt; &lt;tr height="20"&gt; &lt;td height="20" width="236"&gt;Размеры (Г x Д x В)&lt;/td&gt; &lt;td width="389"&gt;150(Г) x 140(Ш) x 86(В)мм&lt;/td&gt; &lt;/tr&gt; &lt;tr height="20"&gt; &lt;td height="20" width="236"&gt;Входное напряжение&lt;/td&gt; &lt;td&gt;200-240VAС&lt;/td&gt; &lt;/tr&gt; &lt;tr height="20"&gt; &lt;td height="20" width="236"&gt;Входной ток&lt;/td&gt; &lt;td width="389"&gt;5A&lt;/td&gt; &lt;/tr&gt; &lt;tr height="20"&gt; &lt;td height="20" width="236"&gt;Частота&lt;/td&gt; &lt;td&gt;50-60Hz&lt;/td&gt; &lt;/tr&gt; &lt;tr height="20"&gt; &lt;td height="20" width="236"&gt;PFC&lt;/td&gt; &lt;td width="389"&gt;Active PFC (&amp;gt;0.9)&lt;/td&gt; &lt;/tr&gt; &lt;tr height="20"&gt; &lt;td height="20" width="236"&gt;Нагрузка по линиям&lt;/td&gt; &lt;td width="389"&gt; &lt;p&gt;3,3V 20A; +5V 20A; +12V 54A, -12V 3.6A; +5VSB 12,5 A&lt;/p&gt; &lt;/td&gt; &lt;/tr&gt; &lt;tr height="20"&gt; &lt;td height="20" width="236"&gt;КПД&lt;/td&gt; &lt;td&gt;Max 85% @ 230VAC, Typical Load&lt;/td&gt; &lt;/tr&gt; &lt;tr height="96"&gt; &lt;td height="96" width="236"&gt;Защита&lt;/td&gt; &lt;td width="389"&gt;Защит от перегрева (OTP),защита от повышения напряжения (OVP),защита от перегрузки (OPP), защита от короткого замыкания (SCP)&lt;/td&gt; &lt;/tr&gt; &lt;tr height="20"&gt; &lt;td height="20" width="236"&gt;Выходная мощность&lt;/td&gt; &lt;td width="389"&gt;700W&lt;/td&gt; &lt;/tr&gt; &lt;tr height="43"&gt; &lt;td height="43" width="236"&gt;Соответствие&lt;/td&gt; &lt;td&gt;CB, CE, KC, EAC, RoHS&lt;/td&gt; &lt;/tr&gt; &lt;tr height="20"&gt; &lt;td height="20" width="236"&gt;Вентилятор&lt;/td&gt; &lt;td width="389"&gt;120мм, подшипник скольжения&lt;/td&gt; &lt;/tr&gt; &lt;tr height="20"&gt; &lt;td height="20" width="236"&gt;Сертификация&lt;/td&gt; &lt;td&gt;нет&lt;/td&gt; &lt;/tr&gt; &lt;tr height="20"&gt; &lt;td height="140" rowspan="6" width="236"&gt;Коннекторы&lt;/td&gt; &lt;td width="389"&gt;1 x MB 24(20+4) Pin, 500+20мм&lt;/td&gt; &lt;/tr&gt; &lt;tr height="40"&gt; &lt;td height="40" width="389"&gt;1 x (4+4) Pin 600+20мм &lt;/td&gt; &lt;/tr&gt; &lt;tr height="20"&gt; &lt;td height="20" width="389"&gt;4 x 8(6+2) Pin PCI-E, 500+20мм&lt;/td&gt; &lt;/tr&gt; &lt;tr height="20"&gt; &lt;td height="20" width="389"&gt;6 x SATA , 450+20мм&lt;/td&gt; &lt;/tr&gt; &lt;tr height="20"&gt; &lt;td height="20" width="389"&gt;3 x Molex, 450+20мм&lt;/td&gt; &lt;/tr&gt; &lt;tr height="20"&gt; &lt;td height="20" width="389"&gt; -&lt;/td&gt; &lt;/tr&gt; &lt;tr height="20"&gt; &lt;td height="20" width="236"&gt;Вес блока питания&lt;/td&gt; &lt;td width="389"&gt;1.4 кг&lt;/td&gt; &lt;/tr&gt; &lt;tr height="20"&gt; &lt;td height="20" width="236"&gt;Вес блока питания с упаковкой&lt;/td&gt; &lt;td width="389"&gt;1.98 кг&lt;/td&gt; &lt;/tr&gt; &lt;/tbody&gt; &lt;colgroup&gt; &lt;col width="236" /&gt; &lt;col width="389" /&gt; &lt;/colgroup&gt; &lt;/table&gt; &lt;p&gt; &lt;/p&gt; </t>
  </si>
  <si>
    <t xml:space="preserve">&lt;p &gt; &lt;/p&gt; &lt;p&gt; &lt;/p&gt; </t>
  </si>
  <si>
    <t xml:space="preserve">&lt;p&gt;Блок питания &lt;strong&gt;Zalman&lt;/strong&gt;&lt;strong&gt; &lt;/strong&gt;&lt;strong&gt;ZM&lt;/strong&gt;&lt;strong&gt;700-&lt;/strong&gt;&lt;strong&gt;LXII&lt;/strong&gt;&lt;strong&gt; с кабелем питания &lt;/strong&gt;для современных персональных компьютерных систем бюджетного и среднего уровня сложности. Обеспечит бесперебойную работу ПК при одновременном снижении излишнего энергопотребления благодаря использованию высокопроизводительных долговечных и надежных компонентов.&lt;/p&gt; &lt;p&gt;&lt;strong&gt; &lt;/strong&gt;&lt;/p&gt; &lt;p&gt;&lt;strong&gt;Основные характеристики:&lt;/strong&gt;&lt;/p&gt; &lt;p&gt;&lt;strong&gt; &lt;/strong&gt;&lt;/p&gt; &lt;ul&gt; &lt;li&gt;формат ATX &amp;ndash; стандартные размеры &amp;ndash; 140х150х86 мм &amp;ndash; совместимость с большинством корпусов;&lt;/li&gt; &lt;li&gt;наличие APFC &amp;ndash; активный метод компенсации реактивной мощности с максимальным коэффициентом до 99% для бесперебойной и стабильной работы с высокой энергоэффективностью. Это безопасная, стабильная работа системы с низким уровнем шума, тепловыделения и минимальными колебаниями электропитания. Применение активного метода компенсации реактивной мощности, способствует росту энергоэффективности, при этом снижается электромагнитное поле, что предотвращает образование обратного тока;&lt;/li&gt; &lt;li&gt;конструкция с одинарной шиной, показатели до +12В и 630Вт доступной мощности при эффективности 90%, стабильное напряжение питания процессора и видеокарты, которые являются основными компонентами ПК;&lt;/li&gt; &lt;li&gt;применение тайваньских конденсаторов &amp;ndash; работают стабильно при высоких температурах (до 105&amp;deg;C) и высоком напряжении;&lt;/li&gt; &lt;li&gt;наличие специального фильтра электромагнитных помех для оптимизации работы системы;&lt;/li&gt; &lt;li&gt;современная компонентная база, которая состоит из надежных и высокопроизводительных составляющих: импульсный преобразователь, который обеспечивает стабильное напряжение без перегрузок по входящему току;&lt;/li&gt; &lt;li&gt;оптимальное охлаждение компонентной базы блока питания: активное - при помощи тихого 120мм вентилятора и пассивное &amp;ndash; при помощи встроенного двойного алюминиевого радиатора;&lt;/li&gt; &lt;li&gt;100% совместимость с AMD, INTEL включая процессоры Intel Coffee Lake 7-го поколения и AMD RYZEN для потребностей производительных ПК;&lt;/li&gt; &lt;li&gt;оптимальная длина кабелей для подключения к компонентам, для обеспечения питанием и удобной сборки системы. Плоские кабеля надежные, прочные и достаточно эластичные для укладки и организации кабель менеджмента в современном корпусе;&lt;/li&gt; &lt;li&gt;кабель PCI Express совместим с питанием современных видеокарт;&lt;/li&gt; &lt;li&gt;международная сертификация уровня электромагнитных помех и безопасности;&lt;/li&gt; &lt;li&gt;сертифицирован известными институтами безопасности и соответствует требованиям KC и IEC;&lt;/li&gt; &lt;li&gt;гарантированные: защита от перегрева (OTP), защита от повышения напряжения (OVP), защита от перегрузки (OPP), защита от короткого замыкания (SCP).&lt;br /&gt; &lt;br /&gt; &lt;strong&gt;Соответствие стандарту &lt;/strong&gt;&lt;strong&gt;RoHS&lt;/strong&gt;&lt;strong&gt;.&lt;/strong&gt;&lt;br /&gt; Сертифицированные продукты экологически безопасны, не наносят вреда окружающей среде и человеку. Блоки питания получают сертификацию после специального XRF тестирования: уровень содержания 10 опасных веществ должен быть ниже уровня, установленного стандартом для электронных товаров, которые экспортируются в Европу. Вся продукция ZALMAN изготавливается с учетом стандартов RoHS.&lt;/li&gt; &lt;/ul&gt; &lt;p&gt;&lt;img height="793" src="/files/WareDescription//7c11e27d-77ea-47d1-a722-dafd781c9418.png" width="539" /&gt;&lt;/p&gt; &lt;p&gt; &lt;/p&gt; &lt;p&gt;&lt;img height="511" src="/files/WareDescription//8c8f7535-a0bb-41f3-8b58-f26f84def9be.png" width="609" /&gt; &lt;br /&gt; &lt;strong&gt; &lt;/strong&gt;&lt;br /&gt; &lt;strong&gt; &lt;/strong&gt;&lt;br /&gt; &lt;strong&gt; &lt;/strong&gt;&lt;/p&gt; </t>
  </si>
  <si>
    <t>Блок питания Zalman MegaMax 500-TXII (500W), 200-240 VAC,86%, 80+,aPFC, 120мм, MB24, CPU(4+8), 6xSATA, 2xPCIe, 3xMOLEX,1xFDD,OPP,OVP,UVP,SCP</t>
  </si>
  <si>
    <t>ZM500-TXII</t>
  </si>
  <si>
    <t>http://www.erc.ua/i/goods/ZM500-TXII.jpg</t>
  </si>
  <si>
    <t xml:space="preserve">&lt;table border="1" cellspacing="0" width="677"&gt; &lt;tbody&gt; &lt;tr height="20"&gt; &lt;td height="20" width="236"&gt;&lt;strong&gt;Модель&lt;/strong&gt;&lt;/td&gt; &lt;td width="441"&gt; &lt;p&gt;&lt;strong&gt;ZM500-TXII MegaMax&lt;/strong&gt;&lt;/p&gt; &lt;/td&gt; &lt;/tr&gt; &lt;tr height="20"&gt; &lt;td height="20" width="236"&gt;Тип&lt;/td&gt; &lt;td&gt;Intel ATX 12V Ver2.31&lt;/td&gt; &lt;/tr&gt; &lt;tr height="20"&gt; &lt;td height="20" width="236"&gt;Модульный&lt;/td&gt; &lt;td&gt;нет&lt;/td&gt; &lt;/tr&gt; &lt;tr height="20"&gt; &lt;td height="20" width="236"&gt;Размеры (Г x Д x В)&lt;/td&gt; &lt;td width="441"&gt;150(Г) x 140(Ш) x 86(В)мм&lt;/td&gt; &lt;/tr&gt; &lt;tr height="20"&gt; &lt;td height="20" width="236"&gt;Входное напряжение&lt;/td&gt; &lt;td&gt;200-240VAС&lt;/td&gt; &lt;/tr&gt; &lt;tr height="20"&gt; &lt;td height="20" width="236"&gt;Входной ток&lt;/td&gt; &lt;td width="441"&gt;4A&lt;/td&gt; &lt;/tr&gt; &lt;tr height="20"&gt; &lt;td height="20" width="236"&gt;Частота&lt;/td&gt; &lt;td&gt;50-60Hz&lt;/td&gt; &lt;/tr&gt; &lt;tr height="20"&gt; &lt;td height="20" width="236"&gt;PFC&lt;/td&gt; &lt;td&gt;Active PFC 98%&lt;/td&gt; &lt;/tr&gt; &lt;tr height="20"&gt; &lt;td height="20" width="236"&gt;Нагрузка по линиям&lt;/td&gt; &lt;td&gt; &lt;p&gt;3,3V 20A; +5V 22A; +12V 37.5A, -12V 0,5A; +5VSB 3 A&lt;/p&gt; &lt;/td&gt; &lt;/tr&gt; &lt;tr height="20"&gt; &lt;td height="20" width="236"&gt;КПД&lt;/td&gt; &lt;td&gt;Max 86% @ 220VAC, Typical Load&lt;/td&gt; &lt;/tr&gt; &lt;tr height="96"&gt; &lt;td height="96" width="236"&gt;Защита&lt;/td&gt; &lt;td width="441"&gt;Защита от понижения напряжения (UVP), защита от повышения напряжения (OVP),защита от перегрузки (OPP), защита от короткого замыкания (SCP)&lt;/td&gt; &lt;/tr&gt; &lt;tr height="20"&gt; &lt;td height="20" width="236"&gt;Выходная мощность&lt;/td&gt; &lt;td width="441"&gt;500W&lt;/td&gt; &lt;/tr&gt; &lt;tr height="43"&gt; &lt;td height="43" width="236"&gt;Соответствие&lt;/td&gt; &lt;td&gt;KC, CE, CB, RoHS, EAC&lt;/td&gt; &lt;/tr&gt; &lt;tr height="20"&gt; &lt;td height="20" width="236"&gt;Вентилятор&lt;/td&gt; &lt;td width="441"&gt;120мм, подшипник гидро-динамический&lt;/td&gt; &lt;/tr&gt; &lt;tr height="20"&gt; &lt;td height="20" width="236"&gt;Сертификация&lt;/td&gt; &lt;td&gt;80 Plus&lt;/td&gt; &lt;/tr&gt; &lt;tr height="20"&gt; &lt;td height="140" rowspan="6" width="236"&gt;Коннекторы&lt;/td&gt; &lt;td width="441"&gt;1 x MB 24(20+4) Pin, 550+20мм&lt;/td&gt; &lt;/tr&gt; &lt;tr height="40"&gt; &lt;td height="40" width="441"&gt;1 x (4) Pin 630+20мм, 1 x (8) Pin 630+20мм &lt;/td&gt; &lt;/tr&gt; &lt;tr height="20"&gt; &lt;td height="20" width="441"&gt;2 x 8(6+2) Pin PCI-E, 410+20мм&lt;/td&gt; &lt;/tr&gt; &lt;tr height="20"&gt; &lt;td height="20" width="441"&gt;6 x SATA , 430+20мм&lt;/td&gt; &lt;/tr&gt; &lt;tr height="20"&gt; &lt;td height="20" width="441"&gt;3 x Molex, 410+20мм&lt;/td&gt; &lt;/tr&gt; &lt;tr height="20"&gt; &lt;td height="20" width="441"&gt;1 x FDD, 410+20мм&lt;/td&gt; &lt;/tr&gt; &lt;tr height="20"&gt; &lt;td height="20" width="236"&gt;Вес блока питания&lt;/td&gt; &lt;td width="441"&gt;1.4 кг&lt;/td&gt; &lt;/tr&gt; &lt;tr height="20"&gt; &lt;td height="20" width="236"&gt;Вес блока питания с упаковкой&lt;/td&gt; &lt;td width="441"&gt;1.63 кг&lt;/td&gt; &lt;/tr&gt; &lt;/tbody&gt; &lt;colgroup&gt; &lt;col width="236" /&gt; &lt;col width="441" /&gt; &lt;/colgroup&gt; &lt;/table&gt; </t>
  </si>
  <si>
    <t xml:space="preserve">&lt;p&gt;Блок питания &lt;strong&gt;Zalman&lt;/strong&gt;&lt;strong&gt; &lt;/strong&gt;&lt;strong&gt;MegaMax&lt;/strong&gt;&lt;strong&gt; &lt;/strong&gt;&lt;strong&gt;ZM&lt;/strong&gt;&lt;strong&gt;500-&lt;/strong&gt;&lt;strong&gt;TXII&lt;/strong&gt;&lt;strong&gt; (500&lt;/strong&gt;&lt;strong&gt;W&lt;/strong&gt;&lt;strong&gt;) с кабелем питания&lt;/strong&gt; для современных персональных компьютерных систем бюджетного и среднего уровня сложности, сертифицирован и соответствует стандарту 80 PLUS.&lt;/p&gt; &lt;p&gt; &lt;/p&gt; &lt;p&gt;&lt;strong&gt;Основные характеристики:&lt;/strong&gt;&lt;/p&gt; &lt;p&gt;&lt;strong&gt; &lt;/strong&gt;&lt;/p&gt; &lt;ul&gt; &lt;li&gt;формат ATX &amp;ndash; стандартные размеры &amp;ndash; 140х150х86 мм &amp;ndash; совместимость с большинством корпусов;&lt;/li&gt; &lt;li&gt;100% совместимость с AMD, INTEL включая процессоры Intel Coffee Lake 7-го поколения и AMD RYZEN для потребностей производительных ПК;&lt;/li&gt; &lt;li&gt;современная компонентная база, которая состоит из надежных и высокопроизводительных составляющих;&lt;/li&gt; &lt;li&gt;наличие специального фильтра электромагнитных помех для оптимизации работы системы;&lt;/li&gt; &lt;li&gt;обеспечивает стабильное напряжение без перегрузок по входящему току;&lt;/li&gt; &lt;li&gt;наличие APFC &amp;ndash; активный метод компенсации реактивной мощности с максимальным коэффициентом до 99% для бесперебойной и стабильной работы с высокой энергоэффективностью. Это безопасная, стабильная работа системы с низким уровнем шума, тепловыделения и минимальными колебаниями электропитания. Применение активного метода компенсации реактивной мощности, способствует росту энергоэффективности, при этом снижается электромагнитное поле, что предотвращает образование обратного тока;&lt;/li&gt; &lt;li&gt;конструкция с одинарной шиной, показатели до +12В и 630Вт доступной мощности при эффективности 90%, стабильное напряжение питания процессора и видеокарты, которые являются основными компонентами ПК;&lt;/li&gt; &lt;li&gt;применение тайваньских конденсаторов &amp;ndash; работают стабильно при высоких температурах (до 105&amp;deg;C ) и высоком напряжении;&lt;/li&gt; &lt;li&gt;оптимальное охлаждение компонентной базы блока питания: активное - при помощи тихого 120мм вентилятора и пассивное &amp;ndash; при помощи встроенного двойного алюминиевого радиатора;&lt;/li&gt; &lt;li&gt;оптимальная длина кабелей для подключения к компонентам, для обеспечения питанием и удобной сборки системы. Плоские черные кабеля надежные, прочные и достаточно эластичные для укладки и организации кабель менеджмента в современном корпусе;&lt;/li&gt; &lt;li&gt;кабель PCI Express совместим с питанием современных видеокарт;&lt;/li&gt; &lt;li&gt;международная сертификация уровня электромагнитных помех и безопасности;&lt;/li&gt; &lt;li&gt;сертифицирован известными институтами безопасности и соответствует требованиям KC и IEC;&lt;/li&gt; &lt;li&gt;гарантированные: защита от понижения напряжения (UVP), защита от повышения напряжения (OVP), защита от перегрузки (OPP), защита от короткого замыкания (SCP).&lt;br /&gt; &lt;br /&gt; &lt;strong&gt;Соответствие стандарту &lt;/strong&gt;&lt;strong&gt;RoHS&lt;/strong&gt;&lt;strong&gt;.&lt;/strong&gt;&lt;br /&gt; Сертифицированные продукты экологически безопасны, не наносят вреда окружающей среде и человеку. Блоки питания получают сертификацию после специального XRF тестирования: уровень содержания 10 опасных веществ должен быть ниже уровня, установленного стандартом для электронных товаров, которые экспортируются в Европу. Вся продукция ZALMAN изготавливается с учетом стандартов RoHS.&lt;/li&gt; &lt;/ul&gt; &lt;p&gt;&lt;img height="607" src="/files/WareDescription//ac69705a-8097-418e-8457-23f4717b0ef3.png" width="575" /&gt;&lt;/p&gt; &lt;p&gt;&lt;img height="367" src="/files/WareDescription//a966b553-a829-4c70-8f92-46c116fe3d81.png" width="564" /&gt;&lt;/p&gt; </t>
  </si>
  <si>
    <t>Блок питания Zalman MegaMax 600-TXII (600W), 200-240 VAC,86%, 80+,aPFC, 120мм, MB24, CPU(4+8), 6xSATA ,2xPCIe, 4xMOLEX, 1xFDD,OPP,OVP,UVP,SCP</t>
  </si>
  <si>
    <t>ZM600-TXII</t>
  </si>
  <si>
    <t>http://www.erc.ua/i/goods/ZM600-TXII.jpg</t>
  </si>
  <si>
    <t xml:space="preserve">&lt;table border="1" cellpadding="1" cellspacing="1" width="500"&gt; &lt;tbody&gt; &lt;tr&gt; &lt;td height="20" width="236"&gt;&lt;strong&gt;Модель&lt;/strong&gt;&lt;/td&gt; &lt;td width="433"&gt;&lt;strong&gt;ZM600-TXII MegaMax&lt;/strong&gt;&lt;/td&gt; &lt;/tr&gt; &lt;tr&gt; &lt;td height="20" width="236"&gt;&lt;strong&gt;Тип&lt;/strong&gt;&lt;/td&gt; &lt;td&gt;Intel ATX 12V ver 2.31&lt;/td&gt; &lt;/tr&gt; &lt;tr&gt; &lt;td height="20" width="236"&gt;&lt;strong&gt;Модульный&lt;/strong&gt;&lt;/td&gt; &lt;td&gt;нет&lt;/td&gt; &lt;/tr&gt; &lt;tr&gt; &lt;td height="20" width="236"&gt;&lt;strong&gt;Размеры (Г x Д x В)&lt;/strong&gt;&lt;/td&gt; &lt;td width="433"&gt;150(Г) x 140(Ш) x 86(В)мм&lt;/td&gt; &lt;/tr&gt; &lt;tr&gt; &lt;td height="20" width="236"&gt;&lt;strong&gt;Входное напряжение&lt;/strong&gt;&lt;/td&gt; &lt;td&gt;200-240VAС&lt;/td&gt; &lt;/tr&gt; &lt;tr&gt; &lt;td height="20" width="236"&gt;&lt;strong&gt;Входной ток&lt;/strong&gt;&lt;/td&gt; &lt;td width="433"&gt;5A&lt;/td&gt; &lt;/tr&gt; &lt;tr&gt; &lt;td height="20" width="236"&gt;&lt;strong&gt;Частота&lt;/strong&gt;&lt;/td&gt; &lt;td&gt;50-60Hz&lt;/td&gt; &lt;/tr&gt; &lt;tr&gt; &lt;td height="20" width="236"&gt;&lt;strong&gt;PFC&lt;/strong&gt;&lt;/td&gt; &lt;td&gt;Active PFC 98%&lt;/td&gt; &lt;/tr&gt; &lt;tr&gt; &lt;td height="20" width="236"&gt;&lt;strong&gt;Нагрузка по линиям&lt;/strong&gt;&lt;/td&gt; &lt;td width="433"&gt;3,3V 21A; +5V 22A; +12V 45A, -12V 0,5A; +5VSB 3A&lt;/td&gt; &lt;/tr&gt; &lt;tr&gt; &lt;td height="20" width="236"&gt;&lt;strong&gt;КПД&lt;/strong&gt;&lt;/td&gt; &lt;td&gt;Max 86% @ 220 VAC, Typical Load&lt;/td&gt; &lt;/tr&gt; &lt;tr&gt; &lt;td height="96" width="236"&gt;&lt;strong&gt;Защита&lt;/strong&gt;&lt;/td&gt; &lt;td width="433"&gt;Защита от понижения напряжения (UVP), защита от повышения напряжения (OVP),защита от перегрузки (OPP), защита от короткого замыкания (SCP)&lt;/td&gt; &lt;/tr&gt; &lt;tr&gt; &lt;td height="20" width="236"&gt;&lt;strong&gt;Выходная мощность&lt;/strong&gt;&lt;/td&gt; &lt;td width="433"&gt;600W&lt;/td&gt; &lt;/tr&gt; &lt;tr&gt; &lt;td height="43" width="236"&gt;&lt;strong&gt;Соответствие&lt;/strong&gt;&lt;/td&gt; &lt;td&gt;KC, CE, CB, RoHS, EAC&lt;/td&gt; &lt;/tr&gt; &lt;tr&gt; &lt;td height="20" width="236"&gt;&lt;strong&gt;Вентилятор&lt;/strong&gt;&lt;/td&gt; &lt;td width="433"&gt;120мм, подшипник гидро-динамический&lt;/td&gt; &lt;/tr&gt; &lt;tr&gt; &lt;td height="20" width="236"&gt;&lt;strong&gt;Сертификация&lt;/strong&gt;&lt;/td&gt; &lt;td&gt;80 Plus White&lt;/td&gt; &lt;/tr&gt; &lt;tr&gt; &lt;td height="140" rowspan="6" width="236"&gt;&lt;strong&gt;Коннекторы&lt;/strong&gt;&lt;/td&gt; &lt;td width="433"&gt;1 x MB 24(20+4) Pin, 550+20мм&lt;/td&gt; &lt;/tr&gt; &lt;tr&gt; &lt;td height="40" width="433"&gt;1 x (4) Pin 730+20мм, 1 x (8) Pin 730+20мм &lt;/td&gt; &lt;/tr&gt; &lt;tr&gt; &lt;td height="20" width="433"&gt;2 x 8(6+2) Pin PCI-E, 490+20мм&lt;/td&gt; &lt;/tr&gt; &lt;tr&gt; &lt;td height="20" width="433"&gt;6 x SATA , 480+20мм&lt;/td&gt; &lt;/tr&gt; &lt;tr&gt; &lt;td height="20" width="433"&gt;4 x Molex, 470+20мм&lt;/td&gt; &lt;/tr&gt; &lt;tr&gt; &lt;td height="20" width="433"&gt;1 x FDD, 470+20мм&lt;/td&gt; &lt;/tr&gt; &lt;tr&gt; &lt;td height="20" width="236"&gt;&lt;strong&gt;Вес блока питания&lt;/strong&gt;&lt;/td&gt; &lt;td width="433"&gt;1.4 кг&lt;/td&gt; &lt;/tr&gt; &lt;tr&gt; &lt;td height="20" width="236"&gt;&lt;strong&gt;Вес блока питания с упаковкой&lt;/strong&gt;&lt;/td&gt; &lt;td width="433"&gt;1.63 кг&lt;/td&gt; &lt;/tr&gt; &lt;/tbody&gt; &lt;/table&gt; &lt;p&gt; &lt;/p&gt; </t>
  </si>
  <si>
    <t xml:space="preserve">&lt;p&gt;Блок питания &lt;strong&gt;Zalman&lt;/strong&gt;&lt;strong&gt; &lt;/strong&gt;&lt;strong&gt;MegaMax&lt;/strong&gt;&lt;strong&gt; &lt;/strong&gt;&lt;strong&gt;ZM6&lt;/strong&gt;&lt;strong&gt;00-&lt;/strong&gt;&lt;strong&gt;TXII&lt;/strong&gt;&lt;strong&gt; (600&lt;/strong&gt;&lt;strong&gt;W&lt;/strong&gt;&lt;strong&gt;) с кабелем питания&lt;/strong&gt; для современных персональных компьютерных систем бюджетного и среднего уровня сложности, сертифицирован и соответствует стандарту 80 PLUS.&lt;/p&gt; &lt;p&gt; &lt;/p&gt; &lt;p&gt;&lt;strong&gt;Основные характеристики:&lt;/strong&gt;&lt;/p&gt; &lt;p&gt;&lt;strong&gt; &lt;/strong&gt;&lt;/p&gt; &lt;ul&gt; &lt;li&gt;формат ATX &amp;ndash; стандартные размеры &amp;ndash; 140х150х86 мм &amp;ndash; совместимость с большинством корпусов;&lt;/li&gt; &lt;li&gt;100% совместимость с AMD, INTEL включая процессоры Intel Coffee Lake 7-го поколения и AMD RYZEN для потребностей производительных ПК;&lt;/li&gt; &lt;li&gt;современная компонентная база, которая состоит из надежных и высокопроизводительных составляющих;&lt;/li&gt; &lt;li&gt;наличие специального фильтра электромагнитных помех для оптимизации работы системы;&lt;/li&gt; &lt;li&gt;обеспечивает стабильное напряжение без перегрузок по входящему току;&lt;/li&gt; &lt;li&gt;наличие APFC &amp;ndash; активный метод компенсации реактивной мощности с максимальным коэффициентом до 99% для бесперебойной и стабильной работы с высокой энергоэффективностью. Это безопасная, стабильная работа системы с низким уровнем шума, тепловыделения и минимальными колебаниями электропитания. Применение активного метода компенсации реактивной мощности, способствует росту энергоэффективности, при этом снижается электромагнитное поле, что предотвращает образование обратного тока;&lt;/li&gt; &lt;li&gt;конструкция с одинарной шиной, показатели до +12В и 630Вт доступной мощности при эффективности 90%, стабильное напряжение питания процессора и видеокарты, которые являются основными компонентами ПК;&lt;/li&gt; &lt;li&gt;применение тайваньских конденсаторов &amp;ndash; работают стабильно при высоких температурах (до 105&amp;deg;C ) и высоком напряжении;&lt;/li&gt; &lt;li&gt;оптимальное охлаждение компонентной базы блока питания: активное - при помощи тихого 120мм вентилятора и пассивное &amp;ndash; при помощи встроенного двойного алюминиевого радиатора;&lt;/li&gt; &lt;li&gt;оптимальная длина кабелей для подключения к компонентам, для обеспечения питанием и удобной сборки системы. Плоские черные кабеля надежные, прочные и достаточно эластичные для укладки и организации кабель менеджмента в современном корпусе;&lt;/li&gt; &lt;li&gt;кабель PCI Express совместим с питанием современных видеокарт;&lt;/li&gt; &lt;li&gt;международная сертификация уровня электромагнитных помех и безопасности;&lt;/li&gt; &lt;li&gt;сертифицирован известными институтами безопасности и соответствует требованиям KC и IEC;&lt;/li&gt; &lt;li&gt;гарантированные: защита от понижения напряжения (UVP), защита от повышения напряжения (OVP), защита от перегрузки (OPP), защита от короткого замыкания (SCP).&lt;br /&gt; &lt;br /&gt; &lt;strong&gt;Соответствие стандарту &lt;/strong&gt;&lt;strong&gt;RoHS&lt;/strong&gt;&lt;strong&gt;.&lt;/strong&gt;&lt;br /&gt; Сертифицированные продукты экологически безопасны, не наносят вреда окружающей среде и человеку. Блоки питания получают сертификацию после специального XRF тестирования: уровень содержания 10 опасных веществ должен быть ниже уровня, установленного стандартом для электронных товаров, которые экспортируются в Европу. Вся продукция ZALMAN изготавливается с учетом стандартов RoHS.&lt;/li&gt; &lt;/ul&gt; &lt;p&gt;&lt;img height="610" src="/files/WareDescription//c10ef26e-a833-49ab-a33e-c9ea8feb8cbb.png" width="541" /&gt;&lt;/p&gt; &lt;p&gt;&lt;img height="319" src="/files/WareDescription//be76d5c7-8acf-46b8-833c-804ddb7fdc1c.png" width="572" /&gt;&lt;/p&gt; </t>
  </si>
  <si>
    <t>08504001003007008</t>
  </si>
  <si>
    <t>Блок питания Zalman MegaMax 700-TXII (700W), 200-240 VAC,87%, 80+, aPFC, 120мм , MB24, CPU(4+4,8), 6xSATA, 4xPCIe, 4xMOLEX, 1xFDD, OPP,OVP,UVP,SCP</t>
  </si>
  <si>
    <t>ZM700-TXII</t>
  </si>
  <si>
    <t>http://www.erc.ua/i/goods/ZM700-TXII.jpg</t>
  </si>
  <si>
    <t xml:space="preserve">&lt;table border="1" cellspacing="0" width="597"&gt; &lt;tbody&gt; &lt;tr height="20"&gt; &lt;td height="20" width="236"&gt;&lt;strong&gt;Модель&lt;/strong&gt;&lt;/td&gt; &lt;td width="361"&gt;&lt;strong&gt;ZM700-TXII MegaMax&lt;/strong&gt;&lt;/td&gt; &lt;/tr&gt; &lt;tr height="20"&gt; &lt;td height="20" width="236"&gt;Тип&lt;/td&gt; &lt;td&gt;Intel ATX 12V Ver 2.31&lt;/td&gt; &lt;/tr&gt; &lt;tr height="20"&gt; &lt;td height="20" width="236"&gt;Модульный&lt;/td&gt; &lt;td&gt;нет&lt;/td&gt; &lt;/tr&gt; &lt;tr height="20"&gt; &lt;td height="20" width="236"&gt;Размеры (Г x Д x В)&lt;/td&gt; &lt;td width="361"&gt;150(Г) x 140(Ш) x 86(В)мм&lt;/td&gt; &lt;/tr&gt; &lt;tr height="20"&gt; &lt;td height="20" width="236"&gt;Входное напряжение&lt;/td&gt; &lt;td&gt;200-240VAС&lt;/td&gt; &lt;/tr&gt; &lt;tr height="20"&gt; &lt;td height="20" width="236"&gt;Входной ток&lt;/td&gt; &lt;td width="361"&gt;6A&lt;/td&gt; &lt;/tr&gt; &lt;tr height="20"&gt; &lt;td height="20" width="236"&gt;Частота&lt;/td&gt; &lt;td&gt;50-60Hz&lt;/td&gt; &lt;/tr&gt; &lt;tr height="20"&gt; &lt;td height="20" width="236"&gt;PFC&lt;/td&gt; &lt;td&gt;Active PFC 99%&lt;/td&gt; &lt;/tr&gt; &lt;tr height="20"&gt; &lt;td height="20" width="236"&gt;Нагрузка по линиям&lt;/td&gt; &lt;td width="361"&gt; &lt;p&gt;3,3V 21A; +5V 22A; +12V 45A, -12V 0,5A; +5VSB 3 A&lt;/p&gt; &lt;/td&gt; &lt;/tr&gt; &lt;tr height="20"&gt; &lt;td height="20" width="236"&gt;КПД&lt;/td&gt; &lt;td&gt;Max 87% @220VAC, Typical Load&lt;/td&gt; &lt;/tr&gt; &lt;tr height="96"&gt; &lt;td height="96" width="236"&gt;Защита&lt;/td&gt; &lt;td width="361"&gt;Защита от понижения напряжения (UVP), защита от повышения напряжения (OVP),защита от перегрузки (OPP), защита от короткого замыкания (SCP)&lt;/td&gt; &lt;/tr&gt; &lt;tr height="20"&gt; &lt;td height="20" width="236"&gt;Выходная мощность&lt;/td&gt; &lt;td width="361"&gt;700W&lt;/td&gt; &lt;/tr&gt; &lt;tr height="43"&gt; &lt;td height="43" width="236"&gt;Соответствие&lt;/td&gt; &lt;td&gt;KC, CE, CB, RoHS, EAC&lt;/td&gt; &lt;/tr&gt; &lt;tr height="20"&gt; &lt;td height="20" width="236"&gt;Вентилятор&lt;/td&gt; &lt;td width="361"&gt;120мм, подшипник гидро-динамический&lt;/td&gt; &lt;/tr&gt; &lt;tr height="20"&gt; &lt;td height="20" width="236"&gt;Сертификация&lt;/td&gt; &lt;td&gt;80 Plus White&lt;/td&gt; &lt;/tr&gt; &lt;tr height="20"&gt; &lt;td height="140" rowspan="6" width="236"&gt;Коннекторы&lt;/td&gt; &lt;td width="361"&gt;1 x MB 24(20+4) Pin, 550+20мм&lt;/td&gt; &lt;/tr&gt; &lt;tr height="40"&gt; &lt;td height="40" width="361"&gt;1 x (4) Pin 730+20мм, 1 x (8) Pin 730+20мм &lt;/td&gt; &lt;/tr&gt; &lt;tr height="20"&gt; &lt;td height="20" width="361"&gt;4 x 8(6+2) Pin PCI-E, 490+20мм*2+490+20мм*2&lt;/td&gt; &lt;/tr&gt; &lt;tr height="20"&gt; &lt;td height="20" width="361"&gt;6 x SATA , 480+20мм&lt;/td&gt; &lt;/tr&gt; &lt;tr height="20"&gt; &lt;td height="20" width="361"&gt;4 x Molex, 470+20мм&lt;/td&gt; &lt;/tr&gt; &lt;tr height="20"&gt; &lt;td height="20" width="361"&gt;1 x FDD, 470+20мм&lt;/td&gt; &lt;/tr&gt; &lt;tr height="20"&gt; &lt;td height="20" width="236"&gt;Вес блока питания&lt;/td&gt; &lt;td width="361"&gt;1.5 кг&lt;/td&gt; &lt;/tr&gt; &lt;tr height="20"&gt; &lt;td height="20" width="236"&gt;Вес блока питания с упаковкой&lt;/td&gt; &lt;td width="361"&gt;1.79 кг&lt;/td&gt; &lt;/tr&gt; &lt;/tbody&gt; &lt;colgroup&gt; &lt;col width="236" /&gt; &lt;col width="361" /&gt; &lt;/colgroup&gt; &lt;/table&gt; &lt;p&gt; &lt;/p&gt; </t>
  </si>
  <si>
    <t xml:space="preserve">&lt;p&gt;Блок питания &lt;strong&gt;Zalman MegaMax ZM700-TXII (700W) с кабелем питания&lt;/strong&gt; для современных персональных компьютерных систем бюджетного и среднего уровня сложности, сертифицирован и соответствует стандарту 80 PLUS.&lt;/p&gt; &lt;p&gt; &lt;/p&gt; &lt;p&gt;&lt;strong&gt;Основные характеристики:&lt;/strong&gt;&lt;/p&gt; &lt;p&gt;&lt;strong&gt; &lt;/strong&gt;&lt;/p&gt; &lt;ul&gt; &lt;li&gt;формат ATX &amp;ndash; стандартные размеры &amp;ndash; 140х150х86 мм &amp;ndash; совместимость с большинством корпусов;&lt;/li&gt; &lt;li&gt;100% совместимость с AMD, INTEL включая процессоры Intel Coffee Lake 7-го поколения и AMD RYZEN для потребностей производительных ПК;&lt;/li&gt; &lt;li&gt;современная компонентная база, которая состоит из надежных и высокопроизводительных составляющих;&lt;/li&gt; &lt;li&gt;наличие специального фильтра электромагнитных помех для оптимизации работы системы;&lt;/li&gt; &lt;li&gt;обеспечивает стабильное напряжение без перегрузок по входящему току;&lt;/li&gt; &lt;li&gt;наличие APFC &amp;ndash; активный метод компенсации реактивной мощности с максимальным коэффициентом до 99% для бесперебойной и стабильной работы с высокой энергоэффективностью. Это безопасная, стабильная работа системы с низким уровнем шума, тепловыделения и минимальными колебаниями электропитания. Применение активного метода компенсации реактивной мощности, способствует росту энергоэффективности, при этом снижается электромагнитное поле, что предотвращает образование обратного тока;&lt;/li&gt; &lt;li&gt;конструкция с одинарной шиной, показатели до +12В и 630Вт доступной мощности при эффективности 90%, стабильное напряжение питания процессора и видеокарты, которые являются основными компонентами ПК;&lt;/li&gt; &lt;li&gt;применение тайваньских конденсаторов &amp;ndash; работают стабильно при высоких температурах (до 105&amp;deg;C ) и высоком напряжении;&lt;/li&gt; &lt;li&gt;оптимальное охлаждение компонентной базы блока питания: активное - при помощи тихого 120мм вентилятора и пассивное &amp;ndash; при помощи встроенного двойного алюминиевого радиатора;&lt;/li&gt; &lt;li&gt;оптимальная длина кабелей для подключения к компонентам, для обеспечения питанием и удобной сборки системы. Плоские черные кабеля надежные, прочные и достаточно эластичные для укладки и организации кабель менеджмента в современном корпусе;&lt;/li&gt; &lt;li&gt;кабель PCI Express совместим с питанием современных видеокарт;&lt;/li&gt; &lt;li&gt;международная сертификация уровня электромагнитных помех и безопасности;&lt;/li&gt; &lt;li&gt;сертифицирован известными институтами безопасности и соответствует требованиям KC и IEC;&lt;/li&gt; &lt;li&gt;гарантированные: защита от понижения напряжения (UVP), защита от повышения напряжения (OVP), защита от перегрузки (OPP), защита от короткого замыкания (SCP).&lt;br /&gt; &lt;br /&gt; &lt;strong&gt;Соответствие стандарту &lt;/strong&gt;&lt;strong&gt;RoHS&lt;/strong&gt;&lt;strong&gt;.&lt;/strong&gt;&lt;br /&gt; Сертифицированные продукты экологически безопасны, не наносят вреда окружающей среде и человеку. Блоки питания получают сертификацию после специального XRF тестирования: уровень содержания 10 опасных веществ должен быть ниже уровня, установленного стандартом для электронных товаров, которые экспортируются в Европу. Вся продукция ZALMAN изготавливается с учетом стандартов RoHS.&lt;br /&gt; &lt;br /&gt; &lt;br /&gt; &lt;img height="575" src="/files/WareDescription//431e5e92-690e-482a-aa1d-58f4bb91571c.png" width="542" /&gt;&lt;/li&gt; &lt;/ul&gt; &lt;p&gt;&lt;img height="277" src="/files/WareDescription//ae682a95-5cc3-40c6-9f35-16155ec5e7c7.png" width="523" /&gt;&lt;/p&gt; </t>
  </si>
  <si>
    <t>08504001003007007</t>
  </si>
  <si>
    <t>Блок питания Zalman MegaMax 800-TXII (800W), 200-240 VAC,87%, 80+, aPFC, 120мм, MB24, CPU(4+4,8), 8x</t>
  </si>
  <si>
    <t>ZM800-TXII</t>
  </si>
  <si>
    <t>http://www.erc.ua/i/goods/ZM800-TXII.jpg</t>
  </si>
  <si>
    <t xml:space="preserve">&lt;table border="1" cellpadding="1" cellspacing="1" width="500"&gt; &lt;tbody&gt; &lt;tr&gt; &lt;td height="20" width="236"&gt;&lt;strong&gt;Модель&lt;/strong&gt;&lt;/td&gt; &lt;td width="431"&gt;&lt;strong&gt;ZM800-TXII MegaMax&lt;/strong&gt;&lt;/td&gt; &lt;/tr&gt; &lt;tr&gt; &lt;td height="20" width="236"&gt;&lt;strong&gt;Тип&lt;/strong&gt;&lt;/td&gt; &lt;td&gt;Intel ATX 12V Ver 2.31&lt;/td&gt; &lt;/tr&gt; &lt;tr&gt; &lt;td height="20" width="236"&gt;&lt;strong&gt;Модульный&lt;/strong&gt;&lt;/td&gt; &lt;td&gt;нет&lt;/td&gt; &lt;/tr&gt; &lt;tr&gt; &lt;td height="20" width="236"&gt;&lt;strong&gt;Размеры (Г x Д x В)&lt;/strong&gt;&lt;/td&gt; &lt;td width="431"&gt;150(Г) x 140(Ш) x 86(В)мм&lt;/td&gt; &lt;/tr&gt; &lt;tr&gt; &lt;td height="20" width="236"&gt;&lt;strong&gt;Входное напряжение&lt;/strong&gt;&lt;/td&gt; &lt;td&gt;200-240VAС&lt;/td&gt; &lt;/tr&gt; &lt;tr&gt; &lt;td height="20" width="236"&gt;&lt;strong&gt;Входной ток&lt;/strong&gt;&lt;/td&gt; &lt;td width="431"&gt;7A&lt;/td&gt; &lt;/tr&gt; &lt;tr&gt; &lt;td height="20" width="236"&gt;&lt;strong&gt;Частота&lt;/strong&gt;&lt;/td&gt; &lt;td&gt;50-60Hz&lt;/td&gt; &lt;/tr&gt; &lt;tr&gt; &lt;td height="20" width="236"&gt;&lt;strong&gt;PFC&lt;/strong&gt;&lt;/td&gt; &lt;td&gt;Active PFC 99%&lt;/td&gt; &lt;/tr&gt; &lt;tr&gt; &lt;td height="20" width="236"&gt;&lt;strong&gt;Нагрузка по линиям&lt;/strong&gt;&lt;/td&gt; &lt;td width="431"&gt;3,3V 22A; +5V 22A; +12V 60A, -12V 0,5A; +5VSB 3 A&lt;/td&gt; &lt;/tr&gt; &lt;tr&gt; &lt;td height="20" width="236"&gt;&lt;strong&gt;КПД&lt;/strong&gt;&lt;/td&gt; &lt;td&gt;Max 85% @230VAC, Typical Load&lt;/td&gt; &lt;/tr&gt; &lt;tr&gt; &lt;td height="96" width="236"&gt;&lt;strong&gt;Защита&lt;/strong&gt;&lt;/td&gt; &lt;td width="431"&gt;Защита от понижения напряжения (UVP), защита от повышения напряжения (OVP),защита от перегрузки (OPP), защита от короткого замыкания (SCP)&lt;/td&gt; &lt;/tr&gt; &lt;tr&gt; &lt;td height="20" width="236"&gt;&lt;strong&gt;Выходная мощность&lt;/strong&gt;&lt;/td&gt; &lt;td width="431"&gt;800W&lt;/td&gt; &lt;/tr&gt; &lt;tr&gt; &lt;td height="43" width="236"&gt;&lt;strong&gt;Соответствие&lt;/strong&gt;&lt;/td&gt; &lt;td&gt;KC, CE, CB, RoHS, EAC&lt;/td&gt; &lt;/tr&gt; &lt;tr&gt; &lt;td height="20" width="236"&gt;&lt;strong&gt;Вентилятор&lt;/strong&gt;&lt;/td&gt; &lt;td width="431"&gt;120мм, подшипник гидро-динамический&lt;/td&gt; &lt;/tr&gt; &lt;tr&gt; &lt;td height="20" width="236"&gt;&lt;strong&gt;Сертификация&lt;/strong&gt;&lt;/td&gt; &lt;td&gt;80 Plus White&lt;/td&gt; &lt;/tr&gt; &lt;tr&gt; &lt;td height="140" rowspan="6" width="236"&gt;&lt;strong&gt;Коннекторы&lt;/strong&gt;&lt;/td&gt; &lt;td width="431"&gt;1 x MB 24(20+4) Pin, 550+20мм&lt;/td&gt; &lt;/tr&gt; &lt;tr&gt; &lt;td height="40" width="431"&gt;1 x (4+4) Pin 730+20мм, 1 x (8) Pin 730+20мм &lt;/td&gt; &lt;/tr&gt; &lt;tr&gt; &lt;td height="20" width="431"&gt;4 x 8(6+2) Pin PCI-E, 490+20мм*2+490+20мм*2&lt;/td&gt; &lt;/tr&gt; &lt;tr&gt; &lt;td height="20" width="431"&gt;8 x SATA , 450+20мм&lt;/td&gt; &lt;/tr&gt; &lt;tr&gt; &lt;td height="20" width="431"&gt;4 x Molex, 470+20мм&lt;/td&gt; &lt;/tr&gt; &lt;tr&gt; &lt;td height="20" width="431"&gt;1 x FDD, 470+20мм&lt;/td&gt; &lt;/tr&gt; &lt;tr&gt; &lt;td height="20" width="236"&gt;&lt;strong&gt;Вес блока питания&lt;/strong&gt;&lt;/td&gt; &lt;td width="431"&gt;1.5 кг&lt;/td&gt; &lt;/tr&gt; &lt;tr&gt; &lt;td height="20" width="236"&gt;&lt;strong&gt;Вес блока питания с упаковкой&lt;/strong&gt;&lt;/td&gt; &lt;td width="431"&gt;1.79 кг&lt;/td&gt; &lt;/tr&gt; &lt;/tbody&gt; &lt;/table&gt; &lt;p&gt; &lt;/p&gt; </t>
  </si>
  <si>
    <t xml:space="preserve">&lt;p&gt;Блок питания &lt;strong&gt;Zalman MegaMax ZM&lt;/strong&gt;&lt;strong&gt;8&lt;/strong&gt;&lt;strong&gt;00-TXII (&lt;/strong&gt;&lt;strong&gt;8&lt;/strong&gt;&lt;strong&gt;00W) с кабелем питания&lt;/strong&gt; для современных персональных компьютерных систем бюджетного и среднего уровня сложности, сертифицирован и соответствует стандарту 80 PLUS.&lt;/p&gt; &lt;p&gt; &lt;/p&gt; &lt;p&gt;&lt;strong&gt;Основные характеристики:&lt;/strong&gt;&lt;/p&gt; &lt;p&gt;&lt;strong&gt; &lt;/strong&gt;&lt;/p&gt; &lt;ul&gt; &lt;li&gt;формат ATX &amp;ndash; стандартные размеры &amp;ndash; 140х150х86 мм &amp;ndash; совместимость с большинством корпусов;&lt;/li&gt; &lt;li&gt;100% совместимость с AMD, INTEL включая процессоры Intel Coffee Lake 7-го поколения и AMD RYZEN для потребностей производительных ПК;&lt;/li&gt; &lt;li&gt;современная компонентная база, которая состоит из надежных и высокопроизводительных составляющих;&lt;/li&gt; &lt;li&gt;наличие специального фильтра электромагнитных помех для оптимизации работы системы;&lt;/li&gt; &lt;li&gt;обеспечивает стабильное напряжение без перегрузок по входящему току;&lt;/li&gt; &lt;li&gt;наличие APFC &amp;ndash; активный метод компенсации реактивной мощности с максимальным коэффициентом до 99% для бесперебойной и стабильной работы с высокой энергоэффективностью. Это безопасная, стабильная работа системы с низким уровнем шума, тепловыделения и минимальными колебаниями электропитания. Применение активного метода компенсации реактивной мощности, способствует росту энергоэффективности, при этом снижается электромагнитное поле, что предотвращает образование обратного тока;&lt;/li&gt; &lt;li&gt;конструкция с одинарной шиной, показатели до +12В и 630Вт доступной мощности при эффективности 90%, стабильное напряжение питания процессора и видеокарты, которые являются основными компонентами ПК;&lt;/li&gt; &lt;li&gt;применение тайваньских конденсаторов &amp;ndash; работают стабильно при высоких температурах (до 105&amp;deg;C ) и высоком напряжении;&lt;/li&gt; &lt;li&gt;оптимальное охлаждение компонентной базы блока питания: активное - при помощи тихого 120мм вентилятора и пассивное &amp;ndash; при помощи встроенного двойного алюминиевого радиатора;&lt;/li&gt; &lt;li&gt;оптимальная длина кабелей для подключения к компонентам, для обеспечения питанием и удобной сборки системы. Плоские черные кабеля надежные, прочные и достаточно эластичные для укладки и организации кабель менеджмента в современном корпусе;&lt;/li&gt; &lt;li&gt;кабель PCI Express совместим с питанием современных видеокарт;&lt;/li&gt; &lt;li&gt;международная сертификация уровня электромагнитных помех и безопасности;&lt;/li&gt; &lt;li&gt;сертифицирован известными институтами безопасности и соответствует требованиям KC и IEC;&lt;/li&gt; &lt;li&gt;гарантированные: защита от понижения напряжения (UVP), защита от повышения напряжения (OVP), защита от перегрузки (OPP), защита от короткого замыкания (SCP).&lt;br /&gt; &lt;br /&gt; &lt;strong&gt;Соответствие стандарту &lt;/strong&gt;&lt;strong&gt;RoHS&lt;/strong&gt;&lt;strong&gt;.&lt;/strong&gt;&lt;br /&gt; Сертифицированные продукты экологически безопасны, не наносят вреда окружающей среде и человеку. Блоки питания получают сертификацию после специального XRF тестирования: уровень содержания 10 опасных веществ должен быть ниже уровня, установленного стандартом для электронных товаров, которые экспортируются в Европу. Вся продукция ZALMAN изготавливается с учетом стандартов RoHS.&lt;br /&gt; &lt;img height="605" src="/files/WareDescription//89c624cb-5f8a-4f83-bf07-aa9321f93764.png" width="551" /&gt;&lt;br /&gt; &lt;img height="343" src="/files/WareDescription//9084d6b0-591c-4387-b059-22e3ebb8cd4b.png" width="562" /&gt;&lt;/li&gt; &lt;/ul&gt; </t>
  </si>
  <si>
    <t>08504001003007006</t>
  </si>
  <si>
    <t>Блок питания Zalman GigaMax 550-GVII (550W),200-240VAC,88%,80+Bronze, aPFC, 120мм,MB24,CPU(4+4),5xSATA,2xPCIe, 3xMOLEX,1xFDD,OCP,OVP,OPP,OTP,UVP,SCP</t>
  </si>
  <si>
    <t>ZM550-GVII</t>
  </si>
  <si>
    <t>http://www.erc.ua/i/goods/ZM550-GVII.jpg</t>
  </si>
  <si>
    <t xml:space="preserve">&lt;table border="1" cellspacing="0" width="605"&gt; &lt;tbody&gt; &lt;tr height="20"&gt; &lt;td height="20" width="236"&gt;&lt;strong&gt;Модель&lt;/strong&gt;&lt;/td&gt; &lt;td width="369"&gt;&lt;strong&gt;ZM550-GVII&lt;/strong&gt;&lt;/td&gt; &lt;/tr&gt; &lt;tr height="20"&gt; &lt;td height="20" width="236"&gt;Тип&lt;/td&gt; &lt;td&gt;Intel ATX 12V V2.31&lt;/td&gt; &lt;/tr&gt; &lt;tr height="20"&gt; &lt;td height="20" width="236"&gt;Модульный&lt;/td&gt; &lt;td&gt;нет&lt;/td&gt; &lt;/tr&gt; &lt;tr height="20"&gt; &lt;td height="20" width="236"&gt;Размеры (Г x Д x В)&lt;/td&gt; &lt;td width="369"&gt;150(Г) x 140(Ш) x 86(В)мм&lt;/td&gt; &lt;/tr&gt; &lt;tr height="20"&gt; &lt;td height="20" width="236"&gt;Входное напряжение&lt;/td&gt; &lt;td&gt;200-240 VAC&lt;/td&gt; &lt;/tr&gt; &lt;tr height="20"&gt; &lt;td height="20" width="236"&gt;Входной ток&lt;/td&gt; &lt;td&gt;6A&lt;/td&gt; &lt;/tr&gt; &lt;tr height="20"&gt; &lt;td height="20" width="236"&gt;Частота&lt;/td&gt; &lt;td&gt;50-60Hz&lt;/td&gt; &lt;/tr&gt; &lt;tr height="20"&gt; &lt;td height="20" width="236"&gt;PFC&lt;/td&gt; &lt;td&gt;Active PFC&lt;/td&gt; &lt;/tr&gt; &lt;tr height="20"&gt; &lt;td height="20" width="236"&gt;Нагрузка по линиям&lt;/td&gt; &lt;td&gt; &lt;p&gt;3,3V 18A; +5V 15A; +12V 45A, -12V 3.6A; +5VSB 12.5A&lt;/p&gt; &lt;/td&gt; &lt;/tr&gt; &lt;tr height="20"&gt; &lt;td height="20" width="236"&gt;КПД&lt;/td&gt; &lt;td&gt;Max 88% @230VAC, Typical load&lt;/td&gt; &lt;/tr&gt; &lt;tr height="96"&gt; &lt;td height="96" width="236"&gt;Защита&lt;/td&gt; &lt;td width="369"&gt;Защита от повышения напряжения (OVP), защита от понижения напряжения (UVP), защита от перегрузки (OPP), защита от короткого замыкания (SCP), конструктивная особенность, защит от перегрева (OTP), защита от перегрузки по току (OCP)&lt;/td&gt; &lt;/tr&gt; &lt;tr height="20"&gt; &lt;td height="20" width="236"&gt;Выходная мощность&lt;/td&gt; &lt;td width="369"&gt;550W&lt;/td&gt; &lt;/tr&gt; &lt;tr height="43"&gt; &lt;td height="43" width="236"&gt;Соответствие&lt;/td&gt; &lt;td&gt;CB, CE, KC, EAC, RoHSdd&lt;/td&gt; &lt;/tr&gt; &lt;tr height="20"&gt; &lt;td height="20" width="236"&gt;Вентилятор&lt;/td&gt; &lt;td width="369"&gt;120мм, подшипник FDB&lt;/td&gt; &lt;/tr&gt; &lt;tr height="20"&gt; &lt;td height="20" width="236"&gt;Сертификация&lt;/td&gt; &lt;td&gt;80 Plus Bronze&lt;/td&gt; &lt;/tr&gt; &lt;tr height="20"&gt; &lt;td height="140" rowspan="6" width="236"&gt;Коннекторы&lt;/td&gt; &lt;td width="369"&gt;1 x MB 24(20+4) Pin, 650+30мм&lt;/td&gt; &lt;/tr&gt; &lt;tr height="40"&gt; &lt;td height="40" width="369"&gt;1 x (4) Pin 650+30мм &lt;/td&gt; &lt;/tr&gt; &lt;tr height="20"&gt; &lt;td height="20" width="369"&gt;2 x 8(6+2) Pin PCI-E, 500+30мм*2&lt;/td&gt; &lt;/tr&gt; &lt;tr height="20"&gt; &lt;td height="20" width="369"&gt;5 x SATA , (450+30)+150+150мм /(450+30)+150мм&lt;/td&gt; &lt;/tr&gt; &lt;tr height="20"&gt; &lt;td height="20" width="369"&gt;3 x Molex, (450+30)мм+ (450+30)*2мм&lt;/td&gt; &lt;/tr&gt; &lt;tr height="20"&gt; &lt;td height="20" width="369"&gt;1 x FDD, 450+30мм&lt;/td&gt; &lt;/tr&gt; &lt;tr height="20"&gt; &lt;td height="20" width="236"&gt;Вес блока питания&lt;/td&gt; &lt;td&gt;1.65 кг&lt;/td&gt; &lt;/tr&gt; &lt;tr height="20"&gt; &lt;td height="20" width="236"&gt;Вес блока питания с упаковкой&lt;/td&gt; &lt;td width="369"&gt;1.95 кг&lt;/td&gt; &lt;/tr&gt; &lt;/tbody&gt; &lt;colgroup&gt; &lt;col width="236" /&gt; &lt;col width="369" /&gt; &lt;/colgroup&gt; &lt;/table&gt; </t>
  </si>
  <si>
    <t xml:space="preserve">&lt;p&gt;Блок питания &lt;strong&gt;Zalman&lt;/strong&gt;&lt;strong&gt; &lt;/strong&gt;&lt;strong&gt;GigaMax&lt;/strong&gt;&lt;strong&gt; &lt;/strong&gt;&lt;strong&gt;ZM&lt;/strong&gt;&lt;strong&gt;550-&lt;/strong&gt;&lt;strong&gt;GVII&lt;/strong&gt;&lt;strong&gt; &lt;/strong&gt;&lt;strong&gt;с кабелем питания &lt;/strong&gt;для современных персональных компьютерных систем среднего и выше уровней сложности. Обеспечит бесперебойную работу ПК при одновременном снижении излишнего энергопотребления благодаря использованию высоко производительных долговечных и надежных компонентов. Сертифицирован и соответствует стандарту 80 PLUS Bronze.&lt;/p&gt; &lt;p&gt;&lt;strong&gt; &lt;/strong&gt;&lt;/p&gt; &lt;p&gt;&lt;strong&gt;Основные характеристики:&lt;/strong&gt;&lt;/p&gt; &lt;p&gt;&lt;strong&gt; &lt;/strong&gt;&lt;/p&gt; &lt;ul&gt; &lt;li&gt;формат ATX &amp;ndash; стандартные размеры &amp;ndash; 140х150х86 мм &amp;ndash; совместимость с большинством корпусов;&lt;br /&gt; &lt;/li&gt; &lt;li&gt;компонентная база с преобразователем DC-DC 12 В: блок питания поддерживает широкий спектр компонентов ПК, сводя к минимуму колебания выходного напряжения, обеспечивая 12 В постоянного тока для обеспечения стабильной работы системы;&lt;br /&gt; &lt;strong&gt; &lt;/strong&gt;&lt;/li&gt; &lt;li&gt;80PLUS BRONZE 230V EU гарантирует эффективность 85%, 88%, 85% при нагрузке 20%, 50% и 100%, что значительно снижает общее энергопотребление системы. Высокая эффективность при работе блока питания снижает утечку тока, перегрев, а также показатели высокочастотного шума и уровень шума вентилятора;&lt;br /&gt; &lt;/li&gt; &lt;li&gt;наличие APFC &amp;ndash; активный метод компенсации реактивной мощности с максимальным коэффициентом до 99,5% для бесперебойной и стабильной работы с высокой энергоэффективностью. Это безопасная, стабильная работа системы с низким уровнем шума, тепловыделения и минимальными колебаниями электропитания. Применение активного метода компенсации реактивной мощности, способствует росту энергоэффективности, при этом снижается электромагнитное поле, что предотвращает образование обратного тока;&lt;/li&gt; &lt;li&gt;конструкция с одинарной шиной, показатели до +12В и 630Вт доступной мощности при эффективности 90%, стабильное напряжение питания процессора и видеокарты, которые являются основными компонентами ПК;&lt;/li&gt; &lt;li&gt;применение тайваньских конденсаторов &amp;ndash; работают стабильно при высоких температурах (до 105&amp;deg;C) и высоком напряжении;&lt;/li&gt; &lt;li&gt;наличие специального фильтра электромагнитных помех для оптимизации работы системы;&lt;/li&gt; &lt;li&gt;современная компонентная база, которая состоит из надежных и высокопроизводительных составляющих: импульсный преобразователь, который обеспечивает стабильное напряжение без перегрузок по входящему току;&lt;/li&gt; &lt;li&gt;оптимальное охлаждение компонентной базы блока питания: активное - при помощи тихого 120мм FDB вентилятора и пассивное &amp;ndash; при помощи встроенного двойного алюминиевого радиатора;&lt;/li&gt; &lt;li&gt;100% совместимость с AMD, INTEL включая процессоры Intel Coffee Lake 7-го поколения и AMD RYZEN для потребностей производительных ПК;&lt;/li&gt; &lt;li&gt;оптимальная длина кабелей для подключения к компонентам, для обеспечения питанием и удобной сборки системы. Плоские кабеля c черным покрытием, надежные, прочные и достаточно эластичные для укладки и организации кабель менеджмента в современном корпусе;&lt;/li&gt; &lt;li&gt;кабель PCI Express совместим с питанием современных видеокарт;&lt;/li&gt; &lt;li&gt;международная сертификация уровня электромагнитных помех и безопасности;&lt;/li&gt; &lt;li&gt;сертифицирован известными институтами безопасности и соответствует требованиям KC и IEC;&lt;/li&gt; &lt;li&gt;гарантированные: защита от повышения напряжения (OVP), защита от понижения напряжения (UVP), защита от перегрузки (OPP), защита от короткого замыкания (SCP), конструктивная особенность, защит от перегрева (OTP), защита от перегрузки по току (OCP).&lt;br /&gt; &lt;br /&gt; &lt;strong&gt;Соответствие стандарту &lt;/strong&gt;&lt;strong&gt;RoHS&lt;/strong&gt;&lt;strong&gt;.&lt;/strong&gt;&lt;br /&gt; Сертифицированные продукты экологически безопасны, не наносят вреда окружающей среде и человеку. Блоки питания получают сертификацию после специального XRF тестирования: уровень содержания 10 опасных веществ должен быть ниже уровня, установленного стандартом для электронных товаров, которые экспортируются в Европу. Вся продукция ZALMAN изготавливается с учетом стандартов RoHS.&lt;/li&gt; &lt;/ul&gt; &lt;p&gt;&lt;img height="814" src="/files/WareDescription//5cfa3a69-beee-4e00-aff9-ace5ec0c1eac.png" width="535" /&gt;&lt;/p&gt; &lt;p&gt;&lt;img height="429" src="/files/WareDescription//f6eb103a-9cc0-4d19-baf2-5175e34b6c2a.png" width="556" /&gt;&lt;/p&gt; </t>
  </si>
  <si>
    <t>Блок питания Zalman GigaMax 650-GVII (650W),200-240VAC,88%,80+Bronze, aPFC, 120мм,MB24, CPU(4+4), 5xSATA, 2xPCIe, 3xMOLEX, 1xFDD,OCP,OVP,OPP, OTP,UVP,SCP1xFDD</t>
  </si>
  <si>
    <t>ZM650-GVII</t>
  </si>
  <si>
    <t>http://www.erc.ua/i/goods/ZM650-GVII.jpg</t>
  </si>
  <si>
    <t xml:space="preserve">&lt;table border="1" cellspacing="0" width="769"&gt; &lt;tbody&gt; &lt;tr height="20"&gt; &lt;td height="20" width="236"&gt;&lt;strong&gt;Модель&lt;/strong&gt;&lt;/td&gt; &lt;td width="533"&gt;&lt;strong&gt;ZM650-GVII&lt;/strong&gt;&lt;/td&gt; &lt;/tr&gt; &lt;tr height="20"&gt; &lt;td height="20" width="236"&gt;Тип&lt;/td&gt; &lt;td&gt;Intel ATX 12V V2.31&lt;/td&gt; &lt;/tr&gt; &lt;tr height="20"&gt; &lt;td height="20" width="236"&gt;Модульный&lt;/td&gt; &lt;td&gt;нет&lt;/td&gt; &lt;/tr&gt; &lt;tr height="20"&gt; &lt;td height="20" width="236"&gt;Размеры (Г x Д x В)&lt;/td&gt; &lt;td width="533"&gt;150(Г) x 140(Ш) x 86(В)мм&lt;/td&gt; &lt;/tr&gt; &lt;tr height="20"&gt; &lt;td height="20" width="236"&gt;Входное напряжение&lt;/td&gt; &lt;td&gt;200-240 VAC&lt;/td&gt; &lt;/tr&gt; &lt;tr height="20"&gt; &lt;td height="20" width="236"&gt;Входной ток&lt;/td&gt; &lt;td&gt;6A&lt;/td&gt; &lt;/tr&gt; &lt;tr height="20"&gt; &lt;td height="20" width="236"&gt;Частота&lt;/td&gt; &lt;td&gt;50-60Hz&lt;/td&gt; &lt;/tr&gt; &lt;tr height="20"&gt; &lt;td height="20" width="236"&gt;PFC&lt;/td&gt; &lt;td&gt;Active PFC&lt;/td&gt; &lt;/tr&gt; &lt;tr height="20"&gt; &lt;td height="20" width="236"&gt;Нагрузка по линиям&lt;/td&gt; &lt;td width="533"&gt;3,3V 20A; +5V 18A; +12V 54A, -12V 3.6A; +5VSB 12.5A&lt;/td&gt; &lt;/tr&gt; &lt;tr height="20"&gt; &lt;td height="20" width="236"&gt;КПД&lt;/td&gt; &lt;td&gt;Max 88% @230VAC, Typical load&lt;/td&gt; &lt;/tr&gt; &lt;tr height="96"&gt; &lt;td height="96" width="236"&gt;Защита&lt;/td&gt; &lt;td width="533"&gt;Защита от повышения напряжения (OVP), защита от понижения напряжения (UVP), защита от перегрузки (OPP), защита от короткого замыкания (SCP), конструктивная особенность, защит от перегрева (OTP), защита от перегрузки по току (OCP)&lt;/td&gt; &lt;/tr&gt; &lt;tr height="20"&gt; &lt;td height="20" width="236"&gt;Выходная мощность&lt;/td&gt; &lt;td width="533"&gt;650W&lt;/td&gt; &lt;/tr&gt; &lt;tr height="43"&gt; &lt;td height="43" width="236"&gt;Соответствие&lt;/td&gt; &lt;td&gt;CB, CE, KC, EAC, RoHSdd&lt;/td&gt; &lt;/tr&gt; &lt;tr height="20"&gt; &lt;td height="20" width="236"&gt;Вентилятор&lt;/td&gt; &lt;td width="533"&gt;120мм, подшипник FDB&lt;/td&gt; &lt;/tr&gt; &lt;tr height="20"&gt; &lt;td height="20" width="236"&gt;Сертификация&lt;/td&gt; &lt;td&gt;80 Plus Bronze&lt;/td&gt; &lt;/tr&gt; &lt;tr height="20"&gt; &lt;td height="140" rowspan="6" width="236"&gt;Коннекторы&lt;/td&gt; &lt;td width="533"&gt;1 x MB 24(20+4) Pin, 650+30мм&lt;/td&gt; &lt;/tr&gt; &lt;tr height="40"&gt; &lt;td height="40" width="533"&gt;1 x (4) Pin 650+30мм &lt;/td&gt; &lt;/tr&gt; &lt;tr height="20"&gt; &lt;td height="20" width="533"&gt;2 x 8(6+2) Pin PCI-E, 500+30мм*2&lt;/td&gt; &lt;/tr&gt; &lt;tr height="20"&gt; &lt;td height="20" width="533"&gt;5 x SATA , (450+30)+150+150мм /(450+30)+150мм&lt;/td&gt; &lt;/tr&gt; &lt;tr height="20"&gt; &lt;td height="20" width="533"&gt;3 x Molex, (450+30)мм+ (450+30)*2мм&lt;/td&gt; &lt;/tr&gt; &lt;tr height="20"&gt; &lt;td height="20" width="533"&gt;1 x FDD, 450+30мм&lt;/td&gt; &lt;/tr&gt; &lt;tr height="20"&gt; &lt;td height="20" width="236"&gt;Вес блока питания&lt;/td&gt; &lt;td&gt;1.73 кг&lt;/td&gt; &lt;/tr&gt; &lt;tr height="20"&gt; &lt;td height="20" width="236"&gt;Вес блока питания с упаковкой&lt;/td&gt; &lt;td width="533"&gt;2.01 кг&lt;/td&gt; &lt;/tr&gt; &lt;/tbody&gt; &lt;colgroup&gt; &lt;col width="236" /&gt; &lt;col width="533" /&gt; &lt;/colgroup&gt; &lt;/table&gt; &lt;p&gt; &lt;/p&gt; </t>
  </si>
  <si>
    <t xml:space="preserve">&lt;p&gt;Блок питания &lt;strong&gt;Zalman&lt;/strong&gt;&lt;strong&gt; &lt;/strong&gt;&lt;strong&gt;GigaMax&lt;/strong&gt;&lt;strong&gt; &lt;/strong&gt;&lt;strong&gt;ZM&lt;/strong&gt;&lt;strong&gt;650-&lt;/strong&gt;&lt;strong&gt;GVII&lt;/strong&gt;&lt;strong&gt; &lt;/strong&gt;&lt;strong&gt;с кабелем питания &lt;/strong&gt;для современных персональных компьютерных систем среднего и выше уровней сложности. Обеспечит бесперебойную работу ПК при одновременном снижении излишнего энергопотребления благодаря использованию высоко производительных долговечных и надежных компонентов. Сертифицирован и соответствует стандарту 80 PLUS Bronze.&lt;/p&gt; &lt;p&gt;&lt;strong&gt; &lt;/strong&gt;&lt;/p&gt; &lt;p&gt;&lt;strong&gt;Основные характеристики:&lt;/strong&gt;&lt;/p&gt; &lt;p&gt;&lt;strong&gt; &lt;/strong&gt;&lt;/p&gt; &lt;ul&gt; &lt;li&gt;формат ATX &amp;ndash; стандартные размеры &amp;ndash; 140х150х86 мм &amp;ndash; совместимость с большинством корпусов;&lt;br /&gt; &lt;/li&gt; &lt;li&gt;компонентная база с преобразователем DC-DC 12 В: блок питания поддерживает широкий спектр компонентов ПК, сводя к минимуму колебания выходного напряжения, обеспечивая 12 В постоянного тока для обеспечения стабильной работы системы;&lt;br /&gt; &lt;strong&gt; &lt;/strong&gt;&lt;/li&gt; &lt;li&gt;80PLUS BRONZE 230V EU гарантирует эффективность 85%, 88%, 85% при нагрузке 20%, 50% и 100%, что значительно снижает общее энергопотребление системы. Высокая эффективность при работе блока питания снижает утечку тока, перегрев, а также показатели высокочастотного шума и уровень шума вентилятора;&lt;br /&gt; &lt;/li&gt; &lt;li&gt;наличие APFC &amp;ndash; активный метод компенсации реактивной мощности с максимальным коэффициентом до 99,5% для бесперебойной и стабильной работы с высокой энергоэффективностью. Это безопасная, стабильная работа системы с низким уровнем шума, тепловыделения и минимальными колебаниями электропитания. Применение активного метода компенсации реактивной мощности, способствует росту энергоэффективности, при этом снижается электромагнитное поле, что предотвращает образование обратного тока;&lt;/li&gt; &lt;li&gt;конструкция с одинарной шиной, показатели до +12В и 630Вт доступной мощности при эффективности 90%, стабильное напряжение питания процессора и видеокарты, которые являются основными компонентами ПК;&lt;/li&gt; &lt;li&gt;применение тайваньских конденсаторов &amp;ndash; работают стабильно при высоких температурах (до 105&amp;deg;C) и высоком напряжении;&lt;/li&gt; &lt;li&gt;наличие специального фильтра электромагнитных помех для оптимизации работы системы;&lt;/li&gt; &lt;li&gt;современная компонентная база, которая состоит из надежных и высокопроизводительных составляющих: импульсный преобразователь, который обеспечивает стабильное напряжение без перегрузок по входящему току;&lt;/li&gt; &lt;li&gt;оптимальное охлаждение компонентной базы блока питания: активное - при помощи тихого 120мм FDB вентилятора и пассивное &amp;ndash; при помощи встроенного двойного алюминиевого радиатора;&lt;/li&gt; &lt;li&gt;100% совместимость с AMD, INTEL включая процессоры Intel Coffee Lake 7-го поколения и AMD RYZEN для потребностей производительных ПК;&lt;/li&gt; &lt;li&gt;оптимальная длина кабелей для подключения к компонентам, для обеспечения питанием и удобной сборки системы. Плоские кабеля c черным покрытием, надежные, прочные и достаточно эластичные для укладки и организации кабель менеджмента в современном корпусе;&lt;/li&gt; &lt;li&gt;кабель PCI Express совместим с питанием современных видеокарт;&lt;/li&gt; &lt;li&gt;международная сертификация уровня электромагнитных помех и безопасности;&lt;/li&gt; &lt;li&gt;сертифицирован известными институтами безопасности и соответствует требованиям KC и IEC;&lt;/li&gt; &lt;li&gt;гарантированные: защита от повышения напряжения (OVP), защита от понижения напряжения (UVP), защита от перегрузки (OPP), защита от короткого замыкания (SCP), конструктивная особенность, защит от перегрева (OTP), защита от перегрузки по току (OCP).&lt;br /&gt; &lt;br /&gt; &lt;strong&gt;Соответствие стандарту &lt;/strong&gt;&lt;strong&gt;RoHS&lt;/strong&gt;&lt;strong&gt;.&lt;/strong&gt;&lt;br /&gt; Сертифицированные продукты экологически безопасны, не наносят вреда окружающей среде и человеку. Блоки питания получают сертификацию после специального XRF тестирования: уровень содержания 10 опасных веществ должен быть ниже уровня, установленного стандартом для электронных товаров, которые экспортируются в Европу. Вся продукция ZALMAN изготавливается с учетом стандартов RoHS.&lt;br /&gt; &lt;strong&gt; &lt;/strong&gt;&lt;br /&gt; &lt;img height="806" src="/files/WareDescription//e10dcf55-087b-4b24-8c97-1fc4210b23e3.png" width="531" /&gt;&lt;br /&gt; &lt;br /&gt; &lt;img height="416" src="/files/WareDescription//ec72f321-b90a-4f07-ad87-c10977957991.png" width="519" /&gt;&lt;br /&gt; &lt;/li&gt; &lt;/ul&gt; </t>
  </si>
  <si>
    <t>Блок питания Zalman GigaMax 750-GVII (750W),200-240VAC,88%,80+Bronze, aPFC, 120мм,MB24, CPU(4+4), 5xSATA, 4xPCIe, 3xMOLEX, 1xFDD,OCP,OVP,OPP,OTP,UVP,SCP</t>
  </si>
  <si>
    <t>ZM750-GVII</t>
  </si>
  <si>
    <t>http://www.erc.ua/i/goods/ZM750-GVII.jpg</t>
  </si>
  <si>
    <t xml:space="preserve">&lt;table border="1" cellspacing="0" width="573"&gt; &lt;tbody&gt; &lt;tr height="20"&gt; &lt;td height="20" width="236"&gt;&lt;strong&gt;Модель&lt;/strong&gt;&lt;/td&gt; &lt;td width="337"&gt;&lt;strong&gt;ZM750-GVII&lt;/strong&gt;&lt;/td&gt; &lt;/tr&gt; &lt;tr height="20"&gt; &lt;td height="20" width="236"&gt;Тип&lt;/td&gt; &lt;td&gt;Intel ATX 12V V2.31&lt;/td&gt; &lt;/tr&gt; &lt;tr height="20"&gt; &lt;td height="20" width="236"&gt;Модульный&lt;/td&gt; &lt;td&gt;нет&lt;/td&gt; &lt;/tr&gt; &lt;tr height="20"&gt; &lt;td height="20" width="236"&gt;Размеры (Г x Д x В)&lt;/td&gt; &lt;td width="337"&gt;150(Г) x 140(Ш) x 86(В)мм&lt;/td&gt; &lt;/tr&gt; &lt;tr height="20"&gt; &lt;td height="20" width="236"&gt;Входное напряжение&lt;/td&gt; &lt;td&gt;200-240 VAC&lt;/td&gt; &lt;/tr&gt; &lt;tr height="20"&gt; &lt;td height="20" width="236"&gt;Входной ток&lt;/td&gt; &lt;td&gt;6A&lt;/td&gt; &lt;/tr&gt; &lt;tr height="20"&gt; &lt;td height="20" width="236"&gt;Частота&lt;/td&gt; &lt;td&gt;50-60Hz&lt;/td&gt; &lt;/tr&gt; &lt;tr height="20"&gt; &lt;td height="20" width="236"&gt;PFC&lt;/td&gt; &lt;td&gt;Active PFC&lt;/td&gt; &lt;/tr&gt; &lt;tr height="20"&gt; &lt;td height="20" width="236"&gt;Нагрузка по линиям&lt;/td&gt; &lt;td width="337"&gt;3,3V 20A; +5V 20A; +12V 62A, -12V 0.3A; +5VSB 2.5A&lt;/td&gt; &lt;/tr&gt; &lt;tr height="20"&gt; &lt;td height="20" width="236"&gt;КПД&lt;/td&gt; &lt;td&gt;Max 88% @230VAC, Typical load&lt;/td&gt; &lt;/tr&gt; &lt;tr height="96"&gt; &lt;td height="96" width="236"&gt;Защита&lt;/td&gt; &lt;td width="337"&gt;Защита от повышения напряжения (OVP), защита от понижения напряжения (UVP), защита от перегрузки (OPP), защита от короткого замыкания (SCP), конструктивная особенность, защит от перегрева (OTP), защита от перегрузки по току (OCP)&lt;/td&gt; &lt;/tr&gt; &lt;tr height="20"&gt; &lt;td height="20" width="236"&gt;Выходная мощность&lt;/td&gt; &lt;td width="337"&gt;750W&lt;/td&gt; &lt;/tr&gt; &lt;tr height="43"&gt; &lt;td height="43" width="236"&gt;Соответствие&lt;/td&gt; &lt;td&gt;CB, CE, KC, EAC, RoHSdd&lt;/td&gt; &lt;/tr&gt; &lt;tr height="20"&gt; &lt;td height="20" width="236"&gt;Вентилятор&lt;/td&gt; &lt;td width="337"&gt;120мм, подшипник FDB&lt;/td&gt; &lt;/tr&gt; &lt;tr height="20"&gt; &lt;td height="20" width="236"&gt;Сертификация&lt;/td&gt; &lt;td&gt;80 Plus Bronze&lt;/td&gt; &lt;/tr&gt; &lt;tr height="20"&gt; &lt;td height="140" rowspan="6" width="236"&gt;Коннекторы&lt;/td&gt; &lt;td width="337"&gt;1 x MB 24(20+4) Pin, 650+30мм&lt;/td&gt; &lt;/tr&gt; &lt;tr height="40"&gt; &lt;td height="40" width="337"&gt;1 x (4) Pin 650+30мм &lt;/td&gt; &lt;/tr&gt; &lt;tr height="20"&gt; &lt;td height="20" width="337"&gt;4 x 8(6+2) Pin PCI-E, 500+30мм*2 / 500+30мм*2 &lt;/td&gt; &lt;/tr&gt; &lt;tr height="20"&gt; &lt;td height="20" width="337"&gt;5 x SATA , (450+30)+150+150мм /(450+30)+150мм&lt;/td&gt; &lt;/tr&gt; &lt;tr height="20"&gt; &lt;td height="20" width="337"&gt;3 x Molex, (450+30)мм+ (450+30)*2мм&lt;/td&gt; &lt;/tr&gt; &lt;tr height="20"&gt; &lt;td height="20" width="337"&gt;1 x FDD, 450+30мм&lt;/td&gt; &lt;/tr&gt; &lt;tr height="20"&gt; &lt;td height="20" width="236"&gt;Вес блока питания&lt;/td&gt; &lt;td&gt;1.83 кг&lt;/td&gt; &lt;/tr&gt; &lt;tr height="20"&gt; &lt;td height="20" width="236"&gt;Вес блока питания с упаковкой&lt;/td&gt; &lt;td width="337"&gt;2.1 кг&lt;/td&gt; &lt;/tr&gt; &lt;/tbody&gt; &lt;colgroup&gt; &lt;col width="236" /&gt; &lt;col width="337" /&gt; &lt;/colgroup&gt; &lt;/table&gt; &lt;p&gt; &lt;/p&gt; </t>
  </si>
  <si>
    <t xml:space="preserve">&lt;p&gt;Блок питания &lt;strong&gt;Zalman&lt;/strong&gt;&lt;strong&gt; &lt;/strong&gt;&lt;strong&gt;GigaMax&lt;/strong&gt;&lt;strong&gt; &lt;/strong&gt;&lt;strong&gt;ZM&lt;/strong&gt;&lt;strong&gt;750-&lt;/strong&gt;&lt;strong&gt;GVII&lt;/strong&gt;&lt;strong&gt; &lt;/strong&gt;&lt;strong&gt;с кабелем питания &lt;/strong&gt;для современных производительных персональных компьютерных систем среднего и выше уровней сложности. Обеспечит бесперебойную работу ПК при одновременном снижении излишнего энергопотребления благодаря использованию высоко производительных долговечных и надежных компонентов. Сертифицирован и соответствует стандарту 80 PLUS Bronze.&lt;/p&gt; &lt;p&gt;&lt;strong&gt; &lt;/strong&gt;&lt;/p&gt; &lt;p&gt;&lt;strong&gt;Основные характеристики:&lt;/strong&gt;&lt;/p&gt; &lt;p&gt;&lt;strong&gt; &lt;/strong&gt;&lt;/p&gt; &lt;ul&gt; &lt;li&gt;формат ATX &amp;ndash; стандартные размеры &amp;ndash; 140х150х86 мм &amp;ndash; совместимость с большинством корпусов;&lt;br /&gt; &lt;/li&gt; &lt;li&gt;компонентная база с преобразователем DC-DC 12 В: блок питания поддерживает широкий спектр компонентов ПК, сводя к минимуму колебания выходного напряжения, обеспечивая 12 В постоянного тока для обеспечения стабильной работы системы;&lt;br /&gt; &lt;strong&gt; &lt;/strong&gt;&lt;/li&gt; &lt;li&gt;80PLUS BRONZE 230V EU гарантирует эффективность 85%, 88%, 85% при нагрузке 20%, 50% и 100%, что значительно снижает общее энергопотребление системы. Высокая эффективность при работе блока питания снижает утечку тока, перегрев, а также показатели высокочастотного шума и уровень шума вентилятора;&lt;br /&gt; &lt;/li&gt; &lt;li&gt;наличие APFC &amp;ndash; активный метод компенсации реактивной мощности с максимальным коэффициентом до 99,5% для бесперебойной и стабильной работы с высокой энергоэффективностью. Это безопасная, стабильная работа системы с низким уровнем шума, тепловыделения и минимальными колебаниями электропитания. Применение активного метода компенсации реактивной мощности, способствует росту энергоэффективности, при этом снижается электромагнитное поле, что предотвращает образование обратного тока;&lt;/li&gt; &lt;li&gt;конструкция с одинарной шиной, показатели до +12В и 630Вт доступной мощности при эффективности 90%, стабильное напряжение питания процессора и видеокарты, которые являются основными компонентами ПК;&lt;/li&gt; &lt;li&gt;применение тайваньских конденсаторов &amp;ndash; работают стабильно при высоких температурах (до 105&amp;deg;C) и высоком напряжении;&lt;/li&gt; &lt;li&gt;наличие специального фильтра электромагнитных помех для оптимизации работы системы;&lt;/li&gt; &lt;li&gt;современная компонентная база, которая состоит из надежных и высокопроизводительных составляющих: импульсный преобразователь, который обеспечивает стабильное напряжение без перегрузок по входящему току;&lt;/li&gt; &lt;li&gt;оптимальное охлаждение компонентной базы блока питания: активное - при помощи тихого 120мм FDB вентилятора и пассивное &amp;ndash; при помощи встроенного двойного алюминиевого радиатора;&lt;/li&gt; &lt;li&gt;100% совместимость с AMD, INTEL включая процессоры Intel Coffee Lake 7-го поколения и AMD RYZEN для потребностей производительных ПК;&lt;/li&gt; &lt;li&gt;оптимальная длина кабелей для подключения к компонентам, для обеспечения питанием и удобной сборки системы. Плоские кабеля c черным покрытием, надежные, прочные и достаточно эластичные для укладки и организации кабель менеджмента в современном корпусе;&lt;/li&gt; &lt;li&gt;кабель PCI Express совместим с питанием современных видеокарт;&lt;/li&gt; &lt;li&gt;международная сертификация уровня электромагнитных помех и безопасности;&lt;/li&gt; &lt;li&gt;сертифицирован известными институтами безопасности и соответствует требованиям KC и IEC;&lt;/li&gt; &lt;li&gt;гарантированные: защита от повышения напряжения (OVP), защита от понижения напряжения (UVP), защита от перегрузки (OPP), защита от короткого замыкания (SCP), конструктивная особенность, защит от перегрева (OTP), защита от перегрузки по току (OCP).&lt;br /&gt; &lt;br /&gt; &lt;strong&gt;Соответствие стандарту &lt;/strong&gt;&lt;strong&gt;RoHS&lt;/strong&gt;&lt;strong&gt;.&lt;/strong&gt;&lt;br /&gt; Сертифицированные продукты экологически безопасны, не наносят вреда окружающей среде и человеку. Блоки питания получают сертификацию после специального XRF тестирования: уровень содержания 10 опасных веществ должен быть ниже уровня, установленного стандартом для электронных товаров, которые экспортируются в Европу. Вся продукция ZALMAN изготавливается с учетом стандартов RoHS.&lt;br /&gt; &lt;strong&gt; &lt;/strong&gt;&lt;br /&gt; &lt;img height="691" src="/files/WareDescription//0ef2013d-9e8b-4f9c-8656-855c9cacf7df.png" width="397" /&gt;&lt;/li&gt; &lt;/ul&gt; &lt;p&gt;&lt;img height="317" src="/files/WareDescription//d0369e34-23e5-4660-9779-1b628966f392.png" width="416" /&gt;&lt;/p&gt; </t>
  </si>
  <si>
    <t>Блок питания Zalman ZM800-EBTII (800W),Active PFC, 85%, 200-240V, EU</t>
  </si>
  <si>
    <t>ZM800-EBTII</t>
  </si>
  <si>
    <t>http://www.erc.ua/i/goods/ZM800-EBTII.jpg</t>
  </si>
  <si>
    <t xml:space="preserve">&lt;table border="1" cellpadding="1" cellspacing="1" width="500"&gt; &lt;tbody&gt; &lt;tr&gt; &lt;td colspan="4" height="22" width="451"&gt;&lt;strong&gt;Название модели&lt;/strong&gt;&lt;/td&gt; &lt;td width="130"&gt;800-EBT II&lt;/td&gt; &lt;/tr&gt; &lt;tr&gt; &lt;td colspan="4" height="22" width="451"&gt;&lt;strong&gt;Вид&lt;/strong&gt;&lt;/td&gt; &lt;td width="130"&gt;Intel ATX 2.31&lt;/td&gt; &lt;/tr&gt; &lt;tr&gt; &lt;td colspan="4" height="35" width="451"&gt;&lt;strong&gt;Модульный/Не модульный&lt;/strong&gt;&lt;/td&gt; &lt;td width="130"&gt;Full-Modular&lt;/td&gt; &lt;/tr&gt; &lt;tr&gt; &lt;td colspan="4" height="46" width="451"&gt;&lt;strong&gt;Размеры ( W x H x L)&lt;/strong&gt;&lt;/td&gt; &lt;td width="130"&gt;150 X 86 X 160(L)мм&lt;/td&gt; &lt;/tr&gt; &lt;tr&gt; &lt;td colspan="4" height="20" width="451"&gt;&lt;strong&gt;НЕТТО&lt;/strong&gt;&lt;/td&gt; &lt;td width="130"&gt;3.12KG&lt;/td&gt; &lt;/tr&gt; &lt;tr&gt; &lt;td colspan="2" height="50" rowspan="2" width="184"&gt;&lt;strong&gt;AC INPUT Range &lt;/strong&gt;&lt;/td&gt; &lt;td colspan="2" width="267"&gt;&lt;strong&gt;Voltage &lt;/strong&gt;&lt;/td&gt; &lt;td width="130"&gt;115V ~240VAC &amp;plusmn; 10%&lt;/td&gt; &lt;/tr&gt; &lt;tr&gt; &lt;td colspan="2" height="23" width="267"&gt;&lt;strong&gt;Frequency&lt;/strong&gt;&lt;/td&gt; &lt;td width="130"&gt;50Hz ~ 60Hz &amp;plusmn; 3%&lt;/td&gt; &lt;/tr&gt; &lt;tr&gt; &lt;td colspan="2" height="42" rowspan="2" width="184"&gt;&lt;strong&gt;AC INPUT Current&lt;/strong&gt;&lt;/td&gt; &lt;td colspan="2" width="267"&gt;&lt;strong&gt;220VAC&lt;/strong&gt;&lt;/td&gt; &lt;td width="130"&gt;100VAC&lt;/td&gt; &lt;/tr&gt; &lt;tr&gt; &lt;td colspan="2" height="20" width="267"&gt;&lt;strong&gt;230VAC&lt;/strong&gt;&lt;/td&gt; &lt;td width="130"&gt;240VAC&lt;/td&gt; &lt;/tr&gt; &lt;tr&gt; &lt;td colspan="4" height="22" width="451"&gt;&lt;strong&gt;PFC &lt;/strong&gt;&lt;/td&gt; &lt;td width="130"&gt;ACTIVE PFC&lt;/td&gt; &lt;/tr&gt; &lt;tr&gt; &lt;td colspan="4" height="77" width="451"&gt;&lt;strong&gt;POWER FACTOR CORRECTION&lt;/strong&gt;&lt;/td&gt; &lt;td width="130"&gt;Max 99%&lt;/td&gt; &lt;/tr&gt; &lt;tr&gt; &lt;td colspan="2" height="78" rowspan="2" width="184"&gt;&lt;strong&gt;Inrush Current Limit&lt;br /&gt; (@ Cold start at 25?)&lt;/strong&gt;&lt;/td&gt; &lt;td colspan="2" width="267"&gt;&lt;strong&gt;220VAC&lt;/strong&gt;&lt;/td&gt; &lt;td width="130"&gt;100VAC&lt;/td&gt; &lt;/tr&gt; &lt;tr&gt; &lt;td colspan="2" height="41" width="267"&gt;&lt;strong&gt;230VAC&lt;/strong&gt;&lt;/td&gt; &lt;td width="130"&gt;240VAC&lt;/td&gt; &lt;/tr&gt; &lt;tr&gt; &lt;td colspan="4" height="20" width="451"&gt;&lt;strong&gt;Efficiency &lt;/strong&gt;&lt;/td&gt; &lt;td &gt;Max 90% @230VAC, Typical load&lt;/td&gt; &lt;/tr&gt; &lt;tr&gt; &lt;td height="189" rowspan="7" width="92"&gt;&lt;strong&gt;DC OUTPUT Voltage Regulation&lt;/strong&gt;&lt;/td&gt; &lt;td colspan="2" width="184"&gt;&lt;strong&gt;Vout&lt;/strong&gt;&lt;/td&gt; &lt;td align="left" width="175"&gt;&lt;strong&gt;Regulation Range&lt;/strong&gt;&lt;/td&gt; &lt;td &gt;Regulation Range&lt;/td&gt; &lt;/tr&gt; &lt;tr&gt; &lt;td align="left" height="32" width="92"&gt;&lt;strong&gt;+3.3VDC&lt;/strong&gt;&lt;/td&gt; &lt;td rowspan="6" width="92"&gt;&lt;strong&gt;At Full Load&lt;/strong&gt;&lt;/td&gt; &lt;td align="left" width="175"&gt;&lt;strong&gt;&amp;plusmn;5%&lt;/strong&gt;&lt;/td&gt; &lt;td width="130"&gt;+3.14 ~ 3.47V&lt;/td&gt; &lt;/tr&gt; &lt;tr&gt; &lt;td align="left" height="22" width="92"&gt;&lt;strong&gt;+5VDC&lt;/strong&gt;&lt;/td&gt; &lt;td align="left" width="175"&gt;&lt;strong&gt;&amp;plusmn;5%&lt;/strong&gt;&lt;/td&gt; &lt;td width="130"&gt;+4.75 ~ 5.25V&lt;/td&gt; &lt;/tr&gt; &lt;tr&gt; &lt;td align="left" height="22" width="92"&gt;&lt;strong&gt;+12V1DC&lt;/strong&gt;&lt;/td&gt; &lt;td align="left" width="175"&gt;&lt;strong&gt;&amp;plusmn;5%&lt;/strong&gt;&lt;/td&gt; &lt;td width="130"&gt;+11.4 ~ 12.6V&lt;/td&gt; &lt;/tr&gt; &lt;tr&gt; &lt;td align="left" height="22" width="92"&gt;&lt;strong&gt;+12V2DC&lt;/strong&gt;&lt;/td&gt; &lt;td align="left" width="175"&gt;&lt;strong&gt;&amp;plusmn;5%&lt;/strong&gt;&lt;/td&gt; &lt;td width="130"&gt;+11.4 ~ 12.6V&lt;/td&gt; &lt;/tr&gt; &lt;tr&gt; &lt;td align="left" height="22" width="92"&gt;&lt;strong&gt;-12VDC&lt;/strong&gt;&lt;/td&gt; &lt;td align="left" width="175"&gt;&lt;strong&gt;&amp;plusmn;10%&lt;/strong&gt;&lt;/td&gt; &lt;td width="130"&gt;-10.8 ~ -13.2V&lt;/td&gt; &lt;/tr&gt; &lt;tr&gt; &lt;td align="left" height="23" width="92"&gt;&lt;strong&gt;+5VSB&lt;/strong&gt;&lt;/td&gt; &lt;td align="left" width="175"&gt;&lt;strong&gt;&amp;plusmn;5%&lt;/strong&gt;&lt;/td&gt; &lt;td width="130"&gt;+4.75 ~ 5.25V&lt;/td&gt; &lt;/tr&gt; &lt;tr&gt; &lt;td height="214" rowspan="7" width="92"&gt;&lt;strong&gt;DC OUTPUT Ripple &amp;amp; Noise &lt;/strong&gt;&lt;/td&gt; &lt;td colspan="3" width="359"&gt;&lt;strong&gt;Vout&lt;/strong&gt;&lt;/td&gt; &lt;td width="130"&gt;Standard Range &lt;/td&gt; &lt;/tr&gt; &lt;tr&gt; &lt;td align="left" height="22" width="92"&gt;&lt;strong&gt;+3.3VDC&lt;/strong&gt;&lt;/td&gt; &lt;td colspan="2" rowspan="6" width="267"&gt;&lt;strong&gt;At Full Load&lt;/strong&gt;&lt;/td&gt; &lt;td width="130"&gt;50mV&lt;/td&gt; &lt;/tr&gt; &lt;tr&gt; &lt;td align="left" height="22" width="92"&gt;&lt;strong&gt;+5VDC&lt;/strong&gt;&lt;/td&gt; &lt;td width="130"&gt;50mV&lt;/td&gt; &lt;/tr&gt; &lt;tr&gt; &lt;td align="left" height="32" width="92"&gt;&lt;strong&gt;+12V1DC&lt;/strong&gt;&lt;/td&gt; &lt;td width="130"&gt;120mV&lt;/td&gt; &lt;/tr&gt; &lt;tr&gt; &lt;td align="left" height="34" width="92"&gt;&lt;strong&gt;+12V2DC&lt;/strong&gt;&lt;/td&gt; &lt;td width="130"&gt; &lt;/td&gt; &lt;/tr&gt; &lt;tr&gt; &lt;td align="left" height="20" width="92"&gt;&lt;strong&gt;-12VDC&lt;/strong&gt;&lt;/td&gt; &lt;td width="130"&gt;120mV&lt;/td&gt; &lt;/tr&gt; &lt;tr&gt; &lt;td align="left" height="20" width="92"&gt;&lt;strong&gt;+5VSB&lt;/strong&gt;&lt;/td&gt; &lt;td width="130"&gt;50mV&lt;/td&gt; &lt;/tr&gt; &lt;tr&gt; &lt;td height="54" rowspan="2" width="92"&gt;&lt;strong&gt;Ambient Temperature&lt;/strong&gt;&lt;/td&gt; &lt;td colspan="3" width="359"&gt;&lt;strong&gt;Operation &lt;/strong&gt;&lt;/td&gt; &lt;td width="130"&gt;0~ +40?&lt;/td&gt; &lt;/tr&gt; &lt;tr&gt; &lt;td colspan="3" height="22" width="359"&gt;&lt;strong&gt;Stored&lt;/strong&gt;&lt;/td&gt; &lt;td width="130"&gt;-20~ +70?&lt;/td&gt; &lt;/tr&gt; &lt;tr&gt; &lt;td height="44" rowspan="2" width="92"&gt;&lt;strong&gt;Ambient Humidity&lt;/strong&gt;&lt;/td&gt; &lt;td colspan="3" width="359"&gt;&lt;strong&gt;Operation &lt;/strong&gt;&lt;/td&gt; &lt;td width="130"&gt;5% ~ 95% RH&lt;/td&gt; &lt;/tr&gt; &lt;tr&gt; &lt;td colspan="3" height="22" width="359"&gt;&lt;strong&gt;Stored&lt;/strong&gt;&lt;/td&gt; &lt;td width="130"&gt;5% ~ 95% RH&lt;/td&gt; &lt;/tr&gt; &lt;tr&gt; &lt;td height="140" rowspan="7" width="92"&gt;&lt;strong&gt;Combined Power&lt;/strong&gt;&lt;/td&gt; &lt;td colspan="3" width="359"&gt;&lt;strong&gt;Vout&lt;/strong&gt;&lt;/td&gt; &lt;td &gt;Current&lt;/td&gt; &lt;/tr&gt; &lt;tr&gt; &lt;td colspan="3" height="20" width="359"&gt;&lt;strong&gt;+3.3VDC&lt;/strong&gt;&lt;/td&gt; &lt;td &gt;22A&lt;/td&gt; &lt;/tr&gt; &lt;tr&gt; &lt;td colspan="3" height="20" width="359"&gt;&lt;strong&gt;+5VDC&lt;/strong&gt;&lt;/td&gt; &lt;td &gt;22A&lt;/td&gt; &lt;/tr&gt; &lt;tr&gt; &lt;td colspan="3" height="20" width="359"&gt;&lt;strong&gt;+12V1DC&lt;/strong&gt;&lt;/td&gt; &lt;td &gt;66A&lt;/td&gt; &lt;/tr&gt; &lt;tr&gt; &lt;td colspan="3" height="20" width="359"&gt;&lt;strong&gt;+12V2DC&lt;/strong&gt;&lt;/td&gt; &lt;td &gt; &lt;/td&gt; &lt;/tr&gt; &lt;tr&gt; &lt;td colspan="3" height="20" width="359"&gt;&lt;strong&gt;-12VDC&lt;/strong&gt;&lt;/td&gt; &lt;td &gt;0.3A&lt;/td&gt; &lt;/tr&gt; &lt;tr&gt; &lt;td colspan="3" height="20" width="359"&gt;&lt;strong&gt;+5VSB&lt;/strong&gt;&lt;/td&gt; &lt;td &gt;3A&lt;/td&gt; &lt;/tr&gt; &lt;tr&gt; &lt;td colspan="4" height="22"&gt;&lt;strong&gt;Защита&lt;/strong&gt;&lt;/td&gt; &lt;td &gt;OCP/OVP/OPP/OTP/UVP/SCP&lt;/td&gt; &lt;/tr&gt; &lt;tr&gt; &lt;td colspan="4" height="20"&gt;&lt;strong&gt;Вентилятор&lt;/strong&gt;&lt;/td&gt; &lt;td &gt;135мм Fan&lt;/td&gt; &lt;/tr&gt; &lt;tr&gt; &lt;td colspan="4" height="20"&gt;&lt;strong&gt;Подшипник&lt;/strong&gt;&lt;/td&gt; &lt;td &gt;FDB Bearing &lt;/td&gt; &lt;/tr&gt; &lt;tr&gt; &lt;td colspan="4" height="20"&gt;&lt;strong&gt;ErP&lt;/strong&gt;&lt;/td&gt; &lt;td &gt;ErP Lot 6 Certified&lt;/td&gt; &lt;/tr&gt; &lt;/tbody&gt; &lt;/table&gt; &lt;p&gt; &lt;/p&gt; </t>
  </si>
  <si>
    <t xml:space="preserve">Блок питания Zalman Power supply TeraMax 1000-TMX (1000W), 100-240VAC, 90%, 80+ Gold, </t>
  </si>
  <si>
    <t>ZM1000-TMX</t>
  </si>
  <si>
    <t>08504001002005004</t>
  </si>
  <si>
    <t>Блок питания Zalman Power supply TeraMax 1200-TMX (1200W), 100-240VAC, 90%, 80+ Gold,</t>
  </si>
  <si>
    <t>ZM1200-TMX</t>
  </si>
  <si>
    <t>08504001002005003</t>
  </si>
  <si>
    <t>Блок питания Zalman ZM1000-EBTII (1000W) 80Plus Gold 100-240V, EU</t>
  </si>
  <si>
    <t>ZM1000-EBTII</t>
  </si>
  <si>
    <t>http://www.erc.ua/i/goods/ZM1000-EBTII.jpg</t>
  </si>
  <si>
    <t xml:space="preserve">&lt;table border="1" cellpadding="1" cellspacing="1" width="500"&gt; &lt;tbody&gt; &lt;tr&gt; &lt;td colspan="4" height="22" width="451"&gt;&lt;strong&gt;Название модели&lt;/strong&gt;&lt;/td&gt; &lt;td width="152"&gt;1000-EBT II&lt;/td&gt; &lt;/tr&gt; &lt;tr&gt; &lt;td colspan="4" height="22" width="451"&gt;&lt;strong&gt;Вид&lt;/strong&gt;&lt;/td&gt; &lt;td width="152"&gt;Intel ATX 2.31&lt;/td&gt; &lt;/tr&gt; &lt;tr&gt; &lt;td colspan="4" height="35" width="451"&gt;&lt;strong&gt;Модульный/Не модульный&lt;/strong&gt;&lt;/td&gt; &lt;td width="152"&gt;Full-Modular&lt;/td&gt; &lt;/tr&gt; &lt;tr&gt; &lt;td colspan="4" height="46" width="451"&gt;&lt;strong&gt;Размеры ( W x H x L)&lt;/strong&gt;&lt;/td&gt; &lt;td width="152"&gt;150 X 86 X 160(L)мм&lt;/td&gt; &lt;/tr&gt; &lt;tr&gt; &lt;td colspan="4" height="20" width="451"&gt;&lt;strong&gt;НЕТТО&lt;/strong&gt;&lt;/td&gt; &lt;td width="152"&gt;3.24KG&lt;/td&gt; &lt;/tr&gt; &lt;tr&gt; &lt;td colspan="2" height="50" rowspan="2" width="184"&gt;&lt;strong&gt;AC INPUT Range &lt;/strong&gt;&lt;/td&gt; &lt;td colspan="2" width="267"&gt;&lt;strong&gt;Voltage &lt;/strong&gt;&lt;/td&gt; &lt;td width="152"&gt;115V ~240VAC &amp;plusmn; 10%&lt;/td&gt; &lt;/tr&gt; &lt;tr&gt; &lt;td colspan="2" height="23" width="267"&gt;&lt;strong&gt;Frequency&lt;/strong&gt;&lt;/td&gt; &lt;td width="152"&gt;50Hz ~ 60Hz &amp;plusmn; 3%&lt;/td&gt; &lt;/tr&gt; &lt;tr&gt; &lt;td colspan="2" height="42" rowspan="2" width="184"&gt;&lt;strong&gt;AC INPUT Current&lt;/strong&gt;&lt;/td&gt; &lt;td colspan="2" width="267"&gt;&lt;strong&gt;220VAC&lt;/strong&gt;&lt;/td&gt; &lt;td width="152"&gt;100VAC&lt;/td&gt; &lt;/tr&gt; &lt;tr&gt; &lt;td colspan="2" height="20" width="267"&gt;&lt;strong&gt;230VAC&lt;/strong&gt;&lt;/td&gt; &lt;td width="152"&gt;240VAC&lt;/td&gt; &lt;/tr&gt; &lt;tr&gt; &lt;td colspan="4" height="22" width="451"&gt;&lt;strong&gt;PFC &lt;/strong&gt;&lt;/td&gt; &lt;td width="152"&gt;ACTIVE PFC&lt;/td&gt; &lt;/tr&gt; &lt;tr&gt; &lt;td colspan="4" height="77" width="451"&gt;&lt;strong&gt;POWER FACTOR CORRECTION&lt;/strong&gt;&lt;/td&gt; &lt;td width="152"&gt;Max 99%&lt;/td&gt; &lt;/tr&gt; &lt;tr&gt; &lt;td colspan="2" height="78" rowspan="2" width="184"&gt;&lt;strong&gt;Inrush Current Limit&lt;br /&gt; (@ Cold start at 25?)&lt;/strong&gt;&lt;/td&gt; &lt;td colspan="2" width="267"&gt;&lt;strong&gt;220VAC&lt;/strong&gt;&lt;/td&gt; &lt;td width="152"&gt;100VAC&lt;/td&gt; &lt;/tr&gt; &lt;tr&gt; &lt;td colspan="2" height="41" width="267"&gt;&lt;strong&gt;230VAC&lt;/strong&gt;&lt;/td&gt; &lt;td width="152"&gt;240VAC&lt;/td&gt; &lt;/tr&gt; &lt;tr&gt; &lt;td colspan="4" height="20" width="451"&gt;&lt;strong&gt;Efficiency &lt;/strong&gt;&lt;/td&gt; &lt;td &gt;Max 90% @230VAC, Typical load&lt;/td&gt; &lt;/tr&gt; &lt;tr&gt; &lt;td height="189" rowspan="7" width="92"&gt;&lt;strong&gt;DC OUTPUT Voltage Regulation&lt;/strong&gt;&lt;/td&gt; &lt;td colspan="2" width="184"&gt;&lt;strong&gt;Vout&lt;/strong&gt;&lt;/td&gt; &lt;td align="left" width="175"&gt;&lt;strong&gt;Regulation Range&lt;/strong&gt;&lt;/td&gt; &lt;td &gt;Regulation Range&lt;/td&gt; &lt;/tr&gt; &lt;tr&gt; &lt;td align="left" height="32" width="92"&gt;&lt;strong&gt;+3.3VDC&lt;/strong&gt;&lt;/td&gt; &lt;td rowspan="6" width="92"&gt;&lt;strong&gt;At Full Load&lt;/strong&gt;&lt;/td&gt; &lt;td align="left" width="175"&gt;&lt;strong&gt;&amp;plusmn;5%&lt;/strong&gt;&lt;/td&gt; &lt;td width="152"&gt;+3.14 ~ 3.47V&lt;/td&gt; &lt;/tr&gt; &lt;tr&gt; &lt;td align="left" height="22" width="92"&gt;&lt;strong&gt;+5VDC&lt;/strong&gt;&lt;/td&gt; &lt;td align="left" width="175"&gt;&lt;strong&gt;&amp;plusmn;5%&lt;/strong&gt;&lt;/td&gt; &lt;td width="152"&gt;+4.75 ~ 5.25V&lt;/td&gt; &lt;/tr&gt; &lt;tr&gt; &lt;td align="left" height="22" width="92"&gt;&lt;strong&gt;+12V1DC&lt;/strong&gt;&lt;/td&gt; &lt;td align="left" width="175"&gt;&lt;strong&gt;&amp;plusmn;5%&lt;/strong&gt;&lt;/td&gt; &lt;td width="152"&gt;+11.4 ~ 12.6V&lt;/td&gt; &lt;/tr&gt; &lt;tr&gt; &lt;td align="left" height="22" width="92"&gt;&lt;strong&gt;+12V2DC&lt;/strong&gt;&lt;/td&gt; &lt;td align="left" width="175"&gt;&lt;strong&gt;&amp;plusmn;5%&lt;/strong&gt;&lt;/td&gt; &lt;td width="152"&gt;+11.4 ~ 12.6V&lt;/td&gt; &lt;/tr&gt; &lt;tr&gt; &lt;td align="left" height="22" width="92"&gt;&lt;strong&gt;-12VDC&lt;/strong&gt;&lt;/td&gt; &lt;td align="left" width="175"&gt;&lt;strong&gt;&amp;plusmn;10%&lt;/strong&gt;&lt;/td&gt; &lt;td width="152"&gt;-10.8 ~ -13.2V&lt;/td&gt; &lt;/tr&gt; &lt;tr&gt; &lt;td align="left" height="23" width="92"&gt;&lt;strong&gt;+5VSB&lt;/strong&gt;&lt;/td&gt; &lt;td align="left" width="175"&gt;&lt;strong&gt;&amp;plusmn;5%&lt;/strong&gt;&lt;/td&gt; &lt;td width="152"&gt;+4.75 ~ 5.25V&lt;/td&gt; &lt;/tr&gt; &lt;tr&gt; &lt;td height="214" rowspan="7" width="92"&gt;&lt;strong&gt;DC OUTPUT Ripple &amp;amp; Noise &lt;/strong&gt;&lt;/td&gt; &lt;td colspan="3" width="359"&gt;&lt;strong&gt;Vout&lt;/strong&gt;&lt;/td&gt; &lt;td width="152"&gt;Standard Range &lt;/td&gt; &lt;/tr&gt; &lt;tr&gt; &lt;td align="left" height="22" width="92"&gt;&lt;strong&gt;+3.3VDC&lt;/strong&gt;&lt;/td&gt; &lt;td colspan="2" rowspan="6" width="267"&gt;&lt;strong&gt;At Full Load&lt;/strong&gt;&lt;/td&gt; &lt;td width="152"&gt;50mV&lt;/td&gt; &lt;/tr&gt; &lt;tr&gt; &lt;td align="left" height="22" width="92"&gt;&lt;strong&gt;+5VDC&lt;/strong&gt;&lt;/td&gt; &lt;td width="152"&gt;50mV&lt;/td&gt; &lt;/tr&gt; &lt;tr&gt; &lt;td align="left" height="32" width="92"&gt;&lt;strong&gt;+12V1DC&lt;/strong&gt;&lt;/td&gt; &lt;td width="152"&gt;120mV&lt;/td&gt; &lt;/tr&gt; &lt;tr&gt; &lt;td align="left" height="34" width="92"&gt;&lt;strong&gt;+12V2DC&lt;/strong&gt;&lt;/td&gt; &lt;td width="152"&gt; &lt;/td&gt; &lt;/tr&gt; &lt;tr&gt; &lt;td align="left" height="20" width="92"&gt;&lt;strong&gt;-12VDC&lt;/strong&gt;&lt;/td&gt; &lt;td width="152"&gt;120mV&lt;/td&gt; &lt;/tr&gt; &lt;tr&gt; &lt;td align="left" height="20" width="92"&gt;&lt;strong&gt;+5VSB&lt;/strong&gt;&lt;/td&gt; &lt;td width="152"&gt;50mV&lt;/td&gt; &lt;/tr&gt; &lt;tr&gt; &lt;td height="54" rowspan="2" width="92"&gt;&lt;strong&gt;Ambient Temperature&lt;/strong&gt;&lt;/td&gt; &lt;td colspan="3" width="359"&gt;&lt;strong&gt;Operation &lt;/strong&gt;&lt;/td&gt; &lt;td width="152"&gt;0~ +40?&lt;/td&gt; &lt;/tr&gt; &lt;tr&gt; &lt;td colspan="3" height="22" width="359"&gt;&lt;strong&gt;Stored&lt;/strong&gt;&lt;/td&gt; &lt;td width="152"&gt;-20~ +70?&lt;/td&gt; &lt;/tr&gt; &lt;tr&gt; &lt;td height="44" rowspan="2" width="92"&gt;&lt;strong&gt;Ambient Humidity&lt;/strong&gt;&lt;/td&gt; &lt;td colspan="3" width="359"&gt;&lt;strong&gt;Operation &lt;/strong&gt;&lt;/td&gt; &lt;td width="152"&gt;5% ~ 95% RH&lt;/td&gt; &lt;/tr&gt; &lt;tr&gt; &lt;td colspan="3" height="22" width="359"&gt;&lt;strong&gt;Stored&lt;/strong&gt;&lt;/td&gt; &lt;td width="152"&gt;5% ~ 95% RH&lt;/td&gt; &lt;/tr&gt; &lt;tr&gt; &lt;td height="140" rowspan="7" width="92"&gt;&lt;strong&gt;Combined Power&lt;/strong&gt;&lt;/td&gt; &lt;td colspan="3" width="359"&gt;&lt;strong&gt;Vout&lt;/strong&gt;&lt;/td&gt; &lt;td &gt;Current&lt;/td&gt; &lt;/tr&gt; &lt;tr&gt; &lt;td colspan="3" height="20" width="359"&gt;&lt;strong&gt;+3.3VDC&lt;/strong&gt;&lt;/td&gt; &lt;td &gt;25A&lt;/td&gt; &lt;/tr&gt; &lt;tr&gt; &lt;td colspan="3" height="20" width="359"&gt;&lt;strong&gt;+5VDC&lt;/strong&gt;&lt;/td&gt; &lt;td &gt;25A&lt;/td&gt; &lt;/tr&gt; &lt;tr&gt; &lt;td colspan="3" height="20" width="359"&gt;&lt;strong&gt;+12V1DC&lt;/strong&gt;&lt;/td&gt; &lt;td &gt;83A&lt;/td&gt; &lt;/tr&gt; &lt;tr&gt; &lt;td colspan="3" height="20" width="359"&gt;&lt;strong&gt;+12V2DC&lt;/strong&gt;&lt;/td&gt; &lt;td &gt; &lt;/td&gt; &lt;/tr&gt; &lt;tr&gt; &lt;td colspan="3" height="20" width="359"&gt;&lt;strong&gt;-12VDC&lt;/strong&gt;&lt;/td&gt; &lt;td &gt;0.3A&lt;/td&gt; &lt;/tr&gt; &lt;tr&gt; &lt;td colspan="3" height="20" width="359"&gt;&lt;strong&gt;+5VSB&lt;/strong&gt;&lt;/td&gt; &lt;td &gt;3A&lt;/td&gt; &lt;/tr&gt; &lt;tr&gt; &lt;td colspan="4" height="22"&gt;&lt;strong&gt;Защита&lt;/strong&gt;&lt;/td&gt; &lt;td &gt;OCP/OVP/OPP/OTP/UVP/SCP&lt;/td&gt; &lt;/tr&gt; &lt;tr&gt; &lt;td colspan="4" height="20"&gt;&lt;strong&gt;Вентилятор&lt;/strong&gt;&lt;/td&gt; &lt;td &gt;135мм Fan&lt;/td&gt; &lt;/tr&gt; &lt;tr&gt; &lt;td colspan="4" height="20"&gt;&lt;strong&gt;Подшипник&lt;/strong&gt;&lt;/td&gt; &lt;td &gt;FDB Bearing &lt;/td&gt; &lt;/tr&gt; &lt;tr&gt; &lt;td colspan="4" height="20"&gt;&lt;strong&gt;ErP&lt;/strong&gt;&lt;/td&gt; &lt;td &gt;ErP Lot 6 Certified&lt;/td&gt; &lt;/tr&gt; &lt;/tbody&gt; &lt;/table&gt; &lt;p&gt; &lt;/p&gt; </t>
  </si>
  <si>
    <t>08504001002005002</t>
  </si>
  <si>
    <t>Блок питания Zalman ZM1200-EBTII WATTTERA (1200W), 80+Gold 100-240V,EU</t>
  </si>
  <si>
    <t>ZM1200-EBTII</t>
  </si>
  <si>
    <t>http://www.erc.ua/i/goods/ZM1200-EBTII.jpg</t>
  </si>
  <si>
    <t xml:space="preserve">&lt;table border="1" cellpadding="1" cellspacing="1" width="500"&gt; &lt;tbody&gt; &lt;tr&gt; &lt;td colspan="4" height="22" width="451"&gt;&lt;strong&gt;Название модели&lt;/strong&gt;&lt;/td&gt; &lt;td width="181"&gt;1200-EBT II&lt;/td&gt; &lt;/tr&gt; &lt;tr&gt; &lt;td colspan="4" height="22" width="451"&gt;&lt;strong&gt;Вид&lt;/strong&gt;&lt;/td&gt; &lt;td width="181"&gt;Intel ATX 2.31&lt;/td&gt; &lt;/tr&gt; &lt;tr&gt; &lt;td colspan="4" height="35" width="451"&gt;&lt;strong&gt;Модульный/Не модульный&lt;/strong&gt;&lt;/td&gt; &lt;td width="181"&gt;Full-Modular&lt;/td&gt; &lt;/tr&gt; &lt;tr&gt; &lt;td colspan="4" height="46" width="451"&gt;&lt;strong&gt;Размеры ( W x H x L)&lt;/strong&gt;&lt;/td&gt; &lt;td width="181"&gt;150 X 86 X 160(L)мм&lt;/td&gt; &lt;/tr&gt; &lt;tr&gt; &lt;td colspan="4" height="20" width="451"&gt;&lt;strong&gt;НЕТТО&lt;/strong&gt;&lt;/td&gt; &lt;td width="181"&gt;3.48KG&lt;/td&gt; &lt;/tr&gt; &lt;tr&gt; &lt;td colspan="2" height="50" rowspan="2" width="184"&gt;&lt;strong&gt;AC INPUT Range &lt;/strong&gt;&lt;/td&gt; &lt;td colspan="2" width="267"&gt;&lt;strong&gt;Voltage &lt;/strong&gt;&lt;/td&gt; &lt;td width="181"&gt;115V ~240VAC &amp;plusmn; 10%&lt;/td&gt; &lt;/tr&gt; &lt;tr&gt; &lt;td colspan="2" height="23" width="267"&gt;&lt;strong&gt;Frequency&lt;/strong&gt;&lt;/td&gt; &lt;td width="181"&gt;50Hz ~ 60Hz &amp;plusmn; 3%&lt;/td&gt; &lt;/tr&gt; &lt;tr&gt; &lt;td colspan="2" height="42" rowspan="2" width="184"&gt;&lt;strong&gt;AC INPUT Current&lt;/strong&gt;&lt;/td&gt; &lt;td colspan="2" width="267"&gt;&lt;strong&gt;220VAC&lt;/strong&gt;&lt;/td&gt; &lt;td width="181"&gt;100VAC&lt;/td&gt; &lt;/tr&gt; &lt;tr&gt; &lt;td colspan="2" height="20" width="267"&gt;&lt;strong&gt;230VAC&lt;/strong&gt;&lt;/td&gt; &lt;td width="181"&gt;240VAC&lt;/td&gt; &lt;/tr&gt; &lt;tr&gt; &lt;td colspan="4" height="22" width="451"&gt;&lt;strong&gt;PFC &lt;/strong&gt;&lt;/td&gt; &lt;td width="181"&gt;ACTIVE PFC&lt;/td&gt; &lt;/tr&gt; &lt;tr&gt; &lt;td colspan="4" height="77" width="451"&gt;&lt;strong&gt;POWER FACTOR CORRECTION&lt;/strong&gt;&lt;/td&gt; &lt;td width="181"&gt;Max 99%&lt;/td&gt; &lt;/tr&gt; &lt;tr&gt; &lt;td colspan="2" height="78" rowspan="2" width="184"&gt;&lt;strong&gt;Inrush Current Limit&lt;br /&gt; (@ Cold start at 25?)&lt;/strong&gt;&lt;/td&gt; &lt;td colspan="2" width="267"&gt;&lt;strong&gt;220VAC&lt;/strong&gt;&lt;/td&gt; &lt;td width="181"&gt;100VAC&lt;/td&gt; &lt;/tr&gt; &lt;tr&gt; &lt;td colspan="2" height="41" width="267"&gt;&lt;strong&gt;230VAC&lt;/strong&gt;&lt;/td&gt; &lt;td width="181"&gt;240VAC&lt;/td&gt; &lt;/tr&gt; &lt;tr&gt; &lt;td colspan="4" height="20" width="451"&gt;&lt;strong&gt;Efficiency &lt;/strong&gt;&lt;/td&gt; &lt;td &gt;Max 90% @230VAC, Typical load&lt;/td&gt; &lt;/tr&gt; &lt;tr&gt; &lt;td height="189" rowspan="7" width="92"&gt;&lt;strong&gt;DC OUTPUT Voltage Regulation&lt;/strong&gt;&lt;/td&gt; &lt;td colspan="2" width="184"&gt;&lt;strong&gt;Vout&lt;/strong&gt;&lt;/td&gt; &lt;td align="left" width="175"&gt;&lt;strong&gt;Regulation Range&lt;/strong&gt;&lt;/td&gt; &lt;td &gt;Regulation Range&lt;/td&gt; &lt;/tr&gt; &lt;tr&gt; &lt;td align="left" height="32" width="92"&gt;&lt;strong&gt;+3.3VDC&lt;/strong&gt;&lt;/td&gt; &lt;td rowspan="6" width="92"&gt;&lt;strong&gt;At Full Load&lt;/strong&gt;&lt;/td&gt; &lt;td align="left" width="175"&gt;&lt;strong&gt;&amp;plusmn;5%&lt;/strong&gt;&lt;/td&gt; &lt;td width="181"&gt;+3.14 ~ 3.47V&lt;/td&gt; &lt;/tr&gt; &lt;tr&gt; &lt;td align="left" height="22" width="92"&gt;&lt;strong&gt;+5VDC&lt;/strong&gt;&lt;/td&gt; &lt;td align="left" width="175"&gt;&lt;strong&gt;&amp;plusmn;5%&lt;/strong&gt;&lt;/td&gt; &lt;td width="181"&gt;+4.75 ~ 5.25V&lt;/td&gt; &lt;/tr&gt; &lt;tr&gt; &lt;td align="left" height="22" width="92"&gt;&lt;strong&gt;+12V1DC&lt;/strong&gt;&lt;/td&gt; &lt;td align="left" width="175"&gt;&lt;strong&gt;&amp;plusmn;5%&lt;/strong&gt;&lt;/td&gt; &lt;td width="181"&gt;+11.4 ~ 12.6V&lt;/td&gt; &lt;/tr&gt; &lt;tr&gt; &lt;td align="left" height="22" width="92"&gt;&lt;strong&gt;+12V2DC&lt;/strong&gt;&lt;/td&gt; &lt;td align="left" width="175"&gt;&lt;strong&gt;&amp;plusmn;5%&lt;/strong&gt;&lt;/td&gt; &lt;td width="181"&gt;+11.4 ~ 12.6V&lt;/td&gt; &lt;/tr&gt; &lt;tr&gt; &lt;td align="left" height="22" width="92"&gt;&lt;strong&gt;-12VDC&lt;/strong&gt;&lt;/td&gt; &lt;td align="left" width="175"&gt;&lt;strong&gt;&amp;plusmn;10%&lt;/strong&gt;&lt;/td&gt; &lt;td width="181"&gt;-10.8 ~ -13.2V&lt;/td&gt; &lt;/tr&gt; &lt;tr&gt; &lt;td align="left" height="23" width="92"&gt;&lt;strong&gt;+5VSB&lt;/strong&gt;&lt;/td&gt; &lt;td align="left" width="175"&gt;&lt;strong&gt;&amp;plusmn;5%&lt;/strong&gt;&lt;/td&gt; &lt;td width="181"&gt;+4.75 ~ 5.25V&lt;/td&gt; &lt;/tr&gt; &lt;tr&gt; &lt;td height="214" rowspan="7" width="92"&gt;&lt;strong&gt;DC OUTPUT Ripple &amp;amp; Noise &lt;/strong&gt;&lt;/td&gt; &lt;td colspan="3" width="359"&gt;&lt;strong&gt;Vout&lt;/strong&gt;&lt;/td&gt; &lt;td width="181"&gt;Standard Range &lt;/td&gt; &lt;/tr&gt; &lt;tr&gt; &lt;td align="left" height="22" width="92"&gt;&lt;strong&gt;+3.3VDC&lt;/strong&gt;&lt;/td&gt; &lt;td colspan="2" rowspan="6" width="267"&gt;&lt;strong&gt;At Full Load&lt;/strong&gt;&lt;/td&gt; &lt;td width="181"&gt;50mV&lt;/td&gt; &lt;/tr&gt; &lt;tr&gt; &lt;td align="left" height="22" width="92"&gt;&lt;strong&gt;+5VDC&lt;/strong&gt;&lt;/td&gt; &lt;td width="181"&gt;50mV&lt;/td&gt; &lt;/tr&gt; &lt;tr&gt; &lt;td align="left" height="32" width="92"&gt;&lt;strong&gt;+12V1DC&lt;/strong&gt;&lt;/td&gt; &lt;td width="181"&gt;120mV&lt;/td&gt; &lt;/tr&gt; &lt;tr&gt; &lt;td align="left" height="34" width="92"&gt;&lt;strong&gt;+12V2DC&lt;/strong&gt;&lt;/td&gt; &lt;td width="181"&gt; &lt;/td&gt; &lt;/tr&gt; &lt;tr&gt; &lt;td align="left" height="20" width="92"&gt;&lt;strong&gt;-12VDC&lt;/strong&gt;&lt;/td&gt; &lt;td width="181"&gt;120mV&lt;/td&gt; &lt;/tr&gt; &lt;tr&gt; &lt;td align="left" height="20" width="92"&gt;&lt;strong&gt;+5VSB&lt;/strong&gt;&lt;/td&gt; &lt;td width="181"&gt;50mV&lt;/td&gt; &lt;/tr&gt; &lt;tr&gt; &lt;td height="54" rowspan="2" width="92"&gt;&lt;strong&gt;Ambient Temperature&lt;/strong&gt;&lt;/td&gt; &lt;td colspan="3" width="359"&gt;&lt;strong&gt;Operation &lt;/strong&gt;&lt;/td&gt; &lt;td width="181"&gt;0~ +40?&lt;/td&gt; &lt;/tr&gt; &lt;tr&gt; &lt;td colspan="3" height="22" width="359"&gt;&lt;strong&gt;Stored&lt;/strong&gt;&lt;/td&gt; &lt;td width="181"&gt;-20~ +70?&lt;/td&gt; &lt;/tr&gt; &lt;tr&gt; &lt;td height="44" rowspan="2" width="92"&gt;&lt;strong&gt;Ambient Humidity&lt;/strong&gt;&lt;/td&gt; &lt;td colspan="3" width="359"&gt;&lt;strong&gt;Operation &lt;/strong&gt;&lt;/td&gt; &lt;td width="181"&gt;5% ~ 95% RH&lt;/td&gt; &lt;/tr&gt; &lt;tr&gt; &lt;td colspan="3" height="22" width="359"&gt;&lt;strong&gt;Stored&lt;/strong&gt;&lt;/td&gt; &lt;td width="181"&gt;5% ~ 95% RH&lt;/td&gt; &lt;/tr&gt; &lt;tr&gt; &lt;td height="140" rowspan="7" width="92"&gt;&lt;strong&gt;Combined Power&lt;/strong&gt;&lt;/td&gt; &lt;td colspan="3" width="359"&gt;&lt;strong&gt;Vout&lt;/strong&gt;&lt;/td&gt; &lt;td &gt;Current&lt;/td&gt; &lt;/tr&gt; &lt;tr&gt; &lt;td colspan="3" height="20" width="359"&gt;&lt;strong&gt;+3.3VDC&lt;/strong&gt;&lt;/td&gt; &lt;td &gt;25A&lt;/td&gt; &lt;/tr&gt; &lt;tr&gt; &lt;td colspan="3" height="20" width="359"&gt;&lt;strong&gt;+5VDC&lt;/strong&gt;&lt;/td&gt; &lt;td &gt;25A&lt;/td&gt; &lt;/tr&gt; &lt;tr&gt; &lt;td colspan="3" height="20" width="359"&gt;&lt;strong&gt;+12V1DC&lt;/strong&gt;&lt;/td&gt; &lt;td &gt;100A&lt;/td&gt; &lt;/tr&gt; &lt;tr&gt; &lt;td colspan="3" height="20" width="359"&gt;&lt;strong&gt;+12V2DC&lt;/strong&gt;&lt;/td&gt; &lt;td &gt; &lt;/td&gt; &lt;/tr&gt; &lt;tr&gt; &lt;td colspan="3" height="20" width="359"&gt;&lt;strong&gt;-12VDC&lt;/strong&gt;&lt;/td&gt; &lt;td &gt;0.3A&lt;/td&gt; &lt;/tr&gt; &lt;tr&gt; &lt;td colspan="3" height="20" width="359"&gt;&lt;strong&gt;+5VSB&lt;/strong&gt;&lt;/td&gt; &lt;td &gt;3A&lt;/td&gt; &lt;/tr&gt; &lt;tr&gt; &lt;td colspan="4" height="22"&gt;&lt;strong&gt;Защита&lt;/strong&gt;&lt;/td&gt; &lt;td &gt;OCP/OVP/OPP/OTP/UVP/SCP&lt;/td&gt; &lt;/tr&gt; &lt;tr&gt; &lt;td colspan="4" height="20"&gt;&lt;strong&gt;Вентилятор&lt;/strong&gt;&lt;/td&gt; &lt;td &gt;135мм Fan&lt;/td&gt; &lt;/tr&gt; &lt;tr&gt; &lt;td colspan="4" height="20"&gt;&lt;strong&gt;Подшипник&lt;/strong&gt;&lt;/td&gt; &lt;td &gt;FDB Bearing &lt;/td&gt; &lt;/tr&gt; &lt;tr&gt; &lt;td colspan="4" height="20"&gt;&lt;strong&gt;ErP&lt;/strong&gt;&lt;/td&gt; &lt;td &gt;ErP Lot 6 Certified&lt;/td&gt; &lt;/tr&gt; &lt;/tbody&gt; &lt;/table&gt; &lt;p&gt; &lt;/p&gt; </t>
  </si>
  <si>
    <t>08504001002005001</t>
  </si>
  <si>
    <t>Блок питания Zalman ZM750-ARX, 750W, 80Plus Platinum 100-240V, EU</t>
  </si>
  <si>
    <t>ZM750-ARX</t>
  </si>
  <si>
    <t>http://www.erc.ua/i/goods/ZM750-ARX.jpg</t>
  </si>
  <si>
    <t xml:space="preserve">&lt;table border="1" cellspacing="0" width="637"&gt; &lt;tbody&gt; &lt;tr height="20"&gt; &lt;td height="20" width="236"&gt;&lt;strong&gt;Модель&lt;/strong&gt;&lt;/td&gt; &lt;td width="401"&gt;&lt;strong&gt;ZM750-ARX Acrux&lt;/strong&gt;&lt;/td&gt; &lt;/tr&gt; &lt;tr height="20"&gt; &lt;td height="20" width="236"&gt;Тип&lt;/td&gt; &lt;td width="401"&gt;Intel ATX 12V Ver2.31/SSI EPS 12V Ver2.92&lt;/td&gt; &lt;/tr&gt; &lt;tr height="20"&gt; &lt;td height="20" width="236"&gt;Модульный&lt;/td&gt; &lt;td width="401"&gt;да&lt;/td&gt; &lt;/tr&gt; &lt;tr height="20"&gt; &lt;td height="20" width="236"&gt;Размеры (Г x Д x В)&lt;/td&gt; &lt;td width="401"&gt;180(Г) x 150(Ш) x 86(В)мм&lt;/td&gt; &lt;/tr&gt; &lt;tr height="20"&gt; &lt;td height="20" width="236"&gt;Входное напряжение&lt;/td&gt; &lt;td width="401"&gt;100 ~ 240 VAC &amp;plusmn;10%&lt;/td&gt; &lt;/tr&gt; &lt;tr height="20"&gt; &lt;td height="20" width="236"&gt;Входной ток&lt;/td&gt; &lt;td width="401"&gt;10-5A&lt;/td&gt; &lt;/tr&gt; &lt;tr height="20"&gt; &lt;td height="20" width="236"&gt;Частота&lt;/td&gt; &lt;td width="401"&gt;50-60Hz &amp;plusmn;3&lt;/td&gt; &lt;/tr&gt; &lt;tr height="20"&gt; &lt;td height="20" width="236"&gt;PFC&lt;/td&gt; &lt;td width="401"&gt;Active PFC &lt;/td&gt; &lt;/tr&gt; &lt;tr height="20"&gt; &lt;td height="20" width="236"&gt;Нагрузка по линиям&lt;/td&gt; &lt;td width="401"&gt;3,3V 25A; +5V 22A; +12V 62A, -12V 0,3A; +5VSB 2,5 A&lt;/td&gt; &lt;/tr&gt; &lt;tr height="20"&gt; &lt;td height="20" width="236"&gt;КПД&lt;/td&gt; &lt;td width="401"&gt;Max 94% @ 230VAC, Typical load&lt;/td&gt; &lt;/tr&gt; &lt;tr height="96"&gt; &lt;td height="96" width="236"&gt;Защита&lt;/td&gt; &lt;td width="401"&gt;Защита от повышения напряжения (OVP), защита от понижения напряжения (UVP), защита от перегрузки (OPP), защита от короткого замыкания (SCP), конструктивная особенность, защит от перегрева (OTP), защита от перегрузки по току (OCP)&lt;/td&gt; &lt;/tr&gt; &lt;tr height="20"&gt; &lt;td height="20" width="236"&gt;Выходная мощность&lt;/td&gt; &lt;td width="401"&gt;750W&lt;/td&gt; &lt;/tr&gt; &lt;tr height="43"&gt; &lt;td height="43" width="236"&gt;Соответствие&lt;/td&gt; &lt;td width="401"&gt;UL, FCC, CB, CE, EAC, KC, WEEE, RoHS&lt;/td&gt; &lt;/tr&gt; &lt;tr height="20"&gt; &lt;td height="20" width="236"&gt;Вентилятор&lt;/td&gt; &lt;td width="401"&gt;135мм тихий&lt;/td&gt; &lt;/tr&gt; &lt;tr height="20"&gt; &lt;td height="20" width="236"&gt;Сертификация&lt;/td&gt; &lt;td width="401"&gt;80 Plus Platinum&lt;/td&gt; &lt;/tr&gt; &lt;tr height="20"&gt; &lt;td height="140" rowspan="6" width="236"&gt;Коннекторы&lt;/td&gt; &lt;td width="401"&gt;1 x MB 24(20+4) Pin, 600мм&lt;/td&gt; &lt;/tr&gt; &lt;tr height="40"&gt; &lt;td height="40" width="401"&gt;1 x (4+4) Pin ATX12V 700мм 1х8 Pin EPS 12V, 650мм&lt;/td&gt; &lt;/tr&gt; &lt;tr height="20"&gt; &lt;td height="20" width="401"&gt;4 x 8(6+2) Pin PCI-E, 550мм*6&lt;/td&gt; &lt;/tr&gt; &lt;tr height="20"&gt; &lt;td height="20" width="401"&gt;12 x SATA &lt;/td&gt; &lt;/tr&gt; &lt;tr height="20"&gt; &lt;td height="20" width="401"&gt;6 x Molex&lt;/td&gt; &lt;/tr&gt; &lt;tr height="20"&gt; &lt;td height="20" width="401"&gt;1 x FDD&lt;/td&gt; &lt;/tr&gt; &lt;tr height="20"&gt; &lt;td height="20" width="236"&gt;Вес блока питания&lt;/td&gt; &lt;td width="401"&gt;3.15 кг&lt;/td&gt; &lt;/tr&gt; &lt;tr height="20"&gt; &lt;td height="20" width="236"&gt;Вес блока питания с упаковкой&lt;/td&gt; &lt;td width="401"&gt;4.05 кг&lt;/td&gt; &lt;/tr&gt; &lt;/tbody&gt; &lt;colgroup&gt; &lt;col width="236" /&gt; &lt;col width="401" /&gt; &lt;/colgroup&gt; &lt;/table&gt; </t>
  </si>
  <si>
    <t xml:space="preserve">&lt;p&gt;Модульный блок питания &lt;strong&gt;Zalman&lt;/strong&gt;&lt;strong&gt; &lt;/strong&gt;&lt;strong&gt;Acrux&lt;/strong&gt;&lt;strong&gt; &lt;/strong&gt;&lt;strong&gt;ZM&lt;/strong&gt;&lt;strong&gt;750-&lt;/strong&gt;&lt;strong&gt;ARX&lt;/strong&gt; &lt;strong&gt;с кабелем питания &lt;/strong&gt;для современных производительных персональных компьютерных систем высокого уровня сложности. Обеспечит бесперебойную работу ПК при одновременном снижении излишнего энергопотребления благодаря использованию высоко производительных долговечных и надежных компонентов. Сертифицирован и соответствует стандарту 80 PLUS PLATINUM. Блок питания оснащен 135мм тихим вентилятором с применением системы управления Smart Fan, что гарантирует тихую работу и эффективный обдув компонентной базы.&lt;/p&gt; &lt;p&gt; &lt;/p&gt; &lt;p&gt;&lt;strong&gt;Основные характеристики:&lt;/strong&gt;&lt;/p&gt; &lt;p&gt; &lt;/p&gt; &lt;ul&gt; &lt;li&gt;формат ATX &amp;ndash; размеры &amp;ndash; 180х150х86 мм &amp;ndash; совместимость с большинством корпусов;&lt;br /&gt; &lt;/li&gt; &lt;li&gt;компонентная база с преобразователем DC-DC 12 В: блок питания поддерживает широкий спектр компонентов ПК, сводя к минимуму колебания выходного напряжения, обеспечивая 12 В постоянного тока для обеспечения стабильной работы системы;&lt;br /&gt; &lt;/li&gt; &lt;li&gt;80 PLUS PLATINUM гарантирует эффективность 89-94%% при нагрузке 20%, 50% и 100%, что значительно снижает общее энергопотребление системы. Высокая эффективность при работе блока питания снижает утечку тока, перегрев, а также показатели высокочастотного шума и уровень шума вентилятора;&lt;/li&gt; &lt;li&gt;применение японских твердотельных конденсаторов &amp;ndash; работают стабильно при высоких температурах (до 105&amp;deg;C) и высоком напряжении;&lt;/li&gt; &lt;li&gt;наличие APFC &amp;ndash; активный метод компенсации реактивной мощности с максимальным коэффициентом до 99,5% для бесперебойной и стабильной работы с высокой энергоэффективностью. Это безопасная, стабильная работа системы с низким уровнем шума, тепловыделения и минимальными колебаниями электропитания. Применение активного метода компенсации реактивной мощности, способствует росту энергоэффективности, при этом снижается электромагнитное поле, что предотвращает образование обратного тока;&lt;/li&gt; &lt;li&gt;современная компонентная база, которая состоит из надежных и высокопроизводительных составляющих: импульсный преобразователь, который обеспечивает стабильное напряжение без перегрузок по входящему току;&lt;/li&gt; &lt;li&gt;оптимальная длина модульных кабелей для подключения к компонентам, для обеспечения питанием и удобной сборки системы. Плоские кабеля c черным покрытием, надежные, прочные и достаточно эластичные для укладки и организации кабель менеджмента в современном корпусе;&lt;/li&gt; &lt;li&gt;кабель PCI Express совместим с питанием современных видеокарт, стандартам AMD CrossFire, NVIDIA SLI;&lt;/li&gt; &lt;li&gt;конструкция с одинарной шиной, при эффективности 90%, стабильное напряжение питания процессора и видеокарты, которые являются основными компонентами ПК;&lt;/li&gt; &lt;li&gt;100% совместимость с AMD, INTEL включая процессоры Intel Coffee Lake 7-го поколения и AMD RYZEN для потребностей производительных ПК. Соответствует Intel ATX 12V Ver2.3 и SSI EPS 12V Ver2.93;&lt;/li&gt; &lt;li&gt;наличие специального фильтра электромагнитных помех для оптимизации работы системы;&lt;/li&gt; &lt;/ul&gt; &lt;ul&gt; &lt;li&gt;оптимальное охлаждение компонентной базы блока питания: активное - при помощи тихого 135мм вентилятора и пассивное &amp;ndash; при помощи встроенного двойного алюминиевого радиатора. Интеллектуальная система управления вентилятором Smart Fan оптимизирует тепловые характеристики и минимизирует шум;&lt;/li&gt; &lt;/ul&gt; &lt;ul&gt; &lt;li&gt;международная сертификация уровня электромагнитных помех и безопасности;&lt;/li&gt; &lt;li&gt;сертифицирован известными институтами безопасности и соответствует требованиям KC и IEC;&lt;/li&gt; &lt;li&gt;гарантированные: защита от повышения напряжения (OVP), защита от понижения напряжения (UVP), защита от перегрузки (OPP), защита от короткого замыкания (SCP), конструктивная особенность, защит от перегрева (OTP), защита от перегрузки по току (OCP).&lt;/li&gt; &lt;li&gt;&lt;strong&gt;Соответствие стандарту &lt;/strong&gt;&lt;strong&gt;RoHS&lt;/strong&gt;&lt;strong&gt;.&lt;/strong&gt;&lt;br /&gt; Сертифицированные продукты экологически безопасны, не наносят вреда окружающей среде и человеку. Блоки питания получают сертификацию после специального XRF тестирования: уровень содержания 10 опасных веществ должен быть ниже уровня, установленного стандартом для электронных товаров, которые экспортируются в Европу. Вся продукция ZALMAN изготавливается с учетом стандартов RoHS.&lt;br /&gt; &lt;img height="486" src="/files/WareDescription//d0c45166-cc09-47cd-a086-002a6f3224a5.png" width="772" /&gt;&lt;/li&gt; &lt;/ul&gt; &lt;p&gt;&lt;img height="632" src="/files/WareDescription//7060cb10-a810-40a7-8c7e-c43f1268a0fb.png" width="762" /&gt;&lt;/p&gt; </t>
  </si>
  <si>
    <t>Блок питания Zalman Acrux 1000-ARX (1000W), 100-240VAC, 94%, 80+ PLATINUM, aPFC, 135мм, MB24, CPU(4+4,8), 12xSATA, 6xPCIe, 8xMOLEX, 1xFDD, modular, OCP, OVP, UVP, SCP, OPP, OTP</t>
  </si>
  <si>
    <t>ZM1000-ARX</t>
  </si>
  <si>
    <t>http://www.erc.ua/i/goods/ZM1000-ARX.jpg</t>
  </si>
  <si>
    <t xml:space="preserve">&lt;table border="1" cellspacing="0" width="598"&gt; &lt;tbody&gt; &lt;tr height="20"&gt; &lt;td height="20" width="236"&gt;Модель&lt;/td&gt; &lt;td width="362"&gt;&lt;strong&gt;ZM1000-ARX Acrux&lt;/strong&gt;&lt;/td&gt; &lt;/tr&gt; &lt;tr height="20"&gt; &lt;td height="20" width="236"&gt;Тип&lt;/td&gt; &lt;td width="362"&gt;Intel ATX 12V Ver2.31/SSI EPS 12V Ver2.92&lt;/td&gt; &lt;/tr&gt; &lt;tr height="20"&gt; &lt;td height="20" width="236"&gt;Модульный&lt;/td&gt; &lt;td width="362"&gt;да&lt;/td&gt; &lt;/tr&gt; &lt;tr height="20"&gt; &lt;td height="20" width="236"&gt;Размеры (Г x Д x В)&lt;/td&gt; &lt;td width="362"&gt;180(Г) x 150(Ш) x 86(В)мм&lt;/td&gt; &lt;/tr&gt; &lt;tr height="20"&gt; &lt;td height="20" width="236"&gt;Входное напряжение&lt;/td&gt; &lt;td width="362"&gt;100 ~ 240 VAC &amp;plusmn;10%&lt;/td&gt; &lt;/tr&gt; &lt;tr height="20"&gt; &lt;td height="20" width="236"&gt;Входной ток&lt;/td&gt; &lt;td width="362"&gt;12-6A&lt;/td&gt; &lt;/tr&gt; &lt;tr height="20"&gt; &lt;td height="20" width="236"&gt;Частота&lt;/td&gt; &lt;td width="362"&gt;50-60Hz &amp;plusmn;3&lt;/td&gt; &lt;/tr&gt; &lt;tr height="20"&gt; &lt;td height="20" width="236"&gt;PFC&lt;/td&gt; &lt;td width="362"&gt;Active PFC &lt;/td&gt; &lt;/tr&gt; &lt;tr height="20"&gt; &lt;td height="20" width="236"&gt;Нагрузка по линиям&lt;/td&gt; &lt;td width="362"&gt;3,3V 25A; +5V 22A; +12V 83A, -12V 0,3A; +5VSB 2,5 A&lt;/td&gt; &lt;/tr&gt; &lt;tr height="20"&gt; &lt;td height="20" width="236"&gt;КПД&lt;/td&gt; &lt;td width="362"&gt;Max 94% @ 230VAC, Typical load&lt;/td&gt; &lt;/tr&gt; &lt;tr height="96"&gt; &lt;td height="96" width="236"&gt;Защита&lt;/td&gt; &lt;td width="362"&gt;Защита от повышения напряжения (OVP), защита от понижения напряжения (UVP), защита от перегрузки (OPP), защита от короткого замыкания (SCP), конструктивная особенность, защит от перегрева (OTP), защита от перегрузки по току (OCP)&lt;/td&gt; &lt;/tr&gt; &lt;tr height="20"&gt; &lt;td height="20" width="236"&gt;Выходная мощность&lt;/td&gt; &lt;td width="362"&gt;1000W&lt;/td&gt; &lt;/tr&gt; &lt;tr height="20"&gt; &lt;td height="20" width="236"&gt;Соответствие&lt;/td&gt; &lt;td width="362"&gt;UL, FCC, CB, CE, EAC, KC, WEEE, RoHS&lt;/td&gt; &lt;/tr&gt; &lt;tr height="20"&gt; &lt;td height="20" width="236"&gt;Вентилятор&lt;/td&gt; &lt;td width="362"&gt;135мм тихий&lt;/td&gt; &lt;/tr&gt; &lt;tr height="20"&gt; &lt;td height="20" width="236"&gt;Сертификация&lt;/td&gt; &lt;td width="362"&gt;80 Plus Platinum&lt;/td&gt; &lt;/tr&gt; &lt;tr height="20"&gt; &lt;td height="140" rowspan="6" width="236"&gt;Коннекторы&lt;/td&gt; &lt;td width="362"&gt;1 x MB 24(20+4) Pin, 600мм&lt;/td&gt; &lt;/tr&gt; &lt;tr height="40"&gt; &lt;td height="40" width="362"&gt;1 x (4+4) Pin ATX12V 700мм 1х8 Pin EPS 12V, 650мм&lt;/td&gt; &lt;/tr&gt; &lt;tr height="20"&gt; &lt;td height="20" width="362"&gt;6 x 8(6+2) Pin PCI-E, 550мм*6&lt;/td&gt; &lt;/tr&gt; &lt;tr height="20"&gt; &lt;td height="20" width="362"&gt;12 x SATA &lt;/td&gt; &lt;/tr&gt; &lt;tr height="20"&gt; &lt;td height="20" width="362"&gt;8 x Molex&lt;/td&gt; &lt;/tr&gt; &lt;tr height="20"&gt; &lt;td height="20" width="362"&gt;1 x FDD&lt;/td&gt; &lt;/tr&gt; &lt;tr height="20"&gt; &lt;td height="20" width="236"&gt;Вес блока питания&lt;/td&gt; &lt;td width="362"&gt;3.3 кг&lt;/td&gt; &lt;/tr&gt; &lt;tr height="20"&gt; &lt;td height="20" width="236"&gt;Вес блока питания с упаковкой&lt;/td&gt; &lt;td width="362"&gt;4.3 кг&lt;/td&gt; &lt;/tr&gt; &lt;/tbody&gt; &lt;colgroup&gt; &lt;col width="236" /&gt; &lt;col width="362" /&gt; &lt;/colgroup&gt; &lt;/table&gt; &lt;p&gt; &lt;/p&gt; </t>
  </si>
  <si>
    <t xml:space="preserve">&lt;p&gt;Модульный блок питания &lt;strong&gt;Zalman&lt;/strong&gt;&lt;strong&gt; &lt;/strong&gt;&lt;strong&gt;Acrux&lt;/strong&gt;&lt;strong&gt; &lt;/strong&gt;&lt;strong&gt;ZM&lt;/strong&gt;&lt;strong&gt;1000-&lt;/strong&gt;&lt;strong&gt;ARX&lt;/strong&gt; &lt;strong&gt;с кабелем питания &lt;/strong&gt;для современных производительных персональных компьютерных систем высокого уровня сложности. Обеспечит бесперебойную работу ПК при одновременном снижении излишнего энергопотребления благодаря использованию высоко производительных долговечных и надежных компонентов. Сертифицирован и соответствует стандарту 80 PLUS PLATINUM. Блок питания оснащен 135мм тихим вентилятором с применением системы управления Smart Fan, что гарантирует тихую работу и эффективный обдув компонентной базы.&lt;/p&gt; &lt;p&gt;&lt;strong&gt;Основные характеристики:&lt;/strong&gt;&lt;/p&gt; &lt;ul&gt; &lt;li&gt;формат ATX &amp;ndash; размеры &amp;ndash; 180х150х86 мм &amp;ndash; совместимость с большинством корпусов;&lt;br /&gt; &lt;/li&gt; &lt;li&gt;компонентная база с преобразователем DC-DC 12 В: блок питания поддерживает широкий спектр компонентов ПК, сводя к минимуму колебания выходного напряжения, обеспечивая 12 В постоянного тока для обеспечения стабильной работы системы;&lt;br /&gt; &lt;/li&gt; &lt;li&gt;80 PLUS PLATINUM гарантирует эффективность 89-94%% при нагрузке 20%, 50% и 100%, что значительно снижает общее энергопотребление системы. Высокая эффективность при работе блока питания снижает утечку тока, перегрев, а также показатели высокочастотного шума и уровень шума вентилятора;&lt;/li&gt; &lt;li&gt;применение японских твердотельных конденсаторов &amp;ndash; работают стабильно при высоких температурах (до 105&amp;deg;C) и высоком напряжении;&lt;/li&gt; &lt;li&gt;наличие APFC &amp;ndash; активный метод компенсации реактивной мощности с максимальным коэффициентом до 99,5% для бесперебойной и стабильной работы с высокой энергоэффективностью. Это безопасная, стабильная работа системы с низким уровнем шума, тепловыделения и минимальными колебаниями электропитания. Применение активного метода компенсации реактивной мощности, способствует росту энергоэффективности, при этом снижается электромагнитное поле, что предотвращает образование обратного тока;&lt;/li&gt; &lt;li&gt;современная компонентная база, которая состоит из надежных и высокопроизводительных составляющих: импульсный преобразователь, который обеспечивает стабильное напряжение без перегрузок по входящему току;&lt;/li&gt; &lt;li&gt;оптимальная длина модульных кабелей для подключения к компонентам, для обеспечения питанием и удобной сборки системы. Плоские кабеля c черным покрытием, надежные, прочные и достаточно эластичные для укладки и организации кабель менеджмента в современном корпусе;&lt;/li&gt; &lt;li&gt;кабель PCI Express совместим с питанием современных видеокарт, стандартам AMD CrossFire, NVIDIA SLI;&lt;/li&gt; &lt;li&gt;конструкция с одинарной шиной, при эффективности 90%, стабильное напряжение питания процессора и видеокарты, которые являются основными компонентами ПК;&lt;/li&gt; &lt;li&gt;100% совместимость с AMD, INTEL включая процессоры Intel Coffee Lake 7-го поколения и AMD RYZEN для потребностей производительных ПК. Соответствует Intel ATX 12V Ver2.3 и SSI EPS 12V Ver2.93;&lt;/li&gt; &lt;li&gt;наличие специального фильтра электромагнитных помех для оптимизации работы системы;&lt;/li&gt; &lt;/ul&gt; &lt;ul&gt; &lt;li&gt;оптимальное охлаждение компонентной базы блока питания: активное - при помощи тихого 135мм вентилятора и пассивное &amp;ndash; при помощи встроенного двойного алюминиевого радиатора. Интеллектуальная система управления вентилятором Smart Fan оптимизирует тепловые характеристики и минимизирует шум;&lt;/li&gt; &lt;/ul&gt; &lt;ul&gt; &lt;li&gt;международная сертификация уровня электромагнитных помех и безопасности;&lt;/li&gt; &lt;li&gt;сертифицирован известными институтами безопасности и соответствует требованиям KC и IEC;&lt;/li&gt; &lt;li&gt;гарантированные: защита от повышения напряжения (OVP), защита от понижения напряжения (UVP), защита от перегрузки (OPP), защита от короткого замыкания (SCP), конструктивная особенность, защит от перегрева (OTP), защита от перегрузки по току (OCP).&lt;/li&gt; &lt;li&gt;&lt;strong&gt;Соответствие стандарту &lt;/strong&gt;&lt;strong&gt;RoHS&lt;/strong&gt;&lt;strong&gt;.&lt;/strong&gt;&lt;br /&gt; Сертифицированные продукты экологически безопасны, не наносят вреда окружающей среде и человеку. Блоки питания получают сертификацию после специального XRF тестирования: уровень содержания 10 опасных веществ должен быть ниже уровня, установленного стандартом для электронных товаров, которые экспортируются в Европу. Вся продукция ZALMAN изготавливается с учетом стандартов RoHS.&lt;br /&gt; &lt;/li&gt; &lt;/ul&gt; &lt;p&gt;&lt;img height="475" src="/files/WareDescription//76912083-d442-4bcb-abfc-9ecc960b7b43.png" width="775" /&gt;&lt;/p&gt; &lt;p&gt; &lt;/p&gt; &lt;p&gt;&lt;img height="621" src="/files/WareDescription//4a178d20-9835-4e38-8ec0-02a78cee2f6b.png" width="758" /&gt;&lt;/p&gt; </t>
  </si>
  <si>
    <t>Блок питания Zalman Acrux 1200-ARX (1200W), 100-240VAC, 94%, 80+ PLATINUM, aPFC, 135мм, MB24, CPU(4+4,8), 16xSATA, 8xPCIe, 8xMOLEX, 1xFDD, modular, OCP, OVP, UVP, SCP, OPP, OTP</t>
  </si>
  <si>
    <t>ZM1200-ARX</t>
  </si>
  <si>
    <t>http://www.erc.ua/i/goods/ZM1200-ARX.jpg</t>
  </si>
  <si>
    <t xml:space="preserve">&lt;table border="1" cellspacing="0" width="598"&gt; &lt;tbody&gt; &lt;tr height="20"&gt; &lt;td height="20" width="236"&gt;Модель&lt;/td&gt; &lt;td width="362"&gt;&lt;strong&gt;ZM1200-ARX Acrux&lt;/strong&gt;&lt;/td&gt; &lt;/tr&gt; &lt;tr height="20"&gt; &lt;td height="20" width="236"&gt;Тип&lt;/td&gt; &lt;td width="362"&gt;Intel ATX 12V Ver2.31/SSI EPS 12V Ver2.92&lt;/td&gt; &lt;/tr&gt; &lt;tr height="20"&gt; &lt;td height="20" width="236"&gt;Модульный&lt;/td&gt; &lt;td width="362"&gt;да&lt;/td&gt; &lt;/tr&gt; &lt;tr height="20"&gt; &lt;td height="20" width="236"&gt;Размеры (Г x Д x В)&lt;/td&gt; &lt;td width="362"&gt;180(Г) x 150(Ш) x 86(В)мм&lt;/td&gt; &lt;/tr&gt; &lt;tr height="20"&gt; &lt;td height="20" width="236"&gt;Входное напряжение&lt;/td&gt; &lt;td width="362"&gt;115 ~ 240 VAC &amp;plusmn;10%&lt;/td&gt; &lt;/tr&gt; &lt;tr height="20"&gt; &lt;td height="20" width="236"&gt;Входной ток&lt;/td&gt; &lt;td width="362"&gt;12-6A&lt;/td&gt; &lt;/tr&gt; &lt;tr height="20"&gt; &lt;td height="20" width="236"&gt;Частота&lt;/td&gt; &lt;td width="362"&gt;50-60Hz &amp;plusmn;3&lt;/td&gt; &lt;/tr&gt; &lt;tr height="20"&gt; &lt;td height="20" width="236"&gt;PFC&lt;/td&gt; &lt;td width="362"&gt;Active PFC &lt;/td&gt; &lt;/tr&gt; &lt;tr height="20"&gt; &lt;td height="20" width="236"&gt;Нагрузка по линиям&lt;/td&gt; &lt;td width="362"&gt;3,3V 25A; +5V 22A; +12V 100A, -12V 0,3A; +5VSB 2,5 A&lt;/td&gt; &lt;/tr&gt; &lt;tr height="20"&gt; &lt;td height="20" width="236"&gt;КПД&lt;/td&gt; &lt;td width="362"&gt;Max 94% @ 230VAC, Typical load&lt;/td&gt; &lt;/tr&gt; &lt;tr height="96"&gt; &lt;td height="96" width="236"&gt;Защита&lt;/td&gt; &lt;td width="362"&gt;Защита от повышения напряжения (OVP), защита от понижения напряжения (UVP), защита от перегрузки (OPP), защита от короткого замыкания (SCP), конструктивная особенность, защит от перегрева (OTP), защита от перегрузки по току (OCP)&lt;/td&gt; &lt;/tr&gt; &lt;tr height="20"&gt; &lt;td height="20" width="236"&gt;Выходная мощность&lt;/td&gt; &lt;td width="362"&gt;1200W&lt;/td&gt; &lt;/tr&gt; &lt;tr height="43"&gt; &lt;td height="43" width="236"&gt;Соответствие&lt;/td&gt; &lt;td width="362"&gt;UL, FCC, CB, CE, EAC, KC, WEEE, RoHS&lt;/td&gt; &lt;/tr&gt; &lt;tr height="20"&gt; &lt;td height="20" width="236"&gt;Вентилятор&lt;/td&gt; &lt;td width="362"&gt;135мм тихий&lt;/td&gt; &lt;/tr&gt; &lt;tr height="20"&gt; &lt;td height="20" width="236"&gt;Сертификация&lt;/td&gt; &lt;td width="362"&gt;80 Plus Platinum&lt;/td&gt; &lt;/tr&gt; &lt;tr height="20"&gt; &lt;td height="140" rowspan="6" width="236"&gt;Коннекторы&lt;/td&gt; &lt;td width="362"&gt;1 x MB 24(20+4) Pin, 600мм&lt;/td&gt; &lt;/tr&gt; &lt;tr height="40"&gt; &lt;td height="40" width="362"&gt;1 x (4+4) Pin ATX12V 700мм 1х8 Pin EPS 12V, 650мм&lt;/td&gt; &lt;/tr&gt; &lt;tr height="20"&gt; &lt;td height="20" width="362"&gt;8 x 8(6+2) Pin PCI-E, 550мм*4, (550+150)мм*2&lt;/td&gt; &lt;/tr&gt; &lt;tr height="20"&gt; &lt;td height="20" width="362"&gt;16 x SATA &lt;/td&gt; &lt;/tr&gt; &lt;tr height="20"&gt; &lt;td height="20" width="362"&gt;8 x Molex&lt;/td&gt; &lt;/tr&gt; &lt;tr height="20"&gt; &lt;td height="20" width="362"&gt;1 x FDD&lt;/td&gt; &lt;/tr&gt; &lt;tr height="20"&gt; &lt;td height="20" width="236"&gt;Вес блока питания&lt;/td&gt; &lt;td width="362"&gt;3.3 кг&lt;/td&gt; &lt;/tr&gt; &lt;tr height="20"&gt; &lt;td height="20" width="236"&gt;Вес блока питания с упаковкой&lt;/td&gt; &lt;td width="362"&gt;4.4 кг&lt;/td&gt; &lt;/tr&gt; &lt;/tbody&gt; &lt;colgroup&gt; &lt;col width="236" /&gt; &lt;col width="362" /&gt; &lt;/colgroup&gt; &lt;/table&gt; &lt;p&gt; &lt;/p&gt; </t>
  </si>
  <si>
    <t xml:space="preserve">&lt;p&gt;Модульный блок питания &lt;strong&gt;Zalman&lt;/strong&gt;&lt;strong&gt; &lt;/strong&gt;&lt;strong&gt;Acrux&lt;/strong&gt;&lt;strong&gt; &lt;/strong&gt;&lt;strong&gt;ZM&lt;/strong&gt;&lt;strong&gt;1200-&lt;/strong&gt;&lt;strong&gt;ARX&lt;/strong&gt; &lt;strong&gt;с кабелем питания &lt;/strong&gt;для современных производительных персональных компьютерных систем высокого уровня сложности. Обеспечит бесперебойную работу ПК при одновременном снижении излишнего энергопотребления благодаря использованию высоко производительных долговечных и надежных компонентов. Сертифицирован и соответствует стандарту 80 PLUS PLATINUM. Блок питания оснащен 135мм тихим вентилятором с применением системы управления Smart Fan, что гарантирует тихую работу и эффективный обдув компонентной базы.&lt;/p&gt; &lt;p&gt; &lt;/p&gt; &lt;p&gt;&lt;strong&gt;Основные характеристики:&lt;/strong&gt;&lt;/p&gt; &lt;p&gt; &lt;/p&gt; &lt;ul&gt; &lt;li&gt;формат ATX &amp;ndash; размеры &amp;ndash; 180х150х86 мм &amp;ndash; совместимость с большинством корпусов;&lt;br /&gt; &lt;/li&gt; &lt;li&gt;компонентная база с преобразователем DC-DC 12 В: блок питания поддерживает широкий спектр компонентов ПК, сводя к минимуму колебания выходного напряжения, обеспечивая 12 В постоянного тока для обеспечения стабильной работы системы;&lt;br /&gt; &lt;/li&gt; &lt;li&gt;80 PLUS PLATINUM гарантирует эффективность 89-94%% при нагрузке 20%, 50% и 100%, что значительно снижает общее энергопотребление системы. Высокая эффективность при работе блока питания снижает утечку тока, перегрев, а также показатели высокочастотного шума и уровень шума вентилятора;&lt;/li&gt; &lt;li&gt;применение японских твердотельных конденсаторов &amp;ndash; работают стабильно при высоких температурах (до 105&amp;deg;C) и высоком напряжении;&lt;/li&gt; &lt;li&gt;наличие APFC &amp;ndash; активный метод компенсации реактивной мощности с максимальным коэффициентом до 99,5% для бесперебойной и стабильной работы с высокой энергоэффективностью. Это безопасная, стабильная работа системы с низким уровнем шума, тепловыделения и минимальными колебаниями электропитания. Применение активного метода компенсации реактивной мощности, способствует росту энергоэффективности, при этом снижается электромагнитное поле, что предотвращает образование обратного тока;&lt;/li&gt; &lt;li&gt;современная компонентная база, которая состоит из надежных и высокопроизводительных составляющих: импульсный преобразователь, который обеспечивает стабильное напряжение без перегрузок по входящему току;&lt;/li&gt; &lt;li&gt;оптимальная длина модульных кабелей для подключения к компонентам, для обеспечения питанием и удобной сборки системы. Плоские кабеля c черным покрытием, надежные, прочные и достаточно эластичные для укладки и организации кабель менеджмента в современном корпусе;&lt;/li&gt; &lt;li&gt;кабель PCI Express совместим с питанием современных видеокарт, стандартам AMD CrossFire, NVIDIA SLI;&lt;/li&gt; &lt;li&gt;конструкция с одинарной шиной, при эффективности 90%, стабильное напряжение питания процессора и видеокарты, которые являются основными компонентами ПК;&lt;/li&gt; &lt;li&gt;100% совместимость с AMD, INTEL включая процессоры Intel Coffee Lake 7-го поколения и AMD RYZEN для потребностей производительных ПК. Соответствует Intel ATX 12V Ver2.3 и SSI EPS 12V Ver2.93;&lt;/li&gt; &lt;li&gt;наличие специального фильтра электромагнитных помех для оптимизации работы системы;&lt;/li&gt; &lt;/ul&gt; &lt;ul&gt; &lt;li&gt;оптимальное охлаждение компонентной базы блока питания: активное - при помощи тихого 135мм вентилятора и пассивное &amp;ndash; при помощи встроенного двойного алюминиевого радиатора. Интеллектуальная система управления вентилятором Smart Fan оптимизирует тепловые характеристики и минимизирует шум;&lt;/li&gt; &lt;/ul&gt; &lt;ul&gt; &lt;li&gt;международная сертификация уровня электромагнитных помех и безопасности;&lt;/li&gt; &lt;li&gt;сертифицирован известными институтами безопасности и соответствует требованиям KC и IEC;&lt;/li&gt; &lt;li&gt;гарантированные: защита от повышения напряжения (OVP), защита от понижения напряжения (UVP), защита от перегрузки (OPP), защита от короткого замыкания (SCP), конструктивная особенность, защит от перегрева (OTP), защита от перегрузки по току (OCP).&lt;/li&gt; &lt;li&gt;&lt;strong&gt;Соответствие стандарту &lt;/strong&gt;&lt;strong&gt;RoHS&lt;/strong&gt;&lt;strong&gt;.&lt;/strong&gt;&lt;br /&gt; Сертифицированные продукты экологически безопасны, не наносят вреда окружающей среде и человеку. Блоки питания получают сертификацию после специального XRF тестирования: уровень содержания 10 опасных веществ должен быть ниже уровня, установленного стандартом для электронных товаров, которые экспортируются в Европу. Вся продукция ZALMAN изготавливается с учетом стандартов RoHS.&lt;/li&gt; &lt;/ul&gt; &lt;p&gt;&lt;img height="441" src="/files/WareDescription//9cfa8919-074e-4a50-af89-0c6023c8f91d.png" width="775" /&gt;&lt;/p&gt; &lt;ul&gt; &lt;li&gt;&lt;img height="621" src="/files/WareDescription//b88b9dd6-4d5f-421f-b41c-496e4776bf2b.png" width="758" /&gt;&lt;/li&gt; &lt;/ul&gt; </t>
  </si>
  <si>
    <t>Телефоны DECT IP беспроводные</t>
  </si>
  <si>
    <t>Gigaset</t>
  </si>
  <si>
    <t>IP-телефон Gigaset AS690 IP BLACK</t>
  </si>
  <si>
    <t>S30852H2813S301</t>
  </si>
  <si>
    <t>http://www.erc.ua/i/goods/S30852H2813S301.jpg</t>
  </si>
  <si>
    <t xml:space="preserve">&lt;p&gt;Телефон с поддержкой фиксированных линий связи и VoIP&lt;/p&gt; &lt;p&gt;Телефонный справочник: 150 номеров и имен&lt;/p&gt; &lt;p&gt;Дисплей: монохромный, 2 дюйма, &lt;/p&gt; &lt;p&gt;Определение номера: АОН, Caller ID&lt;/p&gt; &lt;p&gt;Автоответчик: нет&lt;/p&gt; &lt;p&gt;Мелодии: 25 шт., регулировка громкости&lt;/p&gt; &lt;p&gt;Спикерфон: есть&lt;/p&gt; &lt;p&gt;Подсветка клавиатуры: есть&lt;/p&gt; &lt;p&gt;Время работы: до 12 часов в режиме разговора, до 180 часов в режиме ожидания&lt;/p&gt; &lt;p&gt;Функции и особенности:&lt;/p&gt; &lt;p&gt;высокое качество звука (технология HSP&amp;trade;), GAP совместимость,&lt;/p&gt; &lt;p&gt;возможность подключения до 6 доп.трубок, ускоренный набор, фиксация 20 пропущенных&lt;/p&gt; &lt;p&gt;вызовов, дата и время, будильник, отображение длительности звонка, пауза,&lt;/p&gt; &lt;p&gt;возможность настенной установки, стандарт ECO - возможность снижения потребляемой&lt;/p&gt; &lt;p&gt;и излучаемой мощностей, автоматическая исходная настройка - &amp;laquo;распакуй, подключи&lt;/p&gt; &lt;p&gt;и звони&amp;raquo;&lt;/p&gt; &lt;p&gt;Радионяня&lt;/p&gt; &lt;p&gt;IP-функции:&lt;/p&gt; &lt;p&gt;Число параллельных звонков: 2+1 (VoIP и фиксированная линия)&lt;/p&gt; &lt;p&gt;Число учетных записей VoIP: до 6&lt;/p&gt; &lt;p&gt;Конференц-связь, удержание, ожидание, переадресация вызовов&lt;/p&gt; &lt;p&gt;В комплект поставки входят 2 аккумулятора NiMH AAA &lt;/p&gt; &lt;p&gt;Размер трубки (ширина х высота х глубина, мм): 155 x 49 x 28&lt;/p&gt; &lt;p&gt;Цвет: черный&lt;/p&gt; &lt;p&gt;Сделано в Германии&lt;/p&gt; </t>
  </si>
  <si>
    <t>Радиотелефон</t>
  </si>
  <si>
    <t>Радиотелефон DECT Gigaset CL660A Antracite</t>
  </si>
  <si>
    <t>S30852H2824S321</t>
  </si>
  <si>
    <t>http://www.erc.ua/i/goods/S30852H2824S321.jpg</t>
  </si>
  <si>
    <t xml:space="preserve">&lt;p&gt;Телефон стандарта DECT&lt;/p&gt; &lt;p&gt;Телефонный справочник: 400 номеров и имен&lt;/p&gt; &lt;p&gt;Повторный набор 20 последних набранных номеров&lt;/p&gt; &lt;p&gt;Дисплей: цветной, 2.4&amp;#39;, 240 x 320&lt;/p&gt; &lt;p&gt;Определение номера: АОН, Caller ID&lt;/p&gt; &lt;p&gt;Автоответчик: да&lt;/p&gt; &lt;p&gt;Радионяня: есть&lt;/p&gt; &lt;p&gt;Мелодии: 22, регулируемая громкость телефона&lt;/p&gt; &lt;p&gt;Спикерфон: есть&lt;/p&gt; &lt;p&gt;Время работы: до 14 часов в режиме разговора, до 280 часов в режиме ожидания&lt;/p&gt; &lt;p&gt;Функции и особенности:&lt;/p&gt; &lt;p&gt;высокое качество звука (технология HSP&amp;trade;), GAP совместимость,&lt;/p&gt; &lt;p&gt;возможность подключения до 6 доп.трубок, VIP вызов (возможность присваивать&lt;/p&gt; &lt;p&gt;мелодии номерам в телефонной книге), ускоренный набор, фиксация 20 пропущенных&lt;/p&gt; &lt;p&gt;вызовов, дата и время, будильник, отображение длительности звонка, поиск трубки,&lt;/p&gt; &lt;p&gt;блокировка клавиатуры, возможность настенной установки, пауза, стандарт ECO -&lt;/p&gt; &lt;p&gt;возможность снижения потребляемой и излучаемой мощностей,&lt;/p&gt; &lt;p&gt;автоматическая исходная настройка - &amp;laquo;распакуй, подключи и звони&amp;raquo;&lt;/p&gt; &lt;p&gt;Цвет: Серый&lt;/p&gt; &lt;p&gt;Сделано в Германии &lt;/p&gt; &lt;p&gt;В комплект поставки входят 2 аккумулятора NiMH AAA&lt;/p&gt; </t>
  </si>
  <si>
    <t>DECT трубки дополнительные</t>
  </si>
  <si>
    <t>Дополнительная трубка с зарядным устройством Gigaset CL660HX Antracite</t>
  </si>
  <si>
    <t>S30852H2862S301</t>
  </si>
  <si>
    <t>http://www.erc.ua/i/goods/S30852H2862S301.jpg</t>
  </si>
  <si>
    <t xml:space="preserve">&lt;p&gt;Дополнительная трубка с зарядным устройством модели СL660, поддержка GAP&lt;br /&gt; В комплект поставки входят 2 аккумулятора NiMH AAA&lt;/p&gt; &lt;p&gt;Сделано в Германии&lt;br /&gt; &lt;/p&gt; </t>
  </si>
  <si>
    <t>Радиотелефон DECT Gigaset C530A DUO Black</t>
  </si>
  <si>
    <t>L36852H2532S301</t>
  </si>
  <si>
    <t>http://www.erc.ua/i/goods/L36852H2532S301.jpg</t>
  </si>
  <si>
    <t xml:space="preserve">Телефон стандарта DECT с дополнительной трубкой в комплекте&lt;br/&gt;&lt;br/&gt;&lt;br/&gt;Телефонный справочник: 200 номеров и имен&lt;br/&gt;&lt;br/&gt;Повторный набор 20 последних набранных номеров&lt;br/&gt;&lt;br/&gt;Дисплей: цветной, 128х160 пикселей, 1.8 дюйма&lt;br/&gt;&lt;br/&gt;Определение номера: АОН, Caller ID&lt;br/&gt;&lt;br/&gt;Автоответчик: до 30 минут, оповещение о дате и времени сообщений &lt;br/&gt;&lt;br/&gt;Мелодии: 30, регулируемая громкость телефона &lt;br/&gt;&lt;br/&gt;Спикерфон: есть&lt;br/&gt;&lt;br/&gt;Подсветка клавиатуры: янтарная&lt;br/&gt;&lt;br/&gt;Время работы: до 14 часов в режиме разговора, до 300 часов в режиме ожидания&lt;br/&gt;&lt;br/&gt;&lt;br/&gt;&lt;br/&gt;Функции и особенности:&lt;br/&gt;&lt;br/&gt;высокое качество звука (технология HSP™), GAP совместимость,&lt;br/&gt;&lt;br/&gt;возможность подключения до 6 доп.трубок, VIP вызов (возможность присваивать&lt;br/&gt;&lt;br/&gt;мелодии номерам в телефонной книге), ускоренный набор, фиксация 20 пропущенных&lt;br/&gt;&lt;br/&gt;вызовов, дата и время, будильник, отображение длительности звонка, поиск трубки,&lt;br/&gt;&lt;br/&gt;блокировка клавиатуры, возможность настенной установки, пауза, стандарт ECO -&lt;br/&gt;&lt;br/&gt;возможность снижения потребляемой и излучаемой мощностей,&lt;br/&gt;&lt;br/&gt;автоматическая исходная настройка - «распакуй, подключи и звони»&lt;br/&gt;&lt;br/&gt;&lt;br/&gt;&lt;br/&gt;В комплект поставки входят 4 аккумулятора NiMH AAA 800 мАч&lt;br/&gt;&lt;br/&gt;Размер трубки (ширина х высота х глубина, мм): &lt;br/&gt;&lt;br/&gt;&lt;br/&gt;&lt;br/&gt;156x48x27'&lt;br/&gt;&lt;br/&gt;Цвет: черный&lt;br/&gt;&lt;br/&gt;Тип дополнительных трубок: Gigaset C530H&lt;br/&gt;&lt;br/&gt;Сделано в Германии&lt;br/&gt;&lt;br/&gt;&lt;br/&gt;&lt;br/&gt; </t>
  </si>
  <si>
    <t>Дополнительная трубка DECT Gigaset C530H Black</t>
  </si>
  <si>
    <t>S30852H2562S301</t>
  </si>
  <si>
    <t>http://www.erc.ua/i/goods/S30852H2562S301.jpg</t>
  </si>
  <si>
    <t xml:space="preserve">Дополнительная трубка с зарядным устройством модели С530, поддержка GAP&lt;br/&gt;&lt;br/&gt;В комплект поставки входят 2 аккумулятора NiMH AAA 800 мАч&lt;br/&gt;&lt;br/&gt;&lt;br/&gt;Размер трубки (ширина х высота х глубина, мм): 156x48x27&lt;br/&gt;&lt;br/&gt;&lt;br/&gt;&lt;br/&gt;Сделано в Германии&lt;br/&gt;&lt;br/&gt;&lt;br/&gt; </t>
  </si>
  <si>
    <t>Радиотелефон DECT Gigaset C530A Black</t>
  </si>
  <si>
    <t>S30852H2532S301</t>
  </si>
  <si>
    <t>http://www.erc.ua/i/goods/S30852H2532S301.jpg</t>
  </si>
  <si>
    <t xml:space="preserve">Телефон стандарта DECT&lt;br/&gt;&lt;br/&gt;Телефонный справочник: 200 номеров и имен&lt;br/&gt;&lt;br/&gt;Повторный набор 20 последних набранных номеров&lt;br/&gt;&lt;br/&gt;Дисплей: цветной, 128х160 пикселей, 1.8 дюйма&lt;br/&gt;&lt;br/&gt;Определение номера: АОН, Caller ID&lt;br/&gt;&lt;br/&gt;Автоответчик: до 30 минут, оповещение о дате и времени сообщений&lt;br/&gt;&lt;br/&gt;&lt;br/&gt;Мелодии: 30, регулируемая громкость телефона &lt;br/&gt;&lt;br/&gt;Спикерфон: есть&lt;br/&gt;&lt;br/&gt;Подсветка клавиатуры: янтарная&lt;br/&gt;&lt;br/&gt;Время работы: до 14 часов в режиме разговора, до 300 часов в режиме ожидания&lt;br/&gt;&lt;br/&gt;&lt;br/&gt;&lt;br/&gt;Функции и особенности:&lt;br/&gt;&lt;br/&gt;высокое качество звука (технология HSP™), GAP совместимость,&lt;br/&gt;&lt;br/&gt;возможность подключения до 6 доп.трубок, VIP вызов (возможность присваивать&lt;br/&gt;&lt;br/&gt;мелодии номерам в телефонной книге), ускоренный набор, фиксация 20 пропущенных&lt;br/&gt;&lt;br/&gt;вызовов, дата и время, будильник, отображение длительности звонка, поиск трубки,&lt;br/&gt;&lt;br/&gt;блокировка клавиатуры, возможность настенной установки, пауза, стандарт ECO -&lt;br/&gt;&lt;br/&gt;возможность снижения потребляемой и излучаемой мощностей,&lt;br/&gt;&lt;br/&gt;автоматическая исходная настройка - «распакуй, подключи и звони»&lt;br/&gt;&lt;br/&gt;&lt;br/&gt;&lt;br/&gt;В комплект поставки входят 2 аккумулятора NiMH AAA 800 мАч&lt;br/&gt;&lt;br/&gt;Размер трубки (ширина х высота х глубина, мм): &lt;br/&gt;&lt;br/&gt;&lt;br/&gt;&lt;br/&gt;156x48x27'&lt;br/&gt;&lt;br/&gt;Цвет: черный&lt;br/&gt;&lt;br/&gt;Тип дополнительных трубок: Gigaset C530H&lt;br/&gt;&lt;br/&gt;Сделано в Германии&lt;br/&gt;&lt;br/&gt;&lt;br/&gt;&lt;br/&gt; </t>
  </si>
  <si>
    <t>Телефоны DECT беспроводные</t>
  </si>
  <si>
    <t>Радиотелефон DECT Gigaset A415A DUO Black</t>
  </si>
  <si>
    <t>L36852H2525S301</t>
  </si>
  <si>
    <t>http://www.erc.ua/i/goods/L36852H2525S301.jpg</t>
  </si>
  <si>
    <t xml:space="preserve">&lt;p&gt;Телефон стандарта DECT с дополнительной трубкой&lt;br /&gt; Телефонный справочник: 100 номеров и имен&lt;br /&gt; Список до 25 пропущенных звонков с указанием даты и времени&lt;br /&gt; Дисплей: монохромный с белой подсветкой, 96х64 пикселя, 1.8 дюйма&lt;br /&gt; Определение номера: АОН, Caller ID&lt;br /&gt; Автоответчик: да&lt;br /&gt; Мелодии: 20 шт.&lt;br /&gt; Спикерфон: есть&lt;br /&gt; Подсветка клавиатуры&lt;br /&gt; Время работы: до 18 часов в режиме разговора, до 240 часов в режиме ожидания&lt;br /&gt; &lt;br /&gt; Функции и особенности:&lt;br /&gt; высокое качество звука (технология HSP&amp;trade;), GAP совместимость,&lt;br /&gt; возможность подключения до 4 доп.трубок, ускоренный набор, фиксация 25 пропущенных&lt;br /&gt; вызовов, дата и время, будильник, отображение длительности звонка, пауза,&lt;br /&gt; блокировка клавиатуры, возможность настенной установки, стандарт ECO -&lt;br /&gt; возможность снижения потребляемой и излучаемой мощностей, поиск трубки,&lt;br /&gt; автоматическая исходная настройка - &amp;laquo;распакуй, подключи и звони&amp;raquo;&lt;br /&gt; &lt;br /&gt; В комплект поставки входят 4 аккумулятора NiMH AAA 400-1000 мАч&lt;br /&gt; Размер трубки (ширина х высота х глубина, мм): 155 x 49 x 34&lt;br /&gt; Цвет: серебристо-черный&lt;br /&gt; Сделано в Германии&lt;/p&gt; </t>
  </si>
  <si>
    <t>08517006002000000</t>
  </si>
  <si>
    <t>Радиотелефон DECT Gigaset A415 DUO Black</t>
  </si>
  <si>
    <t>L36852H2505S301</t>
  </si>
  <si>
    <t>http://www.erc.ua/i/goods/L36852H2505S301.jpg</t>
  </si>
  <si>
    <t>Телефон стандарта DECT с дополнительной трубкой в комплекте&lt;br jquery191031256294960708025="224" /&gt;Телефонный справочник: 100 номеров и имен&lt;br jquery191031256294960708025="225" /&gt;Повторный набор 10 последних набранных номеров&lt;br jquery191031256294960708025="226" /&gt;Список до 25 пропущенных звонков с указанием даты и времени&lt;br jquery191031256294960708025="227" /&gt;Дисплей: монохромный с белой подсветкой, 96х64 пикселя, 1.8 дюйма&lt;br jquery191031256294960708025="228" /&gt;Определение номера: АОН, Caller ID&lt;br jquery191031256294960708025="229" /&gt;Автоответчик: нет&lt;br jquery191031256294960708025="230" /&gt;Мелодии: 20 шт.&lt;br jquery191031256294960708025="231" /&gt;Спикерфон: есть&lt;br jquery191031256294960708025="232" /&gt;Подсветка клавиатуры&lt;br jquery191031256294960708025="233" /&gt;Время работы: до 20 часов в режиме разговора, до 240 часов в режиме ожидания&lt;br jquery191031256294960708025="234" /&gt;&lt;br jquery191031256294960708025="235" /&gt;Функции и особенности:&lt;br jquery191031256294960708025="236" /&gt;высокое качество звука (технология HSP™), GAP совместимость,&lt;br jquery191031256294960708025="237" /&gt;возможность подключения до 4 доп.трубок, ускоренный набор, фиксация 25 пропущенных&lt;br jquery191031256294960708025="238" /&gt;вызовов, дата и время, будильник, отображение длительности звонка, пауза,&lt;br jquery191031256294960708025="239" /&gt;блокировка клавиатуры, возможность настенной установки, стандарт ECO - &lt;br jquery191031256294960708025="240" /&gt;возможность снижения потребляемой и излучаемой мощностей, поиск трубки,&lt;br jquery191031256294960708025="241" /&gt;автоматическая исходная настройка - «распакуй, подключи и звони»&lt;br jquery191031256294960708025="242" /&gt;&lt;br jquery191031256294960708025="243" /&gt;В комплект поставки входят 4 аккумулятора NiMH AAA 400-1000 мАч&lt;br jquery191031256294960708025="244" /&gt;Размер трубки (ширина х высота х глубина, мм): 155 x 49 x 34&lt;br jquery191031256294960708025="245" /&gt;Цвет: серебристо-черный&lt;br jquery191031256294960708025="246" /&gt;Сделано в Германии</t>
  </si>
  <si>
    <t>Радиотелефон DECT Gigaset A415A Black</t>
  </si>
  <si>
    <t>S30852H2525S301</t>
  </si>
  <si>
    <t>http://www.erc.ua/i/goods/S30852H2525S301.jpg</t>
  </si>
  <si>
    <t xml:space="preserve">&lt;p&gt;Телефон стандарта DECT&lt;br /&gt; Телефонный справочник: 100 номеров и имен&lt;br /&gt; Список до 25 пропущенных звонков с указанием даты и времени&lt;br /&gt; Дисплей: монохромный с белой подсветкой, 96х64 пикселя, 1.8 дюйма&lt;br /&gt; Определение номера: АОН, Caller ID&lt;br /&gt; Автоответчик: да&lt;br /&gt; Мелодии: 20 шт.&lt;br /&gt; Спикерфон: есть&lt;br /&gt; Подсветка клавиатуры&lt;br /&gt; Время работы: до 18 часов в режиме разговора, до 240 часов в режиме ожидания&lt;br /&gt; &lt;br /&gt; Функции и особенности:&lt;br /&gt; высокое качество звука (технология HSP&amp;trade;), GAP совместимость,&lt;br /&gt; возможность подключения до 4 доп.трубок, ускоренный набор, фиксация 25 пропущенных&lt;br /&gt; вызовов, дата и время, будильник, отображение длительности звонка, пауза,&lt;br /&gt; блокировка клавиатуры, возможность настенной установки, стандарт ECO -&lt;br /&gt; возможность снижения потребляемой и излучаемой мощностей, поиск трубки,&lt;br /&gt; автоматическая исходная настройка - &amp;laquo;распакуй, подключи и звони&amp;raquo;&lt;br /&gt; &lt;br /&gt; В комплект поставки входят 2 аккумулятора NiMH AAA 400-1000 мАч&lt;br /&gt; Размер трубки (ширина х высота х глубина, мм): 155 x 49 x 34&lt;br /&gt; Цвет: серебристо-черный&lt;br /&gt; Сделано в Германии&lt;/p&gt; &lt;p&gt; &lt;/p&gt; </t>
  </si>
  <si>
    <t>Дополнительная трубка с зарядным устройством Gigaset A415H Black</t>
  </si>
  <si>
    <t>S30852H2555S301</t>
  </si>
  <si>
    <t>http://www.erc.ua/i/goods/S30852H2555S301.jpg</t>
  </si>
  <si>
    <t>Дополнительная трубка с зарядным устройством модели A415, поддержка GAP&lt;br jquery19102686096999262671="224" /&gt;В комплект поставки входят 2 аккумулятора NiMH AAA 800 мАч&lt;br jquery19102686096999262671="225" /&gt;&lt;br jquery19102686096999262671="227" /&gt;Сделано в Германии</t>
  </si>
  <si>
    <t>Радиотелефон DECT Gigaset A120 DUO Black</t>
  </si>
  <si>
    <t>L36852H2401S301</t>
  </si>
  <si>
    <t>http://www.erc.ua/i/goods/L36852H2401S301.jpg</t>
  </si>
  <si>
    <t xml:space="preserve">Телефон стандарта DECT с дополнительной трубкой в комплекте&lt;br/&gt;&lt;br/&gt;Телефонный справочник: 50 записей&lt;br/&gt;&lt;br/&gt;Повторный набор 10 последних набранных номеров&lt;br/&gt;&lt;br/&gt;Дисплей: монохромный с янтарной подсветкой, 1.4 дюйма&lt;br/&gt;&lt;br/&gt;Определение номера: АОН, Caller ID&lt;br/&gt;&lt;br/&gt;Автоответчик: нет&lt;br/&gt;&lt;br/&gt;Мелодии: 10 шт.&lt;br/&gt;&lt;br/&gt;Спикерфон: нет&lt;br/&gt;&lt;br/&gt;Подсветка клавиатуры: нет&lt;br/&gt;&lt;br/&gt;Время работы: до 18 часов в режиме разговора, до 200 часов в режиме ожидания&lt;br/&gt;&lt;br/&gt;&lt;br/&gt;&lt;br/&gt;Функции и особенности:&lt;br/&gt;&lt;br/&gt;GAP совместимость, возможность подключения до 4 доп.трубок, фиксация&lt;br/&gt;&lt;br/&gt;25 пропущенных вызовов, дата и время, будильник, отображение длительности звонка,&lt;br/&gt;&lt;br/&gt;возможность настенной установки, стандарт ECO Mode +&lt;br/&gt;&lt;br/&gt;(снижение излучаемой мощности базового блока и трубки),&lt;br/&gt;&lt;br/&gt;автоматическая исходная настройка - «распакуй, подключи и звони»&lt;br/&gt;&lt;br/&gt;&lt;br/&gt;&lt;br/&gt;В комплект поставки входят 4 аккумулятора NiMH AAA 400-1000 мАч&lt;br/&gt;&lt;br/&gt;Размер трубки (ширина х высота х глубина, мм): 151x47x31&lt;br/&gt;&lt;br/&gt;Цвет: черный&lt;br/&gt;&lt;br/&gt;Тип дополнительных трубок: Gigaset A120H&lt;br/&gt;&lt;br/&gt;Сделано в Германии&lt;br/&gt;&lt;br/&gt;&lt;br/&gt; </t>
  </si>
  <si>
    <t>Радиотелефон DECT Gigaset A120 White</t>
  </si>
  <si>
    <t>S30852H2401S302</t>
  </si>
  <si>
    <t>http://www.erc.ua/i/goods/S30852H2401S302.jpg</t>
  </si>
  <si>
    <t xml:space="preserve">Телефон стандарта DECT&lt;br/&gt;&lt;br/&gt;Телефонный справочник: 50 записей&lt;br/&gt;&lt;br/&gt;Повторный набор 10 последних набранных номеров&lt;br/&gt;&lt;br/&gt;Дисплей: монохромный с янтарной подсветкой, 1.4 дюйма&lt;br/&gt;&lt;br/&gt;Определение номера: АОН, Caller ID&lt;br/&gt;&lt;br/&gt;Автоответчик: нет&lt;br/&gt;&lt;br/&gt;Мелодии: 10 шт.&lt;br/&gt;&lt;br/&gt;Спикерфон: нет&lt;br/&gt;&lt;br/&gt;Подсветка клавиатуры: нет&lt;br/&gt;&lt;br/&gt;Время работы: до 18 часов в режиме разговора, до 200 часов в режиме ожидания&lt;br/&gt;&lt;br/&gt;&lt;br/&gt;&lt;br/&gt;Функции и особенности:&lt;br/&gt;&lt;br/&gt;GAP совместимость, возможность подключения до 4 доп.трубок, фиксация&lt;br/&gt;&lt;br/&gt;25 пропущенных вызовов, дата и время, будильник, отображение длительности звонка,&lt;br/&gt;&lt;br/&gt;возможность настенной установки, стандарт ECO Mode +&lt;br/&gt;&lt;br/&gt;(снижение излучаемой мощности базового блока и трубки),&lt;br/&gt;&lt;br/&gt;автоматическая исходная настройка - «распакуй, подключи и звони»&lt;br/&gt;&lt;br/&gt;&lt;br/&gt;&lt;br/&gt;Размер трубки (ширина х высота х глубина, мм): 151x47x31&lt;br/&gt;&lt;br/&gt;Цвет: белый&lt;br/&gt;&lt;br/&gt;Сделано в Германии&lt;br/&gt;&lt;br/&gt;&lt;br/&gt; </t>
  </si>
  <si>
    <t>Радиотелефон DECT Gigaset A120 Black</t>
  </si>
  <si>
    <t>S30852H2401S301</t>
  </si>
  <si>
    <t>http://www.erc.ua/i/goods/S30852H2401S301.jpg</t>
  </si>
  <si>
    <t xml:space="preserve">Телефон стандарта DECT&lt;br/&gt;&lt;br/&gt;Телефонный справочник: 50 записей&lt;br/&gt;&lt;br/&gt;Повторный набор 10 последних набранных номеров&lt;br/&gt;&lt;br/&gt;Дисплей: монохромный с янтарной подсветкой, 1.4 дюйма&lt;br/&gt;&lt;br/&gt;Определение номера: АОН, Caller ID&lt;br/&gt;&lt;br/&gt;Автоответчик: нет&lt;br/&gt;&lt;br/&gt;Мелодии: 10 шт.&lt;br/&gt;&lt;br/&gt;Спикерфон: нет&lt;br/&gt;&lt;br/&gt;Подсветка клавиатуры: нет&lt;br/&gt;&lt;br/&gt;Время работы: до 18 часов в режиме разговора, до 200 часов в режиме ожидания&lt;br/&gt;&lt;br/&gt;&lt;br/&gt;&lt;br/&gt;Функции и особенности:&lt;br/&gt;&lt;br/&gt;GAP совместимость, возможность подключения до 4 доп.трубок, фиксация&lt;br/&gt;&lt;br/&gt;25 пропущенных вызовов, дата и время, будильник, отображение длительности звонка,&lt;br/&gt;&lt;br/&gt;возможность настенной установки, стандарт ECO Mode +&lt;br/&gt;&lt;br/&gt;(снижение излучаемой мощности базового блока и трубки),&lt;br/&gt;&lt;br/&gt;автоматическая исходная настройка - «распакуй, подключи и звони»&lt;br/&gt;&lt;br/&gt;&lt;br/&gt;&lt;br/&gt;В комплект поставки входят 2 аккумулятора NiMH AAA 400-1000 мАч&lt;br/&gt;&lt;br/&gt;Размер трубки (ширина х высота х глубина, мм): 151x47x31&lt;br/&gt;&lt;br/&gt;Цвет: черный&lt;br/&gt;&lt;br/&gt;Сделано в Германии&lt;br/&gt;&lt;br/&gt;&lt;br/&gt;&lt;br/&gt; </t>
  </si>
  <si>
    <t>Радиотелефон DECT Gigaset A116 Black</t>
  </si>
  <si>
    <t>S30852H2801S301</t>
  </si>
  <si>
    <t>http://www.erc.ua/i/goods/S30852H2801S301.jpg</t>
  </si>
  <si>
    <t>&lt;p&gt;&lt;table cellspacing="0" cellpadding="0" width="479" border="0"&gt;&lt;colgroup&gt;&lt;col width="479"&gt;&lt;/col&gt;&lt;/colgroup&gt;&lt;tbody&gt;&lt;tr height="20"&gt;&lt;td height="20" width="479"&gt;&lt;fieldset jquery191030243226534909856="202"&gt;Телефон стандарта DECT&lt;/fieldset&gt;&lt;/td&gt;&lt;/tr&gt;&lt;tr height="20"&gt;&lt;td height="20"&gt;Подключение дополнительных трубок: нет&lt;/td&gt;&lt;/tr&gt;&lt;tr height="20"&gt;&lt;td height="20"&gt;Телефонный справочник: 50 записей&lt;/td&gt;&lt;/tr&gt;&lt;tr height="20"&gt;&lt;td height="20"&gt;Повторный набор 10 последних набранных номеров&lt;/td&gt;&lt;/tr&gt;&lt;tr height="20"&gt;&lt;td height="20"&gt;Дисплей: монохромный, 1.4 дюйма, без подсветки&lt;/td&gt;&lt;/tr&gt;&lt;tr height="20"&gt;&lt;td height="20"&gt;Определение номера (стандарты): АОН, Caller ID&lt;/td&gt;&lt;/tr&gt;&lt;tr height="20"&gt;&lt;td height="20"&gt;Автоответчик: нет&lt;/td&gt;&lt;/tr&gt;&lt;tr height="20"&gt;&lt;td height="20"&gt;Мелодии: 10 шт., 5 уровней громкости&lt;/td&gt;&lt;/tr&gt;&lt;tr height="20"&gt;&lt;td height="20"&gt;Спикерфон: нет&lt;/td&gt;&lt;/tr&gt;&lt;tr height="20"&gt;&lt;td height="20"&gt;Подсветка клавиатуры: нет&lt;/td&gt;&lt;/tr&gt;&lt;tr height="20"&gt;&lt;td height="20"&gt;Время работы: до 12 часов в режиме разговора, до 130 часов в режиме ожидания&lt;/td&gt;&lt;/tr&gt;&lt;tr height="20"&gt;&lt;td height="20"&gt;Функции и особенности:&lt;/td&gt;&lt;/tr&gt;&lt;tr height="20"&gt;&lt;td height="20"&gt;фиксация 25 пропущенных вызовов, &lt;/td&gt;&lt;/tr&gt;&lt;tr height="20"&gt;&lt;td height="20"&gt;дата и время, будильник, отображение длительности звонка,&lt;/td&gt;&lt;/tr&gt;&lt;tr height="20"&gt;&lt;td height="20"&gt;возможность настенной установки, стандарт ECO Mode +&lt;/td&gt;&lt;/tr&gt;&lt;tr height="20"&gt;&lt;td height="20"&gt;(снижение излучаемой мощности базового блока и трубки), блок кнопок,&lt;/td&gt;&lt;/tr&gt;&lt;tr height="20"&gt;&lt;td height="20"&gt;автоматическая исходная настройка - «распакуй, подключи и звони»&lt;/td&gt;&lt;/tr&gt;&lt;tr height="20"&gt;&lt;td height="20"&gt;В комплект поставки входят 2 аккумулятора NiMH AAA 300 мАч, телефонный шнур,&lt;/td&gt;&lt;/tr&gt;&lt;tr height="20"&gt;&lt;td height="20"&gt;база, блок питания (зарядное устройство)&lt;/td&gt;&lt;/tr&gt;&lt;tr height="20"&gt;&lt;td height="20"&gt;Размер базы: 89 mm x 80 mm x 61 mm, вес 68 гр.&lt;/td&gt;&lt;/tr&gt;&lt;tr height="20"&gt;&lt;td height="20"&gt;Цвет: черный&lt;/td&gt;&lt;/tr&gt;&lt;tr height="20"&gt;&lt;td height="20"&gt;Сделано в Германии &lt;/td&gt;&lt;/tr&gt;&lt;/tbody&gt;&lt;/table&gt;&lt;/p&gt;</t>
  </si>
  <si>
    <t>Пульты, брелки, кнопки для сигнализации</t>
  </si>
  <si>
    <t>AJAX</t>
  </si>
  <si>
    <t>Ajax Button white ЕU тревожная кнопка</t>
  </si>
  <si>
    <t>10315.26.WH1</t>
  </si>
  <si>
    <t>http://www.erc.ua/i/goods/10315.26.WH1.jpg</t>
  </si>
  <si>
    <t xml:space="preserve">&lt;p&gt;Тревожная кнопка Ajax Button предназначена для моментальной отправки сигнала тревоги на хаб: оповестит о возникновении чрезвычайной ситуации охранную компанию, близких, родственников, коллег.&lt;br /&gt; &lt;br /&gt; Тревожная кнопка будет незаменимым атрибутом в квартире, на работе, на улице, в общественном учреждении в случаях:&lt;br /&gt; - возникновения опасности (разбое, попытке ограбления),&lt;br /&gt; - ухудшения самочувствия (в частности для пожилых, или людей с особыми потребностями),&lt;br /&gt; - для обеспечения безопасности ребенка,&lt;br /&gt; - для вызова подкрепления при патрулировании или охране объекта.&lt;/p&gt; &lt;p&gt; &lt;/p&gt; &lt;p&gt;Характеристики:&lt;/p&gt; &lt;table border="1"&gt; &lt;tbody&gt; &lt;tr&gt; &lt;td&gt;Количество кнопок&lt;/td&gt; &lt;td&gt;1&lt;/td&gt; &lt;/tr&gt; &lt;tr&gt; &lt;td&gt;Светодиодная подсветка, сообщающая о доставке команды&lt;/td&gt; &lt;td&gt;Есть&lt;/td&gt; &lt;/tr&gt; &lt;tr&gt; &lt;td&gt;Защита от случайных нажатий&lt;/td&gt; &lt;td&gt;Есть&lt;/td&gt; &lt;/tr&gt; &lt;tr&gt; &lt;td&gt;Диапазон частот&lt;/td&gt; &lt;td&gt;868,0 &amp;ndash; 868,6 МГц или 868,7 &amp;ndash; 869,2 МГц, в зависимости от региона продажи&lt;/td&gt; &lt;/tr&gt; &lt;tr&gt; &lt;td&gt;Максимальная мощность радиосигнала&lt;/td&gt; &lt;td&gt;До 20 мВт&lt;/td&gt; &lt;/tr&gt; &lt;tr&gt; &lt;td&gt;Модуляция радиосигнала&lt;/td&gt; &lt;td&gt;GFSK&lt;/td&gt; &lt;/tr&gt; &lt;tr&gt; &lt;td&gt;Дальность радиосигнала&lt;/td&gt; &lt;td&gt;До 1300 м (при отсутствии преград)&lt;/td&gt; &lt;/tr&gt; &lt;tr&gt; &lt;td&gt;Питание&lt;/td&gt; &lt;td&gt;1 батарея CR2032, 3 В&lt;/td&gt; &lt;/tr&gt; &lt;tr&gt; &lt;td&gt;Срок работы от элемента питания&lt;/td&gt; &lt;td&gt;До 5 лет (зависит от частоты использования)&lt;/td&gt; &lt;/tr&gt; &lt;tr&gt; &lt;td&gt;Класс защиты&lt;/td&gt; &lt;td&gt;IP54&lt;/td&gt; &lt;/tr&gt; &lt;tr&gt; &lt;td&gt;Диапазон рабочих температур&lt;/td&gt; &lt;td&gt;От -10&amp;deg;С до +40&amp;deg;С&lt;/td&gt; &lt;/tr&gt; &lt;tr&gt; &lt;td&gt;Рабочая влажность&lt;/td&gt; &lt;td&gt;До 75%&lt;/td&gt; &lt;/tr&gt; &lt;tr&gt; &lt;td&gt;Габариты&lt;/td&gt; &lt;td&gt;47 х 35 х 13 мм&lt;/td&gt; &lt;/tr&gt; &lt;tr&gt; &lt;td&gt;Вес&lt;/td&gt; &lt;td&gt;16 г&lt;/td&gt; &lt;/tr&gt; &lt;/tbody&gt; &lt;/table&gt; </t>
  </si>
  <si>
    <t>08531001015000000</t>
  </si>
  <si>
    <t>Датчики для сигнализации</t>
  </si>
  <si>
    <t>Ajax CombiProtect white ЕU датчик движения и разбития</t>
  </si>
  <si>
    <t>7170.06.WH1</t>
  </si>
  <si>
    <t>http://www.erc.ua/i/goods/7170.06.WH1.jpg</t>
  </si>
  <si>
    <t xml:space="preserve">&lt;p&gt;Комбинированный беспроводной датчик движения и разбития стекла Ajax CombiProtect предназначен для выявления движения человека и обнаружения разбития стекла в охраняемом помещении. Датчик имеет регулируемую чувствительность и способен игнорировать домашних животных весом до 20 кг и ростом до 50 см. Таким образом датчик срабатывает только при выявлении движении человека. Также устройство не реагирует на перемещение неодушевлённых предметов. Если в помещении, например, упадёт с вешалки куртка, или сквозняк откроет межкомнатную дверь, датчик не сработает.&lt;br /&gt; Благодаря специальному микрофону датчик обнаруживает и регистрирует специфические низкочастотные и высокочастотные звуки, возникающие при разбитии стекла. В случае, если в охраняемом помещении разбивают стекло, датчик улавливает эти звуки и отправляет по радиоканалу сигнал тревоги на центральный блок сигнализации. Используя уникальный многоступенчатый анализ, датчик реагирует исключительно на звук разбитого стекла, игнорируя другие громкие звуки. Кроме того, датчик имеет ультрасовременную высоконадежную систему связи, позволяющую ему успешно работать в пределах нескольких этажей бизнес-центра или на расстоянии до 12000 м на открытой местности от центрального блока сигнализации. &lt;br /&gt; &lt;/p&gt; &lt;p&gt;&lt;strong&gt;Технические параметры:&lt;/strong&gt;&lt;/p&gt; &lt;p&gt;Цвет: Белый/черный&lt;/p&gt; &lt;p&gt;Тип датчика: Беспроводной&lt;/p&gt; &lt;p&gt;Возможности использования: Внутри помещений&lt;/p&gt; &lt;p&gt;Дальность выявления движения: До 12 м&lt;/p&gt; &lt;p&gt;Чувствительность к движению и разбитию: Настраиваемая, 3 уровня (высокая, средняя, низкая)&lt;/p&gt; &lt;p&gt;Углы обзора (Г/В): 88,5&amp;deg;/80&amp;deg;&lt;/p&gt; &lt;p&gt;Рекомендуемая высота установки: 2,4 м&lt;/p&gt; &lt;p&gt;Опция игнорирования животных: Вес до 20 кг, рост до 50 см&lt;/p&gt; &lt;p&gt;Дальность выявления разбития: До 9 м&lt;/p&gt; &lt;p&gt;Чувствительный элемент: Пиросенсор (движение), электретный микрофон (разбитие)&lt;/p&gt; &lt;p&gt;Защита от несанкционированного вскрытия корпуса Тампер&lt;/p&gt; &lt;p&gt;Мощность радиосигнала: 20 мВт&lt;/p&gt; &lt;p&gt;Протокол связи с централью: Jeweller (868,0&amp;minus;868,6 или 868,7&amp;minus;869,2 МГц в зависимости от региона продажи)&lt;/p&gt; &lt;p&gt;Макс. расстояние между датчиком и централью: 1200 м (на открытом пространстве)&lt;/p&gt; &lt;p&gt;Тип элемента питания: Батарея типа CR123A&lt;/p&gt; &lt;p&gt;Напряжение питания: 3 В&lt;/p&gt; &lt;p&gt;Срок работы от элемента питания: До 5 лет&lt;/p&gt; &lt;p&gt;Диапазон рабочих температур: От 0&amp;deg;С до +50&amp;deg;С&lt;br /&gt; Допустимая влажность: До 80%&lt;/p&gt; </t>
  </si>
  <si>
    <t>08536001004000000</t>
  </si>
  <si>
    <t>Ajax DoorProtect white EU датчик открытия</t>
  </si>
  <si>
    <t>7063.03.WH1</t>
  </si>
  <si>
    <t>http://www.erc.ua/i/goods/7063.03.WH1.jpg</t>
  </si>
  <si>
    <t xml:space="preserve">&lt;p&gt;Беспроводной датчик открытия двери/окна Ajax DoorProtect предназначен для детектирования открытия дверей, окон и т.д. Датчик оборудован клеммной колодкой для подключения дополнительных проводных датчиков, в том числе проводных датчиков открытия предназначенных для установки на металлические ворота и люки.&lt;br /&gt; Конструктивно датчик состоит из двух частей &amp;ndash; магнита и блока с герконом. В нормальном состоянии магнит и блок с герконом сомкнуты. Как только дверь, на которой установлен датчик, открывается &amp;ndash; магнит удаляется от геркона, контакты размыкаются и геркон перестает проводить ток. При закрытии двери происходят обратные процессы. В обоих случаях датчик срабатывает и мгновенно отсылает сообщение о тревоге на центральный блок. Кроме того, устройство имеет ультрасовременную высоконадежную систему связи, позволяющую ему успешно работать в пределах нескольких этажей бизнес-центра или на расстоянии до 1200 м на открытой местности от центрального блока сигнализации. &lt;br /&gt; Данный беспроводной датчик открытия можно использовать для охраны любых объектов: квартир, частных домов, дач, офисов, магазинов, складов, производственных помещений и др. Преимуществом датчика является и его удобная и чрезвычайно легкая самостоятельная установка при помощи смарт-крепления, для монтажа пользователю не нужно разбирать сам датчик.&lt;/p&gt; &lt;p&gt; &lt;/p&gt; &lt;p&gt;&lt;strong&gt;Технические параметры:&lt;/strong&gt;&lt;br /&gt; &lt;/p&gt; &lt;p&gt;Цвет: Белый/черный&lt;/p&gt; &lt;p&gt;Тип датчика: Беспроводной&lt;/p&gt; &lt;p&gt;Тип монтажа: Накладной&lt;/p&gt; &lt;p&gt;Чувствительный элемент: Геркон&lt;/p&gt; &lt;p&gt;Порог срабатывания: 1 см (малый магнит), 2 см (большой магнит)&lt;/p&gt; &lt;p&gt;Возможности использования: Внутри помещений&lt;/p&gt; &lt;p&gt;Разъем для подключения проводных датчиков: Есть&lt;/p&gt; &lt;p&gt;Защита от несанкционированного вскрытия корпуса: Тампер&lt;/p&gt; &lt;p&gt;Мощность радиосигнала: 20 мВт&lt;/p&gt; &lt;p&gt;Протокол связи с централью: Jeweller (868,0&amp;minus;868,6 или 868,7&amp;minus;869,2 МГц в зависимости от региона продажи)&lt;/p&gt; &lt;p&gt;Максимальное расстояние между датчиком и централью: 1200 м (на открытом пространстве)&lt;/p&gt; &lt;p&gt;Элемент питания:Батарея типа СR123А 3 В&lt;/p&gt; &lt;p&gt;Срок работы от одного элемента питания: До 7 лет&lt;/p&gt; &lt;p&gt;Диапазон рабочих температур: От 0&amp;deg;С до +50&amp;deg;С&lt;/p&gt; &lt;p&gt;Допустимая влажность: До 80%&lt;/p&gt; </t>
  </si>
  <si>
    <t>08531001009000000</t>
  </si>
  <si>
    <t>Ajax DoorProtect black EU датчик открытия</t>
  </si>
  <si>
    <t>7062.03.BL1</t>
  </si>
  <si>
    <t>http://www.erc.ua/i/goods/7062.03.BL1.jpg</t>
  </si>
  <si>
    <t xml:space="preserve">&lt;p&gt;Беспроводной датчик открытия двери/окна Ajax DoorProtect предназначен для детектирования открытия дверей, окон и т.д. Датчик оборудован клеммной колодкой для подключения дополнительных проводных датчиков, в том числе проводных датчиков открытия предназначенных для установки на металлические ворота и люки.&lt;br /&gt; Конструктивно датчик состоит из двух частей &amp;ndash; магнита и блока с герконом. В нормальном состоянии магнит и блок с герконом сомкнуты. Как только дверь, на которой установлен датчик, открывается &amp;ndash; магнит удаляется от геркона, контакты размыкаются и геркон перестает проводить ток. При закрытии двери происходят обратные процессы. В обоих случаях датчик срабатывает и мгновенно отсылает сообщение о тревоге на центральный блок. Кроме того, устройство имеет ультрасовременную высоконадежную систему связи, позволяющую ему успешно работать в пределах нескольких этажей бизнес-центра или на расстоянии до 1200 м на открытой местности от центрального блока сигнализации. &lt;br /&gt; Данный беспроводной датчик открытия можно использовать для охраны любых объектов: квартир, частных домов, дач, офисов, магазинов, складов, производственных помещений и др. Преимуществом датчика является и его удобная и чрезвычайно легкая самостоятельная установка при помощи смарт-крепления, для монтажа пользователю не нужно разбирать сам датчик.&lt;/p&gt; &lt;p&gt; &lt;/p&gt; &lt;p&gt;&lt;strong&gt;Технические параметры:&lt;/strong&gt;&lt;br /&gt; &lt;/p&gt; &lt;p&gt;Цвет: Белый/черный&lt;/p&gt; &lt;p&gt;Тип датчика: Беспроводной&lt;/p&gt; &lt;p&gt;Тип монтажа: Накладной&lt;/p&gt; &lt;p&gt;Чувствительный элемент: Геркон&lt;/p&gt; &lt;p&gt;Порог срабатывания: 1 см (малый магнит), 2 см (большой магнит)&lt;/p&gt; &lt;p&gt;Возможности использования: Внутри помещений&lt;/p&gt; &lt;p&gt;Разъем для подключения проводных датчиков: Есть&lt;/p&gt; &lt;p&gt;Защита от несанкционированного вскрытия корпуса: Тампер&lt;/p&gt; &lt;p&gt;Мощность радиосигнала: 20 мВт&lt;/p&gt; &lt;p&gt;Протокол связи с централью: Jeweller (868,0&amp;minus;868,6 или 868,7&amp;minus;869,2 МГц в зависимости от региона продажи)&lt;/p&gt; &lt;p&gt;Максимальное расстояние между датчиком и централью: 1200 м (на открытом пространстве)&lt;/p&gt; &lt;p&gt;Элемент питания:Батарея типа СR123А 3 В&lt;/p&gt; &lt;p&gt;Срок работы от одного элемента питания: До 7 лет&lt;/p&gt; &lt;p&gt;Диапазон рабочих температур: От 0&amp;deg;С до +50&amp;deg;С&lt;br /&gt; Допустимая влажность: До 80%&lt;/p&gt; </t>
  </si>
  <si>
    <t>Ajax DoorProtect Plus white EU датчик открытия</t>
  </si>
  <si>
    <t>9999.13.WH1</t>
  </si>
  <si>
    <t>http://www.erc.ua/i/goods/9999.13.WH1.jpg</t>
  </si>
  <si>
    <t xml:space="preserve">&lt;p&gt;Беспроводной магнитный датчик открытия двери/окна с сенсором удара и наклона Ajax DoorProtect Plus предназначен для детектирования открытия дверей, окон и т.д. Датчик реагирует на открытие, изменение угла наклона и удары (уровень чувствительности настраивается). К DoorProtect Plus можно подключить внешний проводной датчик c типом контакта NC при помощи выносной клеммы. Конструктивно датчик состоит из двух частей &amp;ndash; магнита и блока с герконом.В нормальном состоянии магнит и блок с герконом сомкнуты. Как только дверь, на которой установлен датчик, открывается &amp;ndash; магнит удаляется от геркона, контакты размыкаются и геркон перестает проводить ток. При закрытии двери происходят обратные процессы. В обоих случаях датчик срабатывает и мгновенно отсылает сообщение о тревоге на центральный блок. Встроенный в датчик сенсор наклона определяет отклонение устройства в вертикальной плоскости более чем на 5&amp;deg;. DoorProtect Plus устанавливается на любые окна, в том числе мансардные. Его наличие позволяет ставить систему на охрану при открытых на проветривание окнах (необходимо в настройках отключить магнитный датчик). Кроме того, датчик имеет ультрасовременную высоконадежную систему связи, позволяющую ему успешно работать в пределах нескольких этажей зданияа или на расстоянии до 1000 м на открытой местности от центрального блока сигнализации. &lt;/p&gt; &lt;p&gt; &lt;/p&gt; &lt;p&gt;&lt;strong&gt;Технические параметры:&lt;/strong&gt;&lt;/p&gt; &lt;p&gt;Цвет: Белый/черный&lt;/p&gt; &lt;p&gt;Тип датчика: Беспроводной&lt;/p&gt; &lt;p&gt;Сенсоры: Геркон, акселерометр&lt;/p&gt; &lt;p&gt;Тип монтажа: Накладной&lt;/p&gt; &lt;p&gt;Порог срабатывания: 1 см (малый магнит), 2 см (большой магнит)&lt;/p&gt; &lt;p&gt;Совместимость: Работает только с Ajax Hub&lt;/p&gt; &lt;p&gt;Возможности использования: Внутри помещений&lt;/p&gt; &lt;p&gt;Разъем для подключения проводных датчиков: Есть&lt;/p&gt; &lt;p&gt;Защита от несанкционированного вскрытия корпуса: Тампер&lt;/p&gt; &lt;p&gt;Мощность радиосигнала: 20 мВт&lt;/p&gt; &lt;p&gt;Протокол связи с централью: Jeweller (868,0&amp;minus;868,6 или 868,7&amp;minus;869,2 МГц в зависимости от региона продажи)&lt;/p&gt; &lt;p&gt;Максимальное расстояние между датчиком и централью: 1000 м (на открытом пространстве)&lt;/p&gt; &lt;p&gt;Элемент питания:Батарея типа СR123А 3 В&lt;/p&gt; &lt;p&gt;Срок работы от одного элемента питания: До 5 лет&lt;/p&gt; &lt;p&gt;Диапазон рабочих температур: От 0&amp;deg;С до +50&amp;deg;С&lt;br /&gt; Допустимая влажность: До 80%&lt;/p&gt; </t>
  </si>
  <si>
    <t>Ajax FireProtect white EU датчик дыма</t>
  </si>
  <si>
    <t>8209.10.WH1</t>
  </si>
  <si>
    <t>http://www.erc.ua/i/goods/8209.10.WH1.jpg</t>
  </si>
  <si>
    <t xml:space="preserve">&lt;p&gt;Ограбление ведет к потере ценностей, но пожар может уничтожить все имущество полностью. В связи с єтим рекомендуется дополнять систему охранной сигнализации датчиками дыма Ajax Fire Protect. Беспроводной датчик детектирования дыма предназначен для детектирования пожара в охраняемом помещении. Датчик обнаруживает дым с помощью инфракрасного излучателя и фотоприемника. Элементы смонтированы в специальной дымовой камере. При попадании частичек дыма в камеру, фотоприемник обнаруживает искажение инфракрасного луча. Если дыма становится много, искажения луча становится сильным, датчик отправляет беспроводные сигналы о пожарной тревоге на умную централь Ajax Hub и включается сирена. Быстрая и безопасная установка, надежная защита от саботажа и простое управление и настройка устройства. Датчик используется для обнаружения дыма в доме, магазине, отеле, ресторане, офисном здании, школе, банке, библиотеке, складе и т.д.&lt;br /&gt; &lt;/p&gt; &lt;p&gt;&lt;strong&gt;Технические параметры:&lt;/strong&gt;&lt;/p&gt; &lt;p&gt;Цвет: Белый/черный&lt;/p&gt; &lt;p&gt;Тип датчика: Беспроводной&lt;/p&gt; &lt;p&gt;Возможности использования: Внутри помещений&lt;/p&gt; &lt;p&gt;Чувствительный элемент выявления дыма: Фотоэлектрический сенсор&lt;/p&gt; &lt;p&gt;Сенсор температуры: От +54&amp;deg;С до +65&amp;deg;С&lt;/p&gt; &lt;p&gt;Защита от несанкционированного вскрытия корпуса: Тампер&lt;/p&gt; &lt;p&gt;Синхронная тревога нескольких датчиков: Есть&lt;/p&gt; &lt;p&gt;Тип оповещения: Светозвуковой&lt;/p&gt; &lt;p&gt;Громкость встроенной сирены: 85 дБ&lt;/p&gt; &lt;p&gt;Мощность радиосигнала: 20 мВт&lt;/p&gt; &lt;p&gt;Протокол связи с централью: Jeweller (868,0&amp;minus;868,6 или 868,7&amp;minus;869,2 МГц в зависимости от региона продажи)&lt;/p&gt; &lt;p&gt;Макс. расстояние между датчиком и централью: 1300 м (на открытом пространстве)&lt;/p&gt; &lt;p&gt;Тип элемента питания: 2 батареи CR2 3 В&lt;/p&gt; &lt;p&gt;Дополнительная батарея: СR2032&lt;/p&gt; &lt;p&gt;Срок работы от элемента питания: До 4 лет&lt;/p&gt; &lt;p&gt;Диапазон рабочих температур: От 0&amp;deg;С до +65&amp;deg;С&lt;/p&gt; &lt;p&gt;Допустимая влажность: До 80%&lt;br /&gt; Размеры: 132х132x31 мм&lt;/p&gt; </t>
  </si>
  <si>
    <t>Ajax FireProtect Plus White (with CO) EU датчик дыма и угарного газа</t>
  </si>
  <si>
    <t>8219.16.WH1</t>
  </si>
  <si>
    <t>http://www.erc.ua/i/goods/8219.16.WH1.jpg</t>
  </si>
  <si>
    <t xml:space="preserve">&lt;p&gt;Ограбление ведет к потере ценностей, но пожар может уничтожить все имущество полностью. В связи с єтим рекомендуется дополнять систему охранной сигнализации датчиками дыма и угарного газа Ajax FireProtect Plus. Беспроводной датчик предназначен для детектирования пожара в охраняемом помещении. Датчик обнаруживает дым, угарный газ с помощью инфракрасного излучателя и фотоприемника. Элементы смонтированы в специальной дымовой камере. При попадании частичек дыма в камеру, фотоприемник обнаруживает искажение инфракрасного луча. Если дыма становится много, искажения луча становится сильным, датчик отправляет беспроводные сигналы о пожарной тревоге на умную централь Ajax Hub и включается сирена. Также датчик Ajax FireProtect Plus реагирует на резкое повешение уровня температуры, даже в незадымленном помещении, и аналогичным образом отправляет тревожный сигнал. Быстрая и безопасная установка, надежная защита от саботажа и простое управление и настройка устройства. Датчик используется для обнаружения дыма и угарного газа в доме, магазине, отеле, ресторане, офисном здании, школе, банке, библиотеке, складе и т.д.&lt;/p&gt; &lt;p&gt; &lt;/p&gt; &lt;p&gt;&lt;strong&gt;Технические параметры:&lt;/strong&gt;&lt;/p&gt; &lt;p&gt;Цвет: Белый/черный&lt;/p&gt; &lt;p&gt;Тип датчика: Беспроводной&lt;/p&gt; &lt;p&gt;Возможности использования: Внутри помещений&lt;/p&gt; &lt;p&gt;Сенсоры:Фотоэлектрический и СО&lt;/p&gt; &lt;p&gt;Сенсор температуры: От +54&amp;deg;С до +65&amp;deg;С&lt;/p&gt; &lt;p&gt;Защита от несанкционированного вскрытия корпуса: Тампер&lt;/p&gt; &lt;p&gt;Тип оповещения: Светозвуковой&lt;/p&gt; &lt;p&gt;Синхронная тревога нескольких датчиков: Есть&lt;/p&gt; &lt;p&gt;Громкость встроенной сирены: 85 дБ&lt;/p&gt; &lt;p&gt;Мощность радиосигнала: 20 мВт&lt;/p&gt; &lt;p&gt;Протокол связи с централью: Jeweller (868,0&amp;minus;868,6 или 868,7&amp;minus;869,2 МГц в зависимости от региона продажи)&lt;/p&gt; &lt;p&gt;Макс. расстояние между датчиком и централью: 1300 м (на открытом пространстве)&lt;/p&gt; &lt;p&gt;Тип элемента питания: 2 батареи CR2 3 В&lt;/p&gt; &lt;p&gt;Дополнительная батарея: СR2032&lt;/p&gt; &lt;p&gt;Срок работы от элемента питания: До 4 лет&lt;/p&gt; &lt;p&gt;Диапазон рабочих температур: От 0&amp;deg;С до +65&amp;deg;С&lt;/p&gt; &lt;p&gt;Допустимая влажность: До 80%&lt;/p&gt; &lt;p&gt;Размеры: 132х132x31 мм&lt;br /&gt; Вес: 220 г&lt;/p&gt; </t>
  </si>
  <si>
    <t>Сирены, реле, розетки для сигнализации</t>
  </si>
  <si>
    <t>Ajax HomeSiren white EU сирена</t>
  </si>
  <si>
    <t>8697.11.WH1</t>
  </si>
  <si>
    <t>Централи и комплекты сигнализации</t>
  </si>
  <si>
    <t>Ajax Hub black EU охранная централь</t>
  </si>
  <si>
    <t>7559.01.BL1</t>
  </si>
  <si>
    <t>http://www.erc.ua/i/goods/7559.01.BL1.jpg</t>
  </si>
  <si>
    <t xml:space="preserve">&lt;p&gt;Ajax Hub соединяет все устройства Ajax. Он контролирует их работу и собирает данные с помощью инновационной беспроводной технологии Jeweller, которая позволяет раскинуть сеть на расстоянии до 2000 метров на открытом пространстве или на нескольких этажах бизнес-центра. Hub анализирует угрозы, отсеивает ложные срабатывания и моментально сообщает об опасности. Технологии защиты от саботажа делают Ajax Hub неприступным. Равно как и охраняемое помещение. Система работает на Ethernet c подключением GSM в качестве резервного канала связи. Хаб сообщает о тревогах с помощью push-уведомлений, SMS или телефонного звонка. Ajax Hub обслуживает до 100 устройств.&lt;/p&gt; &lt;p&gt;&lt;strong&gt;Технические параметры:&lt;/strong&gt;&lt;br /&gt; Цвет: Белый/черный&lt;br /&gt; Размеры:162.7x162.7x35.9 мм&lt;br /&gt; Вес:320 г&lt;br /&gt; Питание:110&amp;minus;250 В&lt;br /&gt; Мощность радиосигнала:25 мВт&lt;br /&gt; Диапазон рабочих температур:От 0&amp;deg;С до +50&amp;deg;С&lt;br /&gt; Каналы связи:GSM (850/900/1800/1900 МГц), Ethernet&lt;br /&gt; Поддержка SIM-картMini SIM 2G&lt;br /&gt; Протокол связи с датчиками:Jeweller (868,0&amp;minus;868,6 или 868,7&amp;minus;869,2 МГц в зависимости от региона продажи)&lt;br /&gt; Дальность связи с датчиками:До 2000 м (на открытом пространстве)&lt;br /&gt; Резервный аккумулятор:Li-Ion 2 Ач (до 15 ч автономной работы*)&lt;br /&gt; Видеонаблюдение:Видеокамеры с поддержкой RTSP&lt;br /&gt; Доступны приложения для платформ:iOS 9 и выше, Android 4.1 и выше&lt;br /&gt; Максимальное количество пользователей:50&lt;br /&gt; Максимальное количество подключенных устройств:100&lt;/p&gt; </t>
  </si>
  <si>
    <t>Ajax Hub white EU охранная централь</t>
  </si>
  <si>
    <t>7561.01.WH1</t>
  </si>
  <si>
    <t>http://www.erc.ua/i/goods/7561.01.WH1.jpg</t>
  </si>
  <si>
    <t>08531001016000000</t>
  </si>
  <si>
    <t>Ajax Hub 2 white EU охранная централь</t>
  </si>
  <si>
    <t>14910.40.WH1</t>
  </si>
  <si>
    <t>Ajax Hub 2 black EU охранная централь</t>
  </si>
  <si>
    <t>14909.40.BL1</t>
  </si>
  <si>
    <t>http://www.erc.ua/i/goods/14909.40.BL1.jpg</t>
  </si>
  <si>
    <t xml:space="preserve">&lt;p&gt;Hub 2 - это новое поколение централей системы безопасности Ajax, с поддержкой фотоподтверждений в случае тревоги. К Hub 2 можно подключить до 100 устройств Ajax, в томе числе датчики движения MotionCam, оснащенные фотокамерами. В случае тревоги они передают анимированные серии фотографий и помогают охранным компаниям реагировать только на реальные угрозы.&lt;br /&gt; Датчики движения MotionCam реагируют не только на реальные угрозы, но и на бытовые оплошности. Если няня вернется с детьми из школы и забудет выключить сигнализацию, система безопасности будет обязана поднять тревогу. С Hub 2 вам не придется волноваться в таких ситуациях, а заодно оплачивать напрасные выезды группы реагирования. Просто откройте уведомление о тревоге датчика MotionCam &amp;mdash; и вы увидите, что произошло. Hub 2 гарантированно передаст сигнал тревоги и фотографии с охраняемого объекта по одному из трех каналов связи: Ethernet или двум SIM-картам. Каналы работают параллельно и подменяют друг друга в экстренных ситуациях.&lt;br /&gt; Hub 2 работает под управлением OS Malevich &amp;mdash; операционной системы реального времени. Такие ОС управляют системами космических кораблей, баллистическими ракетами и автомобильными тормозами. То есть техникой, у которой нет права на ошибку.&lt;/p&gt; &lt;h5 &gt;&lt;strong&gt;Технические параметры&lt;/strong&gt;&lt;/h5&gt; &lt;table&gt; &lt;tbody&gt; &lt;tr&gt; &lt;td&gt; &lt;h5&gt;&lt;strong&gt;Классификация&lt;/strong&gt;&lt;/h5&gt; &lt;/td&gt; &lt;td&gt; &lt;h5&gt;&lt;strong&gt;Интеллектуальная централь системы безопасности с поддержкой датчиков с фотофиксацией&lt;/strong&gt;&lt;/h5&gt; &lt;/td&gt; &lt;/tr&gt; &lt;tr&gt; &lt;td&gt; &lt;h5&gt;&lt;strong&gt;Тип установки&lt;/strong&gt;&lt;/h5&gt; &lt;/td&gt; &lt;td&gt; &lt;h5&gt;&lt;strong&gt;В помещении&lt;/strong&gt;&lt;/h5&gt; &lt;/td&gt; &lt;/tr&gt; &lt;tr&gt; &lt;td&gt; &lt;h5&gt;&lt;strong&gt;Максимальное количество подключенных к хабу устройств&lt;/strong&gt;&lt;/h5&gt; &lt;/td&gt; &lt;td&gt; &lt;h5&gt;&lt;strong&gt;100&lt;/strong&gt;&lt;/h5&gt; &lt;/td&gt; &lt;/tr&gt; &lt;tr&gt; &lt;td&gt; &lt;h5&gt;&lt;strong&gt;Видеонаблюдение&lt;/strong&gt;&lt;/h5&gt; &lt;/td&gt; &lt;td&gt; &lt;h5&gt;&lt;strong&gt;До 25 камер или видеорегистраторов&lt;/strong&gt;&lt;/h5&gt; &lt;/td&gt; &lt;/tr&gt; &lt;tr&gt; &lt;td&gt; &lt;h5&gt;&lt;strong&gt;Максимальное количество пользователей&lt;/strong&gt;&lt;/h5&gt; &lt;/td&gt; &lt;td&gt; &lt;h5&gt;&lt;strong&gt;50&lt;/strong&gt;&lt;/h5&gt; &lt;/td&gt; &lt;/tr&gt; &lt;tr&gt; &lt;td&gt; &lt;h5&gt;&lt;strong&gt;Максимальное количество комнат&lt;/strong&gt;&lt;/h5&gt; &lt;/td&gt; &lt;td&gt; &lt;h5&gt;&lt;strong&gt;50&lt;/strong&gt;&lt;/h5&gt; &lt;/td&gt; &lt;/tr&gt; &lt;tr&gt; &lt;td&gt; &lt;h5&gt;&lt;strong&gt;Максимальное количество охранных групп&lt;/strong&gt;&lt;/h5&gt; &lt;/td&gt; &lt;td&gt; &lt;h5&gt;&lt;strong&gt;9&lt;/strong&gt;&lt;/h5&gt; &lt;/td&gt; &lt;/tr&gt; &lt;tr&gt; &lt;td&gt; &lt;h5&gt;&lt;strong&gt;Поддержка MotionCam&lt;/strong&gt;&lt;/h5&gt; &lt;/td&gt; &lt;td&gt; &lt;h5&gt;&lt;strong&gt;+&lt;/strong&gt;&lt;/h5&gt; &lt;/td&gt; &lt;/tr&gt; &lt;tr&gt; &lt;td&gt; &lt;h5&gt;&lt;strong&gt;Каналы связи&lt;/strong&gt;&lt;/h5&gt; &lt;/td&gt; &lt;td&gt; &lt;h5&gt;&lt;strong&gt;Ethernet&lt;/strong&gt;&lt;/h5&gt; &lt;h5&gt;&lt;strong&gt;Две 2G SIM-карты &lt;/strong&gt;&lt;/h5&gt; &lt;/td&gt; &lt;/tr&gt; &lt;tr&gt; &lt;td&gt; &lt;h5&gt;&lt;strong&gt;Сигнал тревоги&lt;/strong&gt;&lt;/h5&gt; &lt;/td&gt; &lt;td&gt; &lt;h5&gt;&lt;strong&gt;Время доставки: 0,15 с&lt;/strong&gt;&lt;/h5&gt; &lt;h5&gt;&lt;strong&gt;Типы уведомлений: СМС, звонок, push&lt;/strong&gt;&lt;/h5&gt; &lt;/td&gt; &lt;/tr&gt; &lt;tr&gt; &lt;td&gt; &lt;h5&gt;&lt;strong&gt;Переключение между SIM-картами&lt;/strong&gt;&lt;/h5&gt; &lt;/td&gt; &lt;td&gt; &lt;h5&gt;&lt;strong&gt;4 минуты&lt;/strong&gt;&lt;/h5&gt; &lt;/td&gt; &lt;/tr&gt; &lt;tr&gt; &lt;td&gt; &lt;h5&gt;&lt;strong&gt;Связь с пультом охраны&lt;/strong&gt;&lt;/h5&gt; &lt;/td&gt; &lt;td&gt; &lt;h5&gt;&lt;strong&gt;Contact ID, SIA&lt;/strong&gt;&lt;/h5&gt; &lt;/td&gt; &lt;/tr&gt; &lt;tr&gt; &lt;td&gt; &lt;h5&gt;&lt;strong&gt;Скорость передачи тревоги на пульт охраны&lt;/strong&gt;&lt;/h5&gt; &lt;/td&gt; &lt;td&gt; &lt;h5&gt;&lt;strong&gt;Мгновенно&lt;/strong&gt;&lt;/h5&gt; &lt;/td&gt; &lt;/tr&gt; &lt;tr&gt; &lt;td&gt; &lt;h5&gt;&lt;strong&gt;Операционная система&lt;/strong&gt;&lt;/h5&gt; &lt;/td&gt; &lt;td&gt; &lt;h5&gt;&lt;strong&gt;OS Malevich&lt;/strong&gt;&lt;/h5&gt; &lt;/td&gt; &lt;/tr&gt; &lt;tr&gt; &lt;td&gt; &lt;h5&gt;&lt;strong&gt;Питание&lt;/strong&gt;&lt;/h5&gt; &lt;/td&gt; &lt;td&gt; &lt;h5&gt;&lt;strong&gt;Питание от сети: 110&amp;minus;240 В&lt;/strong&gt;&lt;/h5&gt; &lt;h5&gt;&lt;strong&gt;Резервный аккумулятор: Li-Ion 2 А&amp;middot;ч&lt;/strong&gt;&lt;/h5&gt; &lt;h5&gt;&lt;strong&gt;До 16 часов автономной работы при выключенном Ethernet &lt;/strong&gt;&lt;/h5&gt; &lt;/td&gt; &lt;/tr&gt; &lt;tr&gt; &lt;td&gt; &lt;h5&gt;&lt;strong&gt;Радиопротокол Jeweller&lt;/strong&gt;&lt;/h5&gt; &lt;/td&gt; &lt;td&gt; &lt;h5&gt;&lt;strong&gt;Дальность связи с датчиками &amp;mdash; до 2000 м на открытом пространстве&lt;/strong&gt;&lt;/h5&gt; &lt;h5&gt;&lt;strong&gt;Двусторонняя связь между устройствами&lt;/strong&gt;&lt;/h5&gt; &lt;h5&gt;&lt;strong&gt;Рабочие частоты &amp;mdash; 868,0&amp;minus;868,6 МГц&lt;/strong&gt;&lt;/h5&gt; &lt;h5&gt;&lt;strong&gt;Саморегулируемая мощность радиосигнала &amp;mdash; до 25 мВт&lt;/strong&gt;&lt;/h5&gt; &lt;h5&gt;&lt;strong&gt;Блочное шифрование, основанное на алгоритме AES&lt;/strong&gt;&lt;/h5&gt; &lt;h5&gt;&lt;strong&gt;Период опроса датчиков &amp;mdash; 12-300 секунд&lt;/strong&gt;&lt;/h5&gt; &lt;h5&gt;&lt;strong&gt;Частотный хоппинг&lt;/strong&gt;&lt;/h5&gt; &lt;/td&gt; &lt;/tr&gt; &lt;tr&gt; &lt;td&gt; &lt;h5&gt;&lt;strong&gt;Радиопротокол Wings&lt;/strong&gt;&lt;/h5&gt; &lt;/td&gt; &lt;td&gt; &lt;h5&gt;&lt;strong&gt;Передача серий фотографий&lt;/strong&gt;&lt;/h5&gt; &lt;h5&gt;&lt;strong&gt;Проверка доставки фотоподтверждений&lt;/strong&gt;&lt;/h5&gt; &lt;/td&gt; &lt;/tr&gt; &lt;tr&gt; &lt;td&gt; &lt;h5&gt;&lt;strong&gt;Диапазон рабочих температур&lt;/strong&gt;&lt;/h5&gt; &lt;/td&gt; &lt;td&gt; &lt;h5&gt;&lt;strong&gt;От &amp;minus;10&amp;deg;С до +40&amp;deg;С&lt;/strong&gt;&lt;/h5&gt; &lt;/td&gt; &lt;/tr&gt; &lt;tr&gt; &lt;td&gt; &lt;h5&gt;&lt;strong&gt;Размеры&lt;/strong&gt;&lt;/h5&gt; &lt;/td&gt; &lt;td&gt; &lt;h5&gt;&lt;strong&gt;163&amp;times;163&amp;times;36 мм&lt;/strong&gt;&lt;/h5&gt; &lt;/td&gt; &lt;/tr&gt; &lt;tr&gt; &lt;td&gt; &lt;h5&gt;&lt;strong&gt;Вес&lt;/strong&gt;&lt;/h5&gt; &lt;/td&gt; &lt;td&gt; &lt;h5&gt;&lt;strong&gt;362 г&lt;/strong&gt;&lt;/h5&gt; &lt;/td&gt; &lt;/tr&gt; &lt;tr&gt; &lt;td&gt; &lt;h5&gt;&lt;strong&gt;Гарантия&lt;/strong&gt;&lt;/h5&gt; &lt;/td&gt; &lt;td&gt; &lt;h5&gt;&lt;strong&gt;Меняем и ремонтируем в течение 24 месяцев с даты продажи. Гарантия не распространяется на аккумуляторы&lt;/strong&gt;&lt;/h5&gt; &lt;/td&gt; &lt;/tr&gt; &lt;tr&gt; &lt;td&gt; &lt;h5&gt;&lt;strong&gt;Комплектация&lt;/strong&gt;&lt;/h5&gt; &lt;/td&gt; &lt;td&gt; &lt;h5&gt;&lt;strong&gt;Интеллектуальная централь Ajax Hub 2&lt;/strong&gt;&lt;/h5&gt; &lt;h5&gt;&lt;strong&gt;Крепежная панель SmartBracket&lt;/strong&gt;&lt;/h5&gt; &lt;h5&gt;&lt;strong&gt;Кабель питания&lt;/strong&gt;&lt;/h5&gt; &lt;h5&gt;&lt;strong&gt;Кабель Ethernet&lt;/strong&gt;&lt;/h5&gt; &lt;h5&gt;&lt;strong&gt;Монтажный комплект&lt;/strong&gt;&lt;/h5&gt; &lt;h5&gt;&lt;strong&gt;SIM-карта (зависит от региона продаж)&lt;/strong&gt;&lt;/h5&gt; &lt;h5&gt;&lt;strong&gt;Инструкция&lt;/strong&gt;&lt;/h5&gt; &lt;/td&gt; &lt;/tr&gt; &lt;/tbody&gt; &lt;colgroup&gt; &lt;/colgroup&gt; &lt;/table&gt; </t>
  </si>
  <si>
    <t>Ajax StarterKit Cam black EU комплект охранной сигнализации</t>
  </si>
  <si>
    <t>20291.58.BL1</t>
  </si>
  <si>
    <t>http://www.erc.ua/i/goods/20291.58.BL1.jpg</t>
  </si>
  <si>
    <t xml:space="preserve">&lt;p&gt;&lt;strong&gt;Ajax StarterKit Cam&lt;/strong&gt; - cтартовый комплект системы безопасности с фотоверификацией тревог.&lt;/p&gt; &lt;p&gt;Комплект беспроводной системы безопасности StarterKit Cam убережет от ограбления. Ajax моментально сообщит вам и охранной компании о взломе двери и менее чем за 9 секунд пришлет фотографию с места события. Ajax StarterKit Cam управляется со смартфона из любой точки мира. Даже если в доме отключат электричество и интернет, хаб продолжит защищать ваше имущество.&lt;/p&gt; &lt;p&gt;&lt;strong&gt;В комплект StarterKit Cam входят четыре устройства:&lt;/strong&gt;&lt;/p&gt; &lt;p&gt;&lt;strong&gt;Hub 2&lt;/strong&gt; - Хаб контролирует работу устройств системы безопасности. А вы всегда знаете, что происходит в доме благодаря пуш-уведомлениям, смс и звонкам.&lt;br /&gt; &lt;strong&gt;MotionCam&lt;/strong&gt; - Датчик движения с первых шагов реагирует на постороннего в охраняемом помещении и делает серию фотографий.&lt;br /&gt; &lt;strong&gt;DoorProtect&lt;/strong&gt; - Датчик моментально реагирует на открытие. Это первая линия обороны вашей системы безопасности, которую можно установить на любой тип двери.&lt;br /&gt; &lt;strong&gt;SpaceControl&lt;/strong&gt; - Брелок для ключей ставит и снимает дом с охраны. А одно нажатие тревожной кнопки вызовет подкрепление в экстренной ситуации.&lt;/p&gt; &lt;p&gt;Система управляется удаленно с помощью мобильных приложений на iOS и Android. В несколько кликов можно настроить датчики, активировать частичную охрану и проверить состояние каждого устройства. В приложении можно смотреть в реальном времени видеопоток с видеокамер, которые поддерживают протокол RTSP.Ajax легко подключается к пульту охраны. Запрос на обслуживание можно отправить сразу из мобильного приложения &amp;mdash; в списке есть Полиция охраны Украины и более 45 частных охранных компаний со всей страны.&lt;br /&gt; &lt;/p&gt; &lt;p&gt;&lt;strong&gt;Преимущества Ajax StarterKit Cam&lt;/strong&gt;&lt;/p&gt; &lt;ul&gt; &lt;li&gt; &lt;ul&gt; &lt;li&gt;Сертифицированная сигнализация профессионального уровня;&lt;/li&gt; &lt;li&gt;Возможность подключить к пульту охранной компании;&lt;/li&gt; &lt;li&gt;Активный кнал связи Ethernet;&lt;/li&gt; &lt;li&gt;Моментальная отправка сигналов тревоги;&lt;/li&gt; &lt;li&gt;Уведомление о тревогах с помощью SMS, push-сообщений и звонка на номер владельца;&lt;/li&gt; &lt;li&gt;Вслед за тревожным уведомлением, датчик пришлет анимированную серию фотографий для оценки ситуации;&lt;/li&gt; &lt;li&gt;В случае помех в эфире или при попытке глушения, Ajax переходит на свободную радиочастоту, оповещая о ситуации;&lt;/li&gt; &lt;li&gt;Удобное управление и настройка с помощью мобильного приложения на iOS и Android;&lt;/li&gt; &lt;li&gt;Самостоятельная установка системы за 15 минут.&lt;/li&gt; &lt;/ul&gt; &lt;/li&gt; &lt;/ul&gt; </t>
  </si>
  <si>
    <t>08531001017000000</t>
  </si>
  <si>
    <t>Ajax StarterKit Cam white EU комплект охранной сигнализации</t>
  </si>
  <si>
    <t>20293.58.WH1</t>
  </si>
  <si>
    <t>http://www.erc.ua/i/goods/20293.58.WH1.jpg</t>
  </si>
  <si>
    <t>Ajax StarterKit black EU комплект охранной сигнализации</t>
  </si>
  <si>
    <t>20287.56.BL1</t>
  </si>
  <si>
    <t>http://www.erc.ua/i/goods/20287.56.BL1.jpg</t>
  </si>
  <si>
    <t xml:space="preserve">&lt;p&gt;&lt;strong&gt;Ajax StarteKit&lt;/strong&gt; &amp;mdash; стартовый комплект беспроводной системы безопасности Ajax. В набор входят интеллектуальная централь Ajax Hub, датчик движения Ajax MotionProtect, универсальный датчик открытия окна/двери Ajax DoorProtect и брелок для управления охранной системой Ajax Space Control.&lt;br /&gt; Система управляется удаленно с помощью мобильных приложений на iOS и Android. В несколько кликов можно настроить датчики, активировать частичную охрану и проверить состояние каждого устройства. В приложении можно смотреть в реальном времени видеопоток с видеокамер, которые поддерживают протокол RTSP.Ajax легко подключается к пульту охраны. Запрос на обслуживание можно отправить сразу из мобильного приложения &amp;mdash; в списке есть Полиция охраны Украины и более 45 частных охранных компаний со всей страны.&lt;br /&gt; Возможности StarterKit расширяются за счет дополнительных датчиков Ajax. С их помощью профессиональная охранная сигнализация превращается в систему, которая помогает предотвратить проникновение, пожар и потоп. Все датчики Ajax обмениваются данными с централью Ajax Hub по зашифрованному радиопротоколу Jeweller. Радиус работы системы может достигать 2000 метров на открытом пространстве, что позволяет установить датчики на нескольких этажах дома или бизнес-центра. Jeweller позволяет круглосуточно контролировать работоспособность датчиков с помощью частого периода опроса, который настраивается до минимальных 12 секунд. Если датчик вышел из строя или уничтожен, система оповестит об этом за миллисекунды.&lt;/p&gt; &lt;h4&gt;&lt;strong&gt;Преимущества Ajax StarterKit&lt;/strong&gt;&lt;/h4&gt; &lt;ul&gt; &lt;li&gt;Сертифицированная сигнализация профессионального уровня;&lt;/li&gt; &lt;li&gt;Возможность подключить к пульту охранной компании;&lt;/li&gt; &lt;li&gt;Два активных канала связи &amp;mdash; GSM и Ethernet;&lt;/li&gt; &lt;li&gt;Моментальная отправка сигналов тревоги;&lt;/li&gt; &lt;li&gt;Уведомление о тревогах с помощью SMS, push-сообщений и звонка на номер владельца;&lt;/li&gt; &lt;li&gt;Удобное управление и настройка с помощью мобильного приложения на iOS и Android;&lt;/li&gt; &lt;li&gt;Самостоятельная установка системы за 15 минут.&lt;/li&gt; &lt;/ul&gt; </t>
  </si>
  <si>
    <t>Ajax StarterKit white EU комплект охранной сигнализации</t>
  </si>
  <si>
    <t>20288.56.WH1</t>
  </si>
  <si>
    <t>http://www.erc.ua/i/goods/20288.56.WH1.jpg</t>
  </si>
  <si>
    <t>Ajax Keypad white EU клавиатура</t>
  </si>
  <si>
    <t>8706.12.WH1</t>
  </si>
  <si>
    <t>http://www.erc.ua/i/goods/8706.12.WH1.jpg</t>
  </si>
  <si>
    <t xml:space="preserve">&lt;p&gt;Беспроводная сенсорная клавиатура Ajax KeyPad используется для управления охранной системой Ajax. При нажатии кнопки или вводе цифрового кода устройство по радиоканалу отправляет сигнал на центральный блок сигнализации. Централь обрабатывает сигнал и включает или отключает режим охраны. Если пользователь вынужден снять систему с охраны не по своей воле, предусмотрена функция снятия с охраны по принуждению, которая отправляет сигнал тревоги на ПЦН. Клавиатура оснащена эффективной беспроводной системой радиосвязи, которая использует шифрование сообщений и защиту от подлога. Это обеспечивает отличную защищенность сигнализации от попыток взлома злоумышленниками. Кроме того, она имеет ультрасовременную высоконадежную систему связи, позволяющую ему успешно работать в пределах нескольких этажей бизнес-центра или на расстоянии до 1700 м на открытой местности от центрального блока сигнализации. &lt;/p&gt; &lt;p&gt;&lt;strong&gt; &lt;/strong&gt;&lt;/p&gt; &lt;p&gt;&lt;strong&gt;Технические параметры&lt;/strong&gt;&lt;strong&gt;:&lt;/strong&gt;&lt;/p&gt; &lt;p&gt;Цвет: Белый/черный&lt;/p&gt; &lt;p&gt;Тип устройства: Беспроводной&lt;/p&gt; &lt;p&gt;Возможности использования: Внутри помещений&lt;/p&gt; &lt;p&gt;Совместимость: Работает только с Ajax Hub&lt;/p&gt; &lt;p&gt;Тип клавиатуры: Сенсорная&lt;/p&gt; &lt;p&gt;Количество кнопок: 15&lt;/p&gt; &lt;p&gt;Код по принуждению: Есть&lt;/p&gt; &lt;p&gt;Защита от подбора пароля: Есть&lt;/p&gt; &lt;p&gt;Защита от несанкционированного вскрытия корпуса: Тампер&lt;/p&gt; &lt;p&gt;Индикация постановки/снятия с охраны: Есть&lt;/p&gt; &lt;p&gt;Мощность радиосигнала: 20 мВт&lt;/p&gt; &lt;p&gt;Протокол связи с централью: Jeweller (868,0&amp;minus;868,6 или 868,7&amp;minus;869,2 МГц в зависимости от региона продажи)&lt;/p&gt; &lt;p&gt;Макс. дистанция между клавиатурой и централью:1700 м (на открытом пространстве)&lt;/p&gt; &lt;p&gt;Тип элемента питания: 4 батареи ААА 3 В&lt;/p&gt; &lt;p&gt;Срок работы от элемента питания:До 2 лет&lt;/p&gt; &lt;p&gt;Индикация разряда батарей: Есть&lt;/p&gt; &lt;p&gt;Диапазон рабочих температур: от &amp;minus;10&amp;deg;С до +50&amp;deg;С&lt;/p&gt; &lt;p&gt;Допустимая влажность: до 80%&lt;/p&gt; &lt;p&gt;Размеры: 150 х 102,5 х 13,2 мм&lt;/p&gt; &lt;p&gt;Вес: 172 г&lt;/p&gt; </t>
  </si>
  <si>
    <t>08531001018000000</t>
  </si>
  <si>
    <t>Ajax LeaksProtect black EU датчик затопления</t>
  </si>
  <si>
    <t>8065.08.BL1</t>
  </si>
  <si>
    <t>http://www.erc.ua/i/goods/8065.08.BL1.jpg</t>
  </si>
  <si>
    <t xml:space="preserve">&lt;p&gt;Беспроводной датчик обнаружения затопления Ajax LeaksProtect предназначен для обнаружения затопления в охраняемом помещении и передачи сигнала тревоги на умную централь Ajax Hub. Датчик за секунды фиксирует поступление воды, но отменяет тревогу в случае ее высыхания. Работает на значительном удалении от Ajax Hub: 1300 метров открытого пространства или несколько этажей здания. Датчик водонепроницаем, с никелированными контактами, длительность работы без смены батарей &amp;mdash; до 5 лет.&lt;/p&gt; &lt;p&gt;&lt;strong&gt;Технические параметры:&lt;/strong&gt;&lt;br /&gt; Цвет: Белый/черный&lt;br /&gt; Тип датчика: Беспроводной&lt;br /&gt; Возможности использования: Внутри помещений&lt;br /&gt; Мощность радиосигнала: 20 мВт&lt;br /&gt; Протокол связи с централью: Jeweller (868,0&amp;minus;868,6 или 868,7&amp;minus;869,2 МГц в зависимости от региона продажи)&lt;br /&gt; Макс. расстояние между датчиком и централью: 1300 м (на открытом пространстве)&lt;br /&gt; Передача сигнала тревоги при срабатывании датчика: Немедленно&lt;br /&gt; Тип элемента питания: 2 ААА 3 В&lt;br /&gt; Срок работы от элемента питания: До 5 лет&lt;br /&gt; Диапазон рабочих температур: От 0&amp;deg;С до +50&amp;deg;С&lt;br /&gt; Защита от несанкционированного вскрытия корпуса: Тампер&lt;br /&gt; Допустимая влажность: До 100%&lt;br /&gt; Класс защиты: IP65&lt;/p&gt; </t>
  </si>
  <si>
    <t>Ajax MotionCam white ЕU датчик движения с камерой</t>
  </si>
  <si>
    <t>10309.23.WH1</t>
  </si>
  <si>
    <t>http://www.erc.ua/i/goods/10309.23.WH1.jpg</t>
  </si>
  <si>
    <t xml:space="preserve">&lt;p&gt;&lt;strong&gt;MotionCam&lt;/strong&gt; &amp;mdash; беспроводной датчик движения с фотоподтверждением тревог для использования внутри помещения. Датчик работает до 4 лет от комплектных батарей, определяет движение на расстоянии до 12 метров, распознавая человека с первого шага. MotionCam определяет вторжение в охраняемое помещение, фиксируя инфракрасным сенсором подвижные объекты с температурой, близкой к температуре человеческого тела. Благодаря функции температурной компенсации, датчик эффективен в помещениях с температурой от 0 до +40 &amp;deg;С. При правильном размещении и настройке MotionCam не реагирует на домашних животных.&lt;br /&gt; При срабатывании датчика встроенная фотокамера MotionCam может сделать от 1 до 5 снимков с разрешением 320&amp;times;240 и до 3 снимков с разрешением 640&amp;times;480 пикселей. Серия фотографий воспроизводится в приложении как анимация, что позволяет оценить происшествие в динамике. Фотографии доступны как в приложениях Ajax, так и на пультовом программном обеспечении охранной компании. Для передачи фотографий на хаб MotionCam использует радиопротокол Wings. Для съемки в темноте датчик оснащен инфракрасной подсветкой, которая активируется только при тревоге.&lt;/p&gt; &lt;p&gt;&lt;strong&gt;Важный аспект датчика, что он работает только с Ajax Hub 2!&lt;/strong&gt;&lt;/p&gt; &lt;h4&gt;Технические характеристики&lt;/h4&gt; &lt;table border="1"&gt; &lt;tbody&gt; &lt;tr&gt; &lt;td&gt;Чувствительный элемент&lt;/td&gt; &lt;td&gt;PIR-сенсор&lt;/td&gt; &lt;/tr&gt; &lt;tr&gt; &lt;td&gt;Дальность выявления движения&lt;/td&gt; &lt;td&gt;До 12 м&lt;/td&gt; &lt;/tr&gt; &lt;tr&gt; &lt;td&gt;Углы обзора датчика движения (Г/В)&lt;/td&gt; &lt;td&gt;88,5&amp;deg; / 80&amp;deg;&lt;/td&gt; &lt;/tr&gt; &lt;tr&gt; &lt;td&gt;Разрешение снимков&lt;/td&gt; &lt;td&gt;До 640 &amp;times; 480 пикселей&lt;/td&gt; &lt;/tr&gt; &lt;tr&gt; &lt;td&gt;Количество фото при тревоге&lt;/td&gt; &lt;td&gt;До 5 при одной тревоге&lt;/td&gt; &lt;/tr&gt; &lt;tr&gt; &lt;td&gt;Инфракрасная подсветка для съемки в темноте&lt;/td&gt; &lt;td&gt;Есть&lt;/td&gt; &lt;/tr&gt; &lt;tr&gt; &lt;td&gt;Опция игнорирования животных&lt;/td&gt; &lt;td&gt;Вес &amp;mdash; до 20 кг, рост &amp;mdash; до 50 см&lt;/td&gt; &lt;/tr&gt; &lt;tr&gt; &lt;td&gt;Защита тампером&lt;/td&gt; &lt;td&gt;Есть&lt;/td&gt; &lt;/tr&gt; &lt;tr&gt; &lt;td&gt;Диапазон частот&lt;/td&gt; &lt;td&gt;868,0 &amp;ndash; 868,6 МГц или 868,7 &amp;ndash; 869,2 МГц, в зависимости от региона продажи&lt;/td&gt; &lt;/tr&gt; &lt;tr&gt; &lt;td&gt;Совместимость с ПЦН&lt;/td&gt; &lt;td&gt;Тревоги по движению передаются на ПЦН с поддержкой протоколов SIA и Contact ID.&lt;br /&gt; Фотоподтверждение тревог передаются на ПЦН Manitou и Ajax PRO Desktop&lt;/td&gt; &lt;/tr&gt; &lt;tr&gt; &lt;td&gt;Максимальная мощность радиосигнала&lt;/td&gt; &lt;td&gt;До 20 мВт&lt;/td&gt; &lt;/tr&gt; &lt;tr&gt; &lt;td&gt;Модуляция радиосигнала&lt;/td&gt; &lt;td&gt;GFSK&lt;/td&gt; &lt;/tr&gt; &lt;tr&gt; &lt;td&gt;Дальность радиосигнала при отсутствии преград&lt;/td&gt; &lt;td&gt;До 1700 м&lt;/td&gt; &lt;/tr&gt; &lt;tr&gt; &lt;td&gt;Питание&lt;/td&gt; &lt;td&gt;2 батареи CR123A, 3 В&lt;/td&gt; &lt;/tr&gt; &lt;tr&gt; &lt;td&gt;Срок работы от элемента питания&lt;/td&gt; &lt;td&gt;До 4 лет&lt;/td&gt; &lt;/tr&gt; &lt;tr&gt; &lt;td&gt;Диапазон рабочих температур&lt;/td&gt; &lt;td&gt;От 0&amp;deg;С до +40&amp;deg;С&lt;/td&gt; &lt;/tr&gt; &lt;tr&gt; &lt;td&gt;Рабочая влажность&lt;/td&gt; &lt;td&gt;До 75%&lt;/td&gt; &lt;/tr&gt; &lt;tr&gt; &lt;td&gt;Размеры&lt;/td&gt; &lt;td&gt;135 &amp;times; 70 &amp;times; 60 мм&lt;/td&gt; &lt;/tr&gt; &lt;tr&gt; &lt;td&gt;Вес&lt;/td&gt; &lt;td&gt;167 г&lt;/td&gt; &lt;/tr&gt; &lt;/tbody&gt; &lt;/table&gt; </t>
  </si>
  <si>
    <t>Ajax MotionProtect white EU датчик движения</t>
  </si>
  <si>
    <t>5328.09.WH1</t>
  </si>
  <si>
    <t>http://www.erc.ua/i/goods/5328.09.WH1.jpg</t>
  </si>
  <si>
    <t xml:space="preserve">&lt;p&gt;Беспроводной датчик движения Ajax MotionProtect предназначен для выявления движения человека в охраняемом помещении. Датчик имеет регулируемую чувствительность и способен игнорировать домашних животных весом до 20 кг и ростом до 50 см. Датчик срабатывает только при выявлении движении человека. Также датчик не реагирует на перемещение неодушевленных предметов. Если в помещении, например, упадет с вешалки куртка, или сквозняк откроет межкомнатную дверь, датчик не сработает. Кроме того, устройство имеет ультрасовременную высоконадежную систему связи, позволяющую ему успешно работать в пределах нескольких этажей бизнес-центра или на расстоянии до 1700 м на открытой местности от центрального блока сигнализации. Данный беспроводной датчик движения можно использовать для охраны любых объектов: квартир, частных домов, дач, офисов, магазинов, складов, производственных помещений и др. Преимуществом этого датчика является и его удобная и чрезвычайно легкая самостоятельная установка при помощи смарт-крепления, для монтажа пользователю не нужно разбирать сам датчик.&lt;/p&gt; &lt;p&gt;&lt;strong&gt;Технические параметры:&lt;/strong&gt;&lt;/p&gt; &lt;p&gt;Цвет: Белый/черный&lt;/p&gt; &lt;p&gt;Тип датчика: Беспроводной&lt;/p&gt; &lt;p&gt;Возможности использования: Внутри помещений&lt;/p&gt; &lt;p&gt;Дальность выявления движения: До 12 м&lt;/p&gt; &lt;p&gt;Чувствительность: Настраиваемая, 3 уровня (высокая, средняя, низкая)&lt;/p&gt; &lt;p&gt;Углы обзора (Г/В): 88,5&amp;deg;/80&amp;deg;&lt;/p&gt; &lt;p&gt;Рекомендуемая высота установки: 2,4 м&lt;/p&gt; &lt;p&gt;Опция игнорирования животных: Вес до 20 кг, рост до 50 см&lt;/p&gt; &lt;p&gt;Защита от несанкционированного вскрытия корпуса: Тампер&lt;/p&gt; &lt;p&gt;Мощность радиосигнала: 20 мВт&lt;/p&gt; &lt;p&gt;Протокол связи с централью: Jeweller (868,0&amp;minus;868,6 или 868,7&amp;minus;869,2 МГц в зависимости от региона продажи)&lt;/p&gt; &lt;p&gt;Макс. расстояние между датчиком и централью: 1700 м (на открытом пространстве)&lt;/p&gt; &lt;p&gt;Элемент питания:Батарея типа CR123A 3 В&lt;/p&gt; &lt;p&gt;Срок работы от элемента питания: До 7 лет&lt;/p&gt; &lt;p&gt;Диапазон рабочих температур: От 0&amp;deg;С до +50&amp;deg;С&lt;/p&gt; &lt;p&gt;Допустимая влажность: До 80%&lt;/p&gt; </t>
  </si>
  <si>
    <t>Ajax MotionProtect black EU датчик движения</t>
  </si>
  <si>
    <t>5314.09.BL1</t>
  </si>
  <si>
    <t>http://www.erc.ua/i/goods/5314.09.BL1.jpg</t>
  </si>
  <si>
    <t xml:space="preserve">&lt;p&gt;Беспроводной датчик движения Ajax MotionProtect предназначен для выявления движения человека в охраняемом помещении. Датчик имеет регулируемую чувствительность и способен игнорировать домашних животных весом до 20 кг и ростом до 50 см. Датчик срабатывает только при выявлении движении человека. Также датчик не реагирует на перемещение неодушевленных предметов. Если в помещении, например, упадет с вешалки куртка, или сквозняк откроет межкомнатную дверь, датчик не сработает. Кроме того, устройство имеет ультрасовременную высоконадежную систему связи, позволяющую ему успешно работать в пределах нескольких этажей бизнес-центра или на расстоянии до 1700 м на открытой местности от центрального блока сигнализации. Данный беспроводной датчик движения можно использовать для охраны любых объектов: квартир, частных домов, дач, офисов, магазинов, складов, производственных помещений и др. Преимуществом этого датчика является и его удобная и чрезвычайно легкая самостоятельная установка при помощи смарт-крепления, для монтажа пользователю не нужно разбирать сам датчик.&lt;/p&gt; &lt;p&gt;&lt;strong&gt;Технические параметры:&lt;/strong&gt;&lt;/p&gt; &lt;p&gt;Цвет: Белый/черный&lt;/p&gt; &lt;p&gt;Тип датчика: Беспроводной&lt;/p&gt; &lt;p&gt;Возможности использования: Внутри помещений&lt;/p&gt; &lt;p&gt;Дальность выявления движения: До 12 м&lt;/p&gt; &lt;p&gt;Чувствительность: Настраиваемая, 3 уровня (высокая, средняя, низкая)&lt;/p&gt; &lt;p&gt;Углы обзора (Г/В): 88,5&amp;deg;/80&amp;deg;&lt;/p&gt; &lt;p&gt;Рекомендуемая высота установки: 2,4 м&lt;/p&gt; &lt;p&gt;Опция игнорирования животных: Вес до 20 кг, рост до 50 см&lt;/p&gt; &lt;p&gt;Защита от несанкционированного вскрытия корпуса: Тампер&lt;/p&gt; &lt;p&gt;Мощность радиосигнала: 20 мВт&lt;/p&gt; &lt;p&gt;Протокол связи с централью: Jeweller (868,0&amp;minus;868,6 или 868,7&amp;minus;869,2 МГц в зависимости от региона продажи)&lt;/p&gt; &lt;p&gt;Макс. расстояние между датчиком и централью: 1700 м (на открытом пространстве)&lt;/p&gt; &lt;p&gt;Элемент питания:Батарея типа CR123A 3 В&lt;/p&gt; &lt;p&gt;Срок работы от элемента питания: До 7 лет&lt;/p&gt; &lt;p&gt;Диапазон рабочих температур: От 0&amp;deg;С до +50&amp;deg;С&lt;br /&gt; Допустимая влажность: До 80%&lt;/p&gt; </t>
  </si>
  <si>
    <t>Ajax MotionProtect Curtain white EU датчик-штора</t>
  </si>
  <si>
    <t>13268.36.WH1</t>
  </si>
  <si>
    <t>http://www.erc.ua/i/goods/13268.36.WH1.jpg</t>
  </si>
  <si>
    <t xml:space="preserve">&lt;p&gt;Датчик-штора Ajax MotionProtect Curtain белый создает невидимую глазу штору, оберегая двери, окна, определенные зоны и позволяет обнаружить попытку вторжения на охраняемую территорию. Замечает злоумышленника на расстоянии до 15 метров, как только тот появляется в поле детекции датчика. Устройство одновременно использует два PIR-сенсора, что позволяет успешно определить как медленное, подкрадывающееся движение, так и быстрый бег. MotionProtect Curtain поддерживает радиосвязь с хабом на расстоянии до 1700 метров. Двусторонний протокол Jeweller защищает передаваемые данные шифрованием. А в случае помех или при попытке глушения система безопасности переходит на свободную радиочастоту, оповещая вас и охранную компанию. Датчик легко устанавливается и настраивается без специальных знаний: монтаж на крепления SmartBracket удобен и не повредит ремонт, подключение к центральному блоку проводится через мобильное приложение буквально в один клик. Устройство готово к работе из коробки, батарея установлена. &lt;/p&gt; &lt;h4 &gt;&lt;strong&gt;Технические параметры&lt;/strong&gt;&lt;/h4&gt; &lt;h4 width="360"&gt; &lt;/h4&gt; &lt;h4 width="353"&gt; &lt;/h4&gt; &lt;table&gt; &lt;colgroup&gt; &lt;/colgroup&gt; &lt;tbody&gt; &lt;tr&gt; &lt;td&gt; &lt;h4&gt;&lt;strong&gt;Классификация&lt;/strong&gt;&lt;/h4&gt; &lt;/td&gt; &lt;td&gt; &lt;h4&gt;&lt;strong&gt;Извещатель охранный оптико-электронный радиоканальный&lt;/strong&gt;&lt;/h4&gt; &lt;/td&gt; &lt;/tr&gt; &lt;tr&gt; &lt;td&gt; &lt;h4&gt;&lt;strong&gt;Тип датчика&lt;/strong&gt;&lt;/h4&gt; &lt;/td&gt; &lt;td&gt; &lt;h4&gt;&lt;strong&gt;Беспроводной&lt;/strong&gt;&lt;/h4&gt; &lt;/td&gt; &lt;/tr&gt; &lt;tr&gt; &lt;td&gt; &lt;h4&gt;&lt;strong&gt;Использование&lt;/strong&gt;&lt;/h4&gt; &lt;/td&gt; &lt;td&gt; &lt;h4&gt;&lt;strong&gt;В помещениях&lt;/strong&gt;&lt;/h4&gt; &lt;/td&gt; &lt;/tr&gt; &lt;tr&gt; &lt;td&gt; &lt;h4&gt;&lt;strong&gt;Совместимость&lt;/strong&gt;&lt;/h4&gt; &lt;/td&gt; &lt;td&gt; &lt;h4&gt;&lt;strong&gt;Работает только с Hub, Hub Plus, Hub 2 и ReX&lt;/strong&gt;&lt;/h4&gt; &lt;/td&gt; &lt;/tr&gt; &lt;tr&gt; &lt;td&gt; &lt;h4&gt;&lt;strong&gt;Чувствительный элемент&lt;/strong&gt;&lt;/h4&gt; &lt;/td&gt; &lt;td&gt; &lt;h4&gt;&lt;strong&gt;Два PIR-сенсора&lt;/strong&gt;&lt;/h4&gt; &lt;/td&gt; &lt;/tr&gt; &lt;tr&gt; &lt;td&gt; &lt;h4&gt;&lt;strong&gt;Время доставки сигнала тревоги&lt;/strong&gt;&lt;/h4&gt; &lt;/td&gt; &lt;td&gt; &lt;h4&gt;&lt;strong&gt;0.15 секунд&lt;/strong&gt;&lt;/h4&gt; &lt;/td&gt; &lt;/tr&gt; &lt;tr&gt; &lt;td&gt; &lt;h4&gt;&lt;strong&gt;Дальность выявления движения&lt;/strong&gt;&lt;/h4&gt; &lt;/td&gt; &lt;td&gt; &lt;h4&gt;&lt;strong&gt;До 15 м&lt;/strong&gt;&lt;/h4&gt; &lt;/td&gt; &lt;/tr&gt; &lt;tr&gt; &lt;td&gt; &lt;h4&gt;&lt;strong&gt;Угол обзора&lt;/strong&gt;&lt;/h4&gt; &lt;/td&gt; &lt;td&gt; &lt;h4&gt;&lt;strong&gt;По горизонтали &amp;mdash; 6&amp;deg;&lt;/strong&gt;&lt;/h4&gt; &lt;h4&gt;&lt;strong&gt;По вертикали &amp;mdash; 90&amp;deg;&lt;/strong&gt;&lt;/h4&gt; &lt;/td&gt; &lt;/tr&gt; &lt;tr&gt; &lt;td&gt; &lt;h4&gt;&lt;strong&gt;Чувствительность&lt;/strong&gt;&lt;/h4&gt; &lt;/td&gt; &lt;td&gt; &lt;h4&gt;&lt;strong&gt;Настраиваемая, 3 уровня&lt;/strong&gt;&lt;/h4&gt; &lt;/td&gt; &lt;/tr&gt; &lt;tr&gt; &lt;td&gt; &lt;h4&gt;&lt;strong&gt;Рекомендуемая высота установки&lt;/strong&gt;&lt;/h4&gt; &lt;/td&gt; &lt;td&gt; &lt;h4&gt;&lt;strong&gt;2,4 м&lt;/strong&gt;&lt;/h4&gt; &lt;/td&gt; &lt;/tr&gt; &lt;tr&gt; &lt;td&gt; &lt;h4&gt;&lt;strong&gt;Питание&lt;/strong&gt;&lt;/h4&gt; &lt;/td&gt; &lt;td&gt; &lt;h4&gt;&lt;strong&gt;Элемент питания &amp;mdash; батарея CR123A&lt;/strong&gt;&lt;/h4&gt; &lt;h4&gt;&lt;strong&gt;Напряжение питания 3 В&lt;/strong&gt;&lt;/h4&gt; &lt;h4&gt;&lt;strong&gt;Срок работы от батареи &amp;mdash; до 3 лет&lt;/strong&gt;&lt;/h4&gt; &lt;/td&gt; &lt;/tr&gt; &lt;tr&gt; &lt;td&gt; &lt;h4&gt;&lt;strong&gt;Радиопротокол Jeweller&lt;/strong&gt;&lt;/h4&gt; &lt;/td&gt; &lt;td&gt; &lt;h4&gt;&lt;strong&gt;Дальность связи с датчиками &amp;mdash; до 1700 м на открытом пространстве&lt;/strong&gt;&lt;/h4&gt; &lt;h4&gt;&lt;strong&gt;Двусторонняя связь между устройствами&lt;/strong&gt;&lt;/h4&gt; &lt;h4&gt;&lt;strong&gt;Рабочие частоты &amp;mdash; 868,0&amp;minus;868,6 МГц или 868,7&amp;minus;869,2 МГц в зависимости от региона продаж&lt;/strong&gt;&lt;/h4&gt; &lt;h4&gt;&lt;strong&gt;Саморегулируемая мощность радиосигнала &amp;mdash; до 20 мВт&lt;/strong&gt;&lt;/h4&gt; &lt;h4&gt;&lt;strong&gt;Блочное шифрование, основанное на алгоритме AES&lt;/strong&gt;&lt;/h4&gt; &lt;h4&gt;&lt;strong&gt;Период опроса датчиков &amp;mdash; 12-300 секунд&lt;/strong&gt;&lt;/h4&gt; &lt;h4&gt;&lt;strong&gt;Частотный хоппинг&lt;/strong&gt;&lt;/h4&gt; &lt;/td&gt; &lt;/tr&gt; &lt;tr&gt; &lt;td&gt; &lt;h4&gt;&lt;strong&gt;Температурный сенсор&lt;/strong&gt;&lt;/h4&gt; &lt;/td&gt; &lt;td&gt; &lt;h4&gt;&lt;strong&gt;Есть&lt;/strong&gt;&lt;/h4&gt; &lt;/td&gt; &lt;/tr&gt; &lt;tr&gt; &lt;td&gt; &lt;h4&gt;&lt;strong&gt;Диапазон рабочих температур&lt;/strong&gt;&lt;/h4&gt; &lt;/td&gt; &lt;td&gt; &lt;h4&gt;&lt;strong&gt;От &amp;minus;10&amp;deg;С до +40&amp;deg;С&lt;/strong&gt;&lt;/h4&gt; &lt;/td&gt; &lt;/tr&gt; &lt;tr&gt; &lt;td&gt; &lt;h4&gt;&lt;strong&gt;Допустимая влажность&lt;/strong&gt;&lt;/h4&gt; &lt;/td&gt; &lt;td&gt; &lt;h4&gt;&lt;strong&gt;До 95%&lt;/strong&gt;&lt;/h4&gt; &lt;/td&gt; &lt;/tr&gt; &lt;tr&gt; &lt;td&gt; &lt;h4&gt;&lt;strong&gt;Антисаботаж&lt;/strong&gt;&lt;/h4&gt; &lt;/td&gt; &lt;td&gt; &lt;h4&gt;&lt;strong&gt;Защита от подлога&lt;/strong&gt;&lt;/h4&gt; &lt;h4&gt;&lt;strong&gt;Оповещение о глушении&lt;/strong&gt;&lt;/h4&gt; &lt;h4&gt;&lt;strong&gt;Тампер на открытие и отрыв&lt;/strong&gt;&lt;/h4&gt; &lt;/td&gt; &lt;/tr&gt; &lt;tr&gt; &lt;td&gt; &lt;h4&gt;&lt;strong&gt;Удаленная настройка и тестирование&lt;/strong&gt;&lt;/h4&gt; &lt;/td&gt; &lt;td&gt; &lt;h4&gt;&lt;strong&gt;+&lt;/strong&gt;&lt;/h4&gt; &lt;/td&gt; &lt;/tr&gt; &lt;tr&gt; &lt;td&gt; &lt;h4&gt;&lt;strong&gt;Класс защиты&lt;/strong&gt;&lt;/h4&gt; &lt;/td&gt; &lt;td&gt; &lt;h4&gt;&lt;strong&gt;IP54&lt;/strong&gt;&lt;/h4&gt; &lt;/td&gt; &lt;/tr&gt; &lt;tr&gt; &lt;td&gt; &lt;h4&gt;&lt;strong&gt;Размеры&lt;/strong&gt;&lt;/h4&gt; &lt;/td&gt; &lt;td&gt; &lt;h4&gt;&lt;strong&gt;134х44х34 мм&lt;/strong&gt;&lt;/h4&gt; &lt;/td&gt; &lt;/tr&gt; &lt;tr&gt; &lt;td&gt; &lt;h4&gt;&lt;strong&gt;Вес&lt;/strong&gt;&lt;/h4&gt; &lt;/td&gt; &lt;td&gt; &lt;h4&gt;&lt;strong&gt;118 г&lt;/strong&gt;&lt;/h4&gt; &lt;/td&gt; &lt;/tr&gt; &lt;tr&gt; &lt;td&gt; &lt;h4&gt;&lt;strong&gt;Гарантия&lt;/strong&gt;&lt;/h4&gt; &lt;/td&gt; &lt;td&gt; &lt;h4&gt;&lt;strong&gt;Меняем и ремонтируем в течение 24 месяцев от даты продажи. Гарантия не распространяется на батареи.&lt;/strong&gt;&lt;/h4&gt; &lt;/td&gt; &lt;/tr&gt; &lt;tr&gt; &lt;td&gt; &lt;h4&gt;&lt;strong&gt;Комплектация&lt;/strong&gt;&lt;/h4&gt; &lt;/td&gt; &lt;td&gt; &lt;h4&gt;&lt;strong&gt;Датчик движения MotionProtect Curtain&lt;/strong&gt;&lt;/h4&gt; &lt;h4&gt;&lt;strong&gt;Крепежная панель SmartBracket&lt;/strong&gt;&lt;/h4&gt; &lt;h4&gt;&lt;strong&gt;Элемент питания CR123A (предустановлен)&lt;/strong&gt;&lt;/h4&gt; &lt;h4&gt;&lt;strong&gt;Кронштейн&lt;/strong&gt;&lt;/h4&gt; &lt;h4&gt;&lt;strong&gt;Монтажный комплект&lt;/strong&gt;&lt;/h4&gt; &lt;h4&gt;&lt;strong&gt;Инструкция&lt;/strong&gt;&lt;/h4&gt; &lt;/td&gt; &lt;/tr&gt; &lt;/tbody&gt; &lt;/table&gt; &lt;p&gt; &lt;/p&gt; </t>
  </si>
  <si>
    <t>Ajax Relay EU контроллер дистанционного управления</t>
  </si>
  <si>
    <t>11035.19.NC1</t>
  </si>
  <si>
    <t xml:space="preserve">&lt;p&gt;Беспроводное реле с сухим контактом Ajax Relay используется для дистанционного управления бытовыми приборами. Устройство позволяет удаленно включать и отключать приборы, запитываемые от источника питания 7-24 В постоянного тока общей мощностью не более 3 кВт. Может работать как кнопка или тумблер. Корпус реле спроектирован для установки в соединительных коробках, электрических щитах, в корпусах коммутационных аппаратов. Устройство работает в составе системы Ajax.&lt;/p&gt; &lt;p&gt;Характеристики&lt;/p&gt; &lt;p&gt;Тип устройства: реле&lt;br /&gt; Стандарт связи: 868,42 МГц&lt;br /&gt; Радиочастота передачи: 868.42 МГц&lt;br /&gt; Дальность передачи беспроводного сигнала: 1000 м&lt;br /&gt; Возможность поддержки сценариев/расписания: да&lt;br /&gt; Управление через: приложение на Android, приложение на iOS&lt;br /&gt; Класс защиты: IP20&lt;br /&gt; Цвет: черный&lt;br /&gt; Напряжение питания: DC 7 - 24 В&lt;br /&gt; Диапазон рабочих температур: 0&amp;deg;C - +64&amp;deg;C&lt;br /&gt; Рабочая влажностьне более 75%&lt;br /&gt; Размеры: 38 х 25 х 18 мм&lt;br /&gt; Гарантия: 24 месяца&lt;/p&gt; </t>
  </si>
  <si>
    <t>Шлюзы и репитеры для сигнализации</t>
  </si>
  <si>
    <t>Ajax ReX white EU ретранслятор сигнала</t>
  </si>
  <si>
    <t>8001.37.WH1</t>
  </si>
  <si>
    <t>http://www.erc.ua/i/goods/8001.37.WH1.jpg</t>
  </si>
  <si>
    <t xml:space="preserve">&lt;p&gt;ReX &amp;mdash; ретранслятор радиосигнала системы безопасности Ajax, который расширяет границы охраняемой зоны. Он управляет подключенными к нему устройствами системы, позволяя разместить их на значительном удалении от хаба: в многоэтажном офисе, в отдельно стоящем гараже или на большом производстве. С ReX дальность связи увеличивается в 2 раза, а площадь покрытия радиосети Ajax достигает 16 км&amp;sup2;.&lt;/p&gt; &lt;p&gt;Технические параметры:&lt;br /&gt; Классификация: Ретранслятор радиоканальный&lt;br /&gt; Тип устройства: Беспроводной&lt;br /&gt; Способ установки: Внутри помещений &lt;br /&gt; Работает с Hub и Hub Plus на OS Malevich 2.7.1 и выше&lt;br /&gt; Время доставки сигнала тревоги: 0,3 секунды&lt;br /&gt; Максимум подключенных устройств: Hub до 99 / Hub Plus до 149&lt;br /&gt; Операционная система: OS Malevich&lt;br /&gt; Питание от сети: 110-240 В &lt;br /&gt; Резервный аккумулятор: Li-Ion 2 А&amp;sdot;год &lt;br /&gt; До 35 часов автономной работы &lt;br /&gt; Радиопротокол Jeweller&lt;br /&gt; Дальность связи с датчиками - до 1800 м на открытом пространстве &lt;br /&gt; Двусторонняя связь между устройствами &lt;br /&gt; Рабочие частоты - 868,0-868,6 МГц &lt;br /&gt; Саморегулируемая мощность радиосигнала - до 25 мВт &lt;br /&gt; Блочное шифрование на основе алгоритма AES&lt;br /&gt; Период опроса датчиков - 12-300 с &lt;br /&gt; Диапазон рабочих температур: от -10 &amp;deg; С to + 40 &amp;deg; С &lt;br /&gt; Допустимая влажность: До 75%&lt;br /&gt; Сообщение о глушении &lt;br /&gt; Тампер на открытие и отрыв &lt;br /&gt; Размер: 163 &amp;times; 163 &amp;times; 36 мм Вес: 330 г &lt;br /&gt; Гарантия: 24 месяцев с даты продажи &lt;br /&gt; Комплектация:&lt;br /&gt; Интеллектуальный ретранслятор ReX&lt;br /&gt; Крепежными панель SmartBracket&lt;br /&gt; Кабель питания &lt;br /&gt; Монтажный комплект &lt;br /&gt; Руководство пользователя&lt;/p&gt; </t>
  </si>
  <si>
    <t>08517002013000000</t>
  </si>
  <si>
    <t>Ajax Socket white EU розетка</t>
  </si>
  <si>
    <t>13305.34.WH1</t>
  </si>
  <si>
    <t>Ajax SpaceControl black EU брелок</t>
  </si>
  <si>
    <t>6108.04.BL1</t>
  </si>
  <si>
    <t>http://www.erc.ua/i/goods/6108.04.BL1.jpg</t>
  </si>
  <si>
    <t xml:space="preserve">&lt;p&gt;Брелок Ajax SpaceControl предназначен для дистанционной постановки на охрану сигнализации и снятия с охраны. При нажатии определенной кнопки брелок по радиоканалу отправляет сигнал на центральный блок сигнализации. Централь обрабатывает сигнал и включает или отключает режим охраны. Брелок оснащён специальной тревожной кнопкой, при ее нажатии центральный блок немедленно перейдёт в режим &amp;laquo;тревога&amp;raquo;. Также кнопки брелока можно запрограммировать для управления устройствами умного дома. Брелок оснащён эффективной беспроводной системой радиосвязи, которая использует шифрование сообщений и защиту от подлога. Это обеспечивает отличную защищенность сигнализации от попыток взлома злоумышленниками. Кроме того, он имеет ультрасовременную высоконадежную систему связи, позволяющую ему успешно работать в пределах нескольких этажей бизнес-центра или на расстоянии до 800 м на открытой местности от центрального блока сигнализации. &lt;br /&gt; &lt;br /&gt; &lt;strong&gt;Технические параметры:&lt;/strong&gt;&lt;/p&gt; &lt;p&gt;Цвет: Белый/черный&lt;/p&gt; &lt;p&gt;Количество кнопок: 4&lt;/p&gt; &lt;p&gt;Программное отключение тревожной кнопки: Есть&lt;/p&gt; &lt;p&gt;Тревожная кнопка: Есть&lt;/p&gt; &lt;p&gt;Мощность радиосигнала: 20 мВт&lt;/p&gt; &lt;p&gt;Протокол связи с централью: Jeweller (868,0&amp;minus;868,6 или 868,7&amp;minus;869,2 МГц в зависимости от региона продажи)&lt;/p&gt; &lt;p&gt;Макс. дистанция между брелоком и централью: 800 м (на открытом пространстве)&lt;/p&gt; &lt;p&gt;Тип элемента питания:Батарея типа CR2032 3 В&lt;/p&gt; &lt;p&gt;Срок работы от элемента питания: До 3 лет&lt;/p&gt; &lt;p&gt;Диапазон рабочих температур: От -20&amp;deg;С до +50&amp;deg;С&lt;br /&gt; Допустимая влажность: До 90%&lt;/p&gt; </t>
  </si>
  <si>
    <t>Ajax StreetSiren white EU уличная сирена</t>
  </si>
  <si>
    <t>7830.07.WH1</t>
  </si>
  <si>
    <t xml:space="preserve">&lt;p&gt;Беспроводная уличная сирена Ajax StreetSiren white предназначена для визуального и звукового оповещения о тревоге. При тревоге, умная централь сигнализации Ajax Hub передает беспроводной сигнал на сирену. После получении сигнала тревоги от централи сирена срабатывает и раздается сигнал тревоги с громкостью оповещения (85-113 дБ). На открытом пространстве держит связь с Ajax Hub на расстоянии до 1500 метров. Сирена может быть установлена на улице, и функционировать при условиях работы От &amp;minus;20&amp;deg;С до +60&amp;deg;С.&lt;/p&gt; &lt;p&gt; &lt;/p&gt; &lt;p&gt;&lt;strong&gt;Технические параметры:&lt;/strong&gt;&lt;/p&gt; &lt;p&gt;Цвет: Белый/черный&lt;/p&gt; &lt;p&gt;Тип сирены: Беспроводная&lt;/p&gt; &lt;p&gt;Возможности использования: Внутри помещений/на улице&lt;/p&gt; &lt;p&gt;Тип оповещения: Светозвуковой&lt;/p&gt; &lt;p&gt;Уровень громкости звука: Настраиваемый, 85&amp;minus;113 дБ на дистанции 1 м&lt;/p&gt; &lt;p&gt;Световой оповещатель: Красные светодиоды&lt;/p&gt; &lt;p&gt;Индикация состояний постановки/снятия/на охране: Есть&lt;/p&gt; &lt;p&gt;Питание: От встроенных батарей (4 шт. типа CR123A, 3В)/или внешнее DC 12 В&lt;/p&gt; &lt;p&gt;Индикация разряда батарей: Есть&lt;/p&gt; &lt;p&gt;Срок работы от одного комплекта батарей: До 5 лет&lt;/p&gt; &lt;p&gt;Максимальная потребляемая мощность:От батарей &amp;mdash; 4,35 Вт; от внешнего источника 12В &amp;mdash; 13,5 Вт&lt;/p&gt; &lt;p&gt;Защита от несанкционированного вскрытия корпуса: Тампер&lt;/p&gt; &lt;p&gt;Защита акселерометром при отрыве: Есть&lt;/p&gt; &lt;p&gt;Протокол связи с централью: Jeweller (868,0&amp;minus;868,6 или 868,7&amp;minus;869,2 МГц в зависимости от региона продажи)&lt;/p&gt; &lt;p&gt;Макс. расстояние между сиреной и централью: 1500 м (на открытом пространстве)&lt;/p&gt; &lt;p&gt;Радиоконтроль:Период синхронизации с централью от 12 сек до 300 сек (настраиваемый)&lt;/p&gt; &lt;p&gt;Время получения сигнала тревоги: Менее секунды&lt;/p&gt; &lt;p&gt;Время звучания тревоги: Настраиваемое, от 3 сек до 3 мин&lt;/p&gt; &lt;p&gt;Класс защиты корпуса: IP54&lt;/p&gt; &lt;p&gt;Диапазон рабочих температур от: От &amp;minus;20&amp;deg;С до +60&amp;deg;С&lt;/p&gt; &lt;p&gt;Допустимая влажность: До 95%&lt;/p&gt; &lt;p&gt;Размеры: 200х200х51 мм&lt;/p&gt; </t>
  </si>
  <si>
    <t>Ajax WallSwitch black EU контроллер дистанционного управления</t>
  </si>
  <si>
    <t>7649.13.BL1</t>
  </si>
  <si>
    <t>http://www.erc.ua/i/goods/7649.13.BL1.jpg</t>
  </si>
  <si>
    <t xml:space="preserve">&lt;p&gt;Контроллер для дистанционного управления бытовыми приборами Ajax WallSwitch позволяет удаленно включать и выключать бытовые приборы мощностью не более 3 кВт. Его использование дает возможность увидеть полную картину потребления электроэнергии всеми подключёнными приборами с помощью мобильного приложения или веб-браузера. Корпус выключателя спроектирован для установки в стандартный европейский подрозетник. Выключатель работает в составе системы Ajax. Работает на значительном удалении от Ajax Hub: 1000 метров открытого пространства или несколько этажей здания.&lt;/p&gt; &lt;p&gt;&lt;strong&gt; Технические параметры:&lt;/strong&gt;&lt;/p&gt; &lt;p&gt;Цвет: Черный&lt;br /&gt; Возможности использования: Внутри помещений&lt;br /&gt; Исполнительный элемент: Реле&lt;br /&gt; Срок службы реле: 200 000 включений&lt;br /&gt; Напряжение питания: 110&amp;mdash;230 В&amp;plusmn;10% 50/60 Гц&lt;br /&gt; Защита по напряжению для сетей 230 В: Max &amp;mdash; 264 В, min &amp;mdash; 161 В&lt;br /&gt; Максимальный ток нагрузки: 13 А&lt;br /&gt; Защита по макс. току: Есть (13 А)&lt;br /&gt; Допустимая мощность (резистивная нагрузка при 230 В): До 3 кВт&lt;br /&gt; Функция счетчика электроэнергии: Есть (просмотр статистики)&lt;br /&gt; Контроль параметров энергопотребления: Есть (ток, напряжение, потребляемая мощность)&lt;br /&gt; Допустимая температура окружающей среды при работе: От 0&amp;deg;С до +64&amp;deg;С&lt;br /&gt; Защита по макс. температуре: Есть (65&amp;deg;C в подрозетнике)&lt;br /&gt; Протокол связи с централью: Jeweller (868,0&amp;minus;868,6 или 868,7&amp;minus;869,2 МГц в зависимости от региона продажи)&lt;br /&gt; Время получения сигнала от приемника: Менее секунды&lt;br /&gt; Макс. расстояние между выключателем и централью: 1000 м (на открытом пространстве)&lt;br /&gt; Тип пылевлагозащиты: IP20&lt;br /&gt; Допустимая влажность: Не более 75%&lt;br /&gt; Размеры: 38х25х18 мм&lt;/p&gt; </t>
  </si>
  <si>
    <t>08536001083000000</t>
  </si>
  <si>
    <t>Ajax StarterKitCamPlus (Hub2Plus+MotionCam+Door+Space) black комплект охранной сигнализации</t>
  </si>
  <si>
    <t>20504.66.BL1</t>
  </si>
  <si>
    <t>http://www.erc.ua/i/goods/20504.66.BL1.jpg</t>
  </si>
  <si>
    <t xml:space="preserve">&lt;p&gt;StarterKit Cam Plus - Стартовый комплект системы безопасности с фотоверификацией тревог и поддержкой LTE&lt;br /&gt; Связь с внешним миром критична для системы безопасности, она определяет скорость реагирования на тревогу. Системой StarterKit Cam Plus управляет Hub 2 Plus. Он оснащен Ethernet портом, Wi-Fi модулем и двумя слотами для SIM-карт с поддержкой 4G (LTE). Четыре канала с быстрым переключением в случае обрыва связи гарантируют моментальную передачу тревог. А фотоподтверждения доставляются на пульт охранной компании и пользователям менее чем за 9 секунд &amp;mdash; даже используя мобильную связь.&lt;/p&gt; &lt;p&gt;Комплект StarterKit Cam Plus &amp;mdash; это основа для многоуровневой системы безопасности. К Hub 2 Plus можно подключить 200 устройств: охранных датчиков с фотоверификацией событий, а также сирен, пожарных датчиков и датчиков протечки, реле автоматизации, даже модулей интеграции проводных устройств. К StarterKit Cam Plus можно добавить 200 пользователей и создать 25 групп охранны. Это позволит разделить объект на зоны и разграничить доступ к ним. А 64 сценария автоматизации снижают влияние человеческого фактора на безопасность.&lt;/p&gt; &lt;p&gt; Комплект StarterKit Cam Plus входят четыре устройства:&lt;br /&gt; Hub 2 Plus - Хаб контролирует работу устройств системы безопасности. При обнаружении датчиками угрозы информирует охранную компанию, а также пользователей: пуш-уведомлениями, смс и звонками.&lt;br /&gt; MotionCam - Датчик движения с первых шагов реагирует на постороннего в охраняемом помещении и делает серию фотографий.&lt;br /&gt; DoorProtect - Датчик моментально реагирует на открытие. Это первая линия обороны системы безопасности, которую можно установить на любой тип двери.&lt;br /&gt; SpaceControl - Брелок для ключей включает и отключает охрану. А в экстренной ситуации позволяет вызвать подкрепление одним нажатием.&lt;/p&gt; </t>
  </si>
  <si>
    <t>08531001019000000</t>
  </si>
  <si>
    <t>Ajax StarterKitCamPlus (Hub2Plus+MotionCam+Door+Space) white комплект охранной сигнализации</t>
  </si>
  <si>
    <t>20294.66.WH1</t>
  </si>
  <si>
    <t>http://www.erc.ua/i/goods/20294.66.WH1.jpg</t>
  </si>
  <si>
    <t>Ajax MotionCam Outdoor (8EU) white датчик движения с камерой</t>
  </si>
  <si>
    <t>26074.84.WH1</t>
  </si>
  <si>
    <t>http://www.erc.ua/i/goods/26074.84.WH1.jpg</t>
  </si>
  <si>
    <t xml:space="preserve">&lt;p&gt;MotionCam Outdoor - беспроводной уличный датчик движения с фотокамерой для верификации тревог&lt;/p&gt; &lt;p&gt; &lt;/p&gt; &lt;p&gt;&lt;strong&gt;Молниеносная реакция. Подтвержденные тревоги.&lt;/strong&gt;&lt;/p&gt; &lt;p&gt;MotionCam Outdoor распознает вторжение на территорию с первых шагов и подтвердит его анимированной серией фотографий. Визуальная верификация поможет мгновенно оценить ситуацию, избавляя пользователей от лишнего беспокойства, а охранные компании &amp;mdash; от напрасных выездов патрулей.&lt;/p&gt; &lt;p&gt;&lt;em&gt;Обнаружил движение -&amp;gt; Поднял тревогу -&amp;gt; Прислал доказательства&lt;/em&gt;&lt;/p&gt; &lt;p&gt; &lt;/p&gt; &lt;p&gt;&lt;strong&gt;Не упустит ни одной детали&lt;/strong&gt;&lt;/p&gt; &lt;p&gt;Совмещая лучшую оптику, быстрый процессор и передовые программные алгоритмы, MotionCam Outdoor делает информативные снимки в любую погоду днем и ночью.&lt;/p&gt; &lt;ul&gt; &lt;li&gt;HDR-камера&lt;/li&gt; &lt;li&gt;ИК-подсветка&lt;/li&gt; &lt;li&gt;Серии из 2-5 кадров&lt;/li&gt; &lt;/ul&gt; &lt;p&gt; &lt;/p&gt; &lt;p&gt;&lt;strong&gt;Камера, созданная охранять&lt;/strong&gt;&lt;/p&gt; &lt;p&gt;Уличной камере нередко приходится снимать в условиях сложного освещения. Прямые солнечные лучи, отражающие свет поверхности или уличные фонари могут ослепить камеру, лишив снимок важных деталей. Это недопустимо для охранного устройства. Перед нами стоял вызов получить четкое и контрастное изображение, которое за секунды подтвердит вторжение и позволит охранной компании вовремя среагировать.&lt;/p&gt; &lt;p&gt; &lt;/p&gt; &lt;p&gt;&lt;strong&gt;Качество в деталях&lt;/strong&gt;&lt;/p&gt; &lt;p&gt;Мы отказались от пластиковой оптики и сделали водонепроницаемый объектив из стекла и металла. Широкоугольная линза охватывает всю охраняемую зону, давая полную картину происходящего. При ярком освещении автоматически применяется инфракрасный фильтр, обеспечивающий цветопередачу без искажений, а два ярких ИК-светодиода помогают увидеть нарушителя даже в абсолютной темноте.&lt;/p&gt; &lt;p&gt;Чтобы сделать одно фото, камера MotionCam Outdoor делает два последовательных кадра с длинной и короткой выдержкой. Процессор мгновенно совмещает кадры, выравнивая баланс между светлыми и темными участками снимка, после чего сжимает его для максимально быстрой передачи.&lt;/p&gt; &lt;p&gt;Благодаря функции HDR датчик меньше задействует ИК-подсветку в темное время суток, экономя заряд батареи.&lt;/p&gt; &lt;p&gt; &lt;/p&gt; &lt;p&gt;&lt;strong&gt;Интеллектуальный фильтр ложных тревог&lt;/strong&gt;&lt;/p&gt; &lt;p&gt;MotionCam Outdoor оснащен двумя независимыми ИК-сенсорами, сигналы которых анализирует двухэтапный алгоритм LISA. Как только оба ИК-сенсора обнаружили движение, LISA проводит корреляционный и спектральный анализ сигналов, что позволяет моментально отличить реальную угрозу от помех.&lt;/p&gt; &lt;p&gt;&lt;em&gt;Корреляционный анализ&lt;/em&gt;&lt;/p&gt; &lt;p&gt;При каждом обнаружении движения алгоритм LISA в реальном времени анализирует и сравнивает формы двух сигналов. Если формы похожи, датчик поднимает тревогу.&lt;/p&gt; &lt;p&gt;&lt;em&gt;Спектральный анализ&lt;/em&gt;&lt;/p&gt; &lt;p&gt;Когда оба сенсора улавливают движение, но корреляционный анализ не выявляет достаточной схожести форм, LISA сравнивает частотные составляющие сигналов двух сенсоров.&lt;/p&gt; &lt;p&gt; &lt;/p&gt; &lt;p&gt;&lt;strong&gt;Многоуровневая защита от саботажа&lt;/strong&gt;&lt;/p&gt; &lt;p&gt;MotionCam Outdoor не удастся незаметно вывести из строя, даже если система снята с охраны. Датчик оснащен сенсорами маскирования, реагирующими на преграды, завешивание и закрашивание линзы.&lt;/p&gt; &lt;p&gt;Хабу потребуется менее минуты, чтобы обнаружить потерю связи с датчиком и сообщить об этом пульту охраны и пользователям. О том, что MotionCam Outdoor демонтировали станет известно мгновенно.&lt;/p&gt; &lt;ul&gt; &lt;li&gt;Система антимаскирования&lt;/li&gt; &lt;li&gt;Уведомления о снятии с крепления&lt;/li&gt; &lt;li&gt;Настраиваемые периоды опроса хаб-датчик&lt;/li&gt; &lt;/ul&gt; &lt;p&gt; &lt;/p&gt; &lt;p&gt;&lt;strong&gt;Надежная охрана в любую погоду&lt;/strong&gt;&lt;/p&gt; &lt;p&gt;MotionCam Outdoor выдерживает температуры от &amp;minus;25&amp;deg;С до +60&amp;deg;С, а для защиты сенсоров системы маскирования от дождя и снега мы предусмотрели специальный козырек.&lt;/p&gt; &lt;ul&gt; &lt;li&gt;Эффективность в жару и холод&lt;/li&gt; &lt;li&gt;Защита корпуса IP55&lt;/li&gt; &lt;li&gt;Козырек для защиты от дождя и снега в комплекте&lt;/li&gt; &lt;/ul&gt; &lt;p&gt; &lt;/p&gt; &lt;p&gt;&lt;strong&gt;Бескомпромиссная надежность связи&lt;/strong&gt;&lt;/p&gt; &lt;p&gt;MotionCam Outdoor использует одновременно два защищенных радиопротокола: Jeweller и Wings. Радиопротоколы работают независимо друг от друга и каждый заточен под свою функцию. Jeweller передает тревоги за 0,15 секунды, а благодаря Wings первый снимок с места события будет в приложении менее чем за 9 секунд.&lt;/p&gt; &lt;p&gt;Дальности радиосигнала достаточно, чтобы установить датчик там, где он будет наиболее эффективен. А срок работы до 3 лет от предустановленных батарей минимизирует усилия по его обслуживанию.&lt;/p&gt; &lt;ul&gt; &lt;li&gt;Двусторонняя связь с хабом на расстоянии до 1700 метров&lt;/li&gt; &lt;li&gt;Доставка фото менее чем за 9 секунд&lt;/li&gt; &lt;li&gt;До 3 лет работы от комплектных батарей&lt;/li&gt; &lt;/ul&gt; &lt;p&gt; &lt;/p&gt; &lt;p&gt;&lt;strong&gt;Минимум ручного труда. Максимум настроек в приложении.&lt;/strong&gt;&lt;/p&gt; &lt;p&gt;Процесс подключения и настройки MotionCam Outdoor максимально экономит время инженера монтажа. Чтобы добавить датчик в систему, достаточно отсканировать QR-код приложением Ajax, присвоить ему имя и комнату. Настройка происходит в приложении в реальном времени с использованием тестов зон обнаружения и уровня сигнала. При необходимости датчик можно временно отключить или перенастроить без выезда на охраняемый объект.&lt;/p&gt; &lt;p&gt; &lt;/p&gt; &lt;p&gt; &lt;/p&gt; &lt;p&gt;&lt;strong&gt;Технические параметры&lt;/strong&gt;&lt;/p&gt; &lt;p&gt;Классификация: Извещатель охранный оптико-электронный радиоканальный&lt;/p&gt; &lt;p&gt;Тип датчика: Беспроводной&lt;/p&gt; &lt;p&gt;Способ установки: Снаружи / внутри помещений&lt;/p&gt; &lt;p&gt;Высота установки: 0,8 &amp;ndash; 1,3 м&lt;/p&gt; &lt;p&gt;Совместимость:&lt;/p&gt; &lt;ul&gt; &lt;li&gt;Hub 2&lt;/li&gt; &lt;li&gt;Hub 2 Plus&lt;/li&gt; &lt;li&gt;Не работает с ретрансляторами ReX&lt;/li&gt; &lt;/ul&gt; &lt;p&gt;Чувствительный элемент: Два ИК-сенсора&lt;/p&gt; &lt;p&gt;Дальность выявления движения: Настраиваемая, от 3 до 15 м&lt;/p&gt; &lt;p&gt;Иммунитет к животным: Ростом до 80 см&lt;/p&gt; &lt;p&gt;Чувствительность: Настраиваемая, 3 уровня&lt;/p&gt; &lt;p&gt;Угол обзора датчика движения:&lt;/p&gt; &lt;ul&gt; &lt;li&gt;Горизонтальный 88,5&amp;deg;&lt;/li&gt; &lt;li&gt;Вертикальный 80&amp;deg;&lt;/li&gt; &lt;/ul&gt; &lt;p&gt;Угол обзора камеры:&lt;/p&gt; &lt;ul&gt; &lt;li&gt;Горизонтальный 105&amp;deg;&lt;/li&gt; &lt;li&gt;Вертикальный 102&amp;deg;&lt;/li&gt; &lt;/ul&gt; &lt;p&gt;Дисторсия: Бочкообразная, &amp;ndash;77%&lt;/p&gt; &lt;p&gt;Фото при тревоге:&lt;/p&gt; &lt;ul&gt; &lt;li&gt;Разрешение фото: 320 &amp;times; 176 пикселей (по умолчанию) или 640 &amp;times; 352 пикселей&lt;/li&gt; &lt;/ul&gt; &lt;ul&gt; &lt;li&gt;Съемка серий до 5 штук&lt;/li&gt; &lt;/ul&gt; &lt;p&gt;Инфракрасная подсветка для съемки в темноте: Есть&lt;/p&gt; &lt;p&gt;Питание:&lt;/p&gt; &lt;ul&gt; &lt;li&gt;4 батареи CR123A&lt;/li&gt; &lt;li&gt;Напряжение питания: 3 В&lt;/li&gt; &lt;li&gt;Срок работы от батареи: До 3 лет (до 2,5 лет при включенной настройке &amp;ldquo;Задержка на вход&amp;rdquo;)&lt;/li&gt; &lt;/ul&gt; &lt;p&gt;Радиопротокол Jeweller:&lt;/p&gt; &lt;ul&gt; &lt;li&gt;Дальность связи с централью &amp;mdash; до 1700 метров на открытом пространстве&lt;/li&gt; &lt;li&gt;Двусторонняя связь между хабом и устройством&lt;/li&gt; &lt;li&gt;Рабочие частоты &amp;mdash; 868,0&amp;minus;868,6 МГц4&lt;/li&gt; &lt;li&gt;Саморегулируемая мощность радиосигнала &amp;mdash; до 20 мВт&lt;/li&gt; &lt;li&gt;Блочное шифрование с плавающим ключом&lt;/li&gt; &lt;li&gt;Период опроса датчика &amp;mdash; 12&amp;minus;300 секунд&lt;/li&gt; &lt;li&gt;Частотный хоппинг&lt;/li&gt; &lt;/ul&gt; &lt;p&gt;Время доставки сигнала тревоги: 0,15 с&lt;/p&gt; &lt;p&gt;Радиопротокол Wings:&lt;/p&gt; &lt;ul&gt; &lt;li&gt;Передача серий фотографий&lt;/li&gt; &lt;li&gt;Время доставки фотографии при настройках по умолчанию: до 9 секунд&lt;/li&gt; &lt;li&gt;Температурный сенсор: Есть&lt;/li&gt; &lt;/ul&gt; &lt;p&gt;Диапазон рабочих температур: От &amp;minus;25&amp;deg;С до +60&amp;deg;С&lt;/p&gt; &lt;p&gt;Допустимая влажность: До 95%&lt;/p&gt; &lt;p&gt;Класс защиты: IP55&lt;/p&gt; &lt;p&gt;Антисаботаж:&lt;/p&gt; &lt;ul&gt; &lt;li&gt;Антимаскирование&lt;/li&gt; &lt;li&gt;Защита от подлога&lt;/li&gt; &lt;li&gt;Оповещение о глушении&lt;/li&gt; &lt;li&gt;Тампер на открытие и отрыв&lt;/li&gt; &lt;/ul&gt; &lt;p&gt;Удаленная настройка и тестирование: +&lt;/p&gt; &lt;p&gt;Совместимость с ПЦН: Тревоги по движению передаются на ПЦН с поддержкой протоколов SIA (DC-09) и Contact ID.&lt;/p&gt; &lt;p&gt;Размеры: 206 х 108 х 93 мм&lt;/p&gt; &lt;p&gt;Вес: 470 г&lt;/p&gt; &lt;p&gt;Гарантия: 24 месяца с даты продажи&lt;/p&gt; </t>
  </si>
  <si>
    <t>Ajax Keypad Plus (8EU) black клавиатура</t>
  </si>
  <si>
    <t>26077.83.BL1</t>
  </si>
  <si>
    <t>http://www.erc.ua/i/goods/26077.83.BL1.jpg</t>
  </si>
  <si>
    <t xml:space="preserve">&lt;p&gt;KeyPad Plus - беспроводная клавиатура с поддержкой защищенных бесконтактных карт и брелоков&lt;/p&gt; &lt;p&gt;&lt;strong&gt;&lt;em&gt;KeyPad Plus поддерживается централями Hub Plus, Hub 2 и Hub 2 Plus&lt;/em&gt;&lt;/strong&gt;&lt;/p&gt; &lt;p&gt; &lt;/p&gt; &lt;p&gt;&lt;strong&gt;Безопасность без компромиссов в надежности&lt;/strong&gt;&lt;/p&gt; &lt;p&gt;KeyPad Plus &amp;mdash; это комбинация дизайна, передовых технологий шифрования и продуманного пользовательского опыта для максимально простого и одновременно защищенного управления безопасностью. Ставьте и снимайте Ajax с охраны, активируйте Ночной режим и управляйте охраной отдельных групп поднеся карту Pass или брелок Tag.&lt;/p&gt; &lt;ul&gt; &lt;li&gt; &lt;p&gt;Считыватель карт и брелоков&lt;/p&gt; &lt;/li&gt; &lt;li&gt; &lt;p&gt;Индикаторы статуса охраны&lt;/p&gt; &lt;/li&gt; &lt;li&gt; &lt;p&gt;Сенсорная клавиатура&lt;br /&gt; &lt;strong&gt; &lt;/strong&gt;&lt;/p&gt; &lt;/li&gt; &lt;/ul&gt; &lt;p&gt;&lt;strong&gt;Защита данных на высшем уровне&lt;/strong&gt;&lt;/p&gt; &lt;p&gt;Для быстрой и одновременно защищенной идентификации пользователей KeyPad Plus использует технологию DESFire&amp;reg;. Это лучшее в своем классе решение для бесконтактной связи, которое позволяет определить пользователя по карте или брелоку.&lt;/p&gt; &lt;p&gt; &lt;/p&gt; &lt;p&gt;DESFire&amp;reg; основывается на международном стандарте ISO 14443 и сочетает в себе комплексное 128-битное шифрование и защиту от копирования. Эта технология также используется в транспортных системах европейских столиц и системах доступа в NASA.&lt;/p&gt; &lt;p&gt; &lt;/p&gt; &lt;p&gt;&lt;strong&gt;Выдающаяся автономность&lt;/strong&gt;&lt;/p&gt; &lt;p&gt;Новая прошивка KeyPad Plus позволяет выжать максимум из комплектных батарей. Даже при ежедневном использовании функций бесконтактной идентификации клавиатура проработает 3,5 года без их замены, а с выключенным считывателем карт и брелоков срок работы достигает 4,5 лет. KeyPad Plus заблаговременно предупредит о необходимости замены батарей пульт охраны и пользователей.&lt;/p&gt; &lt;p&gt; &lt;/p&gt; &lt;p&gt;&lt;strong&gt;Удаленный контроль доступа&lt;/strong&gt;&lt;/p&gt; &lt;p&gt;Настройте персональные пароли, чтобы знать, кто и когда снял систему с охраны: имя пользователя отображается в уведомлении и в журнале событий.&lt;/p&gt; &lt;p&gt; &lt;/p&gt; &lt;p&gt;Pass или Tag также можно привязать к конкретному пользователю и определить его права на управление охраной отдельных групп или всего объекта.&lt;/p&gt; &lt;p&gt; &lt;/p&gt; &lt;p&gt;Приложение Ajax позволяет в реальном времени управлять правами доступа &amp;mdash; их можно ограничить, расширить или мгновенно заблокировать доступ.&lt;/p&gt; &lt;ul&gt; &lt;li&gt; &lt;p&gt;Персональные пароли&lt;/p&gt; &lt;/li&gt; &lt;li&gt; &lt;p&gt;Журнал событий&lt;/p&gt; &lt;/li&gt; &lt;li&gt; &lt;p&gt;Мгновенная блокировка доступа&lt;/p&gt; &lt;/li&gt; &lt;/ul&gt; &lt;p&gt; &lt;/p&gt; &lt;p&gt;&lt;strong&gt;Добавление пользователей. Быстро и просто.&lt;/strong&gt;&lt;/p&gt; &lt;p&gt;Системы Ajax поддерживают до 200 Tag или Pass. При их добавлении не нужно создавать отдельных учетных записей Ajax &amp;mdash; достаточно присвоить устройству имя и определить права доступа. Это упрощает делегирование доступа к управлению системой временным сотрудникам или приходящему персоналу.&lt;/p&gt; &lt;p&gt; &lt;/p&gt; &lt;p&gt;&lt;strong&gt;Индикация состояний&lt;/strong&gt;&lt;/p&gt; &lt;p&gt;Световая и звуковая индикация KeyPad Plus позволяет контролировать статус охраны без приложения Ajax. Громкость и яркость подсветки регулируется.&lt;/p&gt; &lt;p&gt; &lt;/p&gt; &lt;p&gt;&lt;strong&gt;Передача тихой тревоги на пульт мониторинга&lt;/strong&gt;&lt;/p&gt; &lt;h4&gt;&lt;em&gt;Если принуждают отключить охрану&lt;/em&gt;&lt;/h4&gt; &lt;p&gt;Код &amp;laquo;под принуждением&amp;raquo; позволяет сымитировать снятие системы с охраны с KeyPad Plus. Пользователя не выдают сирены, приложение и индикация клавиатуры, но тревога мгновенно передается на пульт охраны.&lt;/p&gt; &lt;p&gt; &lt;/p&gt; &lt;p&gt;&lt;strong&gt;Гарантированная доставка команд &lt;/strong&gt;&lt;/p&gt; &lt;p&gt;Мы разработали радиопротокол Jeweller, чтобы гарантировать бесперебойное взаимодействие всех устройств системы безопасности. Радиопротокол использует фреймы для синхронизации сеансов связи устройств, аутентификацию для исключения подлога и шифрование для защиты от кражи данных.&lt;/p&gt; &lt;ul&gt; &lt;li&gt; &lt;p&gt;Двусторонняя связь на расстоянии до 1700 метров&lt;/p&gt; &lt;/li&gt; &lt;li&gt; &lt;p&gt;5 ретрансляторов радиосигнала ReX в системе&lt;/p&gt; &lt;/li&gt; &lt;li&gt; &lt;p&gt;Настраиваемый пинг от 12 секунд&lt;/p&gt; &lt;/li&gt; &lt;/ul&gt; &lt;p&gt; &lt;/p&gt; &lt;p&gt;&lt;strong&gt;Консоль для управления умной безопасностью&lt;/strong&gt;&lt;/p&gt; &lt;p&gt;Используйте сценарии, чтобы переложить ежедневные хлопоты на Ajax. При постановке под охрану система погасит свет, выключит электроприборы, закроет рольставни, перекроет воду &amp;mdash; все по одному нажатию кнопки на KeyPad Plus.&lt;/p&gt; &lt;p&gt; &lt;/p&gt; &lt;p&gt;&lt;strong&gt;Монтаж без лишних усилий&lt;/strong&gt;&lt;/p&gt; &lt;p&gt;KeyPad Plus подключается и настраиваются в приложениях Ajax. Не нужно разбирать корпуса, устанавливать батареи &amp;mdash; добавление в систему происходит бесшовно сканированием QR-кода. Инженеру монтажа остается только протестировать устройство, добавить карты и настроить права доступа.&lt;/p&gt; &lt;p&gt; &lt;/p&gt; &lt;p&gt; &lt;/p&gt; &lt;p&gt;&lt;strong&gt;Технические параметры&lt;/strong&gt;&lt;/p&gt; &lt;p&gt;Тип клавиатуры: Беспроводная, сенсорная&lt;/p&gt; &lt;p&gt;Способ установки: Внутри помещений&lt;/p&gt; &lt;p&gt;Совместимость: Hub Plus, Hub 2 и Hub 2 Plus, ReX с OS Malevich 2.11 и выше&lt;/p&gt; &lt;p&gt;Персональные пароли: Есть&lt;/p&gt; &lt;p&gt;Защита от подбора пароля: Есть&lt;/p&gt; &lt;p&gt;Код принуждения: Есть&lt;/p&gt; &lt;p&gt;Тип поддерживаемых карт: DESFire&amp;reg; EV1, EV2, ISO14443-А (13,56MHz)&lt;/p&gt; &lt;p&gt;Питание &lt;/p&gt; &lt;ul&gt; &lt;li&gt; &lt;p&gt;Элемент питания: батареи АА&lt;/p&gt; &lt;/li&gt; &lt;li&gt; &lt;p&gt;Напряжение питания: 1.5 В&lt;/p&gt; &lt;/li&gt; &lt;li&gt; &lt;p&gt;Срок работы от батареи: до 4,5 лет&lt;/p&gt; &lt;/li&gt; &lt;/ul&gt; &lt;p&gt;Температурный сенсор: Есть&lt;/p&gt; &lt;p&gt;Радиопротокол Jeweller:&lt;/p&gt; &lt;ul&gt; &lt;li&gt; &lt;p&gt;Дальность связи с централью &amp;mdash; до 1700 м&lt;/p&gt; &lt;/li&gt; &lt;li&gt; &lt;p&gt;Двусторонняя связь между устройствами&lt;/p&gt; &lt;/li&gt; &lt;li&gt; &lt;p&gt;Рабочие частоты &amp;mdash; 868,0-868,6 МГц5&lt;/p&gt; &lt;/li&gt; &lt;li&gt; &lt;p&gt;Саморегулируемая мощность радиосигнала &amp;mdash; до 20 мВт&lt;/p&gt; &lt;/li&gt; &lt;li&gt; &lt;p&gt;Блочное шифрование&lt;/p&gt; &lt;/li&gt; &lt;li&gt; &lt;p&gt;Период опроса клавиатуры &amp;mdash; 12-300 секунд&lt;/p&gt; &lt;/li&gt; &lt;/ul&gt; &lt;p&gt; &lt;/p&gt; &lt;p&gt;Антисаботаж: Защита от подлога&lt;/p&gt; &lt;p&gt;Оповещение о глушении: Тампер&lt;/p&gt; &lt;p&gt;Диапазон рабочих температур: От -10&amp;deg;С до +40&amp;deg;С&lt;/p&gt; &lt;p&gt;Допустимая влажность: До 75%&lt;/p&gt; &lt;p&gt;Размеры (ШхДхВ): 113 х 165 х 20 мм&lt;/p&gt; &lt;p&gt;Вес: 267 грамм&lt;/p&gt; &lt;p&gt;Сертификация: EN 50131, Соответствует требованиям технического регламента радиооборудования&lt;/p&gt; &lt;p&gt;Гарантия: 24 месяца&lt;/p&gt; </t>
  </si>
  <si>
    <t>Ajax Pass white (3pcs) карточка управления</t>
  </si>
  <si>
    <t>23496.89.WH</t>
  </si>
  <si>
    <t>http://www.erc.ua/i/goods/23496.89.WH.jpg</t>
  </si>
  <si>
    <t xml:space="preserve">&lt;p&gt;Pass - защищенная бесконтактная карта для клавиатуры&lt;/p&gt; &lt;p&gt; &lt;/p&gt; &lt;p&gt;&lt;strong&gt;&lt;em&gt;Карта &lt;/em&gt;&lt;/strong&gt;&lt;strong&gt;&lt;em&gt;Pass&lt;/em&gt;&lt;/strong&gt;&lt;strong&gt;&lt;em&gt; поддерживается клавиатурой &lt;/em&gt;&lt;/strong&gt;&lt;strong&gt;&lt;em&gt;KeyPad&lt;/em&gt;&lt;/strong&gt;&lt;strong&gt;&lt;em&gt; &lt;/em&gt;&lt;/strong&gt;&lt;strong&gt;&lt;em&gt;Plus&lt;/em&gt;&lt;/strong&gt;&lt;strong&gt;&lt;em&gt;.&lt;/em&gt;&lt;/strong&gt;&lt;/p&gt; &lt;p&gt;&lt;strong&gt;&lt;em&gt;Карты продаются упаковками по 3, 10 или 100 устройств&lt;/em&gt;&lt;/strong&gt;&lt;/p&gt; &lt;p&gt; &lt;/p&gt; &lt;p&gt;&lt;strong&gt;Быстрый доступ к системе безопасности &lt;/strong&gt;&lt;/p&gt; &lt;p&gt;Чтобы снять систему безопасности с охраны, достаточно поднести Pass к считывателю на клавиатуре. Эта защищенная от копирования карта позволяет управлять режимами охраны без пароля, учетной записи и доступа к приложению Ajax.&lt;/p&gt; &lt;p&gt; &lt;/p&gt; &lt;p&gt;&lt;strong&gt;Защита данных на высшем уровне&lt;/strong&gt;&lt;/p&gt; &lt;p&gt;Для быстрой и одновременно защищенной идентификации пользователей Pass использует технологию DESFire&amp;reg;. Это лучшее в своем классе решение для бесконтактной связи, которое позволяет определить пользователя по карте или брелоку.&lt;/p&gt; &lt;p&gt;DESFire&amp;reg; основана на международном стандарте ISO 14443 и сочетает в себе комплексное 128-битное шифрование и защиту от копирования. Эта технология также используется в транспортных системах европейских столиц и системах доступа в NASA.&lt;/p&gt; &lt;p&gt; &lt;/p&gt; &lt;p&gt;&lt;strong&gt;Один ключ для дома и офиса&lt;/strong&gt;&lt;/p&gt; &lt;p&gt;Одну карту Pass можно подключить к 13 хабам.&lt;/p&gt; &lt;p&gt; &lt;/p&gt; &lt;p&gt;&lt;strong&gt;Полный контроль в приложении&lt;/strong&gt;&lt;/p&gt; &lt;p&gt;В приложении можно задать имя и права доступа для каждой карты. Вы всегда знаете, кто и когда изменил состояние охраны &amp;mdash; каждое действие фиксируется в журнале событий.&lt;/p&gt; &lt;p&gt;Администратор системы может отозвать или ограничить права доступа Pass в реальном времени.&lt;/p&gt; &lt;p&gt; &lt;/p&gt; &lt;p&gt;&lt;strong&gt;Подключение без лишних усилий&lt;/strong&gt;&lt;/p&gt; &lt;p&gt;Зайти в приложение Ajax, запустить мастер настройки и приложить карту к клавиатуре &amp;mdash; это все, что нужно, чтобы добавить Pass в систему.&lt;/p&gt; &lt;p&gt; &lt;/p&gt; &lt;p&gt; &lt;/p&gt; &lt;p&gt;&lt;strong&gt;Технические характеристики&lt;/strong&gt;&lt;/p&gt; &lt;p&gt;Технология связи: DESFire&amp;reg;&lt;/p&gt; &lt;p&gt;Стандарт работы: ISO 14443-А (13,56 МГц)&lt;/p&gt; &lt;p&gt;Шифрование: +&lt;/p&gt; &lt;p&gt;Аутентификация: +&lt;/p&gt; &lt;p&gt;Защита от перехвата сигнала: +&lt;/p&gt; &lt;p&gt;Привязка к пользователю: +&lt;/p&gt; &lt;p&gt;Максимальное количество привязанных хабов: До 13&lt;/p&gt; &lt;p&gt;Совместимость: KeyPad Plus&lt;/p&gt; &lt;p&gt;Диапазон рабочих температур: От -10&amp;deg;C до +40&amp;deg;C&lt;/p&gt; &lt;p&gt;Рабочая влажность: До 75%&lt;/p&gt; &lt;p&gt;Габариты: 86 &amp;times; 54 &amp;times; 0,8 мм&lt;/p&gt; &lt;p&gt;Вес: 6 г&lt;/p&gt; </t>
  </si>
  <si>
    <t>08523002007000000</t>
  </si>
  <si>
    <t>Ajax Tag black RFID (3pcs) брелок управления</t>
  </si>
  <si>
    <t>23525.90.BL</t>
  </si>
  <si>
    <t>http://www.erc.ua/i/goods/23525.90.BL.jpg</t>
  </si>
  <si>
    <t xml:space="preserve">&lt;p&gt;Tag - защищенный бесконтактный брелок для клавиатуры&lt;/p&gt; &lt;p&gt; &lt;/p&gt; &lt;p&gt;&lt;strong&gt;&lt;em&gt;Брелоки продаются упаковками по 3, 10 или 100 устройств&lt;/em&gt;&lt;/strong&gt;&lt;/p&gt; &lt;p&gt;&lt;strong&gt;&lt;em&gt;Брелок Tag поддерживается клавиатурой KeyPad Plus.&lt;/em&gt;&lt;/strong&gt;&lt;/p&gt; &lt;p&gt; &lt;/p&gt; &lt;p&gt;&lt;strong&gt;Быстрый доступ к системе безопасности &lt;/strong&gt;&lt;/p&gt; &lt;p&gt;Чтобы снять систему безопасности с охраны, достаточно поднести Tag к считывателю на клавиатуре. Этот защищенный от копирования брелок позволяет управлять режимами охраны без пароля, учетной записи и доступа к приложению Ajax.&lt;/p&gt; &lt;p&gt; &lt;/p&gt; &lt;p&gt;&lt;strong&gt;Защита данных на высшем уровне&lt;/strong&gt;&lt;/p&gt; &lt;p&gt;Для быстрой и одновременно защищенной идентификации пользователей Tag использует технологию DESFire&amp;reg;. Это лучшее в своем классе решение для бесконтактной связи, которое позволяет определить пользователя по карте или брелоку.&lt;/p&gt; &lt;p&gt;DESFire&amp;reg; основана на международном стандарте ISO 14443 и сочетает в себе комплексное 128-битное шифрование и защиту от копирования. Эта технология также используется в транспортных системах европейских столиц и системах доступа в NASA.&lt;/p&gt; &lt;p&gt; &lt;/p&gt; &lt;p&gt;&lt;strong&gt;Один ключ для дома и офиса&lt;/strong&gt;&lt;/p&gt; &lt;p&gt;Один брелок Tag можно подключить к 13 хабам.&lt;/p&gt; &lt;p&gt; &lt;/p&gt; &lt;p&gt;&lt;strong&gt;Полный контроль в приложении&lt;/strong&gt;&lt;/p&gt; &lt;p&gt;В приложении можно задать имя и права доступа для каждого брелока. Вы всегда знаете, кто и когда изменил состояние охраны &amp;mdash; каждое действие фиксируется в журнале событий.&lt;/p&gt; &lt;p&gt;Администратор системы может отозвать или ограничить права доступа Tag в реальном времени.&lt;/p&gt; &lt;p&gt; &lt;/p&gt; &lt;p&gt;&lt;strong&gt;Подключение без лишних усилий&lt;/strong&gt;&lt;/p&gt; &lt;p&gt;Зайти в приложение Ajax, запустить мастер настройки и приложить брелок к клавиатуре &amp;mdash; это все, что нужно, чтобы добавить Tag в систему.&lt;/p&gt; &lt;p&gt; &lt;/p&gt; &lt;p&gt; &lt;/p&gt; &lt;p&gt;&lt;strong&gt;Технические характеристики&lt;/strong&gt;&lt;/p&gt; &lt;p&gt;Технология связи: DESFire&amp;reg;&lt;/p&gt; &lt;p&gt;Стандарт работы: ISO 14443-А (13,56 МГц)&lt;/p&gt; &lt;p&gt;Шифрование: +&lt;/p&gt; &lt;p&gt;Аутентификация: +&lt;/p&gt; &lt;p&gt;Защита от перехвата сигнала: +&lt;/p&gt; &lt;p&gt;Привязка к пользователю: +&lt;/p&gt; &lt;p&gt;Максимальное количество привязанных хабов: До 13&lt;/p&gt; &lt;p&gt;Совместимость: KeyPad Plus&lt;/p&gt; &lt;p&gt;Диапазон рабочих температур: От -10&amp;deg;C до +40&amp;deg;C&lt;/p&gt; &lt;p&gt;Рабочая влажность: До 75%&lt;/p&gt; &lt;p&gt;Габариты: 45 &amp;times; 32 &amp;times; 6 мм&lt;/p&gt; &lt;p&gt;Вес: 7 г&lt;/p&gt; </t>
  </si>
  <si>
    <t>Домофоны</t>
  </si>
  <si>
    <t>Slinex</t>
  </si>
  <si>
    <t>Вызывная панель Slinex ML-15HD Black</t>
  </si>
  <si>
    <t>ML-15HD_black</t>
  </si>
  <si>
    <t>http://www.erc.ua/i/goods/ML-15HD_BLACK.jpg</t>
  </si>
  <si>
    <t xml:space="preserve">&lt;p&gt;Slinex ML-15HD &amp;ndash; это уникальная вызывная панель на одного абонента, оснащённая встроенной камерой 2 Мп на основе цветной CMOS матрицы с поддержкой формата AHD, что обеспечивает отличное качество видеосигнала и передачу изображения без задержек.&lt;/p&gt; &lt;p&gt;&lt;strong&gt;Где можно использовать&lt;/strong&gt;&lt;br /&gt; Модель универсальна и легка в эксплуатации, подходит абсолютно для всех типов зданий, для установки как в помещении, так и на улице. Поскольку, ML-15HD &amp;ndash; панель вызова для одного абонента, её можно установить у входа в офис, в общем коридоре или у двери в квартиру.&lt;/p&gt; &lt;p&gt;&lt;strong&gt;Особенности данной модели&lt;/strong&gt;&lt;br /&gt; Отличительной особенностью ML-15HD является отдельное питание видеокамеры для подключения к DVR и видеодомофону с функцией регистратора.&lt;/p&gt; &lt;p&gt;У данной панели также есть инфракрасная подсветка, которая обеспечивает более высокое качество изображения в темное время суток, а также подсветка кнопки вызова, что дает хорошую видимость области нажатия кнопки.&lt;/p&gt; &lt;h5&gt;&lt;strong&gt;Характеристики&lt;/strong&gt;&lt;/h5&gt; &lt;dl&gt; &lt;dt&gt;Угол обзора по горизонтали&lt;/dt&gt; &lt;dd&gt;86&amp;ordm;&lt;/dd&gt; &lt;dt&gt;Разрешение камеры&lt;/dt&gt; &lt;dd&gt;2 Мп, 1920&amp;times;1080&lt;/dd&gt; &lt;dt&gt;Размеры&lt;/dt&gt; &lt;dd&gt;54&amp;times;134&amp;times;40 мм&lt;/dd&gt; &lt;dt&gt;Температура эксплуатации&lt;/dt&gt; &lt;dd&gt;-40 &amp;ndash; +65 &amp;deg;С&lt;/dd&gt; &lt;dt&gt;Тип матрицы&lt;/dt&gt; &lt;dd&gt;CMOS&lt;/dd&gt; &lt;/dl&gt; &lt;dl&gt; &lt;dt&gt;Тип подсветки&lt;/dt&gt; &lt;dd&gt;ИК подсветка&lt;/dd&gt; &lt;dt&gt;Мин. освещенность&lt;/dt&gt; &lt;dd&gt;0,01 Люкс до 1,5 м&lt;/dd&gt; &lt;dt&gt;Материал корпуса&lt;/dt&gt; &lt;dd&gt;Металлический сплав&lt;/dd&gt; &lt;dt&gt;Класс защищенности&lt;/dt&gt; &lt;dd&gt;IP65&lt;/dd&gt; &lt;dt&gt;Питание&lt;/dt&gt; &lt;dd&gt;+12В (от монитора)&lt;/dd&gt; &lt;/dl&gt; &lt;dl&gt; &lt;dt&gt;Тип управления замком&lt;/dt&gt; &lt;dd&gt;Нормально-открытые контакты (сухая пара)&lt;/dd&gt; &lt;dt&gt;Цветовые решения&lt;/dt&gt; &lt;dd&gt;&amp;bull; Черный&lt;/dd&gt; &lt;dt&gt;Дополнительно&lt;/dt&gt; &lt;dd&gt;&amp;bull; Подсветка кнопки&lt;br /&gt; &amp;bull; Отдельное питание видеокамеры для подключения к DVR&lt;br /&gt; &amp;bull; Совместима только с домофонами, поддерживающими AHD 1080p&lt;/dd&gt; &lt;/dl&gt; </t>
  </si>
  <si>
    <t xml:space="preserve">&lt;p&gt;- вызывная панель;&lt;br /&gt; - кронштейн для настенного накладного монтажа;&lt;br /&gt; - провода для подключения;&lt;br /&gt; - комплект дюбелей и саморезов;&lt;br /&gt; - руководство пользователя.&lt;/p&gt; </t>
  </si>
  <si>
    <t xml:space="preserve">&lt;p&gt;&lt;a href="https://cdn.slinex.com/Manuals/Slinex_ML-15HD_User_Manual.pdf"&gt;https://cdn.slinex.com/Manuals/Slinex_ML-15HD_User_Manual.pdf&lt;/a&gt;&lt;/p&gt; </t>
  </si>
  <si>
    <t>08517001008000000</t>
  </si>
  <si>
    <t>Вызывная панель Slinex ML-15HD Silver</t>
  </si>
  <si>
    <t>ML-15HD_silver</t>
  </si>
  <si>
    <t>http://www.erc.ua/i/goods/ML-15HD_SILVER.jpg</t>
  </si>
  <si>
    <t xml:space="preserve">&lt;p&gt;Slinex ML-15HD &amp;ndash; это уникальная вызывная панель на одного абонента, оснащённая встроенной камерой 2 Мп на основе цветной CMOS матрицы с поддержкой формата AHD, что обеспечивает отличное качество видеосигнала и передачу изображения без задержек.&lt;/p&gt; &lt;p&gt;&lt;strong&gt;Где можно использовать&lt;/strong&gt;&lt;br /&gt; Модель универсальна и легка в эксплуатации, подходит абсолютно для всех типов зданий, для установки как в помещении, так и на улице. Поскольку, ML-15HD &amp;ndash; панель вызова для одного абонента, её можно установить у входа в офис, в общем коридоре или у двери в квартиру.&lt;/p&gt; &lt;p&gt;&lt;strong&gt;Особенности данной модели&lt;/strong&gt;&lt;br /&gt; Отличительной особенностью ML-15HD является отдельное питание видеокамеры для подключения к DVR и видеодомофону с функцией регистратора.&lt;/p&gt; &lt;p&gt;У данной панели также есть инфракрасная подсветка, которая обеспечивает более высокое качество изображения в темное время суток, а также подсветка кнопки вызова, что дает хорошую видимость области нажатия кнопки.&lt;/p&gt; &lt;h5&gt;&lt;strong&gt;Характеристики&lt;/strong&gt;&lt;/h5&gt; &lt;dl&gt; &lt;dt&gt;Угол обзора по горизонтали&lt;/dt&gt; &lt;dd&gt;86&amp;ordm;&lt;/dd&gt; &lt;dt&gt;Разрешение камеры&lt;/dt&gt; &lt;dd&gt;2 Мп, 1920&amp;times;1080&lt;/dd&gt; &lt;dt&gt;Размеры&lt;/dt&gt; &lt;dd&gt;54&amp;times;134&amp;times;40 мм&lt;/dd&gt; &lt;dt&gt;Температура эксплуатации&lt;/dt&gt; &lt;dd&gt;-40 &amp;ndash; +65 &amp;deg;С&lt;/dd&gt; &lt;dt&gt;Тип матрицы&lt;/dt&gt; &lt;dd&gt;CMOS&lt;/dd&gt; &lt;/dl&gt; &lt;dl&gt; &lt;dt&gt;Тип подсветки&lt;/dt&gt; &lt;dd&gt;ИК подсветка&lt;/dd&gt; &lt;dt&gt;Мин. освещенность&lt;/dt&gt; &lt;dd&gt;0,01 Люкс до 1,5 м&lt;/dd&gt; &lt;dt&gt;Материал корпуса&lt;/dt&gt; &lt;dd&gt;Металлический сплав&lt;/dd&gt; &lt;dt&gt;Класс защищенности&lt;/dt&gt; &lt;dd&gt;IP65&lt;/dd&gt; &lt;dt&gt;Питание&lt;/dt&gt; &lt;dd&gt;+12В (от монитора)&lt;/dd&gt; &lt;/dl&gt; &lt;dl&gt; &lt;dt&gt;Тип управления замком&lt;/dt&gt; &lt;dd&gt;Нормально-открытые контакты (сухая пара)&lt;/dd&gt; &lt;dt&gt;Цветовые решения&lt;/dt&gt; &lt;dd&gt;&amp;bull; Серый&lt;/dd&gt; &lt;dt&gt;Дополнительно&lt;/dt&gt; &lt;dd&gt;&amp;bull; Подсветка кнопки&lt;br /&gt; &amp;bull; Отдельное питание видеокамеры для подключения к DVR&lt;br /&gt; &amp;bull; Совместима только с домофонами, поддерживающими AHD 1080p&lt;/dd&gt; &lt;/dl&gt; </t>
  </si>
  <si>
    <t>Вызывная панель Slinex ML-16HR Black</t>
  </si>
  <si>
    <t>ML-16HR_black</t>
  </si>
  <si>
    <t>http://www.erc.ua/i/goods/ML-16HR_BLACK.jpg</t>
  </si>
  <si>
    <t xml:space="preserve">&lt;p&gt;Slinex ML-16HR &amp;mdash; это компактная одноабонентская вызывная панель в классическом корпусе. Данная панель подходит для использования внутри любого помещения или снаружи здания. Вы можете установить ее перед дверью квартиры в многоэтажном доме, как дополнительную защиту, или же поставить перед входом в частный дом. А благодаря своему небольшому размеру (41&amp;times;122&amp;times;23 мм), панель легко можно поместить в узких проемах от 5 см в ширину.&lt;br /&gt; Основной особенностью является ее уникальная способность распознавать время для необходимости подсветки камеры. Это происходит благодаря встроенному датчику освещенности, который и отвечает за управление ИК подсветкой. Также еще одной особенностью можно назвать наличие двух возможных способов монтажа: настенный накладной и врезной.&lt;br /&gt; Антивандальный корпус ML-16HR выполнен из крепкого металлического сплава и имеет класс защиты IP65, это означает, что панели не страшны погодные неприятности в виде ливней или пылевых заносов, или вандализма.&lt;br /&gt; ML-16HR полностью совместима практически с любыми 4-х проводными домофонами. ML-16HR &amp;ndash; это аналоговая вызывная панель, но вы легко можете превратить ее в IP при помощи специально адаптера &lt;a href="https://slinex.com.ua/product/ip-konverter-xr-30ip"&gt;Slinex XR-30IP&lt;/a&gt;.&lt;/p&gt; &lt;h5&gt;&lt;strong&gt;Характеристики&lt;/strong&gt;&lt;/h5&gt; &lt;dl&gt; &lt;dt&gt;Угол обзора по горизонтали&lt;/dt&gt; &lt;dd&gt;72&amp;deg;&lt;/dd&gt; &lt;dt&gt;Разрешение камеры&lt;/dt&gt; &lt;dd&gt;800 ТВЛ&lt;/dd&gt; &lt;dt&gt;Размеры&lt;/dt&gt; &lt;dd&gt;41&amp;times;122&amp;times;23 мм&lt;/dd&gt; &lt;dt&gt;Температура эксплуатации&lt;/dt&gt; &lt;dd&gt;-40 &amp;ndash; +65 &amp;deg;С&lt;/dd&gt; &lt;dt&gt;Тип матрицы&lt;/dt&gt; &lt;dd&gt;1/3&amp;quot; CMOS&lt;/dd&gt; &lt;/dl&gt; &lt;dl&gt; &lt;dt&gt;Тип подсветки&lt;/dt&gt; &lt;dd&gt;ИК подсветка&lt;/dd&gt; &lt;dt&gt;Мин. освещенность&lt;/dt&gt; &lt;dd&gt;0,1 Люкс до 1,2 м&lt;/dd&gt; &lt;dt&gt;Материал корпуса&lt;/dt&gt; &lt;dd&gt;Металлический сплав&lt;/dd&gt; &lt;dt&gt;Класс защищенности&lt;/dt&gt; &lt;dd&gt;IP65&lt;/dd&gt; &lt;dt&gt;Питание&lt;/dt&gt; &lt;dd&gt;+12В (от монитора)&lt;/dd&gt; &lt;/dl&gt; &lt;dl&gt; &lt;dt&gt;Тип управления замком&lt;/dt&gt; &lt;dd&gt;Нормально-открытые контакты (сухая пара)&lt;/dd&gt; &lt;dt&gt;Цветовые решения&lt;/dt&gt; &lt;dd&gt;&amp;bull; Черный&lt;/dd&gt; &lt;/dl&gt; </t>
  </si>
  <si>
    <t xml:space="preserve">&lt;p&gt;Вызывная панель &amp;ndash; 1 шт.&lt;br /&gt; Козырек &amp;ndash; 1 шт.&lt;br /&gt; Поворотный кронштейн &amp;ndash; 1 шт.&lt;br /&gt; Кронштейн для врезного монтажа &amp;ndash; 1 шт.&lt;br /&gt; Комплект саморезов и дюбелеи? для монтажа &amp;ndash; 1 компл.&lt;br /&gt; Руководство пользователя (на русском языке) &amp;ndash; 1 шт.&lt;/p&gt; </t>
  </si>
  <si>
    <t xml:space="preserve">&lt;p&gt;&lt;a href="https://cdn.slinex.com/Manuals/Slinex_ML-16HR_User_Manual.pdf"&gt;https://cdn.slinex.com/Manuals/Slinex_ML-16HR_User_Manual.pdf&lt;/a&gt;&lt;/p&gt; </t>
  </si>
  <si>
    <t>Вызывная панель Slinex ML-20IP Silver Black</t>
  </si>
  <si>
    <t>ML-20IP_s+b</t>
  </si>
  <si>
    <t>http://www.erc.ua/i/goods/ML-20IP_S%2bB.jpg</t>
  </si>
  <si>
    <t xml:space="preserve">&lt;p&gt;МL-20IP является абсолютной новинкой так как, помимо стандартных свойств, она обладает дополнительными возможностями. Устройством можно управлять с помощью вашего смартфона или планшета, не подключая домофон в обязательном порядке. Больше нет необходимости бежать к двери при звуке звонка, вы можете открыть замок и впустить своего гостя даже не вставая с дивана и более того, не находясь в квартире. Для полноценного использования всех возможностей данной панели, вам необходимо загрузить и установить на мобильное устройство бесплатное приложение &amp;laquo;Slinex&amp;raquo;.&lt;br /&gt; Корпус выполнен из надежного крепкого металла и обладает классом защищенности IP65. Допустимый температурный режим работы достаточно широк &amp;ndash; от -40?С до +65?С. Это означает, что вам совершенно не нужно волноваться о качественной работе панели во время дождей или морозов.&lt;br /&gt; Внешний вид устройства выглядит очень современно и привлекательно. Модель представлена в 3-х цветовых комбинациях: золото + черный, золото + белый, серебро + черный, что позволит выбрать самый подходящий для вас вариант.&lt;br /&gt; МL-20IP оснащена современной IP камерой в 1,0 MP. Широкоугольный объектив в 145&amp;deg; обеспечит вам полноценный обзор территории для полного контроля над происходящим вокруг. Также панель оснащена механическим ИК фильтром. При детекции движения панель автоматически будет делать фото происходящего. Вы можете не беспокоиться о том, что в темное время суток камера в панели вас подведет, а изображение получится расплывчатым или слишком темным. Инфракрасная подсветка позволит вести качественную съемку даже ночью.&lt;br /&gt; МL-20IP полностью совместима практически с любыми 4-х проводными домофонами.&lt;/p&gt; &lt;h5&gt;&lt;strong&gt;Характеристики&lt;/strong&gt;&lt;/h5&gt; &lt;dl&gt; &lt;dt&gt;Угол обзора по горизонтали&lt;/dt&gt; &lt;dd&gt;145&amp;deg;&lt;/dd&gt; &lt;dt&gt;Разрешение камеры&lt;/dt&gt; &lt;dd&gt;1 Mп, 1280&amp;times;720&lt;/dd&gt; &lt;dt&gt;Размеры&lt;/dt&gt; &lt;dd&gt;45&amp;times;130&amp;times;24 мм&lt;/dd&gt; &lt;dt&gt;Уникальные функции&lt;/dt&gt; &lt;dd&gt;&amp;bull; Переадресация вызова на приложение на смартфоне&lt;br /&gt; &amp;bull; Удаленный просмотр со смартфонов&lt;br /&gt; &amp;bull; Механический ИК фильтр&lt;br /&gt; &amp;bull; Подключение к сети Ethernet&lt;br /&gt; &amp;bull; Встроенный Wi-Fi (внешняя выносная антенна)&lt;br /&gt; &amp;bull; Поддержка microSD карт объёмом до 32 ГБ (карта на 8 ГБ предустановлена)&lt;/dd&gt; &lt;/dl&gt; &lt;dl&gt; &lt;dt&gt;Температура эксплуатации&lt;/dt&gt; &lt;dd&gt;-40 &amp;ndash; +50 &amp;deg;С&lt;/dd&gt; &lt;dt&gt;Тип матрицы&lt;/dt&gt; &lt;dd&gt;1/4&amp;quot; CMOS&lt;/dd&gt; &lt;dt&gt;Тип подсветки&lt;/dt&gt; &lt;dd&gt;ИК подсветка&lt;/dd&gt; &lt;dt&gt;Мин. освещенность&lt;/dt&gt; &lt;dd&gt;0,01 Люкс до 1 м&lt;/dd&gt; &lt;/dl&gt; &lt;dl&gt; &lt;dt&gt;Класс защищенности&lt;/dt&gt; &lt;dd&gt;IP65&lt;/dd&gt; &lt;dt&gt;Питание&lt;/dt&gt; &lt;dd&gt;~100-240 В (от БП в комплекте) или +12 В&lt;/dd&gt; &lt;dt&gt;Цветовые решения&lt;/dt&gt; &lt;dd&gt;&amp;bull; Серебро + черный&lt;/dd&gt; &lt;dt&gt;Дополнительно&lt;/dt&gt; &lt;dd&gt;&amp;bull; Сенсорная кнопка вызова&lt;br /&gt; &amp;bull; Подсветка кнопки&lt;br /&gt; &amp;bull; Широкоугольный объектив&lt;/dd&gt; &lt;/dl&gt; </t>
  </si>
  <si>
    <t xml:space="preserve">&lt;p&gt;Вызывная панель &amp;ndash; 1 шт.&lt;br /&gt; Угловой кронштейн &amp;ndash; 1 шт.&lt;br /&gt; Плоский кронштейн &amp;ndash; 1 шт.&lt;br /&gt; Козырек &amp;ndash; 1 шт.&lt;br /&gt; Кронштеи?н для врезного монтажа &amp;ndash; 1 шт.&lt;br /&gt; Адаптер питания &amp;ndash; 1 шт.&lt;br /&gt; Внешняя Wi-Fi антенна &amp;ndash; 1 шт.&lt;br /&gt; Комплект саморезов и дюбелеи? для монтажа &amp;ndash; 1 компл.&lt;br /&gt; Руководство пользователя (на русском языке) &amp;ndash; 1 шт.&lt;/p&gt; </t>
  </si>
  <si>
    <t xml:space="preserve">&lt;p&gt;&lt;a href="https://cdn.slinex.com/Manuals/Slinex_ML-20IP_CC_User_Manual.pdf"&gt;https://cdn.slinex.com/Manuals/Slinex_ML-20IP_CC_User_Manual.pdf&lt;/a&gt;&lt;/p&gt; </t>
  </si>
  <si>
    <t>Вызывная панель Slinex ML-20IP Gold Black</t>
  </si>
  <si>
    <t>ML-20IP_g+b</t>
  </si>
  <si>
    <t>http://www.erc.ua/i/goods/ML-20IP_G%2bB.jpg</t>
  </si>
  <si>
    <t xml:space="preserve">&lt;p&gt;МL-20IP является абсолютной новинкой так как, помимо стандартных свойств, она обладает дополнительными возможностями. Устройством можно управлять с помощью вашего смартфона или планшета, не подключая домофон в обязательном порядке. Больше нет необходимости бежать к двери при звуке звонка, вы можете открыть замок и впустить своего гостя даже не вставая с дивана и более того, не находясь в квартире. Для полноценного использования всех возможностей данной панели, вам необходимо загрузить и установить на мобильное устройство бесплатное приложение &amp;laquo;Slinex&amp;raquo;.&lt;br /&gt; Корпус выполнен из надежного крепкого металла и обладает классом защищенности IP65. Допустимый температурный режим работы достаточно широк &amp;ndash; от -40?С до +65?С. Это означает, что вам совершенно не нужно волноваться о качественной работе панели во время дождей или морозов.&lt;br /&gt; Внешний вид устройства выглядит очень современно и привлекательно. Модель представлена в 3-х цветовых комбинациях: золото + черный, золото + белый, серебро + черный, что позволит выбрать самый подходящий для вас вариант.&lt;br /&gt; МL-20IP оснащена современной IP камерой в 1,0 MP. Широкоугольный объектив в 145&amp;deg; обеспечит вам полноценный обзор территории для полного контроля над происходящим вокруг. Также панель оснащена механическим ИК фильтром. При детекции движения панель автоматически будет делать фото происходящего. Вы можете не беспокоиться о том, что в темное время суток камера в панели вас подведет, а изображение получится расплывчатым или слишком темным. Инфракрасная подсветка позволит вести качественную съемку даже ночью.&lt;br /&gt; МL-20IP полностью совместима практически с любыми 4-х проводными домофонами.&lt;/p&gt; &lt;h5&gt;&lt;strong&gt;Характеристики&lt;/strong&gt;&lt;/h5&gt; &lt;dl&gt; &lt;dt&gt;Класс защищенности&lt;/dt&gt; &lt;dd&gt;IP65&lt;/dd&gt; &lt;dt&gt;Питание&lt;/dt&gt; &lt;dd&gt;~100-240 В (от БП в комплекте) или +12 В&lt;/dd&gt; &lt;dt&gt;Цветовые решени&lt;br /&gt; &amp;bull; Золото + черный&lt;/dt&gt; &lt;/dl&gt; &lt;dl&gt; &lt;dt&gt;Дополнительно&lt;/dt&gt; &lt;dd&gt;&amp;bull; Сенсорная кнопка вызова&lt;br /&gt; &amp;bull; Подсветка кнопки&lt;br /&gt; &amp;bull; Широкоугольный объектив&lt;/dd&gt; &lt;/dl&gt; &lt;dl&gt; &lt;dt&gt;Угол обзора по горизонтали&lt;/dt&gt; &lt;dd&gt;145&amp;deg;&lt;/dd&gt; &lt;dt&gt;Разрешение камеры&lt;/dt&gt; &lt;dd&gt;1 Mп, 1280&amp;times;720&lt;/dd&gt; &lt;dt&gt;Размеры&lt;/dt&gt; &lt;dd&gt;45&amp;times;130&amp;times;24 мм&lt;/dd&gt; &lt;dt&gt;Уникальные функции&lt;/dt&gt; &lt;dd&gt;&amp;bull; Переадресация вызова на приложение на смартфоне&lt;br /&gt; &amp;bull; Удаленный просмотр со смартфонов&lt;br /&gt; &amp;bull; Механический ИК фильтр&lt;br /&gt; &amp;bull; Подключение к сети Ethernet&lt;br /&gt; &amp;bull; Встроенный Wi-Fi (внешняя выносная антенна)&lt;br /&gt; &amp;bull; Поддержка microSD карт объёмом до 32 ГБ (карта на 8 ГБ предустановлена)&lt;/dd&gt; &lt;dt&gt;Температура эксплуатации&lt;/dt&gt; &lt;dd&gt;-40 &amp;ndash; +50 &amp;deg;С&lt;/dd&gt; &lt;dt&gt;Тип матрицы&lt;/dt&gt; &lt;dd&gt;1/4&amp;quot; CMOS&lt;/dd&gt; &lt;dt&gt;Тип подсветки&lt;/dt&gt; &lt;dd&gt;ИК подсветка&lt;/dd&gt; &lt;dt&gt;Мин. освещенность&lt;/dt&gt; &lt;dd&gt;0,01 Люкс до 1 м&lt;/dd&gt; &lt;/dl&gt; </t>
  </si>
  <si>
    <t>Вызывная панель Slinex ML-20IP Gold White</t>
  </si>
  <si>
    <t>ML-20IP_g+w</t>
  </si>
  <si>
    <t>http://www.erc.ua/i/goods/ML-20IP_G%2bW.jpg</t>
  </si>
  <si>
    <t xml:space="preserve">&lt;p&gt;МL-20IP является абсолютной новинкой так как, помимо стандартных свойств, она обладает дополнительными возможностями. Устройством можно управлять с помощью вашего смартфона или планшета, не подключая домофон в обязательном порядке. Больше нет необходимости бежать к двери при звуке звонка, вы можете открыть замок и впустить своего гостя даже не вставая с дивана и более того, не находясь в квартире. Для полноценного использования всех возможностей данной панели, вам необходимо загрузить и установить на мобильное устройство бесплатное приложение &amp;laquo;Slinex&amp;raquo;.&lt;br /&gt; Корпус выполнен из надежного крепкого металла и обладает классом защищенности IP65. Допустимый температурный режим работы достаточно широк &amp;ndash; от -40?С до +65?С. Это означает, что вам совершенно не нужно волноваться о качественной работе панели во время дождей или морозов.&lt;br /&gt; Внешний вид устройства выглядит очень современно и привлекательно. Модель представлена в 3-х цветовых комбинациях: золото + черный, золото + белый, серебро + черный, что позволит выбрать самый подходящий для вас вариант.&lt;br /&gt; МL-20IP оснащена современной IP камерой в 1,0 MP. Широкоугольный объектив в 145&amp;deg; обеспечит вам полноценный обзор территории для полного контроля над происходящим вокруг. Также панель оснащена механическим ИК фильтром. При детекции движения панель автоматически будет делать фото происходящего. Вы можете не беспокоиться о том, что в темное время суток камера в панели вас подведет, а изображение получится расплывчатым или слишком темным. Инфракрасная подсветка позволит вести качественную съемку даже ночью.&lt;br /&gt; МL-20IP полностью совместима практически с любыми 4-х проводными домофонами.&lt;/p&gt; &lt;h5&gt;&lt;strong&gt;Характеристики&lt;/strong&gt;&lt;/h5&gt; &lt;dl&gt; &lt;dt&gt;Угол обзора по горизонтали&lt;/dt&gt; &lt;dd&gt;145&amp;deg;&lt;/dd&gt; &lt;dt&gt;Разрешение камеры&lt;/dt&gt; &lt;dd&gt;1 Mп, 1280&amp;times;720&lt;/dd&gt; &lt;dt&gt;Размеры&lt;/dt&gt; &lt;dd&gt;45&amp;times;130&amp;times;24 мм&lt;/dd&gt; &lt;dt&gt;Уникальные функции&lt;/dt&gt; &lt;dd&gt;&amp;bull; Переадресация вызова на приложение на смартфоне&lt;br /&gt; &amp;bull; Удаленный просмотр со смартфонов&lt;br /&gt; &amp;bull; Механический ИК фильтр&lt;br /&gt; &amp;bull; Подключение к сети Ethernet&lt;br /&gt; &amp;bull; Встроенный Wi-Fi (внешняя выносная антенна)&lt;br /&gt; &amp;bull; Поддержка microSD карт объёмом до 32 ГБ (карта на 8 ГБ предустановлена)&lt;/dd&gt; &lt;/dl&gt; &lt;dl&gt; &lt;dt&gt;Температура эксплуатации&lt;/dt&gt; &lt;dd&gt;-40 &amp;ndash; +50 &amp;deg;С&lt;/dd&gt; &lt;dt&gt;Тип матрицы&lt;/dt&gt; &lt;dd&gt;1/4&amp;quot; CMOS&lt;/dd&gt; &lt;dt&gt;Тип подсветки&lt;/dt&gt; &lt;dd&gt;ИК подсветка&lt;/dd&gt; &lt;dt&gt;Мин. освещенность&lt;/dt&gt; &lt;dd&gt;0,01 Люкс до 1 м&lt;/dd&gt; &lt;/dl&gt; &lt;dl&gt; &lt;dt&gt;Класс защищенности&lt;/dt&gt; &lt;dd&gt;IP65&lt;/dd&gt; &lt;dt&gt;Питание&lt;/dt&gt; &lt;dd&gt;~100-240 В (от БП в комплекте) или +12 В&lt;/dd&gt; &lt;dt&gt;Цветовые решения&lt;br /&gt; &amp;bull; Золото + белый&lt;/dt&gt; &lt;dt&gt;Дополнительно&lt;/dt&gt; &lt;dd&gt;&amp;bull; Сенсорная кнопка вызова&lt;br /&gt; &amp;bull; Подсветка кнопки&lt;br /&gt; &amp;bull; Широкоугольный объектив&lt;/dd&gt; &lt;/dl&gt; </t>
  </si>
  <si>
    <t>Вызывная панель Slinex ML-20CRHD Silver Black</t>
  </si>
  <si>
    <t>ML-20CRHD_s+b</t>
  </si>
  <si>
    <t>http://www.erc.ua/i/goods/ML-20CRHD_S%2bB.jpg</t>
  </si>
  <si>
    <t xml:space="preserve">&lt;p&gt;Предоставьте доступ в помещение всем желающим и насладитесь преимуществами линейки панелей вызова ML-20CR. Изысканный стиль, камера с разрешением 2 Мп, считыватель карт EM-Marin и поддержка любых аналоговых мониторов - характеристики, делают ML-20CRHD уникальным устройством.&lt;/p&gt; &lt;p&gt;&lt;strong&gt;Считыватель бесконтактных карт&lt;/strong&gt;&lt;br /&gt; ML-20CRHD оснащена считывателем бесконтактных карт EM-Marin. Панель может хранить до 248 уникальных идентификаторов внутри своей защищенной памяти, позволяет предоставить доступ в помещение всем, кому вы считаете нужным. Кроме того, в ML-20CRHD выход Wiegand-26, благодаря которому панель можно подключить к посторонней системе СКУД. &lt;/p&gt; &lt;p&gt;&lt;strong&gt;Камера&lt;/strong&gt;&lt;br /&gt; 2-мегапиксельная AHD камера с углом обзора 150&amp;deg; позволит делать Full HD снимки и видеозаписи, на которых вы сможете рассмотреть мельчайшие детали. ИК подсветка с механическим фильтром позволит видеть звонящего в дверь даже ночью. Если ваш домофон или видеорегистратор не поддерживает AHD стандарт видеозаписи, переведите режим видеосигнала с AHD на CVBS с помощью кнопки на тыльной стороне устройства. Панель будет работать в режиме CVBS с максимальным разрешением видео 960 ТВЛ. ML-20CRHD совместима практически с любыми аналоговыми видеодомофонами.&lt;/p&gt; &lt;p&gt;&lt;strong&gt;Дизайн&lt;/strong&gt;&lt;/p&gt; &lt;p&gt;Панели предлагаются в трех цветовых решениях, что бы было проще подобрать под цвет двери, или калитки. Silver/black, Gold/black, Gold/white. В комплекте со Slinex ML-20CRHD поставляется набор разнообразных креплений, под любую задачу.&lt;/p&gt; &lt;p&gt;&lt;strong&gt;Характеристики:&lt;/strong&gt;&lt;/p&gt; &lt;p&gt;&lt;strong&gt;Угол обзора по горизонтали: &lt;/strong&gt;150&amp;deg;&lt;br /&gt; &lt;strong&gt;Разрешение камеры: &lt;/strong&gt;AHD 1080p (2 MP) / CVBS (PAL)&lt;br /&gt; &lt;strong&gt;Размеры: &lt;/strong&gt;45&amp;times;130&amp;times;24 мм&lt;br /&gt; &lt;strong&gt;Температура эксплуатации: &lt;/strong&gt;-40 &amp;ndash; +50 &amp;deg;С&lt;br /&gt; &lt;strong&gt;Тип матрицы: &lt;/strong&gt;1/4&amp;quot; CMOS&lt;br /&gt; &lt;strong&gt;Тип подсветки: &lt;/strong&gt;ИК подсветка&lt;br /&gt; &lt;strong&gt;Мин. освещенность &lt;/strong&gt;0,01 Люкс до 1,5 м&lt;br /&gt; &lt;strong&gt;Класс защищенности: &lt;/strong&gt;IP65&lt;br /&gt; &lt;strong&gt;Питание: &lt;/strong&gt;~100-240 В (от БП в комплекте) или +12 В&lt;br /&gt; &lt;strong&gt;Тип управления замком: &lt;/strong&gt;Нормально-открытые контакты (сухая пара)&lt;br /&gt; &lt;strong&gt;Уникальные функции:&lt;/strong&gt;&lt;br /&gt; Подсветка кнопки&lt;br /&gt; Поддержка CVBS/AHD&lt;br /&gt; Выход Wiegand-26&lt;br /&gt; Считыватель беcконтактных карт EM-Marin&lt;/p&gt; </t>
  </si>
  <si>
    <t xml:space="preserve">&lt;p&gt;Вызывная панель ML-20CRHD &amp;ndash; 1 шт.&lt;/p&gt; &lt;p&gt;Адаптер питания &amp;ndash; 1 шт.&lt;/p&gt; &lt;p&gt;Бесконтактные ключи &amp;ndash; 3 шт.&lt;/p&gt; &lt;p&gt;Угловой кронштейн &amp;ndash; 1 шт.&lt;/p&gt; &lt;p&gt;Плоский кронштейн &amp;ndash; 1шт.&lt;/p&gt; &lt;p&gt;Козырек &amp;ndash; 1 шт.&lt;/p&gt; &lt;p&gt;Кронштейн для врезного монтажа &amp;ndash; 1 шт. (может не входить в комплект)&lt;/p&gt; &lt;p&gt;Комплект саморезов и дюбелей для монтажа &amp;ndash; 1 компл.&lt;/p&gt; &lt;p&gt;Инструкция по эксплуатации &amp;ndash; 1 шт.&lt;/p&gt; </t>
  </si>
  <si>
    <t xml:space="preserve">&lt;p&gt;&lt;a href="https://slinex.com.ua/product/vizivnaya-panel-slinex-ml-20crhd-silver-black"&gt;https://slinex.com.ua/product/vizivnaya-panel-slinex-ml-20crhd-silver-black&lt;/a&gt;&lt;/p&gt; </t>
  </si>
  <si>
    <t>Вызывная панель Slinex ML-20CRHD Gold Black</t>
  </si>
  <si>
    <t>ML-20CRHD_g+b</t>
  </si>
  <si>
    <t>http://www.erc.ua/i/goods/ML-20CRHD_G%2bB.jpg</t>
  </si>
  <si>
    <t>Вызывная панель Slinex ML-30CR</t>
  </si>
  <si>
    <t>ML-30CR</t>
  </si>
  <si>
    <t>http://www.erc.ua/i/goods/ML-30CR.jpg</t>
  </si>
  <si>
    <t xml:space="preserve">&lt;p &gt;Представляем кодовую панель Slinex ML-30CR, обеспечивающую удобный доступ в помещение для большого количества людей. Домофон ML-30CR может быть установлен на воротах жилых комплексов, на входе в офис, на автозаправочных станциях, в аптеках, на складах и в других местах, где требуется безопасный вход для большого количества людей.&lt;/p&gt; &lt;p &gt; &lt;/p&gt; &lt;p &gt;&lt;strong&gt;Ввод пароля и бесконтактный кард-ридер&lt;/strong&gt;&lt;/p&gt; &lt;p &gt;Назначьте во внутреннюю память панели до 200 уникальных 4-значных комбинаций и до 200 бесконтактных карт MIFARE. Таким образом, сразу 400 человек смогут безопасно открыть дверь с помощью уникального ключа или кода. Клавиатура сенсорная и имеет подсветку в темное время суток для лучшей видимости. Станция удобна и проста в использовании.&lt;/p&gt; &lt;p &gt; &lt;/p&gt; &lt;p &gt;&lt;strong&gt;Корпус&lt;/strong&gt;&lt;/p&gt; &lt;p &gt;ML-30CRHD выполнен из металла и защищен от влаги и пыли по стандарту IP65, поэтому выдерживает дождь, снег и песчаные бури. Современный дизайн панели порадует как ценителей техники, так и модников. Минималистичный черный корпус с сенсорными кнопками украсит фасад вашего дома и офиса.&lt;/p&gt; &lt;p &gt; &lt;/p&gt; &lt;p &gt;&lt;strong&gt;&lt;em&gt; &lt;/em&gt;&lt;/strong&gt;&lt;/p&gt; &lt;p &gt;&lt;strong&gt;&lt;em&gt;ХАРАКТЕРИСТИКИ&lt;/em&gt;&lt;/strong&gt;&lt;/p&gt; &lt;p &gt;&lt;strong&gt;Матрица: &lt;/strong&gt;1/3&amp;rdquo; CMOS, 1920&amp;times;1080 пикс.&lt;/p&gt; &lt;p &gt;&lt;strong&gt;Тип видеосигнала: &lt;/strong&gt;PAL, AHD 720p или AHD 1080p&lt;/p&gt; &lt;p &gt;&lt;strong&gt;Угол обзора: &lt;/strong&gt;150?&lt;/p&gt; &lt;p &gt;&lt;strong&gt;Тип подсветки: &lt;/strong&gt;Инфракрасная, дальность 1,5 м.&lt;/p&gt; &lt;p &gt;&lt;strong&gt;Контроль доступа: &lt;/strong&gt;&lt;/p&gt; &lt;p &gt;карты Mifare, до 200 штук&lt;/p&gt; &lt;p &gt;либо числовой код, до 200 кодов&lt;/p&gt; &lt;p &gt;&lt;strong&gt;Напряжение питания:&lt;/strong&gt; Постоянное, +12 В от блока питания&lt;/p&gt; &lt;p &gt;&lt;strong&gt;Потребление:&lt;/strong&gt; Максимальный ток - 300 мА&lt;/p&gt; &lt;p &gt;&lt;strong&gt;Тип установки:&lt;/strong&gt; Накладной&lt;/p&gt; &lt;p &gt;&lt;strong&gt;Размеры: &lt;/strong&gt;48&amp;times;133&amp;times;19 мм&lt;/p&gt; &lt;p &gt;&lt;strong&gt;Рабочая температура: &lt;/strong&gt;&amp;ndash;40 ... +50 ?C&lt;/p&gt; </t>
  </si>
  <si>
    <t xml:space="preserve">&lt;p &gt;Вызывная панель ML-30CR &amp;ndash; 1 шт.&lt;/p&gt; &lt;p &gt;Адаптер питания &amp;ndash; 1 шт.&lt;/p&gt; &lt;p &gt;Бесконтактные ключи &amp;ndash; 5 шт.&lt;/p&gt; &lt;p &gt;Угловой кронштейн &amp;ndash; 1 шт.&lt;/p&gt; &lt;p &gt;Плоский кронштейн &amp;ndash; 1шт.&lt;/p&gt; &lt;p &gt;Комплект саморезов и дюбелей для монтажа &amp;ndash; 1 компл.&lt;/p&gt; &lt;p &gt;Инструкция по эксплуатации &amp;ndash; 1 шт.&lt;/p&gt; </t>
  </si>
  <si>
    <t>Вызывная панель Slinex ML-20HD Silver Black</t>
  </si>
  <si>
    <t>ML-20HD_s+b</t>
  </si>
  <si>
    <t>http://www.erc.ua/i/goods/ML-20HD_S%2bB.jpg</t>
  </si>
  <si>
    <t xml:space="preserve">&lt;p&gt;Вызывная панель Slinex ML-20HD с камерой высокого разрешения &amp;ndash; новый шаг в современной домофонии. Теперь картинка еще более качественная, выше детализация, лучше цветопередача.&lt;br /&gt; В панели ML-20HD установлена цветная видеокамера, которая может работать в двух форматах видео. В стандартном аналогововом (CVBS) и более современном AHD. Соответственно, панель можно использовать как с обычными домофонами, так и с моделями, которые поддерживают HD видео. И если стандартный аналоговый домофон будет показывать 960ТВЛ от данной панели, то в формате AHD можно будет увидеть всю красоту 2-х мегапиксельной камеры. Разрешение 1920х1080 (1080р) позволяет получить картинку нового уровня. Плюс к высокому разрешению в Slinex ML-20HD установлен широкоугольный объектив. Угол по горизонтали &amp;ndash; 150 градусов. Не досягаемая пока величина для других домофонных систем. С таким углом обзора достаточно одной вызывной панели, чтобы увидеть практически всю площадь перед дверью. Можно сэкономить на установке дополнительной видеокамеры. Особенно, если забыли провести к ней кабель.&lt;br /&gt; Панели предлагаются в трех цветовых решениях, что бы было проще подобрать под цвет двери, или калитки. Silver/black, Gold/black, Gold/white. В комплекте со Slinex ML-20HD поставляется набор разнообразных креплений, под любую задачу. Здесь есть навесной кронштейн (для накладной установки). Можно также врезать панель в стену. Для этого есть врезной кронштейн. Есть также поворотный клин-кронштейн, для установки панели под углом к стене. Плюс для монтажа на улице имеется козырек.&lt;/p&gt; &lt;h5&gt;&lt;strong&gt;Характеристики&lt;/strong&gt;&lt;/h5&gt; &lt;dl&gt; &lt;dt&gt;Угол обзора по горизонтали&lt;/dt&gt; &lt;dd&gt;150&amp;deg;&lt;/dd&gt; &lt;dt&gt;Разрешение камеры&lt;/dt&gt; &lt;dd&gt;2,0 МП (AHD) / 960 ТВЛ (CVBS)&lt;/dd&gt; &lt;dt&gt;Размеры&lt;/dt&gt; &lt;dd&gt;45&amp;times;130&amp;times;24 мм&lt;/dd&gt; &lt;dt&gt;Температура эксплуатации&lt;/dt&gt; &lt;dd&gt;-40 &amp;ndash; +50 &amp;deg;С&lt;/dd&gt; &lt;/dl&gt; &lt;dl&gt; &lt;dt&gt;Тип матрицы&lt;/dt&gt; &lt;dd&gt;1/4&amp;rdquo; CMOS&lt;/dd&gt; &lt;dt&gt;Тип подсветки&lt;/dt&gt; &lt;dd&gt;ИК подсветка&lt;/dd&gt; &lt;dt&gt;Мин. освещенность&lt;/dt&gt; &lt;dd&gt;0,01 Люкс до 1,5 м&lt;/dd&gt; &lt;dt&gt;Класс защищенности&lt;/dt&gt; &lt;dd&gt;IP65&lt;/dd&gt; &lt;/dl&gt; &lt;dl&gt; &lt;dt&gt;Питание&lt;/dt&gt; &lt;dd&gt;+12В (от монитора)&lt;/dd&gt; &lt;dt&gt;Тип управления замком&lt;/dt&gt; &lt;dd&gt;Нормально-открытые контакты (сухая пара)&lt;/dd&gt; &lt;dt&gt;Уникальные функции&lt;/dt&gt; &lt;dd&gt;&amp;bull; Градиентная подсветка кнопки&lt;br /&gt; &amp;bull; Поддержка CVBS/AHD&lt;br /&gt; &amp;bull; Отдельное питание видеокамеры для подключения к DVR&lt;/dd&gt; &lt;dt&gt;Цветовые решения&lt;/dt&gt; &lt;dd&gt;&amp;bull; Серебро + черный&lt;/dd&gt; &lt;/dl&gt; </t>
  </si>
  <si>
    <t xml:space="preserve">&lt;p&gt;Вызывная панель ML-20HD - 1 шт.&lt;/p&gt; &lt;p&gt;Угловой кронштейн - 1 шт.&lt;/p&gt; &lt;p&gt;Плоский кронштейн - 1шт. Козырек - 1 шт.&lt;/p&gt; &lt;p&gt;Кронштейн для врезного монтажа - 1 шт. (может не входить в комплект)&lt;/p&gt; &lt;p&gt;Комплект саморезов и дюбелей для монтажа - 1 компл.&lt;/p&gt; &lt;p&gt;Инструкция по эксплуатации - 1 шт.&lt;/p&gt; </t>
  </si>
  <si>
    <t xml:space="preserve">&lt;p&gt;&lt;a href="https://cdn.slinex.com/Manuals/Slinex_ML-20HD_User_Manual.pdf"&gt;https://cdn.slinex.com/Manuals/Slinex_ML-20HD_User_Manual.pdf&lt;/a&gt;&lt;/p&gt; </t>
  </si>
  <si>
    <t>Вызывная панель Slinex ML-20HD Gold Black</t>
  </si>
  <si>
    <t>ML-20HD_g+b</t>
  </si>
  <si>
    <t>http://www.erc.ua/i/goods/ML-20HD_G%2bB.jpg</t>
  </si>
  <si>
    <t xml:space="preserve">&lt;p&gt;Вызывная панель Slinex ML-20HD с камерой высокого разрешения &amp;ndash; новый шаг в современной домофонии. Теперь картинка еще более качественная, выше детализация, лучше цветопередача.&lt;br /&gt; В панели ML-20HD установлена цветная видеокамера, которая может работать в двух форматах видео. В стандартном аналогововом (CVBS) и более современном AHD. Соответственно, панель можно использовать как с обычными домофонами, так и с моделями, которые поддерживают HD видео. И если стандартный аналоговый домофон будет показывать 960ТВЛ от данной панели, то в формате AHD можно будет увидеть всю красоту 2-х мегапиксельной камеры. Разрешение 1920х1080 (1080р) позволяет получить картинку нового уровня. Плюс к высокому разрешению в Slinex ML-20HD установлен широкоугольный объектив. Угол по горизонтали &amp;ndash; 150 градусов. Не досягаемая пока величина для других домофонных систем. С таким углом обзора достаточно одной вызывной панели, чтобы увидеть практически всю площадь перед дверью. Можно сэкономить на установке дополнительной видеокамеры. Особенно, если забыли провести к ней кабель.&lt;br /&gt; Панели предлагаются в трех цветовых решениях, что бы было проще подобрать под цвет двери, или калитки. Silver/black, Gold/black, Gold/white. В комплекте со Slinex ML-20HD поставляется набор разнообразных креплений, под любую задачу. Здесь есть навесной кронштейн (для накладной установки). Можно также врезать панель в стену. Для этого есть врезной кронштейн. Есть также поворотный клин-кронштейн, для установки панели под углом к стене. Плюс для монтажа на улице имеется козырек.&lt;/p&gt; &lt;h5&gt;&lt;strong&gt;Характеристики&lt;/strong&gt;&lt;/h5&gt; &lt;dl&gt; &lt;dt&gt;Угол обзора по горизонтали&lt;/dt&gt; &lt;dd&gt;150&amp;deg;&lt;/dd&gt; &lt;dt&gt;Разрешение камеры&lt;/dt&gt; &lt;dd&gt;2,0 МП (AHD) / 960 ТВЛ (CVBS)&lt;/dd&gt; &lt;dt&gt;Размеры&lt;/dt&gt; &lt;dd&gt;45&amp;times;130&amp;times;24 мм&lt;/dd&gt; &lt;dt&gt;Температура эксплуатации&lt;/dt&gt; &lt;dd&gt;-40 &amp;ndash; +50 &amp;deg;С&lt;/dd&gt; &lt;/dl&gt; &lt;dl&gt; &lt;dt&gt;Тип матрицы&lt;/dt&gt; &lt;dd&gt;1/4&amp;rdquo; CMOS&lt;/dd&gt; &lt;dt&gt;Тип подсветки&lt;/dt&gt; &lt;dd&gt;ИК подсветка&lt;/dd&gt; &lt;dt&gt;Мин. освещенность&lt;/dt&gt; &lt;dd&gt;0,01 Люкс до 1,5 м&lt;/dd&gt; &lt;dt&gt;Класс защищенности&lt;/dt&gt; &lt;dd&gt;IP65&lt;/dd&gt; &lt;/dl&gt; &lt;dl&gt; &lt;dt&gt;Питание&lt;/dt&gt; &lt;dd&gt;+12В (от монитора)&lt;/dd&gt; &lt;dt&gt;Тип управления замком&lt;/dt&gt; &lt;dd&gt;Нормально-открытые контакты (сухая пара)&lt;/dd&gt; &lt;dt&gt;Уникальные функции&lt;/dt&gt; &lt;dd&gt;&amp;bull; Градиентная подсветка кнопки&lt;br /&gt; &amp;bull; Поддержка CVBS/AHD&lt;br /&gt; &amp;bull; Отдельное питание видеокамеры для подключения к DVR&lt;/dd&gt; &lt;dt&gt;Цветовые решения&lt;/dt&gt; &lt;dd&gt;&amp;bull; Золото + черный&lt;/dd&gt; &lt;/dl&gt; </t>
  </si>
  <si>
    <t>Вызывная панель Slinex MA-01 IR-CUT</t>
  </si>
  <si>
    <t>MA-01_IR-CUT</t>
  </si>
  <si>
    <t>http://www.erc.ua/i/goods/MA-01_IR-CUT.jpg</t>
  </si>
  <si>
    <t xml:space="preserve">&lt;p&gt;&lt;strong&gt;Slinex&lt;/strong&gt;&lt;strong&gt; MA&lt;/strong&gt;&lt;strong&gt;-01&lt;/strong&gt; &amp;ndash; это индивидуальная вызывная панель в ультрасовременном дизайне. Панель имеет множество достоинств, среди них: цветная CMOS камера с разрешением 960 ТВЛ, механический ИК фильтр на 6 светодиодов и подсветка именной таблички.&lt;/p&gt; &lt;p&gt;У данной вызывной панели нет аналогов на современном рынке по своей функциональности и внешним параметрам, она качественно превосходит вызывные панели других производителей.&lt;/p&gt; &lt;p&gt;Вызывная панель может быть установлена как снаружи, так и внутри помещения с помощью врезного монтажа. Габаритные размеры панели составляют 110&amp;times;185&amp;times;34 мм. Устройство стабильно работает в широком диапазоне температур: от -40 до +65 &amp;deg;C.&lt;/p&gt; &lt;h5&gt;&lt;strong&gt;Характеристики&lt;/strong&gt;&lt;/h5&gt; &lt;dl&gt; &lt;dt&gt;Угол обзора по горизонтали&lt;/dt&gt; &lt;dd&gt;138&amp;deg;&lt;/dd&gt; &lt;dt&gt;Разрешение камеры&lt;/dt&gt; &lt;dd&gt;960 ТВЛ&lt;/dd&gt; &lt;dt&gt;Размеры&lt;/dt&gt; &lt;dd&gt;110&amp;times;185&amp;times;34 мм&lt;/dd&gt; &lt;dt&gt;Температура эксплуатации&lt;/dt&gt; &lt;dd&gt;-40 &amp;ndash; +65 &amp;deg;C&lt;/dd&gt; &lt;dt&gt;Тип устройства&lt;/dt&gt; &lt;dd&gt;Индивидуальная вызывная панель&lt;/dd&gt; &lt;/dl&gt; &lt;dl&gt; &lt;dt&gt;Тип матрицы&lt;/dt&gt; &lt;dd&gt;Цветная матрица CMOS&lt;/dd&gt; &lt;dt&gt;Разрешение&lt;/dt&gt; &lt;dd&gt;960 ТВЛ&lt;/dd&gt; &lt;dt&gt;Тип подсветки&lt;/dt&gt; &lt;dd&gt;ИК подсветка до 1,5 м&lt;/dd&gt; &lt;dt&gt;Материал корпуса&lt;/dt&gt; &lt;dd&gt;Металлический сплав&lt;/dd&gt; &lt;dt&gt;Класс защищенности&lt;/dt&gt; &lt;dd&gt;IP65&lt;/dd&gt; &lt;/dl&gt; &lt;dl&gt; &lt;dt&gt;Питание&lt;/dt&gt; &lt;dd&gt;+12В, 500мА (от БП, в комплекте)&lt;/dd&gt; &lt;dt&gt;Уникальные функции&lt;/dt&gt; &lt;dd&gt;&amp;bull; Подсветка табличек с именем абонента&lt;br /&gt; &amp;bull; Механический ИК-фильтр&lt;/dd&gt; &lt;dt&gt;Цветовые решения&lt;/dt&gt; &lt;dd&gt;&amp;bull; Серебро&lt;/dd&gt; &lt;/dl&gt; </t>
  </si>
  <si>
    <t xml:space="preserve">&lt;p&gt;- вызывная панель &amp;ndash; 1 шт.&lt;br /&gt; - блок питания &amp;ndash; 1 шт.&lt;br /&gt; - бесконтактные карты - 3 шт.&lt;br /&gt; - короб для врезного монтажа &amp;ndash; 1 шт.&lt;br /&gt; - кронштейн для накладного монтажа (опционально) &amp;minus; 1 шт.&lt;br /&gt; - комплект монтажных проводов &amp;ndash; 1 компл.&lt;br /&gt; - комплект саморезов и дюбелей &amp;ndash; 1 компл.&lt;br /&gt; - инструкция по эксплуатации &amp;ndash; 1 шт.&lt;/p&gt; </t>
  </si>
  <si>
    <t>Вызывная панель Slinex MA-02 IR-CUT</t>
  </si>
  <si>
    <t>MA-02_IR-CUT</t>
  </si>
  <si>
    <t>http://www.erc.ua/i/goods/MA-02_IR-CUT.jpg</t>
  </si>
  <si>
    <t xml:space="preserve">&lt;p&gt;&lt;strong&gt;Slinex&lt;/strong&gt;&lt;strong&gt; MA&lt;/strong&gt;&lt;strong&gt;-02&lt;/strong&gt; &amp;ndash; это вызывная панель на 2 абонента в ультрасовременном дизайне. Панель имеет множество достоинств, среди них: цветная CMOS камера с разрешением 960 ТВЛ, встроенный комбинированный считыватель бесконтактных карт EM-Marin, Mifare/NFC, механический ИК фильтр на 6 светодиодов и подсветка именных табличек.&lt;/p&gt; &lt;p&gt;У данной вызывной панели нет аналогов на современном рынке по своей функциональности и внешним параметрам, она качественно превосходит вызывные панели других производителей.&lt;/p&gt; &lt;p&gt;&lt;strong&gt;Где можно использовать&lt;/strong&gt;&lt;/p&gt; &lt;p&gt;Устройство идеально подойдет для установки в офисе или в доме с небольшим количеством абонентов. Также, данная модель будет универсальным решением для установки на этаже офисного центра, где размещается несколько офисов. На специальных именных табличках на корпусе панели можно указать номер квартиры, офиса, имена абонентов или название компании, а благодаря подсветке табличек, вся информация будет хорошо видна, даже в темное время суток или при отсутствии освещения.&lt;/p&gt; &lt;p&gt;Вызывная панель может быть установлена как снаружи, так и внутри помещения с помощью врезного монтажа. Габаритные размеры панели составляют 110&amp;times;185&amp;times;34 мм. Устройство стабильно работает в широком диапазоне температур: от -40 до +65 &amp;deg;C.&lt;/p&gt; &lt;h5&gt;&lt;strong&gt;Характеристики&lt;/strong&gt;&lt;/h5&gt; &lt;dl&gt; &lt;dt&gt;Угол обзора по горизонтали&lt;/dt&gt; &lt;dd&gt;138&amp;deg;&lt;/dd&gt; &lt;dt&gt;Разрешение камеры&lt;/dt&gt; &lt;dd&gt;960 ТВЛ&lt;/dd&gt; &lt;dt&gt;Размеры&lt;/dt&gt; &lt;dd&gt;110&amp;times;185&amp;times;34 мм&lt;/dd&gt; &lt;dt&gt;Температура эксплуатации&lt;/dt&gt; &lt;dd&gt;-40 &amp;ndash; +65 &amp;deg;C&lt;/dd&gt; &lt;dt&gt;Тип устройства&lt;/dt&gt; &lt;dd&gt;Панель вызова на 2 абонента&lt;/dd&gt; &lt;/dl&gt; &lt;dl&gt; &lt;dt&gt;Тип матрицы&lt;/dt&gt; &lt;dd&gt;Цветная матрица CMOS&lt;/dd&gt; &lt;dt&gt;Разрешение&lt;/dt&gt; &lt;dd&gt;960 ТВЛ&lt;/dd&gt; &lt;dt&gt;Тип подсветки&lt;/dt&gt; &lt;dd&gt;ИК подсветка до 1,5 м&lt;/dd&gt; &lt;dt&gt;Материал корпуса&lt;/dt&gt; &lt;dd&gt;Металлический сплав&lt;/dd&gt; &lt;dt&gt;Класс защищенности&lt;/dt&gt; &lt;dd&gt;IP65&lt;/dd&gt; &lt;/dl&gt; &lt;dl&gt; &lt;dt&gt;Питание&lt;/dt&gt; &lt;dd&gt;+12В, 500мА (от БП, в комплекте)&lt;/dd&gt; &lt;dt&gt;Уникальные функции&lt;/dt&gt; &lt;dd&gt;&amp;bull; Подсветка табличек с именем абонента&lt;br /&gt; &amp;bull; Механический ИК-фильтр&lt;/dd&gt; &lt;dt&gt;Цветовые решения&lt;/dt&gt; &lt;dd&gt;&amp;bull; Серебро&lt;/dd&gt; &lt;/dl&gt; </t>
  </si>
  <si>
    <t xml:space="preserve">&lt;p&gt;&lt;a href="https://cdn.slinex.com/Manuals/Slinex_MA-02_04_08_User_Manual.pdf"&gt;https://cdn.slinex.com/Manuals/Slinex_MA-02_04_08_User_Manual.pdf&lt;/a&gt;&lt;/p&gt; </t>
  </si>
  <si>
    <t>Вызывная панель Slinex MA-04 IR-CUT</t>
  </si>
  <si>
    <t>MA-04_IR-CUT</t>
  </si>
  <si>
    <t>http://www.erc.ua/i/goods/MA-04_IR-CUT.jpg</t>
  </si>
  <si>
    <t xml:space="preserve">&lt;p&gt;Slinex MA-04 &amp;mdash; это ультрасовременная вызывная панель на 4 абонента.&lt;/p&gt; &lt;p&gt;Главными достоинствами данной панели являются наличие встроенного комбинированного считывателя бесконтактных карт EM-Marin и Mifare/NFC и камера с цветной CMOS матрицей и встроенной инфракрасной подсветкой. Данная модель объединяет стильный дизайн и надежный функционал в одном устройстве.&lt;/p&gt; &lt;p&gt;&lt;strong&gt;Где можно использовать&lt;/strong&gt;&lt;/p&gt; &lt;p&gt;Универсальная панель вызова подойдет для установки как в таунхаусах, так и в офисных зданиях с небольшим количеством помещений. Также, панель будет достаточно практичным решением для загородных комплексов закрытого типа и коттеджных поселков.&lt;/p&gt; &lt;p&gt;Вызывная панель может быть установлена как снаружи здания, так и внутри. На корпусе панели находятся специальные именные таблички с подсветкой, на которых можно указывать номер квартиры, офиса, имена абонентов или название компании.&lt;/p&gt; &lt;p&gt;Устройство выгодно дополнит современный экстерьер помещения и придется по вкусу пользователям. Довольно компактный корпус и строгий форм-фактор позволяют установить панель практически на любом объекте. Габаритные размеры устройства составляют 110&amp;times;185&amp;times;34 мм. &lt;/p&gt; &lt;p&gt;Панель рассчитана на подключение к 4-х проводным домофонам.&lt;br /&gt; Температурный режим работы панели находится в диапазоне от -40 до +65 ?С.&lt;/p&gt; &lt;h5&gt;&lt;strong&gt;Характеристики&lt;/strong&gt;&lt;/h5&gt; &lt;dl&gt; &lt;dt&gt;Угол обзора по горизонтали&lt;/dt&gt; &lt;dd&gt;138&amp;deg;&lt;/dd&gt; &lt;dt&gt;Разрешение камеры&lt;/dt&gt; &lt;dd&gt;960 ТВЛ&lt;/dd&gt; &lt;dt&gt;Размеры&lt;/dt&gt; &lt;dd&gt;110&amp;times;185&amp;times;34 мм&lt;/dd&gt; &lt;dt&gt;Температура эксплуатации&lt;/dt&gt; &lt;dd&gt;-40 &amp;ndash; +65 &amp;deg;C&lt;/dd&gt; &lt;dt&gt;Тип устройства&lt;/dt&gt; &lt;dd&gt;Панель вызова на 4 абонента&lt;/dd&gt; &lt;/dl&gt; &lt;dl&gt; &lt;dt&gt;Тип матрицы&lt;/dt&gt; &lt;dd&gt;Цветная матрица CMOS&lt;/dd&gt; &lt;dt&gt;Разрешение&lt;/dt&gt; &lt;dd&gt;960 ТВЛ&lt;/dd&gt; &lt;dt&gt;Тип подсветки&lt;/dt&gt; &lt;dd&gt;ИК подсветка до 1,5 м&lt;/dd&gt; &lt;dt&gt;Материал корпуса&lt;/dt&gt; &lt;dd&gt;Металлический сплав&lt;/dd&gt; &lt;dt&gt;Класс защищенности&lt;/dt&gt; &lt;dd&gt;IP65&lt;/dd&gt; &lt;/dl&gt; &lt;dl&gt; &lt;dt&gt;Питание&lt;/dt&gt; &lt;dd&gt;+12В, 500мА (от БП, в комплекте)&lt;/dd&gt; &lt;dt&gt;Уникальные функции&lt;/dt&gt; &lt;dd&gt;&amp;bull; Подсветка табличек с именем абонента&lt;br /&gt; &amp;bull; Механический ИК-фильтр&lt;/dd&gt; &lt;dt&gt;Цветовые решения&lt;/dt&gt; &lt;dd&gt;&amp;bull; Серебро&lt;/dd&gt; &lt;/dl&gt; </t>
  </si>
  <si>
    <t xml:space="preserve">&lt;p&gt;- вызывная панель &amp;minus; 1 шт.&lt;br /&gt; - блок питания &amp;minus; 1 шт.&lt;br /&gt; - бесконтактные карты &amp;minus; 5 шт.&lt;br /&gt; - короб для врезного монтажа &amp;minus; 1 шт.&lt;br /&gt; - кронштейн для накладного монтажа (опционально) &amp;minus; 1 шт.&lt;br /&gt; - комплект монтажных проводов &amp;minus; 1 компл.&lt;br /&gt; - комплект саморезов и дюбелей &amp;ndash; 1 компл.&lt;br /&gt; - инструкция по эксплуатации &amp;ndash; 1 шт.&lt;/p&gt; </t>
  </si>
  <si>
    <t>Модуль расширения Slinex MA-08 для MA-02/04</t>
  </si>
  <si>
    <t>MA-08_extension</t>
  </si>
  <si>
    <t>http://www.erc.ua/i/goods/MA-08_EXTENSION.jpg</t>
  </si>
  <si>
    <t xml:space="preserve">&lt;p&gt;Slinex MA-08 &amp;mdash; это дополнительный модуль расширения для панелей Slinex MA-02 и MA-04. С помощью данного модуля к вышеуказанным вызывным панелям можно подключить до 16 абонентов дополнительно (при подключении двух модулей одновременно).&lt;/p&gt; &lt;p&gt;Данный модуль является универсальным решением для тех, кому необходимо современное оборудование с возможностью подключения небольшого количества абонентов к домофонной системе или её дополнительного расширения.&lt;/p&gt; &lt;p&gt; &lt;/p&gt; &lt;p&gt;&lt;strong&gt;Где можно использовать&lt;/strong&gt;&lt;/p&gt; &lt;p&gt;Данный модуль в комплексе с панелями MA-02/04 идеально подойдет для установки в небольшом многоквартирном комплексе, а также в офисе с небольшим количеством сотрудников или частной компании. Устройство может быть установлено как внутри, так и снаружи помещения.&lt;/p&gt; &lt;p&gt;Устройство стабильно работает в широком диапазоне температур, от -40 до +65 &amp;deg;C.&lt;/p&gt; &lt;h5&gt;&lt;strong&gt;Характеристики&lt;/strong&gt;&lt;/h5&gt; &lt;dl&gt; &lt;dt&gt;Размеры&lt;/dt&gt; &lt;dd&gt;186&amp;times;110&amp;times;34 мм&lt;/dd&gt; &lt;dt&gt;Температура эксплуатации&lt;/dt&gt; &lt;dd&gt;-40 &amp;ndash; +65 &amp;deg;C&lt;/dd&gt; &lt;dt&gt;Тип устройства&lt;/dt&gt; &lt;dd&gt;Модуль расширения к MA-02/04 для подключения к системе до 16 абонентов дополнительно&lt;/dd&gt; &lt;/dl&gt; &lt;dl&gt; &lt;dt&gt;Материал корпуса&lt;/dt&gt; &lt;dd&gt;Металлический сплав&lt;/dd&gt; &lt;dt&gt;Класс защищенности&lt;/dt&gt; &lt;dd&gt;IP65&lt;/dd&gt; &lt;dt&gt;Питание&lt;/dt&gt; &lt;dd&gt;От MA-02/MA-04&lt;/dd&gt; &lt;/dl&gt; &lt;dl&gt; &lt;dt&gt;Цветовые решения&lt;/dt&gt; &lt;dd&gt;&amp;bull; Серебро&lt;/dd&gt; &lt;/dl&gt; </t>
  </si>
  <si>
    <t xml:space="preserve">&lt;p&gt;- модуль расширения MA-08 &amp;minus; 1 шт.&lt;br /&gt; - бесконтактные карты &amp;minus; 8 шт.&lt;br /&gt; - короб для врезного монтажа &amp;minus; 1 шт.&lt;br /&gt; - кронштейн для накладного монтажа (опционально) &amp;minus; 1 шт.&lt;br /&gt; - комплект монтажных проводов &amp;minus; 1 компл.&lt;br /&gt; - комплект саморезов и дюбелей &amp;ndash; 1 компл.&lt;br /&gt; - инструкция по эксплуатации &amp;ndash; 1 шт.&lt;/p&gt; </t>
  </si>
  <si>
    <t>Видеодомофон Slinex SQ-04 black</t>
  </si>
  <si>
    <t>SQ-04_black</t>
  </si>
  <si>
    <t>http://www.erc.ua/i/goods/SQ-04_BLACK.jpg</t>
  </si>
  <si>
    <t xml:space="preserve">&lt;p&gt;Компактный видеодомофон с 4,3-дюймовым экраном высокого разрешения обеспечивает качественную передачу изображения, а чувствительные сенсорные кнопки &amp;ndash; удобное управление. Устройство с возможностью подключения 2 вызывных панелей или 1 вызывной панели и 1 видеокамеры. Модель представлена в чёрном и белом цветах и имеет встроенный блок питания.&lt;/p&gt; &lt;h5&gt;&lt;strong&gt;Характеристики&lt;/strong&gt;&lt;/h5&gt; &lt;dl&gt; &lt;dt&gt;Дисплей&lt;/dt&gt; &lt;dd&gt;4,3&amp;rdquo; цветной TFT экран 16:9&lt;/dd&gt; &lt;dt&gt;Размеры&lt;/dt&gt; &lt;dd&gt;119&amp;times;175&amp;times;21 мм&lt;/dd&gt; &lt;dt&gt;Разрешение экрана&lt;/dt&gt; &lt;dd&gt;480&amp;times;272&lt;/dd&gt; &lt;/dl&gt; &lt;dl&gt; &lt;dt&gt;Кол-во вызывных панелей&lt;/dt&gt; &lt;dd&gt;2&lt;/dd&gt; &lt;dt&gt;Функция памяти&lt;/dt&gt; &lt;dd&gt;Нет&lt;/dd&gt; &lt;dt&gt;Потребление питания&lt;/dt&gt; &lt;dd&gt;До 6 Вт&lt;/dd&gt; &lt;/dl&gt; &lt;dl&gt; &lt;dt&gt;Питание&lt;/dt&gt; &lt;dd&gt;~100-240 B или +13,5 В&lt;/dd&gt; &lt;dt&gt;Тип установки&lt;/dt&gt; &lt;dd&gt;Настенная накладная установка&lt;/dd&gt; &lt;dt&gt;Цветовые решения&lt;/dt&gt; &lt;dd&gt;&amp;bull; Чёрный&lt;/dd&gt; &lt;/dl&gt; </t>
  </si>
  <si>
    <t xml:space="preserve">&lt;p&gt;Домофон SQ-04 &amp;minus; 1 шт.&lt;/p&gt; &lt;p&gt;Кронштейн для крепления на стену &amp;minus; 1 шт.&lt;/p&gt; &lt;p&gt;Провода для подключения &amp;minus; 3 шт.&lt;/p&gt; &lt;p&gt;Комплект саморезов и дюбелей для монтажа &amp;minus; 1 компл.&lt;/p&gt; &lt;p&gt;Инструкция по эксплуатации &amp;minus; 1 шт.&lt;/p&gt; </t>
  </si>
  <si>
    <t xml:space="preserve">&lt;p&gt;&lt;a href="https://cdn.slinex.com/Manuals/Slinex_SQ-04_User_Manual.pdf"&gt;https://cdn.slinex.com/Manuals/Slinex_SQ-04_User_Manual.pdf&lt;/a&gt;&lt;/p&gt; </t>
  </si>
  <si>
    <t>08528002001000000</t>
  </si>
  <si>
    <t>Видеодомофон Slinex SQ-04 White</t>
  </si>
  <si>
    <t>SQ-04_white</t>
  </si>
  <si>
    <t>http://www.erc.ua/i/goods/SQ-04_WHITE.jpg</t>
  </si>
  <si>
    <t xml:space="preserve">&lt;p&gt;Компактный видеодомофон с 4,3-дюймовым экраном высокого разрешения обеспечивает качественную передачу изображения, а чувствительные сенсорные кнопки &amp;ndash; удобное управление. Устройство с возможностью подключения 2 вызывных панелей или 1 вызывной панели и 1 видеокамеры. Модель представлена в чёрном и белом цветах и имеет встроенный блок питания.&lt;/p&gt; &lt;h5&gt;&lt;strong&gt;Характеристики&lt;/strong&gt;&lt;/h5&gt; &lt;dl&gt; &lt;dt&gt;Дисплей&lt;/dt&gt; &lt;dd&gt;4,3&amp;rdquo; цветной TFT экран 16:9&lt;/dd&gt; &lt;dt&gt;Размеры&lt;/dt&gt; &lt;dd&gt;119&amp;times;175&amp;times;21 мм&lt;/dd&gt; &lt;dt&gt;Разрешение экрана&lt;/dt&gt; &lt;dd&gt;480&amp;times;272&lt;/dd&gt; &lt;/dl&gt; &lt;dl&gt; &lt;dt&gt;Кол-во вызывных панелей&lt;/dt&gt; &lt;dd&gt;2&lt;/dd&gt; &lt;dt&gt;Функция памяти&lt;/dt&gt; &lt;dd&gt;Нет&lt;/dd&gt; &lt;dt&gt;Потребление питания&lt;/dt&gt; &lt;dd&gt;До 6 Вт&lt;/dd&gt; &lt;/dl&gt; &lt;dl&gt; &lt;dt&gt;Питание&lt;/dt&gt; &lt;dd&gt;~100-240 B или +13,5 В&lt;/dd&gt; &lt;dt&gt;Тип установки&lt;/dt&gt; &lt;dd&gt;Настенная накладная установка&lt;/dd&gt; &lt;dt&gt;Цветовые решения&lt;/dt&gt; &lt;dd&gt;&amp;bull; Белый&lt;/dd&gt; &lt;/dl&gt; </t>
  </si>
  <si>
    <t>Видеодомофон Slinex SQ-04M Black</t>
  </si>
  <si>
    <t>SQ-04M_black</t>
  </si>
  <si>
    <t>http://www.erc.ua/i/goods/SQ-04M_BLACK.jpg</t>
  </si>
  <si>
    <t xml:space="preserve">&lt;p&gt;Безусловным преимуществом данного домофона является встроенная программная детекция движения, которая гарантирует обнаружение любого перемещения в области охвата камеры и его сохранения на microSD карте. SQ-04M имеет 4,3-дюймовый экран с высоким разрешением, что обеспечивает получение ещё более качественного изображения.&lt;br /&gt; Несмотря на свой невероятно компактный корпус, видеодомофон оснащён встроенным блоком питания.&lt;/p&gt; &lt;h5&gt;&lt;strong&gt;Характеристики&lt;/strong&gt;&lt;/h5&gt; &lt;dl&gt; &lt;dt&gt;Дисплей&lt;/dt&gt; &lt;dd&gt;4,3&amp;rdquo; цветной TFT экран 16:9&lt;/dd&gt; &lt;dt&gt;Размеры&lt;/dt&gt; &lt;dd&gt;119&amp;times;175&amp;times;21 мм&lt;/dd&gt; &lt;dt&gt;Уникальные функции&lt;/dt&gt; &lt;dd&gt;&amp;bull; Программная детекция движения (один канал)&lt;br /&gt; &amp;bull; Настройка продолжительности вызова&lt;br /&gt; &amp;bull; Отображение часов в режиме ожидания&lt;/dd&gt; &lt;dt&gt;Дополнительные функции&lt;/dt&gt; &lt;dd&gt;&amp;bull; Режим &amp;laquo;Не беспокоить&amp;raquo;&lt;br /&gt; &amp;bull; Три временных режима уровня громкости&lt;/dd&gt; &lt;dt&gt;Разрешение экрана&lt;/dt&gt; &lt;dd&gt;480&amp;times;272&lt;/dd&gt; &lt;/dl&gt; &lt;dl&gt; &lt;dt&gt;Кол-во вызывных панелей&lt;/dt&gt; &lt;dd&gt;2&lt;/dd&gt; &lt;dt&gt;Кол-во дополнительных видеокамер&lt;/dt&gt; &lt;dd&gt;2&lt;/dd&gt; &lt;dt&gt;Функция памяти&lt;/dt&gt; &lt;dd&gt;Поддержка microSD карт объемом до 32 ГБ&lt;/dd&gt; &lt;dt&gt;Потребление питания&lt;/dt&gt; &lt;dd&gt;До 6 Вт&lt;/dd&gt; &lt;dt&gt;Питание&lt;/dt&gt; &lt;dd&gt;~100-240 B или +13,5 В&lt;/dd&gt; &lt;/dl&gt; &lt;dl&gt; &lt;dt&gt;Интерком&lt;/dt&gt; &lt;dd&gt;SL-10IPT, SL-10M, SL-07IP, SL-07M, SQ-07MT, SQ-07M, SM-07M, SQ-04M, SM-04M, MS-04, в интеркоме до 4-х мониторов. Мониторы SL-10IPT и SL-07IP могут быть только основными при соединении в интеркоме&lt;/dd&gt; &lt;dt&gt;Тип установки&lt;/dt&gt; &lt;dd&gt;Настенная накладная установка&lt;/dd&gt; &lt;dt&gt;Кол-во доп. аудиоканалов&lt;/dt&gt; &lt;dd&gt;&amp;bull; Чёрный&lt;/dd&gt; &lt;/dl&gt; </t>
  </si>
  <si>
    <t xml:space="preserve">&lt;p&gt;Домофон SQ-04M &amp;minus; 1 шт.&lt;/p&gt; &lt;p&gt;Кронштейн для крепления на стену &amp;minus; 1 шт.&lt;/p&gt; &lt;p&gt;Провода для подключения &amp;minus; 7 шт.&lt;/p&gt; &lt;p&gt;Комплект саморезов и дюбелей для монтажа &amp;minus; 1 компл.&lt;/p&gt; &lt;p&gt;Инструкция по эксплуатации &amp;minus; 1 шт.&lt;/p&gt; </t>
  </si>
  <si>
    <t xml:space="preserve">&lt;p&gt;&lt;a href="https://cdn.slinex.com/Manuals/Slinex_SQ-04M_User_Manual.pdf"&gt;https://cdn.slinex.com/Manuals/Slinex_SQ-04M_User_Manual.pdf&lt;/a&gt;&lt;/p&gt; </t>
  </si>
  <si>
    <t>Видеодомофон Slinex SQ-04M White</t>
  </si>
  <si>
    <t>SQ-04M_white</t>
  </si>
  <si>
    <t>http://www.erc.ua/i/goods/SQ-04M_WHITE.jpg</t>
  </si>
  <si>
    <t xml:space="preserve">&lt;p&gt;Безусловным преимуществом данного домофона является встроенная программная детекция движения, которая гарантирует обнаружение любого перемещения в области охвата камеры и его сохранения на microSD карте. SQ-04M имеет 4,3-дюймовый экран с высоким разрешением, что обеспечивает получение ещё более качественного изображения.&lt;br /&gt; Несмотря на свой невероятно компактный корпус, видеодомофон оснащён встроенным блоком питани&lt;/p&gt; &lt;h5&gt;&lt;strong&gt;Характеристики&lt;/strong&gt;&lt;/h5&gt; &lt;dl&gt; &lt;dt&gt;Дисплей&lt;/dt&gt; &lt;dd&gt;4,3&amp;rdquo; цветной TFT экран 16:9&lt;/dd&gt; &lt;dt&gt;Размеры&lt;/dt&gt; &lt;dd&gt;119&amp;times;175&amp;times;21 мм&lt;/dd&gt; &lt;dt&gt;Уникальные функции&lt;/dt&gt; &lt;dd&gt;&amp;bull; Программная детекция движения (один канал)&lt;br /&gt; &amp;bull; Настройка продолжительности вызова&lt;br /&gt; &amp;bull; Отображение часов в режиме ожидания&lt;/dd&gt; &lt;dt&gt;Дополнительные функции&lt;/dt&gt; &lt;dd&gt;&amp;bull; Режим &amp;laquo;Не беспокоить&amp;raquo;&lt;br /&gt; &amp;bull; Три временных режима уровня громкости&lt;/dd&gt; &lt;dt&gt;Разрешение экрана&lt;/dt&gt; &lt;dd&gt;480&amp;times;272&lt;/dd&gt; &lt;/dl&gt; &lt;dl&gt; &lt;dt&gt;Кол-во вызывных панелей&lt;/dt&gt; &lt;dd&gt;2&lt;/dd&gt; &lt;dt&gt;Кол-во дополнительных видеокамер&lt;/dt&gt; &lt;dd&gt;2&lt;/dd&gt; &lt;dt&gt;Функция памяти&lt;/dt&gt; &lt;dd&gt;Поддержка microSD карт объемом до 32 ГБ&lt;/dd&gt; &lt;dt&gt;Потребление питания&lt;/dt&gt; &lt;dd&gt;До 6 Вт&lt;/dd&gt; &lt;dt&gt;Питание&lt;/dt&gt; &lt;dd&gt;~100-240 B или +13,5 В&lt;/dd&gt; &lt;/dl&gt; &lt;dl&gt; &lt;dt&gt;Интерком&lt;/dt&gt; &lt;dd&gt;SL-10IPT, SL-10M, SL-07IP, SL-07M, SQ-07MT, SQ-07M, SM-07M, SQ-04M, SM-04M, MS-04, в интеркоме до 4-х мониторов. Мониторы SL-10IPT и SL-07IP могут быть только основными при соединении в интеркоме&lt;/dd&gt; &lt;dt&gt;Тип установки&lt;/dt&gt; &lt;dd&gt;Настенная накладная установка&lt;/dd&gt; &lt;dt&gt;Цветовые решения&lt;/dt&gt; &lt;dd&gt;&amp;bull; Белый&lt;/dd&gt; &lt;/dl&gt; </t>
  </si>
  <si>
    <t>Видеодомофон Slinex SQ-07MTHD White</t>
  </si>
  <si>
    <t>SQ-07MTHD_white</t>
  </si>
  <si>
    <t>http://www.erc.ua/i/goods/SQ-07MTHD_WHITE.jpg</t>
  </si>
  <si>
    <t xml:space="preserve">&lt;p&gt;Ультрасовременный видеодомофон SQ-07MTHD &amp;ndash; новинка в среднем ценовом сегменте мониторов линейки Slinex. Уникальность данной модели состоит в том, что она поддерживает сразу три формата видеосигнала AHD, TVI, CVI. Особенностью домофона также является 7-дюймовый цветной сенсорный TFT дисплей высокого разрешения.&lt;br /&gt; Домофон выглядит элегантно и стильно, поэтому будет украшением любого современного интерьера. Программная детекция движения обеспечивает обнаружение движущихся объектов в кадре. Фото и видео записываются на SD карту памяти объёмом до 64 Гб. Также, к домофону можно подключать аппаратные датчики движения и дополнительные видеокамеры для осуществления ежедневного контроля доступа в помещение.&lt;/p&gt; &lt;p&gt;&lt;strong&gt;Достоинства:&lt;/strong&gt;&lt;br /&gt; - сенсорный дисплей&lt;br /&gt; - программная и аппаратная детекция движения&lt;br /&gt; - внутренняя и внешняя память&lt;br /&gt; - встроенный блок питания&lt;br /&gt; - стильный дизайн.&lt;/p&gt; &lt;h5&gt;&lt;strong&gt;Характеристики&lt;/strong&gt;&lt;/h5&gt; &lt;dl&gt; &lt;dt&gt;Дисплей&lt;/dt&gt; &lt;dd&gt;7&amp;rdquo; цветной сенсорный TFT экран 16:9&lt;/dd&gt; &lt;dt&gt;Размеры&lt;/dt&gt; &lt;dd&gt;197&amp;times;127&amp;times;20 мм&lt;/dd&gt; &lt;dt&gt;Уникальные функции&lt;/dt&gt; &lt;dd&gt;&amp;bull; Поддержка вызывных панелей и камер высокого разрешения стандартов AHD, TVI, CVI, с разрешением до 1080p (2 Мп)&lt;br /&gt; &amp;bull; Программная и аппаратная детекция движения&lt;br /&gt; &amp;bull; Сенсорный экран&lt;br /&gt; &amp;bull; MP3 мелодии вызова&lt;br /&gt; &amp;bull; Фоторамка&lt;br /&gt; &amp;bull; Отображение часов в режиме ожидания&lt;br /&gt; &amp;bull; Отключение подсветки кнопок&lt;br /&gt; &amp;bull; Отключение звука подтверждения нажатия кнопок&lt;br /&gt; &amp;bull; Настройка продолжительности мелодии вызова&lt;br /&gt; &amp;bull; Три временных режима уровня громкости&lt;br /&gt; &amp;bull; Режим &amp;laquo;Не беспокоить&amp;raquo;&lt;/dd&gt; &lt;dt&gt;Дополнительные функции&lt;/dt&gt; &lt;dd&gt;&amp;bull; Настройка продолжительности вызова&lt;br /&gt; &amp;bull; Три временных режима уровня громкости&lt;br /&gt; &amp;bull; Режим &amp;laquo;Не беспокоить&amp;raquo;&lt;/dd&gt; &lt;dt&gt;Разрешение экрана&lt;/dt&gt; &lt;dd&gt;1024&amp;times;600&lt;/dd&gt; &lt;dt&gt;Кол-во вызывных панелей&lt;/dt&gt; &lt;dd&gt;2&lt;/dd&gt; &lt;/dl&gt; &lt;dl&gt; &lt;dt&gt;Кол-во дополнительных видеокамер&lt;/dt&gt; &lt;dd&gt;2&lt;/dd&gt; &lt;dt&gt;Длительность вызова&lt;/dt&gt; &lt;dd&gt;120 с&lt;/dd&gt; &lt;dt&gt;Функция памяти&lt;/dt&gt; &lt;dd&gt;MicroSD карта, до 64 ГБ&lt;/dd&gt; &lt;dt&gt;Потребление в режиме ожидания&lt;/dt&gt; &lt;dd&gt;3 Вт&lt;/dd&gt; &lt;dt&gt;Потребление в режиме работы&lt;/dt&gt; &lt;dd&gt;7 Вт&lt;/dd&gt; &lt;dt&gt;Питание&lt;/dt&gt; &lt;dd&gt;~ 100-240 В или +13,5 В&lt;/dd&gt; &lt;/dl&gt; &lt;dl&gt; &lt;dt&gt;Интерком&lt;/dt&gt; &lt;dd&gt;SL-10IPT, SL-10M, SL-07IP, SL-07M, SQ-07MT, SQ-07M, SM-07M, SQ-04M, SM-04M, MS-04, в интеркоме до 4-х мониторов. Мониторы SL-10IPT и SL-07IP могут быть только основными при соединении в интеркоме.&lt;/dd&gt; &lt;dt&gt;Тип установки&lt;/dt&gt; &lt;dd&gt;Настенная накладная&lt;/dd&gt; &lt;dt&gt;Цветовые решения&lt;/dt&gt; &lt;dd&gt;&amp;bull; Белый&lt;/dd&gt; &lt;/dl&gt; </t>
  </si>
  <si>
    <t xml:space="preserve">&lt;p&gt;- домофон;&lt;br /&gt; - кронштейн для настенного накладного монтажа;&lt;br /&gt; - провода для подключения;&lt;br /&gt; - комплект дюбелей и саморезов;&lt;br /&gt; - руководство пользователя.&lt;/p&gt; </t>
  </si>
  <si>
    <t xml:space="preserve">&lt;p&gt;&lt;a href="https://cdn.slinex.com/Manuals/Slinex_SQ-07MTHD_User_Manual.pdf"&gt;https://cdn.slinex.com/Manuals/Slinex_SQ-07MTHD_User_Manual.pdf&lt;/a&gt;&lt;/p&gt; </t>
  </si>
  <si>
    <t>08517007006000000</t>
  </si>
  <si>
    <t>Видеодомофон Slinex SQ-07MTHD Black</t>
  </si>
  <si>
    <t>SQ-07MTHD_black</t>
  </si>
  <si>
    <t>http://www.erc.ua/i/goods/SQ-07MTHD_BLACK.jpg</t>
  </si>
  <si>
    <t>Видеодомофон Slinex Sonik 7 White</t>
  </si>
  <si>
    <t>Sonik7_black</t>
  </si>
  <si>
    <t>http://www.erc.ua/i/goods/SONIK7_BLACK.jpg</t>
  </si>
  <si>
    <t xml:space="preserve">&lt;p&gt;Первый в истории видеодомофон с двумя мощными динамиками и сменными цветными панелями в ярких комбинациях Slinex Sonik 7.&lt;br /&gt; В комплекте Slinex Sonik 7 вы найдете 2 яркие сменные передние панели, которые сможете менять в зависимости от настроения. В сочетании с черным и белым основным цветом корпуса, вы получите множество комбинаций расцветок.&lt;br /&gt; &lt;strong&gt;Впечатляющий звук&lt;/strong&gt;&lt;br /&gt; Звучание видеодомофона удивит даже самых прихотливых меломанов. В Sonik 7 установлены 2 динамика по 2 ватта, которые находятся в отдельной акустической камере. Благодаря этому, видеодомофон звучит громко и насыщенно. Акустическая камера снижает уровень шумов и делает звук более объемным. Устанавливайте любимые mp3 мелодии в качестве звонка. Благодаря новому расположению динамиков, звук Sonik 7 попросту не имеет аналогов.&lt;br /&gt; &lt;strong&gt;Сенсорный IPS экран высокого разрешения&lt;/strong&gt;&lt;br /&gt; Изображение остается ярким и насыщенным при любом освещении и под любым углом. IPS экран передает весь спектр RGB, обладает углом обзора до 178&amp;deg; и не бликует даже под прямыми солнечными лучами. &lt;br /&gt; Sonik 7 поддерживает все актуальные стандарты видеосигнала: AHD-H, TVI, CVI, CVBS. Благодаря этому он работает практически с любыми аналоговыми вызывными панелями.&lt;br /&gt; &lt;strong&gt;Позаботьтесь о вашей безопасности&lt;/strong&gt;&lt;br /&gt; Ваш дом всегда будет в безопасности. Sonik 7 обладает программным детектором движения, а также поддерживает подключение аппаратных датчиков. Вы сможете настроить полноценную систему наблюдения и всегда быть в курсе того, что происходит за дверью.&lt;/p&gt; &lt;h5&gt;Характеристики &lt;/h5&gt; &lt;p&gt;Дисплей: 7&amp;rdquo; сенсорный IPS экран 16:9&lt;br /&gt; Размеры: 176&amp;times;133&amp;times;20 мм&lt;br /&gt; Дополнительные функции:&lt;br /&gt; &amp;bull; Программная детекция движения&lt;br /&gt; &amp;bull; Включение и отключение звука выбора элементов меню&lt;br /&gt; &amp;bull; 3 звуковых режима для разного времени суток&lt;br /&gt; &amp;bull; 3-х цветный LED индикатор событий&lt;/p&gt; &lt;p&gt;Разрешение экрана: 1024&amp;times;600&lt;br /&gt; Кол-во вызывных панелей: 2&lt;br /&gt; Кол-во дополнительных видеокамер: 2&lt;br /&gt; Длительность вызова: 120 с&lt;br /&gt; Функция памяти:&lt;br /&gt; &amp;bull; Внутренняя память на 100 фотоснимков&lt;br /&gt; &amp;bull; Слот для microSD карты объемом до 64 Гб&lt;br /&gt; Потребление в режиме работы: До 10 Вт&lt;br /&gt; Питание:&lt;br /&gt; &amp;bull; ~100-240 В, встроенный блок питания&lt;br /&gt; &amp;bull; +12-14 В от внешнего блока питания&lt;br /&gt; Мощность динамиков: 2 &amp;times; 2 Вт&lt;br /&gt; Интерком: До 3-х мониторов в системе&lt;br /&gt; Тип установки: Настенная накладная&lt;br /&gt; Рабочая температура: 10 ... +55 &amp;deg;C&lt;/p&gt; </t>
  </si>
  <si>
    <t xml:space="preserve">&lt;p&gt;&lt;a href="https://cdn.slinex.com/Manuals/Sonik7_User_Manual_ru.pdf"&gt;https://cdn.slinex.com/Manuals/Sonik7_User_Manual_ru.pdf&lt;/a&gt;&lt;/p&gt; </t>
  </si>
  <si>
    <t>Видеодомофон Slinex Sonik 7 Black</t>
  </si>
  <si>
    <t>Sonik7_white</t>
  </si>
  <si>
    <t>http://www.erc.ua/i/goods/SONIK7_WHITE.jpg</t>
  </si>
  <si>
    <t>Видеодомофон Slinex SM-07M White</t>
  </si>
  <si>
    <t>SM-07M_white</t>
  </si>
  <si>
    <t>http://www.erc.ua/i/goods/SM-07M_WHITE.jpg</t>
  </si>
  <si>
    <t xml:space="preserve">&lt;p&gt;Slinex SМ-07M &amp;ndash; это идеальное решение для тех, кто ищет недорогой, но полнофункциональный видеодомофон с достаточно большим экраном. Помимо ультратонкого корпуса доступного в двух цветах, SМ-07M также выделяется наличием слота для внешней карты памяти, которая используется для записи фото и видео. Также кроме этого, имеется и внутренняя память на 100 кадров.&lt;br /&gt; Если говорить об особенностях SМ-07M, то в первую очередь следует подробнее рассказать о памяти устройств. Модель оснащена внутренней памятью куда помещаются до 100 кадров, а для записи видео используется внешняя память &amp;ndash; microSD карта объемом до 32 Гб.&lt;br /&gt; Сенсорные кнопки для управления устройством вынесены на нижнюю часть корпуса, где отмечены интуитивно понятными пиктограммами. В качестве звука вызова вы можете выбрать одну из 16 полифонических мелодий, уже записанных в устройство. И конечно же, можно настроить громкость вызова и разговора. Кроме этого SM-07М обладает функцией регулировки времени открытия замка.&lt;br /&gt; Дизайн домофона заслуживает отдельного внимания. Корпус устройства выполнен из пластика и представлен в двух цветах: серебро и графит. Размеры устройства 193&amp;times;123&amp;times;18 мм. Модель требует настенного накладного монтажа. Все необходимое прилагается в комплекте.&lt;br /&gt; У SM-07M 7 дюймовый ЖК дисплей, позволяющий получать качественное цветное изображение с разрешением 800&amp;times;480 пикселей.&lt;/p&gt; &lt;h5&gt;&lt;strong&gt;Характеристики&lt;/strong&gt;&lt;/h5&gt; &lt;dl&gt; &lt;dt&gt;Дисплей&lt;/dt&gt; &lt;dd&gt;7&amp;quot; цветной TFT экран 16:9&lt;/dd&gt; &lt;dt&gt;Размеры&lt;/dt&gt; &lt;dd&gt;193 &amp;times; 123 &amp;times; 18 мм&lt;/dd&gt; &lt;dt&gt;Уникальные функции&lt;/dt&gt; &lt;dd&gt;Ультратонкий корпус&lt;/dd&gt; &lt;dt&gt;Дополнительные функции&lt;/dt&gt; &lt;dd&gt;&amp;bull; 16 полифонических мелодий&lt;br /&gt; &amp;bull; Регулировка времени открытия замка&lt;br /&gt; &amp;bull; Регулировка громкости вызова и громкости разговора&lt;/dd&gt; &lt;dt&gt;Разрешение экрана&lt;/dt&gt; &lt;dd&gt;800&amp;times;480&lt;/dd&gt; &lt;/dl&gt; &lt;dl&gt; &lt;dt&gt;Кол-во вызывных панелей&lt;/dt&gt; &lt;dd&gt;2&lt;/dd&gt; &lt;dt&gt;Кол-во дополнительных видеокамер&lt;/dt&gt; &lt;dd&gt;2&lt;/dd&gt; &lt;dt&gt;Функция памяти&lt;/dt&gt; &lt;dd&gt;100 фото на внутреннюю память + поддержка microSD карт объемом до 32 ГБ&lt;/dd&gt; &lt;dt&gt;Потребление питания&lt;/dt&gt; &lt;dd&gt;До 7 Вт&lt;/dd&gt; &lt;dt&gt;Питание&lt;/dt&gt; &lt;dd&gt;~100-240 B или +13,5 В&lt;/dd&gt; &lt;/dl&gt; &lt;dl&gt; &lt;dt&gt;Интерком&lt;/dt&gt; &lt;dd&gt;Есть, с SL-10IP, SL-10M, SL-10, SL-07IP, SL-07, MS-07M, SQ-07M, SQ-07, SM-07M, SM-04M, MS-04M, MS-04, в интеркоме до 4-х мониторов. Мониторы SL-10IP и SL-07IP могут быть только основными при соединении в интеркоме.&lt;/dd&gt; &lt;dt&gt;Тип установки&lt;/dt&gt; &lt;dd&gt;Настенная накладная установка&lt;/dd&gt; &lt;dt&gt;Цветовые решения&lt;/dt&gt; &lt;dd&gt;&amp;bull; Белый&lt;/dd&gt; &lt;/dl&gt; </t>
  </si>
  <si>
    <t xml:space="preserve">&lt;p&gt;Видеодомофон &amp;ndash; 1 шт.&lt;br /&gt; Кронштейн для крепления на стену &amp;ndash; 1 шт.&lt;br /&gt; Провода для подключения &amp;ndash; 6 шт.&lt;br /&gt; Комплект саморезов и дюбелеий для монтажа &amp;ndash; 1 компл.&lt;br /&gt; Руководство пользователя (на русском языке) &amp;ndash; 1 шт.&lt;/p&gt; </t>
  </si>
  <si>
    <t xml:space="preserve">&lt;p&gt;&lt;a href="https://cdn.slinex.com/Manuals/Slinex_SM-07M_User_Manual.pdf"&gt;https://cdn.slinex.com/Manuals/Slinex_SM-07M_User_Manual.pdf&lt;/a&gt;&lt;/p&gt; </t>
  </si>
  <si>
    <t>Видеодомофон Slinex SM-07M Dark</t>
  </si>
  <si>
    <t>SM-07M_dark</t>
  </si>
  <si>
    <t>http://www.erc.ua/i/goods/SM-07M_DARK.jpg</t>
  </si>
  <si>
    <t xml:space="preserve">&lt;p&gt;Slinex SМ-07M &amp;ndash; это идеальное решение для тех, кто ищет недорогой, но полнофункциональный видеодомофон с достаточно большим экраном. Помимо ультратонкого корпуса доступного в двух цветах, SМ-07M также выделяется наличием слота для внешней карты памяти, которая используется для записи фото и видео. Также кроме этого, имеется и внутренняя память на 100 кадров.&lt;br /&gt; Если говорить об особенностях SМ-07M, то в первую очередь следует подробнее рассказать о памяти устройств. Модель оснащена внутренней памятью куда помещаются до 100 кадров, а для записи видео используется внешняя память &amp;ndash; microSD карта объемом до 32 Гб.&lt;br /&gt; Сенсорные кнопки для управления устройством вынесены на нижнюю часть корпуса, где отмечены интуитивно понятными пиктограммами. В качестве звука вызова вы можете выбрать одну из 16 полифонических мелодий, уже записанных в устройство. И конечно же, можно настроить громкость вызова и разговора. Кроме этого SM-07М обладает функцией регулировки времени открытия замка.&lt;br /&gt; Дизайн домофона заслуживает отдельного внимания. Корпус устройства выполнен из пластика и представлен в двух цветах: серебро и графит. Размеры устройства 193&amp;times;123&amp;times;18 мм. Модель требует настенного накладного монтажа. Все необходимое прилагается в комплекте.&lt;br /&gt; У SM-07M 7 дюймовый ЖК дисплей, позволяющий получать качественное цветное изображение с разрешением 800&amp;times;480 пикселей.&lt;/p&gt; &lt;h5&gt;&lt;strong&gt;Характеристики&lt;/strong&gt;&lt;/h5&gt; &lt;dl&gt; &lt;dt&gt;Дисплей&lt;/dt&gt; &lt;dd&gt;7&amp;quot; цветной TFT экран 16:9&lt;/dd&gt; &lt;dt&gt;Размеры&lt;/dt&gt; &lt;dd&gt;193 &amp;times; 123 &amp;times; 18 мм&lt;/dd&gt; &lt;dt&gt;Уникальные функции&lt;/dt&gt; &lt;dd&gt;Ультратонкий корпус&lt;/dd&gt; &lt;dt&gt;Дополнительные функции&lt;/dt&gt; &lt;dd&gt;&amp;bull; 16 полифонических мелодий&lt;br /&gt; &amp;bull; Регулировка времени открытия замка&lt;br /&gt; &amp;bull; Регулировка громкости вызова и громкости разговора&lt;/dd&gt; &lt;dt&gt;Разрешение экрана&lt;/dt&gt; &lt;dd&gt;800&amp;times;480&lt;/dd&gt; &lt;/dl&gt; &lt;dl&gt; &lt;dt&gt;Кол-во вызывных панелей&lt;/dt&gt; &lt;dd&gt;2&lt;/dd&gt; &lt;dt&gt;Кол-во дополнительных видеокамер&lt;/dt&gt; &lt;dd&gt;2&lt;/dd&gt; &lt;dt&gt;Функция памяти&lt;/dt&gt; &lt;dd&gt;100 фото на внутреннюю память + поддержка microSD карт объемом до 32 ГБ&lt;/dd&gt; &lt;dt&gt;Потребление питания&lt;/dt&gt; &lt;dd&gt;До 7 Вт&lt;/dd&gt; &lt;dt&gt;Питание&lt;/dt&gt; &lt;dd&gt;~100-240 B или +13,5 В&lt;/dd&gt; &lt;/dl&gt; &lt;dl&gt; &lt;dt&gt;Интерком&lt;/dt&gt; &lt;dd&gt;Есть, с SL-10IP, SL-10M, SL-10, SL-07IP, SL-07, MS-07M, SQ-07M, SQ-07, SM-07M, SM-04M, MS-04M, MS-04, в интеркоме до 4-х мониторов. Мониторы SL-10IP и SL-07IP могут быть только основными при соединении в интеркоме.&lt;/dd&gt; &lt;dt&gt;Тип установки&lt;/dt&gt; &lt;dd&gt;Настенная накладная установка&lt;/dd&gt; &lt;dt&gt;Цветовые решения&lt;/dt&gt; &lt;dd&gt;&amp;bull; Графит&lt;/dd&gt; &lt;/dl&gt; </t>
  </si>
  <si>
    <t>Видеодомофон Slinex SL-07M Silver Black</t>
  </si>
  <si>
    <t>SL-07M_s+b</t>
  </si>
  <si>
    <t>http://www.erc.ua/i/goods/SL-07M_S%2bB.jpg</t>
  </si>
  <si>
    <t xml:space="preserve">&lt;p&gt;Slinex SL-07M &amp;ndash; это более усовершенствованная модель SL-07. Основным отличием от вышеуказанного домофона, выступает наличие слота для внешней карты памяти. &lt;/p&gt; &lt;p&gt;Видеодомофон SL-07M &amp;ndash; идеальное решение для квартир, офисов солидных компаний, для которых важен имидж даже в деталях, а также для частных домов, так как используя данный домофон можно построить настоящую охранно-домофонную систему.&lt;/p&gt; &lt;p&gt;&lt;br /&gt; &lt;strong&gt;Особенности данной модели&lt;/strong&gt;&lt;br /&gt; Важным отличием модели SL-07M является программная детекция движения, с помощью которой запись происходящего будет начинаться не только после нажатия кнопки вызова или вручную, а и по детекции движения. Это очень удобно так как не нужно засорять память устройства в случае постоянной видеозаписи, но очень поможет, если на территории появится нежданный гость.&lt;/p&gt; &lt;h5&gt;&lt;strong&gt;Характеристики&lt;/strong&gt;&lt;/h5&gt; &lt;dl&gt; &lt;dt&gt;Дисплей&lt;/dt&gt; &lt;dd&gt;7&amp;rdquo; сенсорный TFT экран 16:9&lt;/dd&gt; &lt;dt&gt;Размеры&lt;/dt&gt; &lt;dd&gt;230&amp;times;165&amp;times;22 мм&lt;/dd&gt; &lt;dt&gt;Уникальные функции&lt;/dt&gt; &lt;dd&gt;&amp;bull; Программная детекция движения&lt;br /&gt; &amp;bull; Режим &amp;laquo;Не беспокоить&amp;raquo;&lt;br /&gt; &amp;bull; Отображение часов в режиме ожидания&lt;br /&gt; &amp;bull; Отключение подсветки кнопок домофона&lt;br /&gt; &amp;bull; Отключение звука подтверждения нажатия кнопок&lt;/dd&gt; &lt;dt&gt;Дополнительные функции&lt;/dt&gt; &lt;dd&gt;&amp;bull; Индивидуальная мелодия вызова для каждой панели&lt;br /&gt; &amp;bull; Регулировка времени открытия двери для каждой панели&lt;br /&gt; &amp;bull; Регулировка яркости, контрастности, насыщенности для каждого канала отдельно&lt;/dd&gt; &lt;dt&gt;Разрешение экрана&lt;/dt&gt; &lt;dd&gt;800&amp;times;480&lt;/dd&gt; &lt;/dl&gt; &lt;dl&gt; &lt;dt&gt;Кол-во вызывных панелей&lt;/dt&gt; &lt;dd&gt;2&lt;/dd&gt; &lt;dt&gt;Кол-во дополнительных видеокамер&lt;/dt&gt; &lt;dd&gt;2&lt;/dd&gt; &lt;dt&gt;Функция памяти&lt;/dt&gt; &lt;dd&gt;MicroSD карта, до 32 ГБ&lt;/dd&gt; &lt;dt&gt;Разрешение записи фото&lt;/dt&gt; &lt;dd&gt;720&amp;times;288&lt;/dd&gt; &lt;dt&gt;Разрешение записи видео&lt;/dt&gt; &lt;dd&gt;720&amp;times;288&lt;/dd&gt; &lt;/dl&gt; &lt;dl&gt; &lt;dt&gt;Потребление питания&lt;/dt&gt; &lt;dd&gt;До 12 Вт&lt;/dd&gt; &lt;dt&gt;Питание&lt;/dt&gt; &lt;dd&gt;~100-240 В или +13,5 В&lt;/dd&gt; &lt;dt&gt;Интерком&lt;/dt&gt; &lt;dd&gt;SL-10IP, SL-10M, SL-07IP, SL-07M, SQ-07MT, SQ-07M, SM-07M, SM-04M, MS-04, в интеркоме до 4-х мониторов. Мониторы SL-10IP и SL-07IP могут быть только основными при соединении в интеркоме&lt;/dd&gt; &lt;dt&gt;Тип установки&lt;/dt&gt; &lt;dd&gt;Настенная накладная установка&lt;/dd&gt; &lt;dt&gt;Цветовые решения&lt;/dt&gt; &lt;dd&gt;&amp;bull; Серебро + черный&lt;/dd&gt; &lt;/dl&gt; </t>
  </si>
  <si>
    <t xml:space="preserve">&lt;p&gt;Видеодомофон &amp;ndash; 1 шт.&lt;br /&gt; Кронштейн для крепления на стену &amp;ndash; 1 шт.&lt;br /&gt; Провода для подключения &amp;ndash; 7 шт.&lt;br /&gt; Комплект саморезов и дюбелеи? для монтажа &amp;ndash; 1 компл.&lt;br /&gt; Руководство пользователя (на русском языке) &amp;ndash; 1 шт.&lt;/p&gt; </t>
  </si>
  <si>
    <t xml:space="preserve">&lt;p&gt;&lt;a href="https://cdn.slinex.com/Manuals/Slinex_SL-07M_User_Manual.pdf"&gt;https://cdn.slinex.com/Manuals/Slinex_SL-07M_User_Manual.pdf&lt;/a&gt;&lt;/p&gt; </t>
  </si>
  <si>
    <t>Видеодомофон Slinex SL-07M Silver White</t>
  </si>
  <si>
    <t>SL-07M_s+w</t>
  </si>
  <si>
    <t>http://www.erc.ua/i/goods/SL-07M_S%2bW.jpg</t>
  </si>
  <si>
    <t xml:space="preserve">&lt;p&gt;Видеодомофон SL-07M &amp;ndash; идеальное решение для квартир, офисов солидных компаний, для которых важен имидж даже в деталях, а также для частных домов, так как используя данный домофон можно построить настоящую охранно-домофонную систему.&lt;br /&gt; Важным отличием модели SL-07M является программная детекция движения, с помощью которой запись происходящего будет начинаться не только после нажатия кнопки вызова или вручную, а и по детекции движения. Это очень удобно так как не нужно засорять память устройства в случае постоянной видеозаписи, но очень поможет, если на территории появится нежданный гость. Но SL-07M не ограничивается только одной особенностью, есть и другие. Например, наличие, помимо внутренней памяти (на 100 кадров), еще и внешней в виде microSD карты (объемом до 32 ГБ). На карту будут записываться фотографии ваших посетителей, а также видеозаписи.&lt;br /&gt; Внешний вид SL-07M заслуживает отдельных слов восхищения. Корпус устройства выполнен из натуральных материалов &amp;ndash; алюминия и стекла. Его гладкая глянцевая поверхность сразу же привлекает внимание. Размеры устройства 230&amp;times;165&amp;times;22 мм. Несмотря на маленькую толщину, домофон обладает встроенным блоком питания. Видеодомофон управляется с помощью сенсорных клавиш, расположенных по бокам от экрана.&lt;br /&gt; У SL-07M 7-ми дюймовый сенсорный экран с отличной цветопередачей и разрешением 800&amp;times;480. &lt;/p&gt; &lt;h5&gt;&lt;strong&gt;Характеристики&lt;/strong&gt;&lt;/h5&gt; &lt;dl&gt; &lt;dt&gt;Дисплей&lt;/dt&gt; &lt;dd&gt;7&amp;rdquo; сенсорный TFT экран 16:9&lt;/dd&gt; &lt;dt&gt;Размеры&lt;/dt&gt; &lt;dd&gt;230&amp;times;165&amp;times;22 мм&lt;/dd&gt; &lt;dt&gt;Уникальные функции&lt;/dt&gt; &lt;dd&gt;&amp;bull; Программная детекция движения&lt;br /&gt; &amp;bull; Режим &amp;laquo;Не беспокоить&amp;raquo;&lt;br /&gt; &amp;bull; Отображение часов в режиме ожидания&lt;br /&gt; &amp;bull; Отключение подсветки кнопок домофона&lt;br /&gt; &amp;bull; Отключение звука подтверждения нажатия кнопок&lt;/dd&gt; &lt;dt&gt;Дополнительные функции&lt;/dt&gt; &lt;dd&gt;&amp;bull; Индивидуальная мелодия вызова для каждой панели&lt;br /&gt; &amp;bull; Регулировка времени открытия двери для каждой панели&lt;br /&gt; &amp;bull; Регулировка яркости, контрастности, насыщенности для каждого канала отдельно&lt;/dd&gt; &lt;dt&gt;Разрешение экрана&lt;/dt&gt; &lt;dd&gt;800&amp;times;480&lt;/dd&gt; &lt;/dl&gt; &lt;dl&gt; &lt;dt&gt;Кол-во вызывных панелей&lt;/dt&gt; &lt;dd&gt;2&lt;/dd&gt; &lt;dt&gt;Кол-во дополнительных видеокамер&lt;/dt&gt; &lt;dd&gt;2&lt;/dd&gt; &lt;dt&gt;Функция памяти&lt;/dt&gt; &lt;dd&gt;MicroSD карта, до 32 ГБ&lt;/dd&gt; &lt;dt&gt;Разрешение записи фото&lt;/dt&gt; &lt;dd&gt;720&amp;times;288&lt;/dd&gt; &lt;dt&gt;Разрешение записи видео&lt;/dt&gt; &lt;dd&gt;720&amp;times;288&lt;/dd&gt; &lt;/dl&gt; &lt;dl&gt; &lt;dt&gt;Потребление питания&lt;/dt&gt; &lt;dd&gt;До 12 Вт&lt;/dd&gt; &lt;dt&gt;Питание&lt;/dt&gt; &lt;dd&gt;~100-240 В или +13,5 В&lt;/dd&gt; &lt;dt&gt;Интерком&lt;/dt&gt; &lt;dd&gt;SL-10IP, SL-10M, SL-07IP, SL-07M, SQ-07MT, SQ-07M, SM-07M, SM-04M, MS-04, в интеркоме до 4-х мониторов. Мониторы SL-10IP и SL-07IP могут быть только основными при соединении в интеркоме&lt;/dd&gt; &lt;dt&gt;Тип установки&lt;/dt&gt; &lt;dd&gt;Настенная накладная установка&lt;/dd&gt; &lt;dt&gt;Цветовые решения&lt;/dt&gt; &lt;dd&gt;&amp;bull; Белый + серебро&lt;/dd&gt; &lt;/dl&gt; </t>
  </si>
  <si>
    <t>Видеодомофон Slinex SL-07IP Silver Black</t>
  </si>
  <si>
    <t>SL-07IP_s+b</t>
  </si>
  <si>
    <t>http://www.erc.ua/i/goods/SL-07IP_S%2bB.jpg</t>
  </si>
  <si>
    <t xml:space="preserve">&lt;p&gt;Модель имеет 7 дюймовый экран, что позволяет легко рассмотреть происходящее на улице или в помещении. SL-07IP очень удобен в использовании тем, что возможно подключение к Интернету для управления с помощью приложения на вашем мобильном телефоне, планшете или из браузера ПК.&lt;/p&gt; &lt;p&gt;Помимо стандартного подключения через Ethernet, SL-07IP оснащен возможностью соединения по Wi-Fi. Вы сможете управлять домофоном, не находясь дома, принимать входящие вызовы и даже открывать двери с помощью своего личного планшета или смартфона, где установлено приложение Slinex, при условии наличии Интернет-соединения. Вы также можете настроить отправку PUSH уведомлений или e-mail писем при детекции движения и/или входящем звонке.&lt;/p&gt; &lt;p&gt;Видеодомофон SL-07IP полностью совместим практически с любыми аналоговыми вызывными панелями, (которые поддерживают PAL/NTSC стандарты), а также со всеми аналоговыми CCTV камерами видеонаблюдения независимо от производителя. Его изящный корпус выполнен с использованием отполированного алюминия и стекла. Никаких выступающих кнопок, все основные элементы управления сенсорные. Голубая подсветка добавляет домофону определенной элегантности. SL-07IP предусматривает настенный накладной тип крепления, а наличие встроенного блока питания позволит легко установить домофон без каких-либо дополнительных манипуляций для проведения питания. Цветной 7&amp;rdquo; дисплей обладает отличной цветопередачей и интуитивным меню.&lt;/p&gt; &lt;h5&gt;&lt;strong&gt;Характеристики&lt;/strong&gt;&lt;/h5&gt; &lt;dl&gt; &lt;dt&gt;Дисплей&lt;/dt&gt; &lt;dd&gt;7&amp;quot; цветной TFT LCD 16:9&lt;/dd&gt; &lt;dt&gt;Размеры&lt;/dt&gt; &lt;dd&gt;230&amp;times;165&amp;times;22 мм&lt;/dd&gt; &lt;dt&gt;Уникальные функции&lt;/dt&gt; &lt;dd&gt;&amp;bull; Встроенный Wi-Fi&lt;br /&gt; &amp;bull; Получение входящего вызова от вызывных панелей на комутатор&lt;br /&gt; &amp;bull; Подключение к сети Ethernet&lt;br /&gt; &amp;bull; Удаленный просмотр панелей и сохраненного архива&lt;/dd&gt; &lt;dt&gt;Дополнительные функции&lt;/dt&gt; &lt;dd&gt;16 полифонических мелодий вызова&lt;/dd&gt; &lt;dt&gt;Разрешение экрана&lt;/dt&gt; &lt;dd&gt;800x480&lt;/dd&gt; &lt;/dl&gt; &lt;dl&gt; &lt;dt&gt;Кол-во вызывных панелей&lt;/dt&gt; &lt;dd&gt;2&lt;/dd&gt; &lt;dt&gt;Кол-во дополнительных видеокамер&lt;/dt&gt; &lt;dd&gt;2&lt;/dd&gt; &lt;dt&gt;Функция памяти&lt;/dt&gt; &lt;dd&gt;Запись видео на microSD карту до 32 ГБ&lt;/dd&gt; &lt;dt&gt;Разрешение записи фото&lt;/dt&gt; &lt;dd&gt;Не пишет&lt;/dd&gt; &lt;dt&gt;Разрешение записи видео&lt;/dt&gt; &lt;dd&gt;720х576&lt;/dd&gt; &lt;/dl&gt; &lt;dl&gt; &lt;dt&gt;Потребление питания&lt;/dt&gt; &lt;dd&gt;До 10 Вт&lt;/dd&gt; &lt;dt&gt;Питание&lt;/dt&gt; &lt;dd&gt;~100-240 В или +12 В&lt;/dd&gt; &lt;dt&gt;Интерком&lt;/dt&gt; &lt;dd&gt;Есть, с SL-10M, SL-10, SL-07, MS-07M, SQ-07M, SQ-07, SM-07M, SM-04M, MS-04M, MS-04, в интеркоме до 4-х мониторов. Мониторы SL-10IP и SL-07IP могут быть только основными при соединении в интеркоме.&lt;/dd&gt; &lt;dt&gt;Тип установки&lt;/dt&gt; &lt;dd&gt;Настенная накладная установка&lt;/dd&gt; &lt;dt&gt;Цветовые решения&lt;/dt&gt; &lt;dd&gt;&amp;bull; Серебро + черный&lt;/dd&gt; &lt;/dl&gt; </t>
  </si>
  <si>
    <t xml:space="preserve">&lt;p&gt;Видеодомофон &amp;ndash; 1 шт.&lt;br /&gt; Кронштейн для крепления на стену &amp;ndash; 1 шт.&lt;br /&gt; Провода для подключения &amp;ndash; 5 шт.&lt;br /&gt; Комплект саморезов и дюбелеий для монтажа &amp;ndash; 1 компл.&lt;br /&gt; Руководство пользователя (на русском языке) &amp;ndash; 1 шт.&lt;/p&gt; </t>
  </si>
  <si>
    <t xml:space="preserve">&lt;p&gt;&lt;a href="https://cdn.slinex.com/Manuals/Slinex_SL-07IP_CC_User_Manual.pdf"&gt;https://cdn.slinex.com/Manuals/Slinex_SL-07IP_CC_User_Manual.pdf&lt;/a&gt;&lt;/p&gt; </t>
  </si>
  <si>
    <t>Видеодомофон Slinex SL-07IP Silver White</t>
  </si>
  <si>
    <t>SL-07IP_s+w</t>
  </si>
  <si>
    <t>http://www.erc.ua/i/goods/SL-07IP_S%2bW.jpg</t>
  </si>
  <si>
    <t xml:space="preserve">&lt;p&gt;Модель имеет 7 дюймовый экран, что позволяет легко рассмотреть происходящее на улице или в помещении. SL-07IP очень удобен в использовании тем, что возможно подключение к Интернету для управления с помощью приложения на вашем мобильном телефоне, планшете или из браузера ПК. Помимо стандартного подключения через Ethernet, SL-07IP оснащен возможностью соединения по Wi-Fi. Вы сможете управлять домофоном, не находясь дома, принимать входящие вызовы и даже открывать двери с помощью своего личного планшета или смартфона, где установлено приложение Slinex, при условии наличии Интернет-соединения. Вы также можете настроить отправку PUSH уведомлений или e-mail писем при детекции движения и/или входящем звонке.&lt;br /&gt; Видеодомофон SL-07IP полностью совместим практически с любыми аналоговыми вызывными панелями, (которые поддерживают PAL/NTSC стандарты), а также со всеми аналоговыми CCTV камерами видеонаблюдения независимо от производителя. Его изящный корпус выполнен с использованием отполированного алюминия и стекла. Никаких выступающих кнопок, все основные элементы управления сенсорные. Голубая подсветка добавляет домофону определенной элегантности. SL-07IP предусматривает настенный накладной тип крепления, а наличие встроенного блока питания позволит легко установить домофон без каких-либо дополнительных манипуляций для проведения питания. Цветной 7&amp;rdquo; дисплей обладает отличной цветопередачей и интуитивным меню.&lt;/p&gt; &lt;h5&gt;&lt;strong&gt;Характеристики&lt;/strong&gt;&lt;/h5&gt; &lt;dl&gt; &lt;dt&gt;Дисплей&lt;/dt&gt; &lt;dd&gt;7&amp;quot; цветной TFT LCD 16:9&lt;/dd&gt; &lt;dt&gt;Размеры&lt;/dt&gt; &lt;dd&gt;230&amp;times;165&amp;times;21 мм&lt;/dd&gt; &lt;dt&gt;Уникальные функции&lt;/dt&gt; &lt;dd&gt;&amp;bull; Встроенный Wi-Fi&lt;br /&gt; &amp;bull; Получение входящего вызова от вызывных панелей на комутатор&lt;br /&gt; &amp;bull; Подключение к сети Ethernet&lt;br /&gt; &amp;bull; Удаленный просмотр панелей и сохраненного архива&lt;/dd&gt; &lt;dt&gt;Дополнительные функции&lt;/dt&gt; &lt;dd&gt;16 полифонических мелодий вызова&lt;/dd&gt; &lt;dt&gt;Разрешение экрана&lt;/dt&gt; &lt;dd&gt;800x480&lt;/dd&gt; &lt;/dl&gt; &lt;dl&gt; &lt;dt&gt;Кол-во вызывных панелей&lt;/dt&gt; &lt;dd&gt;2&lt;/dd&gt; &lt;dt&gt;Кол-во дополнительных видеокамер&lt;/dt&gt; &lt;dd&gt;2&lt;/dd&gt; &lt;dt&gt;Функция памяти&lt;/dt&gt; &lt;dd&gt;Запись видео на microSD карту до 32 Гб&lt;/dd&gt; &lt;dt&gt;Разрешение записи фото&lt;/dt&gt; &lt;dd&gt;Не пишет&lt;/dd&gt; &lt;dt&gt;Разрешение записи видео&lt;/dt&gt; &lt;dd&gt;720х576&lt;/dd&gt; &lt;/dl&gt; &lt;dl&gt; &lt;dt&gt;Потребление питания&lt;/dt&gt; &lt;dd&gt;До 10 Вт&lt;/dd&gt; &lt;dt&gt;Питание&lt;/dt&gt; &lt;dd&gt;~100-240 В или +12 В&lt;/dd&gt; &lt;dt&gt;Интерком&lt;/dt&gt; &lt;dd&gt;Есть, с SL-10M, SL-10, SL-07, MS-07M, SQ-07M, SQ-07, SM-07M, SM-04M, MS-04M, MS-04, в интеркоме до 4-х мониторов. Мониторы SL-10IP и SL-07IP могут быть только основными при соединении в интеркоме.&lt;/dd&gt; &lt;dt&gt;Тип установки&lt;/dt&gt; &lt;dd&gt;Настенная накладная установка&lt;/dd&gt; &lt;dt&gt;Цветовые решения&lt;/dt&gt; &lt;dd&gt;&amp;bull; Серебро + белый&lt;/dd&gt; &lt;/dl&gt; </t>
  </si>
  <si>
    <t>Видеодомофон Slinex SL-10M Silver Black</t>
  </si>
  <si>
    <t>SL-10M_s+b</t>
  </si>
  <si>
    <t>http://www.erc.ua/i/goods/SL-10M_S%2bB.jpg</t>
  </si>
  <si>
    <t xml:space="preserve">&lt;p&gt;Модель SL-10M разработана для использования в тех помещениях, где внешний вид устройства играет не менее важную роль, чем его функциональность. Это могут быть частные дома, офисы компаний или даже обычные квартиры.&lt;br /&gt; Для начала стоит отметить, что SL-10M имеет программную детекцию движения. Это значит, что даже если никто не будет нажимать кнопку вызова на панели, но датчик обнаружит какое-либо движение перед камерами &amp;ndash; домофон автоматически начнет видеозапись. Для большего охвата территории вы можете подключить дополнительно еще 2 камеры видеонаблюдения и 2 вызывные панели в одну систему. Вам не потребуется подводить отдельное питание для подключенных камер и панелей, они будут запитываться от домофона.&lt;br /&gt; Для звука вызова вы можете выбрать одну из 12 приятных полифонических мелодий. Кроме этого, вы можете отрегулировать длительность проигрыша мелодии вызова. Для записи фото и видео у SL-10M есть слот для SD карт объемом до 32 Гб.&lt;br /&gt; У SL-10M дисплей равен 10,1 дюймам с соотношением сторон 16:9. Разрешение экрана 1024х600 пикселей. На таком экране вы сможете рассмотреть происходящее в самых мельчайших деталях.&lt;br /&gt; Видеодомофон SL-10М полностью совместим практически с любыми аналоговыми вызывными панелями, (которые поддерживают PAL/NTSC стандарты), а также со всеми аналоговыми CCTV камерами видеонаблюдения независимо от производителя.&lt;/p&gt; &lt;h5&gt;&lt;strong&gt;Характеристики&lt;/strong&gt;&lt;/h5&gt; &lt;dl&gt; &lt;dt&gt;Дисплей&lt;/dt&gt; &lt;dd&gt;10&amp;quot; цветной TFT LCD 16:9&lt;/dd&gt; &lt;dt&gt;Размеры&lt;/dt&gt; &lt;dd&gt;305&amp;times;190&amp;times;23 мм&lt;/dd&gt; &lt;dt&gt;Уникальные функции&lt;/dt&gt; &lt;dd&gt;&amp;bull; Программная детекция движения&lt;br /&gt; &amp;bull; Режим &amp;quot;не беспокоить&amp;quot;&lt;br /&gt; &amp;bull; Отключение подсветки кнопок&lt;br /&gt; &amp;bull; Отображение часов в ожидании&lt;br /&gt; &amp;bull; Отключение звукового подтверждения нажатия кнопок&lt;/dd&gt; &lt;dt&gt;Дополнительные функции&lt;/dt&gt; &lt;dd&gt;&amp;bull; Три временных режима громкости&lt;br /&gt; &amp;bull; Настройка продолжительности звонка&lt;br /&gt; &amp;bull; Вывод изображения на ТВ&lt;/dd&gt; &lt;dt&gt;Разрешение экрана&lt;/dt&gt; &lt;dd&gt;1024&amp;times;600&lt;/dd&gt; &lt;/dl&gt; &lt;dl&gt; &lt;dt&gt;Кол-во вызывных панелей&lt;/dt&gt; &lt;dd&gt;2&lt;/dd&gt; &lt;dt&gt;Кол-во дополнительных видеокамер&lt;/dt&gt; &lt;dd&gt;2&lt;/dd&gt; &lt;dt&gt;Функция памяти&lt;/dt&gt; &lt;dd&gt;Фото и видео на SD карту объемом до 32 ГБ&lt;/dd&gt; &lt;dt&gt;Разрешение записи фото&lt;/dt&gt; &lt;dd&gt;640х480&lt;/dd&gt; &lt;dt&gt;Разрешение записи видео&lt;/dt&gt; &lt;dd&gt;720х288&lt;/dd&gt; &lt;/dl&gt; &lt;dl&gt; &lt;dt&gt;Потребление питания&lt;/dt&gt; &lt;dd&gt;До 12 Вт&lt;/dd&gt; &lt;dt&gt;Питание&lt;/dt&gt; &lt;dd&gt;~100-240 В или +12 В&lt;/dd&gt; &lt;dt&gt;Интерком&lt;/dt&gt; &lt;dd&gt;Есть, с SL-10IP, SL-10M, SL-10, SL-07IP, SL-07, MS-07M, SQ-07M, SQ-07, SM-07M, SM-04M, MS-04M, MS-04, в интеркоме до 4-х мониторов. Мониторы SL-10IP и SL-07IP могут быть только основными при соединении в интеркоме.&lt;/dd&gt; &lt;dt&gt;Тип установки&lt;/dt&gt; &lt;dd&gt;Настенная накладная установка&lt;/dd&gt; &lt;dt&gt;Цветовые решения&lt;/dt&gt; &lt;dd&gt;&amp;bull; Cеребро + черный&lt;/dd&gt; &lt;/dl&gt; </t>
  </si>
  <si>
    <t xml:space="preserve">&lt;p&gt;Видеодомофон &amp;ndash; 1 шт.&lt;br /&gt; Кронштейн для крепления на стену &amp;ndash; 1 шт.&lt;br /&gt; Провода для подключения &amp;ndash; 7 шт.&lt;br /&gt; Комплект саморезов и дюбелеий для монтажа &amp;ndash; 1 компл.&lt;br /&gt; Руководство пользователя (на русском языке) &amp;ndash; 1 шт.&lt;/p&gt; </t>
  </si>
  <si>
    <t xml:space="preserve">&lt;p&gt;&lt;a href="https://cdn.slinex.com/Manuals/Slinex_SL-10M_User_Manual.pdf"&gt;https://cdn.slinex.com/Manuals/Slinex_SL-10M_User_Manual.pdf&lt;/a&gt;&lt;/p&gt; </t>
  </si>
  <si>
    <t>Видеодомофон Slinex SL-10M Silver White</t>
  </si>
  <si>
    <t>SL-10M_s+w</t>
  </si>
  <si>
    <t>http://www.erc.ua/i/goods/SL-10M_S%2bW.jpg</t>
  </si>
  <si>
    <t xml:space="preserve">&lt;p&gt;Модель SL-10M разработана для использования в тех помещениях, где внешний вид устройства играет не менее важную роль, чем его функциональность. Это могут быть частные дома, офисы компаний или даже обычные квартиры.&lt;br /&gt; Для начала стоит отметить, что SL-10M имеет программную детекцию движения. Это значит, что даже если никто не будет нажимать кнопку вызова на панели, но датчик обнаружит какое-либо движение перед камерами &amp;ndash; домофон автоматически начнет видеозапись. Для большего охвата территории вы можете подключить дополнительно еще 2 камеры видеонаблюдения и 2 вызывные панели в одну систему. Вам не потребуется подводить отдельное питание для подключенных камер и панелей, они будут запитываться от домофона.&lt;br /&gt; Для звука вызова вы можете выбрать одну из 12 приятных полифонических мелодий. Кроме этого, вы можете отрегулировать длительность проигрыша мелодии вызова. Для записи фото и видео у SL-10M есть слот для SD карт объемом до 32 Гб.&lt;br /&gt; У SL-10M дисплей равен 10,1 дюймам с соотношением сторон 16:9. Разрешение экрана 1024х600 пикселей. На таком экране вы сможете рассмотреть происходящее в самых мельчайших деталях.&lt;br /&gt; Видеодомофон SL-10М полностью совместим практически с любыми аналоговыми вызывными панелями, (которые поддерживают PAL/NTSC стандарты), а также со всеми аналоговыми CCTV камерами видеонаблюдения независимо от производителя.&lt;/p&gt; &lt;h5&gt;&lt;strong&gt;Характеристики&lt;/strong&gt;&lt;/h5&gt; &lt;dl&gt; &lt;dt&gt;Дисплей&lt;/dt&gt; &lt;dd&gt;10&amp;quot; цветной TFT LCD 16:9&lt;/dd&gt; &lt;dt&gt;Размеры&lt;/dt&gt; &lt;dd&gt;305&amp;times;190&amp;times;23 мм&lt;/dd&gt; &lt;dt&gt;Уникальные функции&lt;/dt&gt; &lt;dd&gt;&amp;bull; Программная детекция движения&lt;br /&gt; &amp;bull; Режим &amp;quot;не беспокоить&amp;quot;&lt;br /&gt; &amp;bull; Отключение подсветки кнопок&lt;br /&gt; &amp;bull; Отображение часов в ожидании&lt;br /&gt; &amp;bull; Отключение звукового подтверждения нажатия кнопок&lt;/dd&gt; &lt;dt&gt;Дополнительные функции&lt;/dt&gt; &lt;dd&gt;&amp;bull; Три временных режима громкости&lt;br /&gt; &amp;bull; Настройка продолжительности звонка&lt;br /&gt; &amp;bull; Вывод изображения на ТВ&lt;/dd&gt; &lt;dt&gt;Разрешение экрана&lt;/dt&gt; &lt;dd&gt;1024&amp;times;600&lt;/dd&gt; &lt;/dl&gt; &lt;dl&gt; &lt;dt&gt;Кол-во вызывных панелей&lt;/dt&gt; &lt;dd&gt;2&lt;/dd&gt; &lt;dt&gt;Кол-во дополнительных видеокамер&lt;/dt&gt; &lt;dd&gt;2&lt;/dd&gt; &lt;dt&gt;Функция памяти&lt;/dt&gt; &lt;dd&gt;Фото и видео на SD карту объемом до 32 Гб&lt;/dd&gt; &lt;dt&gt;Разрешение записи фото&lt;/dt&gt; &lt;dd&gt;640х480&lt;/dd&gt; &lt;dt&gt;Разрешение записи видео&lt;/dt&gt; &lt;dd&gt;720х288&lt;/dd&gt; &lt;/dl&gt; &lt;dl&gt; &lt;dt&gt;Потребление питания&lt;/dt&gt; &lt;dd&gt;До 12 Вт&lt;/dd&gt; &lt;dt&gt;Питание&lt;/dt&gt; &lt;dd&gt;~100-240 В или +12 В&lt;/dd&gt; &lt;dt&gt;Интерком&lt;/dt&gt; &lt;dd&gt;Есть, с SL-10IP, SL-10M, SL-10, SL-07IP, SL-07, MS-07M, SQ-07M, SQ-07, SM-07M, SM-04M, MS-04M, MS-04, в интеркоме до 4-х мониторов. Мониторы SL-10IP и SL-07IP могут быть только основными при соединении в интеркоме.&lt;/dd&gt; &lt;dt&gt;Тип установки&lt;/dt&gt; &lt;dd&gt;Настенная накладная установка&lt;/dd&gt; &lt;dt&gt;Цветовые решения&lt;/dt&gt; &lt;dd&gt;&amp;bull; Cеребро + белый&lt;/dd&gt; &lt;/dl&gt; </t>
  </si>
  <si>
    <t>Видеодомофон Slinex SL-10IPT Silver Black</t>
  </si>
  <si>
    <t>SL-10IPT_s+b</t>
  </si>
  <si>
    <t>http://www.erc.ua/i/goods/SL-10IPT_S%2bB.jpg</t>
  </si>
  <si>
    <t xml:space="preserve">&lt;p&gt;Большой сенсорный цветной дисплей, алюминиевый корпус, наличие встроенного Wi-Fi, возможность передачи видеоизображения и вызова на мобильный телефон, поддержка SD карт объемом до 128 ГБ &amp;ndash; далеко не все преимущества, которыми обладает данный видеодомофон.&lt;br /&gt; Где бы вы ни находились, вы всегда сможете просмотреть изображение с вызывных панелей или подключенных камер через свой мобильный телефон, подключенный к сети Интернет. Более того, с него же вы сможете общаться с посетителем, позвонившим через вызывную панель, и, при необходимости, даже открыть замок. Домофон Slinex SL-10IPT идеально дополнит интерьер и обеспечит безопасность.&lt;br /&gt; Основной отличительной особенностью модели SL-10IP является встроенный квадратор, который позволяет выводить на экран одновременно четыре изображения. В любой момент вы можете выбрать одно из них для просмотра в полноэкранном режиме. К домофону можно подключить сразу две вызывные панели, а также две дополнительные видеокамеры, чтобы обеспечить максимально большой охват территории. Данный видеодомофон обладает 10-ти дюймовым экраном с улучшенным разрешением и прекрасной цветопередачей. Разрешение дисплея 1024х600. Как и все устройства в SL серии, SL-10IP выполнен из качественно отшлифованного алюминия, что придает ему очень современный и дорогой вид. SL-10IP полностью совместим практически с любыми аналоговыми вызывными панелями, (которые поддерживают PAL/NTSC стандарты), а также со всеми аналоговыми CCTV камерами видеонаблюдения независимо от производителя.&lt;/p&gt; &lt;h5&gt;&lt;strong&gt;Характеристики&lt;/strong&gt;&lt;/h5&gt; &lt;dl&gt; &lt;dt&gt;Дисплей&lt;/dt&gt; &lt;dd&gt;10&amp;rdquo; сенсорный TFT экран 16:9&lt;/dd&gt; &lt;dt&gt;Размеры&lt;/dt&gt; &lt;dd&gt;304&amp;times;190&amp;times;24 мм&lt;/dd&gt; &lt;dt&gt;Уникальные функции&lt;/dt&gt; &lt;dd&gt;&amp;bull; Получение входящего вызова от вызывных панелей на смартфон или планшет&lt;br /&gt; &amp;bull; Встроенный Wi-Fi&lt;br /&gt; &amp;bull; Подключение к сети Ethernet&lt;br /&gt; &amp;bull; Удаленный просмотр панелей и камер&lt;br /&gt; &amp;bull; Квадратор&lt;br /&gt; &amp;bull; Программная детекция движения&lt;br /&gt; &amp;bull; Поддержка AHD панелей и камер (до 1 МП)&lt;/dd&gt; &lt;dt&gt;Дополнительные функции&lt;/dt&gt; &lt;dd&gt;&amp;bull; 16 полифонических мелодий вызова&lt;br /&gt; &amp;bull; Режим &amp;laquo;Не беспокоить&amp;raquo;&lt;/dd&gt; &lt;dt&gt;Разрешение экрана&lt;/dt&gt; &lt;dd&gt;1024&amp;times;600&lt;/dd&gt; &lt;/dl&gt; &lt;dl&gt; &lt;dt&gt;Кол-во вызывных панелей&lt;/dt&gt; &lt;dd&gt;2&lt;/dd&gt; &lt;dt&gt;Кол-во дополнительных видеокамер&lt;/dt&gt; &lt;dd&gt;2&lt;/dd&gt; &lt;dt&gt;Функция памяти&lt;/dt&gt; &lt;dd&gt;Видео на SD карту объемом до 128 ГБ&lt;/dd&gt; &lt;dt&gt;Потребление питания&lt;/dt&gt; &lt;dd&gt;До 12 Вт&lt;/dd&gt; &lt;dt&gt;Питание&lt;/dt&gt; &lt;dd&gt;~100-240 В или +13,5 В&lt;/dd&gt; &lt;/dl&gt; &lt;dl&gt; &lt;dt&gt;Интерком&lt;/dt&gt; &lt;dd&gt;SL-10M, SL-07M, SQ-07MT, SQ-07M, SM-07M, SQ-04M, SM-04M, MS-04, в интеркоме до 4-х мониторов. Монитор SL-10IPT может быть только основными при соединении в интеркоме&lt;/dd&gt; &lt;dt&gt;Тип установки&lt;/dt&gt; &lt;dd&gt;Настенная накладная установка&lt;/dd&gt; &lt;/dl&gt; </t>
  </si>
  <si>
    <t xml:space="preserve">&lt;p&gt;Домофон SL-10IPT &amp;minus; 1 шт.&lt;/p&gt; &lt;p&gt;Кронштейн для крепления на стену &amp;minus; 1 шт.&lt;/p&gt; &lt;p&gt;Провод с разъемом RJ-45 &amp;minus; 1шт.&lt;/p&gt; &lt;p&gt;ИК пульт управления &amp;minus; 1шт.&lt;/p&gt; &lt;p&gt;Провода для подключения &amp;minus; 5 шт.&lt;/p&gt; &lt;p&gt;Комплект саморезов и дюбелей для монтажа &amp;minus; 1 компл.&lt;/p&gt; &lt;p&gt;Инструкция по эксплуатации &amp;minus; 1 шт&lt;/p&gt; </t>
  </si>
  <si>
    <t xml:space="preserve">&lt;p&gt;&lt;a href="https://cdn.slinex.com/Manuals/Slinex_SL-10IPT_CC_User_Manual.pdf"&gt;https://cdn.slinex.com/Manuals/Slinex_SL-10IPT_CC_User_Manual.pdf&lt;/a&gt;&lt;/p&gt; </t>
  </si>
  <si>
    <t>Видеодомофон Slinex SL-10IPT Gold Black</t>
  </si>
  <si>
    <t>SL-10IPT_g+b</t>
  </si>
  <si>
    <t>http://www.erc.ua/i/goods/SL-10IPT_G%2bB.jpg</t>
  </si>
  <si>
    <t>Переходник Slinex VZ-10</t>
  </si>
  <si>
    <t>VZ-10_Adaptor</t>
  </si>
  <si>
    <t>http://www.erc.ua/i/goods/VZ-10_ADAPTOR.jpg</t>
  </si>
  <si>
    <t xml:space="preserve">&lt;p&gt;Адаптер VZ-10 пригодится вам в случае, когда при входе в ваш многоэтажный дом установлена всеми знакомая вызывная панель Vizit или Cyfral, а у вас в квартире &amp;ndash; аудиотрубка. Конечно, вы можете установить домофон в квартире и подключить к нему индивидуальную панель возле своей двери, но принимать вызовы от общей многоабонентской вы не сможете. Точнее не могли раньше. Теперь, с новым адаптером VZ-10 это легко&lt;/p&gt; &lt;p&gt;Slinex VZ-10 &amp;ndash; адаптер, который способен обеспечить совершенно уникальную возможность подключения современных 4-х проводных домофонов к уже устаревшим, но тем не менее массово-используемых 2-х проводным.&lt;/p&gt; </t>
  </si>
  <si>
    <t xml:space="preserve">&lt;p&gt;&lt;a href="https://cdn.slinex.com/Manuals/Slinex_VZ-10_User_Manual.pdf"&gt;https://cdn.slinex.com/Manuals/Slinex_VZ-10_User_Manual.pdf&lt;/a&gt;&lt;/p&gt; </t>
  </si>
  <si>
    <t>Комплект видеодомофона Slinex ML-16HR Black + Вызывная панель Slinex SQ-04 Black</t>
  </si>
  <si>
    <t>ML-16HRBLACK+SQ-04BLACK</t>
  </si>
  <si>
    <t>http://www.erc.ua/i/goods/ML-16HRBLACK%2bSQ-04BLACK.jpg</t>
  </si>
  <si>
    <t xml:space="preserve">&lt;p&gt;Комплект видеодомофона Slinex SQ-04 + ML-16HR отличный выбор для тех, кто ищет недорогой вариант. Данный комплект позволит получить цветное изображение посетителя и поговорить с ним. Кроме того, он позволяет подключиться к многоквартирному домофону и принимать звонки с подъездной двери и открывать элетрозамок (при помощи VZ-10).&lt;/p&gt; &lt;p&gt;Домофон в комплекте &amp;ndash; Slinex SQ-04. Модель с цветным контрастным дисплеем 16:9. Размер экрана 4,3&amp;rdquo; &amp;ndash; почти 11см по диагонали. К домофону можно подключить две вызывных панели. Например, одна возле двери в квартиру, а вторая &amp;ndash; подъездная многоабонентская панель с помощью адаптера Silnex VZ-10. Или можно подключить одну вызывную панель, а на второй канал &amp;ndash; дополнительную видеокамеру, чтобы увеличить обзор перед дверью.&lt;br /&gt; У Slinex SQ-04 встроенный блок питания, что упрощает установку и экономит время монтажа. Тип установки &amp;ndash; накладной. Домофон поставляется в двух цветовых решениях &amp;ndash; белый и черный. Имеет сенсорные кнопки управления с голубой подсветкой. Размеры домофона 119&amp;times;175&amp;times;21 мм. Имеются настройки яркости и контрастности изображения.&lt;/p&gt; &lt;p&gt;Вызывная панель в комплекте &amp;ndash; Slinex ML-16HR. Хорошо зарекомендовавшая себя модель. Имеет антивандальный металлический корпус и защищенную камеру. В комплекте с панелью поставляется кронштейн для врезной установки, поворотный кронштейн для установки под углом и козырек от осадков. Способ монтажа панели &amp;ndash; накладной, или врезной. ML-16HR поставляется в черном, или сером цвете. Разрешение камеры у Slinex ML-16HR &amp;ndash; 800ТВЛ. Это позволяет получить хорошую картинку на 4-х дюймовом дисплее. Угол обзора у панели 72&amp;deg; по горизонтали.&lt;/p&gt; &lt;p&gt;&lt;strong&gt;SQ-04&lt;/strong&gt;&lt;br /&gt; Дисплей - 4,3&amp;rdquo; цветной TFT экран 16:9&lt;br /&gt; Уникальные особенности - Стильный и компактный 4-х дюймовый домофон с цветным TFT экраном и встроенным источником питания.&lt;br /&gt; Кол-во подключаемых панелей - 2&lt;br /&gt; Кол-во подключаемых видеокамер - Нет&lt;br /&gt; Функция памяти - Нет&lt;br /&gt; Интерком - Нет&lt;br /&gt; Количество мелодий вызова - 1&lt;br /&gt; Разрешение экрана - 480&amp;times;272&lt;br /&gt; Энергопотребление - До 6 Вт&lt;br /&gt; Питание - ~100-240 B или +13,5 В&lt;br /&gt; Размеры - 119&amp;times;175&amp;times;21 мм&lt;br /&gt; Управление замком - Есть&lt;br /&gt; Тип установки - Настенная накладная&lt;br /&gt; Управление - Сенсорные клавиши&lt;br /&gt; Диапазон рабочих температур &amp;ndash; -10&amp;deg;C&amp;hellip; +55&amp;deg;С&lt;br /&gt; Язык меню - Русский&lt;br /&gt; Язык клавиш домофона - Русский&lt;br /&gt; Питание - Встроенный БП&lt;/p&gt; &lt;p&gt;&lt;strong&gt;&lt;u&gt;ML-16HR&lt;/u&gt;&lt;/strong&gt;&lt;br /&gt; Уникальные особенности- Наличие кронштейна для врезного монтажа&lt;br /&gt; Тип установки - Врезная, Настенная накладная&lt;br /&gt; Исполнение - Для закрытых помещений, Для улицы&lt;br /&gt; Встроенная видеокамера - Цветная, матрица CMOS 1/3&amp;rdquo;&lt;br /&gt; Разрешение камеры - 800 ТВЛ&lt;br /&gt; Угол обзора - 72&amp;deg; по горизонтали х 56&amp;deg; по вертикали&lt;br /&gt; Тип подсветки - ИК подсветка&lt;br /&gt; Дальность подсветки - До 1,2 м&lt;br /&gt; Материал корпуса - Металлический сплав&lt;br /&gt; Класс защищенности - IP65&lt;br /&gt; Антивандальная - Да&lt;br /&gt; Питание -12В (от монитора)&lt;br /&gt; Тип управления замком - Нормально-открытые контакты (сухая пара)&lt;br /&gt; Тип подключения - 4-х проводная&lt;br /&gt; Наличие считывателя - Нет&lt;br /&gt; Диапазон рабочих температур - -40 ... +65С&lt;br /&gt; Габариты - 41&amp;times;122&amp;times;23 мм&lt;/p&gt; </t>
  </si>
  <si>
    <t>Calling panel Slinex ML-15HD Black panel</t>
  </si>
  <si>
    <t>ML-15HD_B</t>
  </si>
  <si>
    <t>http://www.erc.ua/i/goods/ML-15HD_B.jpg</t>
  </si>
  <si>
    <t>Calling panel Slinex ML-20HD Gold Black</t>
  </si>
  <si>
    <t>ML-20HD_G/B</t>
  </si>
  <si>
    <t>http://www.erc.ua/i/goods/ML-20HD_G%5eB.jpg</t>
  </si>
  <si>
    <t>Calling panel Slinex ML-20CR Gold White</t>
  </si>
  <si>
    <t>ML-20CR_G/W</t>
  </si>
  <si>
    <t>http://www.erc.ua/i/goods/ML-20CR_G%5eW.jpg</t>
  </si>
  <si>
    <t xml:space="preserve">&lt;p&gt;Вызывная панель ML-20CR &amp;ndash; 1 шт.&lt;/p&gt; &lt;p&gt;Адаптер питания &amp;ndash; 1 шт.&lt;/p&gt; &lt;p&gt;Бесконтактные ключи &amp;ndash; 3 шт.&lt;/p&gt; &lt;p&gt;Угловой кронштейн &amp;ndash; 1 шт.&lt;/p&gt; &lt;p&gt;Плоский кронштейн &amp;ndash; 1шт.&lt;/p&gt; &lt;p&gt;Козырек &amp;ndash; 1 шт.&lt;/p&gt; &lt;p&gt;Кронштейн для врезного монтажа &amp;ndash; 1 шт. (может не входить в комплект)&lt;/p&gt; &lt;p&gt;Комплект саморезов и дюбелей для монтажа &amp;ndash; 1 компл.&lt;/p&gt; &lt;p&gt;Инструкция по эксплуатации &amp;ndash; 1 шт.&lt;/p&gt; </t>
  </si>
  <si>
    <t>Calling panel MA-04</t>
  </si>
  <si>
    <t>MA-04</t>
  </si>
  <si>
    <t>http://www.erc.ua/i/goods/MA-04.jpg</t>
  </si>
  <si>
    <t>IP calling panel Slinex ML-20IP v.2 Silver Black</t>
  </si>
  <si>
    <t>ML-20IP_S/B</t>
  </si>
  <si>
    <t>http://www.erc.ua/i/goods/ML-20IP_S%5eB.jpg</t>
  </si>
  <si>
    <t>Video intercom Slinex SQ-04M Black</t>
  </si>
  <si>
    <t>SQ-04M_B</t>
  </si>
  <si>
    <t>http://www.erc.ua/i/goods/SQ-04M_B.jpg</t>
  </si>
  <si>
    <t>Video Intercom Slinex SM-07M White</t>
  </si>
  <si>
    <t>SM-07M_W</t>
  </si>
  <si>
    <t>http://www.erc.ua/i/goods/SM-07M_W.jpg</t>
  </si>
  <si>
    <t xml:space="preserve">&lt;p&gt;Видеодомофон &amp;ndash; 1 шт.&lt;br /&gt; Кронштейн для крепления на стену &amp;ndash; 1 шт.&lt;br /&gt; Провода для подключения &amp;ndash; 6 шт.&lt;br /&gt; Комплект саморезов и дюбелеи? для монтажа &amp;ndash; 1 компл.&lt;br /&gt; Руководство пользователя (на русском языке) &amp;ndash; 1 шт.&lt;/p&gt; </t>
  </si>
  <si>
    <t>Video intercom Slinex Sonik 7 White</t>
  </si>
  <si>
    <t>SONIK7_W</t>
  </si>
  <si>
    <t>http://www.erc.ua/i/goods/SONIK7_W.jpg</t>
  </si>
  <si>
    <t>Video intercom Slinex SQ-07MTHD White</t>
  </si>
  <si>
    <t>SQ-07MTHD_W</t>
  </si>
  <si>
    <t>http://www.erc.ua/i/goods/SQ-07MTHD_W.jpg</t>
  </si>
  <si>
    <t>Video intercom Slinex SL-10M Silver White</t>
  </si>
  <si>
    <t>SL-10M_S/W</t>
  </si>
  <si>
    <t>http://www.erc.ua/i/goods/SL-10M_S%5eW.jpg</t>
  </si>
  <si>
    <t>Video intercom Slinex SL-10IPT Black</t>
  </si>
  <si>
    <t>SL-10IPT_B</t>
  </si>
  <si>
    <t>http://www.erc.ua/i/goods/SL-10IPT_B.jpg</t>
  </si>
  <si>
    <t xml:space="preserve">&lt;p&gt;Большой сенсорный цветной дисплей, алюминиевый корпус, наличие встроенного Wi-Fi, возможность передачи видеоизображения и вызова на мобильный телефон, поддержка SD карт объемом до 128 ГБ &amp;ndash; далеко не все преимущества, которыми обладает данный видеодомофон.&lt;br /&gt; Где бы вы ни находились, вы всегда сможете просмотреть изображение с вызывных панелей или подключенных камер через свой мобильный телефон, подключенный к сети Интернет. Более того, с него же вы сможете общаться с посетителем, позвонившим через вызывную панель, и, при необходимости, даже открыть замок. Домофон Slinex SL-10IPT идеально дополнит интерьер и обеспечит безопасность.&lt;br /&gt; Основной отличительной особенностью модели SL-10IP является встроенный квадратор, который позволяет выводить на экран одновременно четыре изображения. В любой момент вы можете выбрать одно из них для просмотра в полноэкранном режиме. К домофону можно подключить сразу две вызывные панели, а также две дополнительные видеокамеры, чтобы обеспечить максимально большой охват территории. Данный видеодомофон обладает 10-ти дюймовым экраном с улучшенным разрешением и прекрасной цветопередачей. Разрешение дисплея 1024х600. Как и все устройства в SL серии, SL-10IP выполнен из качественно отшлифованного алюминия, что придает ему очень современный и дорогой вид. SL-10IP полностью совместим практически с любыми аналоговыми вызывными панелями, (которые поддерживают PAL/NTSC стандарты), а также со всеми аналоговыми CCTV камерами видеонаблюдения независимо от производителя.&lt;/p&gt; &lt;h5&gt;&lt;strong&gt;Характеристики&lt;/strong&gt;&lt;/h5&gt; &lt;dl&gt; &lt;dt&gt;Дисплей&lt;/dt&gt; &lt;dd&gt;10&amp;rdquo; сенсорный TFT экран 16:9&lt;/dd&gt; &lt;dt&gt;Размеры&lt;/dt&gt; &lt;dd&gt;304&amp;times;190&amp;times;24 мм&lt;/dd&gt; &lt;dt&gt;Уникальные функции&lt;/dt&gt; &lt;dd&gt;&amp;bull; Получение входящего вызова от вызывных панелей на смартфон или планшет&lt;br /&gt; &amp;bull; Встроенный Wi-Fi&lt;br /&gt; &amp;bull; Подключение к сети Ethernet&lt;br /&gt; &amp;bull; Удаленный просмотр панелей и камер&lt;br /&gt; &amp;bull; Квадратор&lt;br /&gt; &amp;bull; Программная детекция движения&lt;br /&gt; &amp;bull; Поддержка AHD панелей и камер (до 1 МП)&lt;/dd&gt; &lt;dt&gt;Дополнительные функции&lt;/dt&gt; &lt;dd&gt;&amp;bull; 16 полифонических мелодий вызова&lt;br /&gt; &amp;bull; Режим &amp;laquo;Не беспокоить&amp;raquo;&lt;/dd&gt; &lt;dt&gt;Разрешение экрана&lt;/dt&gt; &lt;dd&gt;1024&amp;times;600&lt;/dd&gt; &lt;/dl&gt; &lt;dl&gt; &lt;dt&gt;Кол-во вызывных панелей&lt;/dt&gt; &lt;dd&gt;2&lt;/dd&gt; &lt;dt&gt;Кол-во дополнительных видеокамер&lt;/dt&gt; &lt;dd&gt;2&lt;/dd&gt; &lt;dt&gt;Функция памяти&lt;/dt&gt; &lt;dd&gt;Видео на SD карту объемом до 128 ГБ&lt;/dd&gt; &lt;dt&gt;Потребление питания&lt;/dt&gt; &lt;dd&gt;До 12 Вт&lt;/dd&gt; &lt;dt&gt;Питание&lt;/dt&gt; &lt;dd&gt;~100-240 В или +13,5 В&lt;/dd&gt; &lt;/dl&gt; &lt;dl&gt; &lt;dt&gt;Интерком&lt;/dt&gt; &lt;dd&gt;SL-10M, SL-07M, SQ-07MT, SQ-07M, SM-07M, SQ-04M, SM-04M, MS-04, в интеркоме до 4-х мониторов. Монитор SL-10IPT может быть только основными при соединении в интеркоме&lt;/dd&gt; &lt;dt&gt;Тип установки&lt;/dt&gt; &lt;dd&gt;Настенная накладная установка&lt;/dd&gt; &lt;dt&gt;Цветовые решения&lt;/dt&gt; &lt;dd&gt;&amp;bull; Серебро + черный&lt;/dd&gt; &lt;/dl&gt; &lt;p&gt; &lt;/p&gt; </t>
  </si>
  <si>
    <t xml:space="preserve">&lt;p&gt;Домофон SL-10IPT &amp;minus; 1 шт.&lt;/p&gt; &lt;p&gt;Кронштейн для крепления на стену &amp;minus; 1 шт.&lt;/p&gt; &lt;p&gt;Провод с разъемом RJ-45 &amp;minus; 1шт.&lt;/p&gt; &lt;p&gt;ИК пульт управления &amp;minus; 1шт.&lt;/p&gt; &lt;p&gt;Провода для подключения &amp;minus; 5 шт.&lt;/p&gt; &lt;p&gt;Комплект саморезов и дюбелей для монтажа &amp;minus; 1 компл. Инструкция по эксплуатации &amp;minus; 1 шт.&lt;/p&gt; </t>
  </si>
  <si>
    <t>Video intercom Slinex SL-07M Silver Black</t>
  </si>
  <si>
    <t>SL-07M_S/B</t>
  </si>
  <si>
    <t>http://www.erc.ua/i/goods/SL-07M_S%5eB.jpg</t>
  </si>
  <si>
    <t>Video intercom Slinex SL-07IP Silver White</t>
  </si>
  <si>
    <t>SL-07IP_S/W</t>
  </si>
  <si>
    <t>http://www.erc.ua/i/goods/SL-07IP_S%5eW.jpg</t>
  </si>
  <si>
    <t xml:space="preserve">&lt;p&gt;Видеодомофон &amp;ndash; 1 шт.&lt;br /&gt; Кронштейн для крепления на стену &amp;ndash; 1 шт.&lt;br /&gt; Провода для подключения &amp;ndash; 5 шт.&lt;br /&gt; Комплект саморезов и дюбелеи? для монтажа &amp;ndash; 1 компл.&lt;br /&gt; Руководство пользователя (на русском языке) &amp;ndash; 1 шт.&lt;/p&gt; </t>
  </si>
  <si>
    <t>Slinex XR-30IP IP Converter</t>
  </si>
  <si>
    <t>XR-30IP</t>
  </si>
  <si>
    <t>http://www.erc.ua/i/goods/XR-30IP.jpg</t>
  </si>
  <si>
    <t xml:space="preserve">&lt;p&gt;Slinex XR-30IP &amp;ndash; это IP конвертер, который позволит превратить ваш старый аналоговый домофон в устройство с IP возможностями. Вам не придется менять ни существующую панель, ни сам домофон, нужно всего лишь установить данный небольшой конвертер. После совершенно не сложной установки вы сможете получать звонки с вашей вызывной панели не только на сам монитор, а и на те мобильные устройства, которые сами выберете для подключения (с ОС iOS и Android).&lt;/p&gt; &lt;p&gt;&lt;br /&gt; &lt;strong&gt;Где можно использовать&lt;/strong&gt;&lt;br /&gt; Вы можете установить конвертер XR-30IP в любом месте, где у вас размещен аналоговый видеодомофон. Модуль занимает совершенно не много места и у вас легко получится спрятать его. Самые частые места использования конвертера &amp;ndash; это частные квартиры в многоквартирных домах, где в свое время у владельцев не получилось установить IP домофон из-за общей аналоговой многоквартирной панели или они просто не хотят менять свой привычный внутренний монитор. &lt;/p&gt; &lt;h5&gt;&lt;strong&gt;Характеристики&lt;/strong&gt;&lt;/h5&gt; &lt;dl&gt; &lt;dt&gt;Сетевые интерфейсы&lt;/dt&gt; &lt;dd&gt;10/100M и Wi-Fi&lt;/dd&gt; &lt;dt&gt;Количество подключаемых вызывных панелей&lt;/dt&gt; &lt;dd&gt;1&lt;/dd&gt; &lt;dt&gt;Видеосистема&lt;/dt&gt; &lt;dd&gt;PAL / NTSC&lt;/dd&gt; &lt;dt&gt;Совместимость&lt;/dt&gt; &lt;dd&gt;4-х проводные вызывные панели и домофоны&lt;/dd&gt; &lt;/dl&gt; &lt;dl&gt; &lt;dt&gt;Функция памяти&lt;/dt&gt; &lt;dd&gt;Поддержка microSD карт (запись по детекции движения на карту памяти)&lt;/dd&gt; &lt;dt&gt;Потребление питания&lt;/dt&gt; &lt;dd&gt;До 400 мВт в рабочем режиме&lt;/dd&gt; &lt;dt&gt;Питание&lt;/dt&gt; &lt;dd&gt;Адаптер питания +12 В, 1 А&lt;/dd&gt; &lt;dt&gt;Тип установки&lt;/dt&gt; &lt;dd&gt;Настенная накладная установка&lt;/dd&gt; &lt;/dl&gt; &lt;dl&gt; &lt;dt&gt;Размер&lt;/dt&gt; &lt;dd&gt;80&amp;times;120&amp;times;22 мм&lt;/dd&gt; &lt;dt&gt;Дополнительно&lt;/dt&gt; &lt;dd&gt;Регулировка времени открытия замка&lt;/dd&gt; &lt;dt&gt;Комплектация&lt;/dt&gt; &lt;dd&gt;&amp;bull; IP конвертер - 1 шт&lt;br /&gt; &amp;bull; Адаптер питания - 1 шт&lt;br /&gt; &amp;bull; Провода для подключения - 2 шт&lt;br /&gt; &amp;bull; Комплект саморезов и дюбелей для монтажа - 1 компл.&lt;br /&gt; &amp;bull; Диск с программным обеспечением - 1 шт&lt;br /&gt; &amp;bull; Инструкция по эксплуатации - 1 шт&lt;/dd&gt; &lt;/dl&gt; </t>
  </si>
  <si>
    <t xml:space="preserve">&lt;p&gt;IP конвертер &amp;ndash; 1 шт.&lt;br /&gt; Адаптер питания &amp;ndash; 1 шт.&lt;br /&gt; Провода для подключения &amp;ndash; 2 шт.&lt;br /&gt; Комплект саморезов и дюбелеи? для монтажа &amp;ndash; 1 компл.&lt;br /&gt; Диск с программным обеспечением &amp;ndash; 1 шт.&lt;br /&gt; Руководство пользователя (на русском языке) &amp;ndash; 1 шт.&lt;/p&gt; </t>
  </si>
  <si>
    <t xml:space="preserve">&lt;p&gt;&lt;a href="https://cdn.slinex.com/Manuals/Slinex_XR-30IP_CC_User_Manual.pdf"&gt;https://cdn.slinex.com/Manuals/Slinex_XR-30IP_CC_User_Manual.pdf&lt;/a&gt;&lt;/p&gt; </t>
  </si>
  <si>
    <t>08516001011000000</t>
  </si>
  <si>
    <t>Slinex Chime CH-01</t>
  </si>
  <si>
    <t>CH-01</t>
  </si>
  <si>
    <t>http://www.erc.ua/i/goods/CH-01.jpg</t>
  </si>
  <si>
    <t xml:space="preserve">&lt;p &gt;Беспроводной звонок Slinex CH-01 прост в установке и имеет отличную дальность работы с вызывной панелью Slinex ML-20IP.&lt;/p&gt; &lt;p &gt; &lt;/p&gt; &lt;p &gt;&lt;strong&gt;&lt;em&gt;ХАРАКТЕРИСТИКИ:&lt;/em&gt;&lt;/strong&gt;&lt;/p&gt; &lt;p &gt;Размеры: 56&amp;times;116&amp;times;33 мм&lt;/p&gt; &lt;p &gt;Количество мелодий: 38&lt;/p&gt; &lt;p &gt;Рабочая частота: 433 MHz&lt;/p&gt; &lt;p &gt;Громкость: 3 уровня (Выскоий, Средний, Низкий)&lt;/p&gt; &lt;p &gt;Тип установки: Настенная накладная&lt;/p&gt; &lt;p &gt;Температура эксплуатации: -10 ... +55 ?C&lt;/p&gt; &lt;p &gt;Питание: 2 AA батарейки (в комплекте отсутствуют)&lt;/p&gt; &lt;p &gt;Дальность работы: 1. Открытая площадка &amp;ndash; 100 м; 2. Деревянная стена &amp;ndash; 80-100 м; 3. Бетонная стена &amp;ndash; 10 м-60 м; 4. Металлическая стена &amp;ndash; не рекомендуется.&lt;/p&gt; </t>
  </si>
  <si>
    <t xml:space="preserve">&lt;p &gt;Беспроводной звонок CH-01 &amp;minus; 1 шт.&lt;/p&gt; &lt;p &gt;Монтажный комплект &amp;minus; 1 шт.&lt;/p&gt; &lt;p &gt;Инструкция по эксплуатации &amp;minus; 1 шт&lt;/p&gt; </t>
  </si>
  <si>
    <t xml:space="preserve">&lt;p &gt;&lt;a href="https://cdn.slinex.com/Manuals_ru/Slinex_CH-01_User_Manual.pdf"&gt;https://cdn.slinex.com/Manuals_ru/Slinex_CH-01_User_Manual.pdf&lt;/a&gt;&lt;/p&gt; </t>
  </si>
  <si>
    <t>08531001002000000</t>
  </si>
  <si>
    <t>Adapter Slinex VZ-10</t>
  </si>
  <si>
    <t>VZ-10</t>
  </si>
  <si>
    <t>http://www.erc.ua/i/goods/VZ-10.jpg</t>
  </si>
  <si>
    <t>Slinex SQ-04 White video entry phone kit + Slinex ML-15НR Gray door station</t>
  </si>
  <si>
    <t>SQ-04_W+ML-15HR_G</t>
  </si>
  <si>
    <t>http://www.erc.ua/i/goods/SQ-04_W%2bML-15HR_G.jpg</t>
  </si>
  <si>
    <t xml:space="preserve">&lt;p &gt;Комплект видеодомофона Slinex SQ-04 + ML-16HR отличный выбор для тех, кто ищет недорогой вариант. Данный комплект позволит получить цветное изображение посетителя и поговорить с ним. Кроме того, он позволяет подключиться к многоквартирному домофону и принимать звонки с подъездной двери и открывать элетрозамок (при помощи VZ-10).&lt;/p&gt; &lt;p &gt;Домофон в комплекте &amp;ndash; Slinex SQ-04. Модель с цветным контрастным дисплеем 16:9. Размер экрана 4,3&amp;rdquo; &amp;ndash; почти 11см по диагонали. К домофону можно подключить две вызывных панели. Например, одна возле двери в квартиру, а вторая &amp;ndash; подъездная многоабонентская панель с помощью адаптера Silnex VZ-10. Или можно подключить одну вызывную панель, а на второй канал &amp;ndash; дополнительную видеокамеру, чтобы увеличить обзор перед дверью.&lt;br /&gt; У Slinex SQ-04 встроенный блок питания, что упрощает установку и экономит время монтажа. Тип установки &amp;ndash; накладной. Домофон поставляется в двух цветовых решениях &amp;ndash; белый и черный. Имеет сенсорные кнопки управления с голубой подсветкой. Размеры домофона 119&amp;times;175&amp;times;21 мм. Имеются настройки яркости и контрастности изображения.&lt;/p&gt; &lt;p &gt; &lt;/p&gt; &lt;p &gt;Slinex МL-15HR &amp;ndash; это классическая индивидуальная вызывная панель в привычном форм-факторе &amp;laquo;Башня&amp;raquo;.&lt;/p&gt; &lt;p &gt;У данной есть несколько важных отличий от других моделей, первым из которых является наличие постоянного видеосигнала. У большинства панелей запись фото/видео начинается по нажатию кнопки вызова или же после активации функции детекции движения. А МL-15HR имеет специальный провод питания для камеры в панели, через который ее можно запитать от отдельного источника питания и получать видеосигнал постоянно. Это дает возможность непрерывно записывать видео на другие устройства, например, DVR (Digital Video Recorder). Запись будет производиться вне зависимости от того, был ли совершен вызов с панели.&lt;br /&gt; Еще одной отличительной особенностью является то, что в ней установлена камера с повышенным разрешением. В то время как в панелях в одном ценовом сегменте с МL-15HR разрешение камеры обычно составляет 420 ТВЛ, в данной оно &amp;ndash; 800 ТВЛ.&lt;/p&gt; &lt;p &gt;&lt;strong&gt; &lt;/strong&gt;&lt;/p&gt; &lt;p &gt;&lt;strong&gt;SQ-04&lt;/strong&gt;&lt;br /&gt; Дисплей - 4,3&amp;rdquo; цветной TFT экран 16:9&lt;br /&gt; Уникальные особенности - Стильный и компактный 4-х дюймовый домофон с цветным TFT экраном и встроенным источником питания.&lt;br /&gt; Кол-во подключаемых панелей - 2&lt;br /&gt; Кол-во подключаемых видеокамер - Нет&lt;br /&gt; Функция памяти - Нет&lt;br /&gt; Интерком - Нет&lt;br /&gt; Количество мелодий вызова - 1&lt;br /&gt; Разрешение экрана - 480&amp;times;272&lt;br /&gt; Энергопотребление - До 6 Вт&lt;br /&gt; Питание - ~100-240 B или +13,5 В&lt;br /&gt; Размеры - 119&amp;times;175&amp;times;21 мм&lt;br /&gt; Управление замком - Есть&lt;br /&gt; Тип установки - Настенная накладная&lt;br /&gt; Управление - Сенсорные клавиши&lt;br /&gt; Диапазон рабочих температур &amp;ndash; -10&amp;deg;C&amp;hellip; +55&amp;deg;С&lt;br /&gt; Язык меню - Русский&lt;br /&gt; Язык клавиш домофона - Русский&lt;br /&gt; Питание - Встроенный БП&lt;/p&gt; &lt;p &gt; &lt;/p&gt; &lt;p &gt;&lt;strong&gt;&lt;u&gt;ML-15HR&lt;/u&gt;&lt;/strong&gt;&lt;/p&gt; &lt;p &gt;Угол обзора по горизонтали: 65&amp;deg;&lt;/p&gt; &lt;p &gt;Разрешение камеры: 800 ТВЛ&lt;/p&gt; &lt;p &gt;Размеры: 54&amp;times;134&amp;times;40 мм&lt;/p&gt; &lt;p &gt;Температура эксплуатации: -40 &amp;ndash; +65 &amp;deg;С&lt;/p&gt; &lt;p &gt;Тип матрицы: 1/4&amp;rdquo; CMOS&lt;/p&gt; &lt;p &gt;Тип подсветки: ИК подсветка&lt;/p&gt; &lt;p &gt;Мин. освещенность: 0,01 Люкс до 1,5 м&lt;/p&gt; &lt;p &gt;Материал корпуса: Металлический сплав&lt;/p&gt; &lt;p &gt;Класс защищенности: IP65&lt;/p&gt; &lt;p &gt;Питание: +12В (от монитора)&lt;/p&gt; &lt;p &gt;Тип управления замком: Нормально-открытые контакты (сухая пара)&lt;/p&gt; </t>
  </si>
  <si>
    <t>Slinex SM-07M Grafit video entry phone kit + Slinex ML-15НR Gray door station</t>
  </si>
  <si>
    <t>SM-07M_GR+ML-15HR_G</t>
  </si>
  <si>
    <t>Комплект видеодомофона Slinex ML-16HR Grey +  Вызывная панель Slinex SM-07M Graphite</t>
  </si>
  <si>
    <t>ML-16HRGRAY+SM-07MDARKGR</t>
  </si>
  <si>
    <t>http://www.erc.ua/i/goods/ML-16HRGRAY%2bSM-07MDARKGR.jpg</t>
  </si>
  <si>
    <t xml:space="preserve">&lt;p&gt;Полностью готовый к использованию комплект домофонной системы&lt;strong&gt; &lt;/strong&gt;, который включает в себя: видеодомофон &lt;strong&gt;Slinex SM-07M&lt;/strong&gt; и вызывную панель &lt;strong&gt;Slinex ML-16HR.&lt;/strong&gt;&lt;br /&gt; Slinex SМ-07M &amp;ndash; помимо ультратонкого корпуса доступного в двух цветах, SМ-07M также выделяется наличием слота для внешней карты памяти, которая используется для записи фото и видео. Также, кроме этого, имеется и внутренняя память на 100 кадров.&lt;br /&gt; Если говорить об особенностях SМ-07M, то в первую очередь следует подробнее рассказать о памяти устройств. Модель оснащена внутренней памятью куда помещаются до 100 кадров, а для записи видео используется внешняя память &amp;ndash; microSD карта объемом до 32 Гб.&lt;br /&gt; Сенсорные кнопки для управления устройством вынесены на нижнюю часть корпуса, где отмечены интуитивно понятными пиктограммами. &lt;br /&gt; У SM-07M 7 дюймовый ЖК дисплей, позволяющий получать качественное цветное изображение с разрешением 800&amp;times;480 пикселей.&lt;/p&gt; &lt;p&gt;Slinex ML-16HR &amp;mdash; это компактная одноабонентская вызывная панель в классическом корпусе. Данная панель подходит для использования внутри любого помещения или снаружи здания. Вы можете установить ее перед дверью квартиры в многоэтажном доме, как дополнительную защиту, или же поставить перед входом в частный дом. А благодаря своему небольшому размеру (41&amp;times;122&amp;times;23 мм), панель легко можно поместить в узких проемах от 5 см в ширину.&lt;br /&gt; Основной особенностью является ее уникальная способность распознавать время для необходимости подсветки камеры. Это происходит благодаря встроенному датчику освещенности, который и отвечает за управление ИК подсветкой. Также еще одной особенностью можно назвать наличие двух возможных способов монтажа: настенный накладной и врезной.&lt;br /&gt; Антивандальный корпус ML-16HR выполнен из крепкого металлического сплава и имеет класс защиты IP65, это означает, что панели не страшны погодные неприятности в виде ливней или пылевых заносов, или вандализма.&lt;br /&gt; ML-16HR полностью совместима практически с любыми 4-х проводными домофонами. ML-16HR &amp;ndash; это аналоговая вызывная панель, но вы легко можете превратить ее в IP при помощи специально адаптера Slinex XR-30IP.&lt;/p&gt; &lt;p&gt;&lt;strong&gt;Характеристики:&lt;/strong&gt;&lt;/p&gt; &lt;p&gt;&lt;strong&gt;&lt;u&gt;SM-07M&lt;/u&gt;&lt;/strong&gt;&lt;br /&gt; Дисплей - 7&amp;quot; цветной TFT экран 16:9&lt;br /&gt; Функция памяти - 100 фото на внутреннюю память + поддержка microSD карт объемом до 32 Гб&lt;br /&gt; Интерком &amp;ndash; Есть&lt;br /&gt; Количество мелодий вызова - 16&lt;br /&gt; Разрешение экрана - 800&amp;times;480&lt;br /&gt; Энергопотребление - До 7 Вт&lt;br /&gt; Питание - ~100-240 B или +13,5 В&lt;br /&gt; Размеры - 193&amp;times;123&amp;times;18 мм&lt;br /&gt; Управление замком - Есть&lt;br /&gt; Тип установки - Настенная накладная&lt;br /&gt; Управление - Сенсорные клавиши&lt;br /&gt; Диапазон рабочих температур &amp;ndash; -10&amp;deg;C&amp;hellip; +55&amp;deg;С&lt;br /&gt; Язык меню - Русский&lt;br /&gt; Язык клавиш домофона - Русский&lt;br /&gt; Питание - Встроенный&lt;/p&gt; &lt;p&gt;&lt;strong&gt;&lt;u&gt;ML-16HR&lt;/u&gt;&lt;/strong&gt;&lt;br /&gt; Уникальные особенности- Наличие кронштейна для врезного монтажа&lt;br /&gt; Тип установки - Врезная, Настенная накладная&lt;br /&gt; Исполнение - Для закрытых помещений, Для улицы&lt;br /&gt; Встроенная видеокамера - Цветная, матрица CMOS 1/3&amp;rdquo;&lt;br /&gt; Разрешение камеры - 800 ТВЛ&lt;br /&gt; Угол обзора - 72&amp;deg; по горизонтали х 56&amp;deg; по вертикали&lt;br /&gt; Тип подсветки - ИК подсветка&lt;br /&gt; Дальность подсветки - До 1,2 м&lt;br /&gt; Материал корпуса - Металлический сплав&lt;br /&gt; Класс защищенности - IP65&lt;br /&gt; Антивандальная - Да&lt;br /&gt; Питание -12В (от монитора)&lt;br /&gt; Тип управления замком - Нормально-открытые контакты (сухая пара)&lt;br /&gt; Тип подключения - 4-х проводная&lt;br /&gt; Наличие считывателя - Нет&lt;br /&gt; Диапазон рабочих температур - -40 ... +65С&lt;br /&gt; Габариты - 41&amp;times;122&amp;times;23 мм&lt;/p&gt; </t>
  </si>
  <si>
    <t>Кабели для аудио и видео</t>
  </si>
  <si>
    <t>KITs</t>
  </si>
  <si>
    <t>Кабель KITs HDMI 2.0 (AM/AM), black, 2m</t>
  </si>
  <si>
    <t>KITS-W-008</t>
  </si>
  <si>
    <t>http://www.erc.ua/i/goods/KITS-W-008.jpg</t>
  </si>
  <si>
    <t>n/a</t>
  </si>
  <si>
    <t xml:space="preserve">&lt;p&gt;Кабель KITs HDMI 2.0 (AM / AM), black, 2m для подключения мультимедийных устройств.&lt;/p&gt; &lt;p&gt;HDMI используется для подключения Blue-Ray Player, 3D Television, Roku, Boxee, Xbox360, PS3, Apple TV, Streaming Player, HD Cable Box, PC или любые HD device с HDMI разъемом.&lt;/p&gt; &lt;p&gt;Версия: HDMI 2.0.&lt;/p&gt; &lt;p&gt;Разрешение - 4096x2160p / 60Hz&lt;/p&gt; &lt;p&gt;Пропускная способность - 18 Gbps, Частота звука - 1536kHz.&lt;/p&gt; &lt;p&gt;Поддержка 4K @ 50 / 60Hz, 3D over HDMI, 4K over HDMI. &lt;/p&gt; &lt;p&gt;Тип коннекторов HDMI Type A - HDMI Type A.&lt;/p&gt; &lt;p&gt;Проводник с бескислородной меди (99,9%) с золотистым напылением.&lt;/p&gt; &lt;p&gt;Длина: 2 м&lt;/p&gt; </t>
  </si>
  <si>
    <t>08544001007000000</t>
  </si>
  <si>
    <t>Кабели, разветвители компьютерные</t>
  </si>
  <si>
    <t>Кабель KITs USB 2.0 to USB Type-C cable, 2A, black, 1m</t>
  </si>
  <si>
    <t>KITS-W-004</t>
  </si>
  <si>
    <t>http://www.erc.ua/i/goods/KITS-W-004.jpg</t>
  </si>
  <si>
    <t xml:space="preserve">&lt;p&gt;Кабель KITs USB 2.0 to USB Type-C cable, 2A, black, 1m&lt;/p&gt; &lt;p&gt;Длина: 1м.&lt;/p&gt; &lt;p&gt;Цвет: черный&lt;/p&gt; &lt;p&gt;Материал: ПВХ&lt;/p&gt; </t>
  </si>
  <si>
    <t>Кабель KITs USB 2.0 to Micro USB cable, 2A, black, 1m</t>
  </si>
  <si>
    <t>KITS-W-002</t>
  </si>
  <si>
    <t>http://www.erc.ua/i/goods/KITS-W-002.jpg</t>
  </si>
  <si>
    <t xml:space="preserve">&lt;p&gt;Кабель KITs USB 2.0 to Micro USB cable, 2A, black, 1m&lt;/p&gt; &lt;p&gt;Длина: 1м.&lt;/p&gt; &lt;p&gt;Цвет: черный&lt;/p&gt; &lt;p&gt;Материал: ПВХ&lt;/p&gt; </t>
  </si>
  <si>
    <t>Кабель KITs USB 2.0 to Lightning cable, 2A, black, 1m</t>
  </si>
  <si>
    <t>KITS-W-003</t>
  </si>
  <si>
    <t>http://www.erc.ua/i/goods/KITS-W-003.jpg</t>
  </si>
  <si>
    <t xml:space="preserve">&lt;p&gt;Кабель KITs USB 2.0 to Lightning cable, 2A, black, 1m&lt;/p&gt; &lt;p&gt;Длина: 1м.&lt;/p&gt; &lt;p&gt;Цвет: черный&lt;/p&gt; &lt;p&gt;Материал: ПВХ&lt;/p&gt; </t>
  </si>
  <si>
    <t>Акустическая система</t>
  </si>
  <si>
    <t>Акустическая система 2E PCS204, 2.0, USB, Silver</t>
  </si>
  <si>
    <t>2E-PCS204SV</t>
  </si>
  <si>
    <t>http://www.erc.ua/i/goods/2E-PCS204SV.jpg</t>
  </si>
  <si>
    <t xml:space="preserve">&lt;p &gt;Усовершенствуйте качество и громкость звучания вашего ноутбука или настольного ПК, открыв для себя акустические системы для ПК от 2E серии PCS. 2Е колонки для ПК &amp;mdash; это не только качественный стереозвук, а и стильное дополнение к рабочему столу дома или в офисе. Погрузитесь целиком в прослушивание музыки, действия любимого фильма или сериала, любимую видеоигру, слушайте аудиокниги и многое другое.&lt;/p&gt; &lt;p &gt;Основные особенности:&lt;/p&gt; &lt;ul&gt; &lt;li&gt;Надежные 2&amp;quot; динамики суммарной мощностью 6 Вт.&lt;/li&gt; &lt;li&gt;Отличное стереозвучание на всех уровнях громкости.&lt;/li&gt; &lt;li&gt;Питание через USB и 3.5 мм для передачи аудиосигнала.&lt;/li&gt; &lt;li&gt;Регулировки громкости.&lt;/li&gt; &lt;li&gt;Простое подключение Plug&amp;amp;Play. Драйверы и дополнительное ПО не требуются.&lt;/li&gt; &lt;/ul&gt; &lt;p &gt;В комплекте: акустическая система, руководство пользователя.&lt;/p&gt; &lt;p &gt;Спецификация:&lt;/p&gt; &lt;ul&gt; &lt;li&gt;Драйверы: 2*2&amp;quot; (2*3 Вт)&lt;/li&gt; &lt;li&gt;Частотный диапазон: 100 - 20000 Гц&lt;/li&gt; &lt;li&gt;Тип системы: 2.0&lt;/li&gt; &lt;li&gt;Импеданс: 4 Ом&lt;/li&gt; &lt;li&gt;Подключение: 3.5мм jack&lt;/li&gt; &lt;li&gt;Питание: USB 5В&lt;/li&gt; &lt;li&gt;Размер юнита (ВхШхГ): 11x6.7x8.2 см&lt;/li&gt; &lt;/ul&gt; </t>
  </si>
  <si>
    <t>08518002014002001</t>
  </si>
  <si>
    <t>Акустическая система 2E PCS231 RGB Matrix, 2.0, USB, Black</t>
  </si>
  <si>
    <t>2E-PCS231BK</t>
  </si>
  <si>
    <t>http://www.erc.ua/i/goods/2E-PCS231BK.jpg</t>
  </si>
  <si>
    <t xml:space="preserve">&lt;p &gt;Усовершенствуйте качество и громкость звучания вашего ноутбука или настольного ПК, открыв для себя акустические системы для ПК от 2E серии PCS. 2Е колонки для ПК &amp;mdash; это не только качественный стереозвук, а и стильное дополнение к рабочему столу дома или в офисе. Погрузитесь целиком в прослушивание музыки, действия любимого фильма или сериала, любимую видеоигру, слушайте аудиокниги и многое другое.&lt;/p&gt; &lt;p &gt;Основные особенности:&lt;/p&gt; &lt;ul&gt; &lt;li&gt;Надежные 2.5&amp;quot; динамики суммарной мощностью 10 Вт.&lt;/li&gt; &lt;li&gt;Отличное стереозвучание на всех уровнях громкости.&lt;/li&gt; &lt;li&gt;Питание через USB.&lt;/li&gt; &lt;li&gt;Bluetooth и 3.5 мм для передачи аудиосигнала.&lt;/li&gt; &lt;li&gt;Регулировки громкости.&lt;/li&gt; &lt;li&gt;Простое подключение Plug&amp;amp;Play. Драйверы и дополнительное ПО не требуются.&lt;/li&gt; &lt;li&gt;Динамическая подсветка с возможностью регулировки.&lt;/li&gt; &lt;/ul&gt; &lt;p &gt;В комплекте: акустическая система, руководство пользователя.&lt;/p&gt; &lt;p &gt;Спецификация:&lt;/p&gt; &lt;ul&gt; &lt;li&gt;Версия Bluetooth: 5.0&lt;/li&gt; &lt;li&gt;Драйверы: 2*2.5&amp;quot; (2*5 Вт)&lt;/li&gt; &lt;li&gt;Частотный диапазон: 100 - 20000 Гц&lt;/li&gt; &lt;li&gt;Тип системы: 2.0&lt;/li&gt; &lt;li&gt;Импеданс: 4 Ом&lt;/li&gt; &lt;li&gt;Подключение: 3.5мм jack / Bluetooth&lt;/li&gt; &lt;li&gt;Питание: USB 5В&lt;/li&gt; &lt;li&gt;Размер юнита (ВхШхГ): 18x10.5x8.2 см&lt;/li&gt; &lt;/ul&gt; </t>
  </si>
  <si>
    <t>08518002014002002</t>
  </si>
  <si>
    <t>Акустическая система 2E PCS232 RGB, Soundbar, 2.0, USB, Black</t>
  </si>
  <si>
    <t>2E-PCS232BK</t>
  </si>
  <si>
    <t>http://www.erc.ua/i/goods/2E-PCS232BK.jpg</t>
  </si>
  <si>
    <t xml:space="preserve">&lt;p &gt;Усовершенствуйте качество и громкость звучания вашего ноутбука или настольного ПК, открыв для себя акустические системы для ПК от 2E серии PCS. 2Е колонки для ПК &amp;mdash; это не только качественный стереозвук, а и стильное дополнение к рабочему столу дома или в офисе. Погрузитесь целиком в прослушивание музыки, действия любимого фильма или сериала, любимую видеоигру, слушайте аудиокниги и многое другое.&lt;/p&gt; &lt;p &gt;Основные особенности:&lt;/p&gt; &lt;ul&gt; &lt;li&gt;Надежные 2&amp;quot; динамики суммарной мощностью 10 Вт.&lt;/li&gt; &lt;li&gt;Отличное стереозвучание на всех уровнях громкости.&lt;/li&gt; &lt;li&gt;Питание через USB.&lt;/li&gt; &lt;li&gt;Bluetooth и 3.5 мм для передачи аудиосигнала.&lt;/li&gt; &lt;li&gt;Регулировки громкости.&lt;/li&gt; &lt;li&gt;Простое подключение Plug&amp;amp;Play. Драйверы и дополнительное ПО не требуются.&lt;/li&gt; &lt;li&gt;Динамическая подсветка с возможностью регулировки.&lt;/li&gt; &lt;/ul&gt; &lt;p &gt;В комплекте: акустическая система, руководство пользователя.&lt;/p&gt; &lt;p &gt;Спецификация:&lt;/p&gt; &lt;ul&gt; &lt;li&gt;Версия Bluetooth: 5.0&lt;/li&gt; &lt;li&gt;Драйверы: 2*2&amp;quot; (2*5 Вт)&lt;/li&gt; &lt;li&gt;Частотный диапазон: 100 - 20000 Гц&lt;/li&gt; &lt;li&gt;Тип системы: 2.0&lt;/li&gt; &lt;li&gt;Импеданс: 4 Ом&lt;/li&gt; &lt;li&gt;Подключение: 3.5мм jack / Bluetooth&lt;/li&gt; &lt;li&gt;Питание: USB 5В&lt;/li&gt; &lt;li&gt;Размер юнита (ВхШхГ): 19x8.5x7.5 см&lt;/li&gt; &lt;/ul&gt; </t>
  </si>
  <si>
    <t>08518002014002003</t>
  </si>
  <si>
    <t>Акустическая система 2E PCS233 RGB, 2.0, USB, Black</t>
  </si>
  <si>
    <t>2E-PCS233BK</t>
  </si>
  <si>
    <t>http://www.erc.ua/i/goods/2E-PCS233BK.jpg</t>
  </si>
  <si>
    <t xml:space="preserve">&lt;p &gt;Усовершенствуйте качество и громкость звучания вашего ноутбука или настольного ПК, открыв для себя акустические системы для ПК от 2E серии PCS. 2Е колонки для ПК &amp;mdash; это не только качественный стереозвук, а и стильное дополнение к рабочему столу дома или в офисе. Погрузитесь целиком в прослушивание музыки, действия любимого фильма или сериала, любимую видеоигру, слушайте аудиокниги и многое другое.&lt;/p&gt; &lt;p &gt;Основные особенности:&lt;/p&gt; &lt;ul&gt; &lt;li&gt;Надежные 2&amp;quot; динамики суммарной мощностью 10 Вт.&lt;/li&gt; &lt;li&gt;Отличное стереозвучание на всех уровнях громкости.&lt;/li&gt; &lt;li&gt;Питание через USB и 3.5 мм для передачи аудиосигнала.&lt;/li&gt; &lt;li&gt;Регулировки громкости.&lt;/li&gt; &lt;li&gt;Простое подключение Plug&amp;amp;Play. Драйверы и дополнительное ПО не требуются.&lt;/li&gt; &lt;li&gt;Динамическая подсветка с возможностью регулировки.&lt;/li&gt; &lt;/ul&gt; &lt;p &gt;В комплекте: акустическая система 2E PCS233, руководство пользователя.&lt;/p&gt; &lt;p &gt;Спецификация:&lt;/p&gt; &lt;ul&gt; &lt;li&gt;Драйверы: 2*2&amp;quot; (2*5 Вт)&lt;/li&gt; &lt;li&gt;Частотный диапазон: 130 - 20000 Гц&lt;/li&gt; &lt;li&gt;Тип системы: 2.0&lt;/li&gt; &lt;li&gt;Импеданс: 4 Ом&lt;/li&gt; &lt;li&gt;Подключение: 3.5мм jack&lt;/li&gt; &lt;li&gt;Питание: USB 5В&lt;/li&gt; &lt;li&gt;Размер юнита (ВхШхГ): 18x11.4x8.2 см&lt;/li&gt; &lt;/ul&gt; </t>
  </si>
  <si>
    <t>08518002014002004</t>
  </si>
  <si>
    <t>Акустическая система 2E PCS301 RGB, 2.1, USB, Black</t>
  </si>
  <si>
    <t>2E-PCS301BK</t>
  </si>
  <si>
    <t>http://www.erc.ua/i/goods/2E-PCS301BK.jpg</t>
  </si>
  <si>
    <t xml:space="preserve">&lt;p &gt;Усовершенствуйте качество и громкость звучания вашего ноутбука или настольного ПК, открыв для себя акустические системы для ПК от 2E серии PCS. 2Е колонки для ПК &amp;mdash; это не только качественный стереозвук, а и стильное дополнение к рабочему столу дома или в офисе. Погрузитесь целиком в прослушивание музыки, действия любимого фильма или сериала, любимую видеоигру, слушайте аудиокниги и многое другое.&lt;/p&gt; &lt;p &gt;Основные особенности:&lt;/p&gt; &lt;ul&gt; &lt;li&gt;Надежные 2&amp;quot; динамики суммарной мощностью 6 Вт.&lt;/li&gt; &lt;li&gt;Отдельный 3&amp;quot; сабвуфер мощностью 5 Вт.&lt;/li&gt; &lt;li&gt;Отличное стереозвучание на всех уровнях громкости.&lt;/li&gt; &lt;li&gt;Питание через USB и 3.5 мм для передачи аудиосигнала.&lt;/li&gt; &lt;li&gt;Регулировки громкости и уровня баса.&lt;/li&gt; &lt;li&gt;Простое подключение Plug&amp;amp;Play. Драйверы и дополнительное ПО не требуются.&lt;/li&gt; &lt;li&gt;Динамическая подсветка.&lt;/li&gt; &lt;/ul&gt; &lt;p &gt;В комплекте: акустическая система, руководство пользователя.&lt;/p&gt; &lt;p &gt;Спецификация:&lt;/p&gt; &lt;ul&gt; &lt;li&gt;Драйверы: 2*2&amp;quot; (2*3 Вт)&lt;/li&gt; &lt;li&gt;Сабвуфер: 3&amp;quot; (5Вт)&lt;/li&gt; &lt;li&gt;Частотный диапазон: 150 - 20000 Гц&lt;/li&gt; &lt;li&gt;Тип системы: 2.1&lt;/li&gt; &lt;li&gt;Импеданс: 4 Ом&lt;/li&gt; &lt;li&gt;Подключение: 3.5мм jack&lt;/li&gt; &lt;li&gt;Питание: USB 5В&lt;/li&gt; &lt;li&gt;Размеры юнита (ВхШхГ): 10x8x7 см&lt;/li&gt; &lt;li&gt;Размеры сабвуфера (ВхШхГ): 16x13x11 см&lt;/li&gt; &lt;/ul&gt; </t>
  </si>
  <si>
    <t>08518002014002005</t>
  </si>
  <si>
    <t>Акустическая система (саундбар) 2E PCS101 RGB, 2.0, USB, Black</t>
  </si>
  <si>
    <t>2E-PCS101BK</t>
  </si>
  <si>
    <t>http://www.erc.ua/i/goods/2E-PCS101BK.jpg</t>
  </si>
  <si>
    <t xml:space="preserve">&lt;p &gt;Усовершенствуйте качество и громкость звучания вашего ноутбука или настольного ПК, открыв для себя акустические системы для ПК от 2E серии PCS. 2Е колонки для ПК &amp;mdash; это не только качественный стереозвук, а и стильное дополнение к рабочему столу дома или в офисе. Погрузитесь целиком в прослушивание музыки, действия любимого фильма или сериала, любимую видеоигру, слушайте аудиокниги и многое другое.&lt;/p&gt; &lt;p &gt;Основные особенности:&lt;/p&gt; &lt;ul&gt; &lt;li&gt;Надежные 2&amp;quot; динамики суммарной мощностью 10 Вт.&lt;/li&gt; &lt;li&gt;Отличное стереозвучание на всех уровнях громкости.&lt;/li&gt; &lt;li&gt;Питание через USB и 3.5 мм для передачи аудиосигнала.&lt;/li&gt; &lt;li&gt;Регулировка громкости и разъем для наушников и микрофона.&lt;/li&gt; &lt;li&gt;Простое подключение Plug&amp;amp;Play. Драйверы и дополнительное ПО не требуются.&lt;/li&gt; &lt;li&gt;Динамическая подсветка с возможностью регулировки.&lt;/li&gt; &lt;/ul&gt; &lt;p &gt;В комплекте: акустическая система, руководство пользователя.&lt;/p&gt; &lt;p &gt;Спецификация:&lt;/p&gt; &lt;ul&gt; &lt;li&gt;Драйверы: 2*2&amp;quot; (2*5 Вт)&lt;/li&gt; &lt;li&gt;Частотный диапазон: 300 - 20000 Гц&lt;/li&gt; &lt;li&gt;Тип системы: 2.0&lt;/li&gt; &lt;li&gt;Импеданс: 4 Ом&lt;/li&gt; &lt;li&gt;Подключение: 3.5мм jack&lt;/li&gt; &lt;li&gt;Питание: USB 5В&lt;/li&gt; &lt;li&gt;Размеры юнита (ВхШхГ): 44x8.3x8.8 см&lt;/li&gt; &lt;/ul&gt; </t>
  </si>
  <si>
    <t>08518002014002006</t>
  </si>
  <si>
    <t>Акустическая система 2E PCS201, 2.0, USB, Black Wood,</t>
  </si>
  <si>
    <t>2E-PCS201BK</t>
  </si>
  <si>
    <t>http://www.erc.ua/i/goods/2E-PCS201BK.jpg</t>
  </si>
  <si>
    <t xml:space="preserve">&lt;p &gt;Усовершенствуйте качество и громкость звучания вашего ноутбука или настольного ПК, открыв для себя акустические системы для ПК от 2E серии PCS. 2Е колонки для ПК это не только качественный стереозвук, а и стильное дополнение к рабочему столу дома или в офисе. Погрузитесь целиком в прослушивание музыки, действия любимого фильма или сериала, любимую видеоигру, слушайте аудиокниги и многое другое.&lt;/p&gt; &lt;p &gt; &lt;/p&gt; &lt;p &gt;Основные особенности:&lt;/p&gt; &lt;ul&gt; &lt;li&gt;Высококачественная акустическая 2.0 стереосистема;&lt;/li&gt; &lt;li&gt;2 * 2.5&amp;quot; динамика, суммарной мощностью 6 Вт;&lt;/li&gt; &lt;li&gt;Отличное звучание на всех уровнях громкости;&lt;/li&gt; &lt;li&gt;Питание через USB;&lt;/li&gt; &lt;li&gt;Простое подключение по 3.5 мм. Драйверы и дополнительное ПО не требуется;&lt;/li&gt; &lt;li&gt;Регулировки громкости на проводе;&lt;/li&gt; &lt;li&gt;Практичный и надежный дизайн, деревянный корпус и металлическая решетка;&lt;/li&gt; &lt;/ul&gt; &lt;p&gt; &lt;/p&gt; &lt;p &gt;Спецификация:&lt;/p&gt; &lt;ul&gt; &lt;li&gt;Частотный диапазон: 50 &amp;ndash; 20 000 Гц&lt;/li&gt; &lt;li&gt;Динамики: 2 х 2.5&amp;quot;&lt;/li&gt; &lt;li&gt;Мощность: 2 х 3 Вт&lt;/li&gt; &lt;li&gt;Тип системы: 2.0&lt;/li&gt; &lt;li&gt;Импеданс: 4 Ом&lt;/li&gt; &lt;li&gt;Питание: USB 5В&lt;/li&gt; &lt;li&gt;Подключение: 3.5 мм&lt;/li&gt; &lt;li&gt;Размер юнита: 15 х 8 х 10 cм&lt;/li&gt; &lt;li&gt;Материалы: дерево, металл&lt;/li&gt; &lt;li&gt;Цвет: черное дерево&lt;/li&gt; &lt;/ul&gt; </t>
  </si>
  <si>
    <t>Акустическая система 2E PCS202, 2.0, USB, Black,</t>
  </si>
  <si>
    <t>2E-PCS202BK</t>
  </si>
  <si>
    <t>http://www.erc.ua/i/goods/2E-PCS202BK.jpg</t>
  </si>
  <si>
    <t xml:space="preserve">&lt;p&gt;Усовершенствуйте качество и громкость звучания вашего ноутбука или настольного ПК, открыв для себя акустические системы для ПК от 2E серии PCS. 2Е колонки для ПК это не только качественный стереозвук, а и стильное дополнение к рабочему столу дома или в офисе. Погрузитесь целиком в прослушивание музыки, действия любимого фильма или сериала, любимую видеоигру, слушайте аудиокниги и многое другое.&lt;/p&gt; &lt;p&gt; &lt;/p&gt; &lt;p&gt;Основные особенности:&lt;/p&gt; &lt;ul&gt; &lt;li&gt;Высококачественная акустическая 2.0 стереосистема;&lt;/li&gt; &lt;li&gt;2 * 2&amp;quot; динамика, суммарной мощностью 6 Вт;&lt;/li&gt; &lt;li&gt;Отличное звучание на всех уровнях громкости;&lt;/li&gt; &lt;li&gt;Питание через USB;&lt;/li&gt; &lt;li&gt;Простое подключение по 3.5 мм. Драйверы и дополнительное ПО не требуется;&lt;/li&gt; &lt;li&gt;Регулировки громкости и выход для наушников на правом сателлите;&lt;/li&gt; &lt;li&gt;Премиальный дизайн;&lt;/li&gt; &lt;/ul&gt; &lt;p&gt; &lt;/p&gt; &lt;p&gt;Спецификация:&lt;/p&gt; &lt;ul&gt; &lt;li&gt;Частотный диапазон: 100 &amp;ndash; 20 000 Гц&lt;/li&gt; &lt;li&gt;Динамики: 2 х 2&amp;quot;&lt;/li&gt; &lt;li&gt;Мощность: 2 х 3 Вт&lt;/li&gt; &lt;li&gt;Тип системы: 2.0&lt;/li&gt; &lt;li&gt;Импеданс: 4 Ом&lt;/li&gt; &lt;li&gt;Питание: USB 5В&lt;/li&gt; &lt;li&gt;Подключение: 3.5 мм&lt;/li&gt; &lt;li&gt;Размер юнита: 17.5 х 8 х 10.5 cм&lt;/li&gt; &lt;li&gt;Материалы: пластик, металл&lt;/li&gt; &lt;li&gt;Цвет: черный&lt;/li&gt; &lt;/ul&gt; </t>
  </si>
  <si>
    <t>Акустическая система 2E PCS203, 2.0, USB, Metal Black,</t>
  </si>
  <si>
    <t>2E-PCS203BK</t>
  </si>
  <si>
    <t>http://www.erc.ua/i/goods/2E-PCS203BK.jpg</t>
  </si>
  <si>
    <t xml:space="preserve">&lt;p&gt; Усовершенствуйте качество и громкость звучания вашего ноутбука или настольного ПК, открыв для себя акустические системы для ПК от 2E серии PCS. 2Е колонки для ПК это не только качественный стереозвук, а и стильное дополнение к рабочему столу дома или в офисе. Погрузитесь целиком в прослушивание музыки, действия любимого фильма или сериала, любимую видеоигру, слушайте аудиокниги и многое другое.&lt;/p&gt; &lt;ul&gt; &lt;li&gt; &lt;/li&gt; &lt;/ul&gt; &lt;p&gt; &lt;/p&gt; &lt;p&gt;Основные особенности:&lt;/p&gt; &lt;ul&gt; &lt;li&gt;Высококачественная акустическая 2.0 стереосистема;&lt;/li&gt; &lt;li&gt;2 * 2&amp;quot; динамика, суммарной мощностью 6 Вт;&lt;/li&gt; &lt;li&gt;Отличное звучание на всех уровнях громкости;&lt;/li&gt; &lt;li&gt;Питание через USB;&lt;/li&gt; &lt;li&gt;Простое подключение по 3.5 мм. Драйверы и дополнительное ПО не требуется;&lt;/li&gt; &lt;li&gt;Регулировки громкости и выход для наушников с микрофоном на правом сателлите;&lt;/li&gt; &lt;li&gt;Возможность складывать сателлиты в мини-саундбар;&lt;/li&gt; &lt;li&gt;Премиальный дизайн;&lt;/li&gt; &lt;/ul&gt; &lt;p&gt; &lt;/p&gt; &lt;p&gt;Спецификация:&lt;/p&gt; &lt;ul&gt; &lt;li&gt;Частотный диапазон: 100 &amp;ndash; 20 000 Гц&lt;/li&gt; &lt;li&gt;Динамики: 2 х 2&amp;quot;&lt;/li&gt; &lt;li&gt;Мощность: 2 х 3 Вт&lt;/li&gt; &lt;li&gt;Тип системы: 2.0&lt;/li&gt; &lt;li&gt;Импеданс: 4 Ом&lt;/li&gt; &lt;li&gt;Питание: USB 5В&lt;/li&gt; &lt;li&gt;Подключение: 3.5 мм&lt;/li&gt; &lt;li&gt;Размер юнита: 16 х 8 х 7 cм&lt;/li&gt; &lt;li&gt;Материалы: пластик, металл&lt;/li&gt; &lt;li&gt;Цвет: серый&lt;/li&gt; &lt;/ul&gt; &lt;p&gt;&lt;img height="111" src="/files/WareDescription//7f1ee643-04f6-4c05-a5c7-550ac3b29720.png" width="333" /&gt;&lt;/p&gt; </t>
  </si>
  <si>
    <t>Акустическая система 2E SoundXPod TWS, MP3, Wireless, Waterproof Black</t>
  </si>
  <si>
    <t>2E-BSSXPWBK</t>
  </si>
  <si>
    <t>http://www.erc.ua/i/goods/2E-BSSXPWBK.jpg</t>
  </si>
  <si>
    <t xml:space="preserve">&lt;p &gt;&lt;strong&gt;&lt;strong&gt;IPX6| 15W Deep Bass&lt;/strong&gt;| &lt;strong&gt;360 Surround Sound| &lt;strong&gt;TWS| &lt;strong&gt;Resistant Fabric| &lt;strong&gt;Type-C| &lt;strong&gt;Hands-free| &lt;strong&gt;Play time up to 24 hours&lt;/strong&gt;&lt;/strong&gt;&lt;/strong&gt;&lt;/strong&gt;&lt;/strong&gt;&lt;/strong&gt;&lt;/strong&gt;&lt;/p&gt; &lt;p &gt; &lt;/p&gt; &lt;p &gt;2E SoundXPod - Вынослия компакная портативная акустическая система с мощным и чистым звучанием, идеальный повседневный спутник настроения&lt;/p&gt; &lt;p &gt;Невероятных, для своего размера, 15Вт мощности обеспечат достаточною громкость при прослушивании как в помещении так и на природе.&lt;/p&gt; &lt;p &gt;Функция TWS &amp;ndash; устройте настоящую вечеринку с друзьями удвоив мощность объединив две SoundXPod в пару или наслаждайтесь абсолютно беспроводной стереосистемой благодаря функции TWS&lt;/p&gt; &lt;p &gt;Защита IPX6 &amp;ndash; где бы вы ни были, ей все по плечу, у бассейна, на пляже, в горах а может под дождем или снегом, 2E SoundXPod выдержит все!&lt;/p&gt; &lt;p &gt;До 24-х часов автономной работы! Оставайтесь всегда с любимой музыкой.&lt;/p&gt; &lt;p&gt; &lt;/p&gt; &lt;table align="center" cellspacing="0" width="1011"&gt; &lt;tbody&gt; &lt;tr&gt; &lt;td nowrap="nowrap" valign="bottom" width="167"&gt; &lt;p &gt;Версия Bluetooth&lt;/p&gt; &lt;/td&gt; &lt;td nowrap="nowrap" valign="bottom" width="199"&gt; &lt;p &gt;5.0&lt;/p&gt; &lt;/td&gt; &lt;/tr&gt; &lt;tr&gt; &lt;td nowrap="nowrap" valign="bottom" width="167"&gt; &lt;p &gt;Номинальная мощность&lt;/p&gt; &lt;/td&gt; &lt;td nowrap="nowrap" valign="bottom" width="199"&gt; &lt;p &gt;15Вт&lt;/p&gt; &lt;/td&gt; &lt;/tr&gt; &lt;tr&gt; &lt;td nowrap="nowrap" valign="bottom" width="167"&gt; &lt;p &gt;Размер драйвера&lt;/p&gt; &lt;/td&gt; &lt;td nowrap="nowrap" valign="bottom" width="199"&gt; &lt;p &gt;60мм&lt;/p&gt; &lt;/td&gt; &lt;/tr&gt; &lt;tr&gt; &lt;td nowrap="nowrap" valign="bottom" width="167"&gt; &lt;p &gt;Частотный диапазон&lt;/p&gt; &lt;/td&gt; &lt;td nowrap="nowrap" valign="bottom" width="199"&gt; &lt;p &gt;115Гц-15кГц&lt;/p&gt; &lt;/td&gt; &lt;/tr&gt; &lt;tr&gt; &lt;td nowrap="nowrap" valign="bottom" width="167"&gt; &lt;p &gt;Рабочая дистанция&lt;/p&gt; &lt;/td&gt; &lt;td nowrap="nowrap" valign="bottom" width="199"&gt; &lt;p &gt;до 30М&lt;/p&gt; &lt;/td&gt; &lt;/tr&gt; &lt;tr&gt; &lt;td nowrap="nowrap" valign="bottom" width="167"&gt; &lt;p &gt;Питание&lt;/p&gt; &lt;/td&gt; &lt;td nowrap="nowrap" valign="bottom" width="199"&gt; &lt;p &gt;5В, 1.0 А&lt;/p&gt; &lt;/td&gt; &lt;/tr&gt; &lt;tr&gt; &lt;td nowrap="nowrap" valign="bottom" width="167"&gt; &lt;p &gt;Время работы&lt;/p&gt; &lt;/td&gt; &lt;td nowrap="nowrap" valign="bottom" width="199"&gt; &lt;p &gt;до 24 часов (60дБ УЗД)&lt;/p&gt; &lt;/td&gt; &lt;/tr&gt; &lt;tr&gt; &lt;td nowrap="nowrap" valign="bottom" width="167"&gt; &lt;p &gt;Ёмкость аккумулятора&lt;/p&gt; &lt;/td&gt; &lt;td nowrap="nowrap" valign="bottom" width="199"&gt; &lt;p &gt;3.7В/1800мАч&lt;/p&gt; &lt;/td&gt; &lt;/tr&gt; &lt;tr&gt; &lt;td nowrap="nowrap" valign="bottom" width="167"&gt; &lt;p &gt;Врямя зарядки&lt;/p&gt; &lt;/td&gt; &lt;td nowrap="nowrap" valign="bottom" width="199"&gt; &lt;p &gt;&amp;lt; 3 ч&lt;/p&gt; &lt;/td&gt; &lt;/tr&gt; &lt;/tbody&gt; &lt;/table&gt; </t>
  </si>
  <si>
    <t>Акустическая система 2E SoundXPod TWS, MP3, Wireless, Waterproof Blue</t>
  </si>
  <si>
    <t>2E-BSSXPWBL</t>
  </si>
  <si>
    <t>http://www.erc.ua/i/goods/2E-BSSXPWBL.jpg</t>
  </si>
  <si>
    <t xml:space="preserve">&lt;p&gt;&lt;strong&gt;&lt;strong&gt;IPX6| 15W Deep Bass&lt;/strong&gt;| &lt;strong&gt;360 Surround Sound| &lt;strong&gt;TWS| &lt;strong&gt;Resistant Fabric| &lt;strong&gt;Type-C| &lt;strong&gt;Hands-free| &lt;strong&gt;Play time up to 24 hours&lt;/strong&gt;&lt;/strong&gt;&lt;/strong&gt;&lt;/strong&gt;&lt;/strong&gt;&lt;/strong&gt;&lt;/strong&gt;&lt;/p&gt; &lt;p&gt; &lt;/p&gt; &lt;p&gt;2E SoundXPod - Вынослия компакная портативная акустическая система с мощным и чистым звучанием, идеальный повседневный спутник настроения&lt;/p&gt; &lt;p&gt;Невероятных, для своего размера, 15Вт мощности обеспечат достаточною громкость при прослушивании как в помещении так и на природе.&lt;/p&gt; &lt;p&gt;Функция TWS &amp;ndash; устройте настоящую вечеринку с друзьями удвоив мощность объединив две SoundXPod в пару или наслаждайтесь абсолютно беспроводной стереосистемой благодаря функции TWS&lt;/p&gt; &lt;p&gt;Защита IPX6 &amp;ndash; где бы вы ни были, ей все по плечу, у бассейна, на пляже, в горах а может под дождем или снегом, 2E SoundXPod выдержит все!&lt;/p&gt; &lt;p&gt;До 24-х часов автономной работы! Оставайтесь всегда с любимой музыкой.&lt;/p&gt; &lt;p&gt; &lt;/p&gt; &lt;table align="center" cellspacing="0" width="1011"&gt; &lt;tbody&gt; &lt;tr&gt; &lt;td nowrap="nowrap" valign="bottom" width="167"&gt; &lt;p&gt;Версия Bluetooth&lt;/p&gt; &lt;/td&gt; &lt;td nowrap="nowrap" valign="bottom" width="199"&gt; &lt;p&gt;5.0&lt;/p&gt; &lt;/td&gt; &lt;/tr&gt; &lt;tr&gt; &lt;td nowrap="nowrap" valign="bottom" width="167"&gt; &lt;p&gt;Номинальная мощность&lt;/p&gt; &lt;/td&gt; &lt;td nowrap="nowrap" valign="bottom" width="199"&gt; &lt;p&gt;15Вт&lt;/p&gt; &lt;/td&gt; &lt;/tr&gt; &lt;tr&gt; &lt;td nowrap="nowrap" valign="bottom" width="167"&gt; &lt;p&gt;Размер драйвера&lt;/p&gt; &lt;/td&gt; &lt;td nowrap="nowrap" valign="bottom" width="199"&gt; &lt;p&gt;60мм&lt;/p&gt; &lt;/td&gt; &lt;/tr&gt; &lt;tr&gt; &lt;td nowrap="nowrap" valign="bottom" width="167"&gt; &lt;p&gt;Частотный диапазон&lt;/p&gt; &lt;/td&gt; &lt;td nowrap="nowrap" valign="bottom" width="199"&gt; &lt;p&gt;115Гц-15кГц&lt;/p&gt; &lt;/td&gt; &lt;/tr&gt; &lt;tr&gt; &lt;td nowrap="nowrap" valign="bottom" width="167"&gt; &lt;p&gt;Рабочая дистанция&lt;/p&gt; &lt;/td&gt; &lt;td nowrap="nowrap" valign="bottom" width="199"&gt; &lt;p&gt;до 30М&lt;/p&gt; &lt;/td&gt; &lt;/tr&gt; &lt;tr&gt; &lt;td nowrap="nowrap" valign="bottom" width="167"&gt; &lt;p&gt;Питание&lt;/p&gt; &lt;/td&gt; &lt;td nowrap="nowrap" valign="bottom" width="199"&gt; &lt;p&gt;5В, 1.0 А&lt;/p&gt; &lt;/td&gt; &lt;/tr&gt; &lt;tr&gt; &lt;td nowrap="nowrap" valign="bottom" width="167"&gt; &lt;p&gt;Время работы&lt;/p&gt; &lt;/td&gt; &lt;td nowrap="nowrap" valign="bottom" width="199"&gt; &lt;p&gt;до 24 часов (60дБ УЗД)&lt;/p&gt; &lt;/td&gt; &lt;/tr&gt; &lt;tr&gt; &lt;td nowrap="nowrap" valign="bottom" width="167"&gt; &lt;p&gt;Ёмкость аккумулятора&lt;/p&gt; &lt;/td&gt; &lt;td nowrap="nowrap" valign="bottom" width="199"&gt; &lt;p&gt;3.7В/1800мАч&lt;/p&gt; &lt;/td&gt; &lt;/tr&gt; &lt;tr&gt; &lt;td nowrap="nowrap" valign="bottom" width="167"&gt; &lt;p&gt;Врямя зарядки&lt;/p&gt; &lt;/td&gt; &lt;td nowrap="nowrap" valign="bottom" width="199"&gt; &lt;p&gt;&amp;lt; 3 ч&lt;/p&gt; &lt;/td&gt; &lt;/tr&gt; &lt;/tbody&gt; &lt;/table&gt; </t>
  </si>
  <si>
    <t>Акустическая система 2E SoundXPod TWS, MP3, Wireless, Waterproof Red</t>
  </si>
  <si>
    <t>2E-BSSXPWRD</t>
  </si>
  <si>
    <t>http://www.erc.ua/i/goods/2E-BSSXPWRD.jpg</t>
  </si>
  <si>
    <t>Акустическая система 2E SoundXTube TWS, MP3, Wireless, Waterproof Grey</t>
  </si>
  <si>
    <t>2E-BSSXTWGY</t>
  </si>
  <si>
    <t>http://www.erc.ua/i/goods/2E-BSSXTWGY.jpg</t>
  </si>
  <si>
    <t xml:space="preserve">&lt;p&gt;&lt;strong&gt;Описание товара:&lt;/strong&gt;&lt;/p&gt; &lt;p&gt;&lt;strong&gt;360 звук | EQ Sound | Extra Bass | TWS | 30 Вт | up to 18H | Bluetooth 5.0 | Hands-Free | Micro SD | USB Type-C | AUX IN | Soft-Touch | IP X7&lt;/strong&gt;&lt;/p&gt; &lt;p&gt; &lt;/p&gt; &lt;p&gt;&lt;strong&gt;Акустична система 2E SoundXTube - вражаючих 30Вт звуку на 360 радусів у вашій долоні.&lt;/strong&gt;&lt;/p&gt; &lt;p&gt;Завдяки технології Extra Bass ви зможете відчути потужні звукові хвилі своїх улюблених треків та вразити друзів. Пікнік на природі, подорож на велосипеді, відпочинок на пляжі чи закрита вечірка &amp;ndash; акустична система 2Е завжди створить потрібну атмосферу та забезпечить відмінний настрій. Хочете більшого &amp;ndash; об&amp;rsquo;єднайте дві SoundXBlock у бездротову стерео пару за допомогою&lt;strong&gt; технології TWS &lt;/strong&gt;та насолоджуйтесь справжнім стерео звуком у великій компанії, з подвійною потужністю!&lt;/p&gt; &lt;p&gt;&lt;strong&gt;Комбінована система із 2 активних динамів по 48 мм та 2 великого пасивного радіатора загальною потужністю 30 Вт &lt;/strong&gt;відтворює звук у діапазоні від 115 Гц до 15 кГц, що дозволяє відчути кожний інструмент у композиції. Роз&amp;rsquo;єм для карт пам&amp;#39;яті Micro SD дозволяє програвати lossless формати автономно, навіть коли поряд не має смартфону чи інтернету. Роз&amp;rsquo;єм USB Type-C з підтримкою функції Quick Charge дозволяє максимально швидко заряджати колонку, а потужна батарея забезпечує до 18 годин безперервного звучання.&lt;/p&gt; &lt;p&gt;&lt;strong&gt;Технологія Bluetooth 5.0&lt;/strong&gt; забезпечує максимальну якість передачі звуку та практично усуває бар&amp;rsquo;єр відстані між вашими смарт девайсами. Стабільна робота гарантована на дистанції до 18 метрів.&lt;/p&gt; &lt;p&gt;&lt;strong&gt;Технологія DSP&lt;/strong&gt;, яка робить звучання максимально насиченим і чітким;&lt;/p&gt; &lt;p&gt;&lt;strong&gt;Функція Hands-Free&lt;/strong&gt; та вбудований мікрофон з шумопоглинанням дозволяють використовувати колонку для телефонних розмов.&lt;/p&gt; &lt;p&gt;Тканевий ремінець для транспортування, покриття із зносостійкої тканини, зручне велике кілце для регулювання гучності та великі кнопки для навігації а також &lt;strong&gt;захист IP X7&lt;/strong&gt; подарують вам приємні тактильні відчуття та впевненість у будь-яку погоду та умовах експлуатації.&lt;/p&gt; &lt;p&gt;Технічні характеристики:&lt;/p&gt; &lt;p&gt;Версія Bluetooth: 5.0&lt;/p&gt; &lt;p&gt;Номінальна потужність: 2*15 Вт&lt;/p&gt; &lt;p&gt;Діаметр динаміка: 48 мм&lt;/p&gt; &lt;p&gt;Частотний діапазон: 115Гц &amp;ndash; 15кГц&lt;/p&gt; &lt;p&gt;Робоча дистанція: до 18 м&lt;/p&gt; &lt;p&gt;Живлення: 5 В, 2.4 А&lt;/p&gt; &lt;p&gt;Час програвання: до 18 годин (65дБ РЗТ)&lt;/p&gt; &lt;p&gt;Ємність акумулятора: 4000 мАгод&lt;/p&gt; &lt;p&gt;Час зарядки: &amp;lt; 3 год&lt;/p&gt; &lt;p&gt;Порти: Typ-C, Aux, MicroSD&lt;/p&gt; </t>
  </si>
  <si>
    <t>Акустическая система 2E SoundXTube TWS, MP3, Wireless, Waterproof Turquoise</t>
  </si>
  <si>
    <t>2E-BSSXTWTQ</t>
  </si>
  <si>
    <t>http://www.erc.ua/i/goods/2E-BSSXTWTQ.jpg</t>
  </si>
  <si>
    <t>Акустическая система 2E SoundXTube TWS, MP3, Wireless, Waterproof Yellow</t>
  </si>
  <si>
    <t>2E-BSSXTWYW</t>
  </si>
  <si>
    <t>Акустическая система 2E SoundXTube TWS, MP3, Wireless, Waterproof Black</t>
  </si>
  <si>
    <t>2E-BSSXTWBK</t>
  </si>
  <si>
    <t>http://www.erc.ua/i/goods/2E-BSSXTWBK.jpg</t>
  </si>
  <si>
    <t xml:space="preserve">&lt;p&gt;&lt;strong&gt;360 звук | EQ Sound | Extra Bass | TWS | 30 Вт | up to 18H | Bluetooth 5.0 | Hands-Free | Micro SD | USB Type-C | AUX IN | Soft-Touch | IP X7&lt;/strong&gt;&lt;/p&gt; &lt;p&gt; &lt;/p&gt; &lt;p&gt;&lt;strong&gt;Акустична система 2E SoundXTube - вражаючих 30Вт звуку на 360 радусів у вашій долоні.&lt;/strong&gt;&lt;/p&gt; &lt;p&gt;Завдяки технології Extra Bass ви зможете відчути потужні звукові хвилі своїх улюблених треків та вразити друзів. Пікнік на природі, подорож на велосипеді, відпочинок на пляжі чи закрита вечірка &amp;ndash; акустична система 2Е завжди створить потрібну атмосферу та забезпечить відмінний настрій. Хочете більшого &amp;ndash; об&amp;rsquo;єднайте дві SoundXBlock у бездротову стерео пару за допомогою&lt;strong&gt; технології TWS &lt;/strong&gt;та насолоджуйтесь справжнім стерео звуком у великій компанії, з подвійною потужністю!&lt;/p&gt; &lt;p&gt;&lt;strong&gt;Комбінована система із 2 активних динамів по 48 мм та 2 великого пасивного радіатора загальною потужністю 30 Вт &lt;/strong&gt;відтворює звук у діапазоні від 115 Гц до 15 кГц, що дозволяє відчути кожний інструмент у композиції. Роз&amp;rsquo;єм для карт пам&amp;#39;яті Micro SD дозволяє програвати lossless формати автономно, навіть коли поряд не має смартфону чи інтернету. Роз&amp;rsquo;єм USB Type-C з підтримкою функції Quick Charge дозволяє максимально швидко заряджати колонку, а потужна батарея забезпечує до 18 годин безперервного звучання.&lt;/p&gt; &lt;p&gt;&lt;strong&gt;Технологія Bluetooth 5.0&lt;/strong&gt; забезпечує максимальну якість передачі звуку та практично усуває бар&amp;rsquo;єр відстані між вашими смарт девайсами. Стабільна робота гарантована на дистанції до 18 метрів.&lt;/p&gt; &lt;p&gt;&lt;strong&gt;Технологія DSP&lt;/strong&gt;, яка робить звучання максимально насиченим і чітким;&lt;/p&gt; &lt;p&gt;&lt;strong&gt;Функція Hands-Free&lt;/strong&gt; та вбудований мікрофон з шумопоглинанням дозволяють використовувати колонку для телефонних розмов.&lt;/p&gt; &lt;p&gt;Тканевий ремінець для транспортування, покриття із зносостійкої тканини, зручне велике кілце для регулювання гучності та великі кнопки для навігації а також &lt;strong&gt;захист IP X7&lt;/strong&gt; подарують вам приємні тактильні відчуття та впевненість у будь-яку погоду та умовах експлуатації.&lt;/p&gt; &lt;p&gt;Технічні характеристики:&lt;/p&gt; &lt;p&gt;Версія Bluetooth: 5.0&lt;/p&gt; &lt;p&gt;Номінальна потужність: 2*15 Вт&lt;/p&gt; &lt;p&gt;Діаметр динаміка: 48 мм&lt;/p&gt; &lt;p&gt;Частотний діапазон: 115Гц &amp;ndash; 15кГц&lt;/p&gt; &lt;p&gt;Робоча дистанція: до 18 м&lt;/p&gt; &lt;p&gt;Живлення: 5 В, 2.4 А&lt;/p&gt; &lt;p&gt;Час програвання: до 18 годин (65дБ РЗТ)&lt;/p&gt; &lt;p&gt;Ємність акумулятора: 4000 мАгод&lt;/p&gt; &lt;p&gt;Час зарядки: &amp;lt; 3 год&lt;/p&gt; &lt;p&gt;Порти: Typ-C, Aux, MicroSD&lt;/p&gt; </t>
  </si>
  <si>
    <t>Акустическая система 2E SoundXTube TWS, MP3, Wireless, Waterproof Blue</t>
  </si>
  <si>
    <t>2E-BSSXTWBL</t>
  </si>
  <si>
    <t>http://www.erc.ua/i/goods/2E-BSSXTWBL.jpg</t>
  </si>
  <si>
    <t>Акустическая система 2E SoundXTube TWS, MP3, Wireless, Waterproof Red</t>
  </si>
  <si>
    <t>2E-BSSXTWRD</t>
  </si>
  <si>
    <t>http://www.erc.ua/i/goods/2E-BSSXTWRD.jpg</t>
  </si>
  <si>
    <t>Акустическая система 2E SoundXTube Plus TWS, MP3, Wireless, Waterproof Black</t>
  </si>
  <si>
    <t>2E-BSSXTPWBK</t>
  </si>
  <si>
    <t>http://www.erc.ua/i/goods/2E-BSSXTPWBK.jpg</t>
  </si>
  <si>
    <t xml:space="preserve">&lt;p&gt;&lt;strong&gt;360 звук | EQ Sound | Extra Bass | CSB | 40 Вт | up to 24H | Bluetooth 5.0 | Hands-Free | USB Type-C | AUX IN | | IP X6&lt;/strong&gt;&lt;/p&gt; &lt;p&gt; &lt;/p&gt; &lt;p&gt;&lt;strong&gt;Акустична система 2E SoundXTube Plus - Ще потужніша! Вражаючих 40Вт звуку на 360 радусів у вашій долоні.&lt;/strong&gt;&lt;/p&gt; &lt;p&gt;Завдяки технології Extra Bass ви зможете відчути потужні звукові хвилі своїх улюблених треків та вразити друзів. Пікнік на природі, подорож на велосипеді, відпочинок на пляжі чи закрита вечірка &amp;ndash; акустична система 2Е SoundXTube Plus завжди створить потрібну атмосферу та забезпечить відмінний настрій. Хочете більшого &amp;ndash; об&amp;rsquo;єднайте до 200!!! SoundXTube Plus у бездротову пару за допомогою&lt;strong&gt; технології CSB &lt;/strong&gt;та насолоджуйтесь справжнім бездротовим звуком у великій компанії, з помноженою потужністю!&lt;/p&gt; &lt;p&gt;&lt;strong&gt;Комбінована система із 2 активних динамів по 52 мм та 2-х великих пасивних радіаторыв загальною потужністю 40 Вт &lt;/strong&gt;відтворює звук у діапазоні від 80 Гц до кГц, що дозволяє відчути кожний інструмент у композиції. Роз&amp;rsquo;єм USB Type-C з підтримкою функції Quick Charge дозволяє максимально швидко заряджати колонку, а потужна батарея забезпечує до 18 годин безперервного звучання.&lt;/p&gt; &lt;p&gt;&lt;strong&gt;Технологія Bluetooth 5.0&lt;/strong&gt; забезпечує максимальну якість передачі звуку та практично усуває бар&amp;rsquo;єр відстані між вашими смарт девайсами. Стабільна робота гарантована на дистанції до 18 метрів.&lt;/p&gt; &lt;p&gt;&lt;strong&gt;Технологія DSP&lt;/strong&gt;, яка робить звучання максимально насиченим і чітким;&lt;/p&gt; &lt;p&gt;&lt;strong&gt;Функція Hands-Free&lt;/strong&gt; та вбудований мікрофон з шумопоглинанням дозволяють використовувати колонку для телефонних розмов.&lt;/p&gt; &lt;p&gt;Тканевий ремінець для транспортування, покриття із зносостійкої тканини, зручне велике кілце для регулювання гучності та великі кнопки для навігації а також &lt;strong&gt;захист IP X6&lt;/strong&gt; подарують вам приємні тактильні відчуття та впевненість у будь-яку погоду та умовах експлуатації.&lt;/p&gt; &lt;p&gt;Технічні характеристики:&lt;/p&gt; &lt;p&gt;Версія Bluetooth: 5.0&lt;/p&gt; &lt;p&gt;Номінальна потужність: 2*20 Вт&lt;/p&gt; &lt;p&gt;Діаметр динаміка: 52 мм&lt;/p&gt; &lt;p&gt;Частотний діапазон: 80Гц &amp;ndash; 18кГц&lt;/p&gt; &lt;p&gt;Робоча дистанція: до 18 м&lt;/p&gt; &lt;p&gt;Живлення: 5 В, 2.4 А&lt;/p&gt; &lt;p&gt;Час програвання: до 24 годин (65дБ РЗТ)&lt;/p&gt; &lt;p&gt;Ємність акумулятора: 3000 мАгод/7,4В&lt;/p&gt; &lt;p&gt;Час зарядки: &amp;lt; 3 год&lt;/p&gt; &lt;p&gt;Порти: Typ-C, Aux.&lt;/p&gt; </t>
  </si>
  <si>
    <t>Акустическая система 2E SoundXTube Plus TWS, MP3, Wireless, Waterproof Red</t>
  </si>
  <si>
    <t>2E-BSSXTPWRD</t>
  </si>
  <si>
    <t>http://www.erc.ua/i/goods/2E-BSSXTPWRD.jpg</t>
  </si>
  <si>
    <t xml:space="preserve">&lt;p&gt;&lt;strong&gt;360 звук | EQ Sound | Extra Bass | CSB | 40 Вт | up to 24H | Bluetooth 5.0 | Hands-Free | USB Type-C | AUX IN | | IP X6&lt;/strong&gt;&lt;/p&gt; &lt;p&gt;&lt;strong&gt;Акустична система 2E SoundXTube Plus - Ще потужніша! Вражаючих 40Вт звуку на 360 радусів у вашій долоні.&lt;/strong&gt;&lt;/p&gt; &lt;p&gt;Завдяки технології Extra Bass ви зможете відчути потужні звукові хвилі своїх улюблених треків та вразити друзів. Пікнік на природі, подорож на велосипеді, відпочинок на пляжі чи закрита вечірка &amp;ndash; акустична система 2Е SoundXTube Plus завжди створить потрібну атмосферу та забезпечить відмінний настрій. Хочете більшого &amp;ndash; об&amp;rsquo;єднайте до 200!!! SoundXTube Plus у бездротову пару за допомогою&lt;strong&gt; технології CSB &lt;/strong&gt;та насолоджуйтесь справжнім бездротовим звуком у великій компанії, з помноженою потужністю!&lt;/p&gt; &lt;p&gt;&lt;strong&gt;Комбінована система із 2 активних динамів по 52 мм та 2-х великих пасивних радіаторыв загальною потужністю 40 Вт &lt;/strong&gt;відтворює звук у діапазоні від 80 Гц до кГц, що дозволяє відчути кожний інструмент у композиції. Роз&amp;rsquo;єм USB Type-C з підтримкою функції Quick Charge дозволяє максимально швидко заряджати колонку, а потужна батарея забезпечує до 18 годин безперервного звучання.&lt;/p&gt; &lt;p&gt;&lt;strong&gt;Технологія Bluetooth 5.0&lt;/strong&gt; забезпечує максимальну якість передачі звуку та практично усуває бар&amp;rsquo;єр відстані між вашими смарт девайсами. Стабільна робота гарантована на дистанції до 18 метрів.&lt;/p&gt; &lt;p&gt;&lt;strong&gt;Технологія DSP&lt;/strong&gt;, яка робить звучання максимально насиченим і чітким;&lt;/p&gt; &lt;p&gt;&lt;strong&gt;Функція Hands-Free&lt;/strong&gt; та вбудований мікрофон з шумопоглинанням дозволяють використовувати колонку для телефонних розмов.&lt;/p&gt; &lt;p&gt;Тканевий ремінець для транспортування, покриття із зносостійкої тканини, зручне велике кілце для регулювання гучності та великі кнопки для навігації а також &lt;strong&gt;захист IP X6&lt;/strong&gt; подарують вам приємні тактильні відчуття та впевненість у будь-яку погоду та умовах експлуатації.&lt;/p&gt; &lt;p&gt;Технічні характеристики:&lt;/p&gt; &lt;p&gt;Версія Bluetooth: 5.0&lt;/p&gt; &lt;p&gt;Номінальна потужність: 2*20 Вт&lt;/p&gt; &lt;p&gt;Діаметр динаміка: 52 мм&lt;/p&gt; &lt;p&gt;Частотний діапазон: 80Гц &amp;ndash; 18кГц&lt;/p&gt; &lt;p&gt;Робоча дистанція: до 18 м&lt;/p&gt; &lt;p&gt;Живлення: 5 В, 2.4 А&lt;/p&gt; &lt;p&gt;Час програвання: до 24 годин (65дБ РЗТ)&lt;/p&gt; &lt;p&gt;Ємність акумулятора: 3000 мАгод/7,4В&lt;/p&gt; &lt;p&gt;Час зарядки: &amp;lt; 3 год&lt;/p&gt; &lt;p&gt;Порти: Typ-C, Aux.&lt;/p&gt; </t>
  </si>
  <si>
    <t>Акустическая система 2E SoundXTube Plus TWS, MP3, Wireless, Waterproof Blue</t>
  </si>
  <si>
    <t>2E-BSSXTPWBL</t>
  </si>
  <si>
    <t>http://www.erc.ua/i/goods/2E-BSSXTPWBL.jpg</t>
  </si>
  <si>
    <t>Акустическая система 2E SoundXBlock TWS, MP3, Wireless, Waterproof Black</t>
  </si>
  <si>
    <t>2E-BSSXBWBK</t>
  </si>
  <si>
    <t>http://www.erc.ua/i/goods/2E-BSSXBWBK.jpg</t>
  </si>
  <si>
    <t xml:space="preserve">&lt;p &gt;Особливості:&lt;/p&gt; &lt;p &gt;&lt;strong&gt;Extra Bass | TWS | 20 Вт | up to 24H | Bluetooth 5.0 | Hands-Free | Micro SD | USB Type-C | AUX IN | Soft-Touch | IP X7&lt;/strong&gt;&lt;/p&gt; &lt;p &gt; &lt;/p&gt; &lt;p &gt;Акустична система &lt;strong&gt;2E SoundXBlock&lt;/strong&gt; - вражаючий звук у вашій долоні.&lt;/p&gt; &lt;p &gt;Завдяки технології &lt;strong&gt;Extra &lt;/strong&gt;&lt;strong&gt;Bass&lt;/strong&gt; ви зможете відчути потужні звукові хвилі своїх улюблених треків та вразити друзів. Пікнік на природі, подорож на велосипеді, відпочинок на пляжі чи закрита вечірка &amp;ndash; акустична система 2Е завжди створить потрібну атмосферу та забезпечить відмінний настрій. Хочете більшого &amp;ndash; об&amp;rsquo;єднайте дві &lt;strong&gt;SoundXBlock&lt;/strong&gt; у бездротову стерео пару за допомогою технології &lt;strong&gt;TWS&lt;/strong&gt; та насолоджуйтесь справжнім стерео звуком у великій компанії, з подвійною потужністю!&lt;/p&gt; &lt;p &gt;Комбінована система із 2 активних динамів по 48 мм та 1 великого пасивного радіатора загальною потужністю &lt;strong&gt;20 Вт&lt;/strong&gt; відтворює звук у діапазоні від 115 Гц до 15 кГц, що дозволяє відчути кожний інструмент у композиції. Роз&amp;rsquo;єм для карт пам&amp;#39;яті &lt;strong&gt;Micro SD&lt;/strong&gt; дозволяє програвати &lt;strong&gt;lossless&lt;/strong&gt; формати автономно, навіть коли поряд не має смартфону чи інтернету. Роз&amp;rsquo;єм &lt;strong&gt;USB &lt;/strong&gt;&lt;strong&gt;Type-&lt;/strong&gt;&lt;strong&gt;C&lt;/strong&gt; з підтримкою функції &lt;strong&gt;Quick &lt;/strong&gt;&lt;strong&gt;Charge &lt;/strong&gt;дозволяє максимально швидко заряджати колонку, а потужна батарея забезпечує до &lt;strong&gt;24 годин&lt;/strong&gt; безперервного звучання.&lt;/p&gt; &lt;p &gt;Технологія &lt;strong&gt;Bluetooth 5.0&lt;/strong&gt; забезпечує максимальну якість передачі звуку та практично усуває бар&amp;rsquo;єр відстані між вашими смарт девайсами. Стабільна робота гарантована на дистанції до 18 метрів.&lt;/p&gt; &lt;p &gt;Функція &lt;strong&gt;Hands-&lt;/strong&gt;&lt;strong&gt;Free&lt;/strong&gt; та вбудований мікрофон з шумопоглинанням дозволяють використовувати колонку для телефонних розмов.&lt;/p&gt; &lt;p &gt;Металеве кільце для транспортування, покриття &lt;strong&gt;Soft-&lt;/strong&gt;&lt;strong&gt;Touch&lt;/strong&gt;, зручні великі кнопки для навігації та захист &lt;strong&gt;IP &lt;/strong&gt;&lt;strong&gt;X7&lt;/strong&gt; подарують вам приємні тактильні відчуття та впевненість у будь-яку погоду та умовах експлуатації.&lt;/p&gt; &lt;p &gt;&lt;strong&gt;Технічні характеристики:&lt;/strong&gt;&lt;/p&gt; &lt;p &gt;Версія Bluetooth: 5.0&lt;/p&gt; &lt;p &gt;Номінальна потужність: 2*10 Вт&lt;/p&gt; &lt;p &gt;Діаметр динаміка: 48 мм&lt;/p&gt; &lt;p &gt;Частотний діапазон: 115Гц &amp;ndash; 15кГц&lt;/p&gt; &lt;p &gt;Робоча дистанція: до 18 м&lt;/p&gt; &lt;p &gt;Живлення: 5 В, 2.4 А&lt;/p&gt; &lt;p &gt;Час програвання: до 24 годин (65дБ РЗТ)&lt;/p&gt; &lt;p &gt;Ємність акумулятора: 3600 мАгод&lt;/p&gt; &lt;p &gt;Час зарядки: &amp;lt; 3 год&lt;/p&gt; &lt;p &gt;Розміри: Ш 185мм, В 65мм, Г 50 мм.&lt;/p&gt; &lt;p &gt;Вага: 530 г&lt;/p&gt; </t>
  </si>
  <si>
    <t>Акустическая система 2E SoundXBlock TWS, MP3, Wireless, Waterproof Blue</t>
  </si>
  <si>
    <t>2E-BSSXBWBL</t>
  </si>
  <si>
    <t>http://www.erc.ua/i/goods/2E-BSSXBWBL.jpg</t>
  </si>
  <si>
    <t xml:space="preserve">&lt;p&gt;Особливості:&lt;/p&gt; &lt;p&gt;&lt;strong&gt;Extra Bass | TWS | 20 Вт | up to 24H | Bluetooth 5.0 | Hands-Free | Micro SD | USB Type-C | AUX IN | Soft-Touch | IP X7&lt;/strong&gt;&lt;/p&gt; &lt;p&gt; &lt;/p&gt; &lt;p&gt;Акустична система &lt;strong&gt;2E SoundXBlock&lt;/strong&gt; - вражаючий звук у вашій долоні.&lt;/p&gt; &lt;p&gt;Завдяки технології &lt;strong&gt;Extra &lt;/strong&gt;&lt;strong&gt;Bass&lt;/strong&gt; ви зможете відчути потужні звукові хвилі своїх улюблених треків та вразити друзів. Пікнік на природі, подорож на велосипеді, відпочинок на пляжі чи закрита вечірка &amp;ndash; акустична система 2Е завжди створить потрібну атмосферу та забезпечить відмінний настрій. Хочете більшого &amp;ndash; об&amp;rsquo;єднайте дві &lt;strong&gt;SoundXBlock&lt;/strong&gt; у бездротову стерео пару за допомогою технології &lt;strong&gt;TWS&lt;/strong&gt; та насолоджуйтесь справжнім стерео звуком у великій компанії, з подвійною потужністю!&lt;/p&gt; &lt;p&gt;Комбінована система із 2 активних динамів по 48 мм та 1 великого пасивного радіатора загальною потужністю &lt;strong&gt;20 Вт&lt;/strong&gt; відтворює звук у діапазоні від 115 Гц до 15 кГц, що дозволяє відчути кожний інструмент у композиції. Роз&amp;rsquo;єм для карт пам&amp;#39;яті &lt;strong&gt;Micro SD&lt;/strong&gt; дозволяє програвати &lt;strong&gt;lossless&lt;/strong&gt; формати автономно, навіть коли поряд не має смартфону чи інтернету. Роз&amp;rsquo;єм &lt;strong&gt;USB &lt;/strong&gt;&lt;strong&gt;Type-&lt;/strong&gt;&lt;strong&gt;C&lt;/strong&gt; з підтримкою функції &lt;strong&gt;Quick &lt;/strong&gt;&lt;strong&gt;Charge &lt;/strong&gt;дозволяє максимально швидко заряджати колонку, а потужна батарея забезпечує до &lt;strong&gt;24 годин&lt;/strong&gt; безперервного звучання.&lt;/p&gt; &lt;p&gt;Технологія &lt;strong&gt;Bluetooth 5.0&lt;/strong&gt; забезпечує максимальну якість передачі звуку та практично усуває бар&amp;rsquo;єр відстані між вашими смарт девайсами. Стабільна робота гарантована на дистанції до 18 метрів.&lt;/p&gt; &lt;p&gt;Функція &lt;strong&gt;Hands-&lt;/strong&gt;&lt;strong&gt;Free&lt;/strong&gt; та вбудований мікрофон з шумопоглинанням дозволяють використовувати колонку для телефонних розмов.&lt;/p&gt; &lt;p&gt;Металеве кільце для транспортування, покриття &lt;strong&gt;Soft-&lt;/strong&gt;&lt;strong&gt;Touch&lt;/strong&gt;, зручні великі кнопки для навігації та захист &lt;strong&gt;IP &lt;/strong&gt;&lt;strong&gt;X7&lt;/strong&gt; подарують вам приємні тактильні відчуття та впевненість у будь-яку погоду та умовах експлуатації.&lt;/p&gt; &lt;p&gt;&lt;strong&gt;Технічні характеристики:&lt;/strong&gt;&lt;/p&gt; &lt;p&gt;Версія Bluetooth: 5.0&lt;/p&gt; &lt;p&gt;Номінальна потужність: 2*10 Вт&lt;/p&gt; &lt;p&gt;Діаметр динаміка: 48 мм&lt;/p&gt; &lt;p&gt;Частотний діапазон: 115Гц &amp;ndash; 15кГц&lt;/p&gt; &lt;p&gt;Робоча дистанція: до 18 м&lt;/p&gt; &lt;p&gt;Живлення: 5 В, 2.4 А&lt;/p&gt; &lt;p&gt;Час програвання: до 24 годин (65дБ РЗТ)&lt;/p&gt; &lt;p&gt;Ємність акумулятора: 3600 мАгод&lt;/p&gt; &lt;p&gt;Час зарядки: &amp;lt; 3 год&lt;/p&gt; &lt;p&gt;Розміри: Ш 185мм, В 65мм, Г 50 мм.&lt;/p&gt; &lt;p&gt;Вага: 530 г&lt;/p&gt; </t>
  </si>
  <si>
    <t>Акустическая система 2E SoundXBlock TWS, MP3, Wireless, Waterproof Red</t>
  </si>
  <si>
    <t>2E-BSSXBWRD</t>
  </si>
  <si>
    <t>http://www.erc.ua/i/goods/2E-BSSXBWRD.jpg</t>
  </si>
  <si>
    <t>Акустическая система 2E PARTY BOOM 200 TWS, USB, Full LED, DJ Effects, Wireless</t>
  </si>
  <si>
    <t>2E-DSPB200W</t>
  </si>
  <si>
    <t>http://www.erc.ua/i/goods/2E-DSPB200W.jpg</t>
  </si>
  <si>
    <t xml:space="preserve">&lt;table&gt; &lt;tbody&gt; &lt;tr&gt; &lt;td&gt; &lt;table&gt; &lt;tbody&gt; &lt;tr&gt; &lt;td&gt; &lt;p&gt;Акустическая система 2E PARTY BOOM 200&lt;/p&gt; &lt;p&gt; &lt;/p&gt; &lt;p&gt;Портативная акустическая система с суммарной мощностью равной внушительным 200 Вт от компании 2E зарядит любую вечеринку мощным глубоким басом и хорошим настроением!&lt;/p&gt; &lt;p&gt; &lt;/p&gt; &lt;p&gt;&lt;strong&gt;Максимальная портативность&lt;/strong&gt;. Наслаждайтесь музыкой в любом месте: будь это дом, пляж или парк. Высокоемкий встроенный аккумулятор внушительной ёмкости 12Ач позволит долгое время оставаться вдали от дома с музыкой от 2E.&lt;/p&gt; &lt;p&gt;&lt;strong&gt;Караоке для компании!&lt;/strong&gt;. Пойте вместе со своими любимыми исполнителями, ведь 2E PARTY BOOM 200 оснащена сразу 2-мя входами для микрофонов. Устройте настоящий караоке, используя Ваш смартфон или планшет, для которого предусмотрена специальная подставка в верхней части акустики. Также, Вы можете использовать ее для проведения различных мероприятий, корпоративов и собраний.&lt;/p&gt; &lt;p&gt;&lt;strong&gt;Максимальная мощность&lt;/strong&gt;. Пиковая мощность этой акустической системы составляет немалых 200 Вт, что позволит использовать 2E PARTY BOOM 200 на больших открытых пространствах. Функция усиления басов поможет придать драйвовости любому празднику.&lt;/p&gt; &lt;p&gt;&lt;strong&gt;Full LED подсветка в такт музыке&lt;/strong&gt;. Усильте позитивные эмоции и создайте настоящую дискотеку, используя разноцветную подсветку корпуса акустической системы, которые загорается в такт воспроизводимой музыке. Доступно 8 различных вариантов световых эффектов.&lt;/p&gt; &lt;p&gt;&lt;strong&gt;Высококачественный звук.&lt;/strong&gt; 2E PARTY BOOM 200 имеет 3 драйвера, что позволяет достигнуть громкого и четкого звучания на всем воспроизводимом диапазоне. 1 высокочастотных 1.5-дюймовый динамик отвечает за высокие частоты, а 2 8-дюймовых низкочастотных драйвера подарят глубокий обволакивающий бас. &lt;/p&gt; &lt;p&gt;&lt;strong&gt;Объединяйтесь с друзьями для полноценного TWS стерео.&lt;/strong&gt; Возможность соединять эти акустические системы в ТВС стереопару позволит усилить суммарную мощность и создать эффект стерео. Объединяйте другие 2E PARTY BOOM 200 и устраивайте по-настоящему масштабные концерты.&lt;/p&gt; &lt;p&gt;&lt;strong&gt;Универсальность подключения&lt;/strong&gt;. Для подключения акустической системы к источнику звука используйте Bluetooth, AUX (3.5 мм mini jack) или просто воспроизводите музыку с USB-накопителя благодаря встроенному mp3 плееру.&lt;/p&gt; &lt;p&gt;&lt;strong&gt;Встроенный FM модуль.&lt;/strong&gt; Слушайте любимые радиостанции где бы вы небыли!&lt;/p&gt; &lt;p&gt;&lt;strong&gt;DJ Effects - &lt;/strong&gt;64 предустановленных DJ Эффекта! Эргономичная 16-ти клавишная консоль позволяет активировать любой предустановленный эффект тогда, когда это нужно. Почувствуйте весь драйв диджейства!&lt;/p&gt; &lt;p&gt; &lt;/p&gt; &lt;p&gt; &lt;/p&gt; &lt;p&gt;&lt;u&gt;Спецификация:&lt;/u&gt;&lt;/p&gt; &lt;ul&gt; &lt;li&gt;Мощность: 200 Вт&lt;/li&gt; &lt;li&gt;Частотный диапазон: 40 - 20 000 Гц&lt;/li&gt; &lt;li&gt;Сопротивление: 4 Ом&lt;/li&gt; &lt;li&gt;Чуствительность: 89 дБ&lt;/li&gt; &lt;li&gt;Количествово динамиков: 3 шт&lt;/li&gt; &lt;li&gt;Размеры драйверов: 1*1.5&amp;quot; (ВЧ), 2*8&amp;quot; (НЧ)&lt;/li&gt; &lt;li&gt;Версия Bluetooth: 5.0&lt;/li&gt; &lt;li&gt;Емкость встроенного аккумулятора: 12000 мАч&lt;/li&gt; &lt;li&gt;Питание: 110-240В (50/60 Гц)&lt;/li&gt; &lt;li&gt;Вход для микрофона: да, х2&lt;/li&gt; &lt;li&gt;Возможность стереопары: да&lt;/li&gt; &lt;li&gt;Режим усиления басов: да&lt;/li&gt; &lt;li&gt;Возможность воспроизведения музыки с USB накопителя: да&lt;/li&gt; &lt;li&gt;Возможность подключать проводной микрофон: да&lt;/li&gt; &lt;li&gt;Возможность подключения по AUX: да&lt;/li&gt; &lt;li&gt; FM модуль: да&lt;/li&gt; &lt;li&gt;Подсветка в такт музыке: да, Full LED&lt;/li&gt; &lt;li&gt;Количество вариантов подсветки: 8&lt;/li&gt; &lt;li&gt;Комплект поставки: акустическая система, зарядка, инструкция.&lt;/li&gt; &lt;/ul&gt; &lt;/td&gt; &lt;/tr&gt; &lt;/tbody&gt; &lt;/table&gt; &lt;/td&gt; &lt;td&gt; &lt;table width="100%"&gt; &lt;tbody&gt; &lt;tr&gt; &lt;td&gt;Язык описания:&lt;/td&gt; &lt;/tr&gt; &lt;/tbody&gt; &lt;/table&gt; &lt;/td&gt; &lt;/tr&gt; &lt;/tbody&gt; &lt;/table&gt; </t>
  </si>
  <si>
    <t>Гирлянда</t>
  </si>
  <si>
    <t>Twinkly</t>
  </si>
  <si>
    <t>Music Dongle Twinkly Адаптер , USB, gen II</t>
  </si>
  <si>
    <t>TMD01USB</t>
  </si>
  <si>
    <t>http://www.erc.ua/i/goods/TMD01USB.jpg</t>
  </si>
  <si>
    <t xml:space="preserve">&lt;p&gt;Адаптер USB &lt;strong&gt;Twinkly Music Dongle TMD01USB&lt;/strong&gt; для создания светомузыкальных эффектов. Используется с гирляндами Twinkly второго поколения, чтобы синхронизировать музыку с световым шоу. Управление происходит с кнопки на USB донгле или из мобильного приложения Twinkly. Свет 1-пульсирует, 2- мигает, 3 - &amp;quot;марширует&amp;quot; в такт музыке (режим 1-2-3 выбирается соответственно одно-, двух или трехкратным нажатием кнопки донгла). &lt;br /&gt; Работает в том числе и с группами гирлянд Twinkly, при этом можно задать взаимодействие с определенными гирляндами группы.&lt;/p&gt; &lt;p&gt;&lt;em&gt;интерфейс: &lt;/em&gt;Bluetooth v4.2 BR/EDR and BLE, Wi-Fi 802.11 b/g/n 2,4GHz&lt;br /&gt; &lt;em&gt;Расстояние от контроллеров гирлянд&lt;/em&gt; 10м (максимум)&lt;br /&gt; &lt;em&gt;Максимальное расстояние от источника звука &lt;/em&gt;Исходя из пожеланий пользователя (чувствительно сть затухает с расстоянием или громкостью источника)&lt;br /&gt; &lt;em&gt;Минимальное расстояние от источника звука &lt;/em&gt;Не ограничено, исходя из пожеланий пользователя&lt;br /&gt; &lt;em&gt;Питание &lt;/em&gt;USB 5V, 500mA max&lt;br /&gt; Для использования только с гирляндами Twinkly&lt;/p&gt; </t>
  </si>
  <si>
    <t xml:space="preserve">&lt;p&gt;В коробке - адаптер UCB Music Dongle и инструкция пользователя на украинском и английском языке&lt;/p&gt; </t>
  </si>
  <si>
    <t>Smart LED Гирлянда Twinkly Strings RGB 100, Gen II, IP44, длина 8м, кабель черный</t>
  </si>
  <si>
    <t>TWS100STP-BEU</t>
  </si>
  <si>
    <t>http://www.erc.ua/i/goods/TWS100STP-BEU.jpg</t>
  </si>
  <si>
    <t xml:space="preserve">&lt;p&gt;Гирлянды &lt;strong&gt;Twinkly Strings RGB&lt;/strong&gt; - новейшая светодиодная гирлянда Twinkly.&lt;br /&gt; &lt;strong&gt;Серия &lt;u&gt;Strings&lt;/u&gt;&lt;/strong&gt; - одна из семейства разных типов гирлянд Twinkly, в ней LED лампочки расположены как на традиционных гирляндах, одна за одной, на расстоянии 8cм по длинной нити (strings). Наилучшим образом гирлянда Strings показывает себя при плотном обматывании объемных объектов или заполнении плоскостей, объемов, хотя годится и для акцентирования линий. Ее часто просто укладывают на снегу или траве хаотичным узором. &lt;/p&gt; &lt;p&gt;&lt;strong&gt;Серия Twinkly &lt;u&gt;RGB&lt;/u&gt;&lt;/strong&gt;&lt;strong&gt; &lt;/strong&gt;в серии премиальных продуктов Twinkly именуются как многоцветные (&lt;strong&gt;Multi Colour&lt;/strong&gt;), обеспечивая полный спектр &lt;strong&gt;RGB&lt;/strong&gt; 16 миллионов цветов и оттенков. &lt;strong&gt;Twinkly RGB &lt;/strong&gt;выдает революционно качественный яркий, богатый светодиодный свет, подсвечиваемый специальной конструкцией объектива ссветодиода: матово-плоской, для равномерного диффузного свечения без изменения выразительной силы света и цвета. Источник светодиодного света плавно переливается, адресно управляемо на каждом светодиоде гирлянды или их группе при объединении (в группе должны быть гирлянды одного типа LED ламп, напрмер, только RGB)&lt;strong&gt;,&lt;/strong&gt; подчеркивания праздничность атмосферы.&lt;/p&gt; &lt;p&gt;&lt;u&gt;&lt;strong&gt;Twinkly&lt;/strong&gt;&lt;/u&gt; - особо эффектные премиум гирлянды, управляемые как кнопкой на гирлянде, так и из мобильного приложения Twinkly в них каждый светодиод управляется программой отдельно создавая великолепные эффекты. Twinkly предлагает набор эффектов и каждый из них можно в мобильном приложении лекго и захватывающе модифицировать или создавать полностью новые. Голосовое управления Google Assistant и Amazon Alexa (пока лишь на англ языке) разнообразит управление гирляндой. С помощью аксессуара Twinkly Music Dongle (приобретается отдельно) световые эффекты синхронизируются с музыкой. Разные гирлянды Тwinkly могут быть объединены программно в одну синхронно светящуюся группу. Гирлянды Twinkly разработаны как для внутреннего, так и для наружного (стандарту IP44) использования. &lt;/p&gt; &lt;p&gt;Кол-во светодиодов в гирлянде &lt;strong&gt;TWS&lt;u&gt;100&lt;/u&gt;STP-BEU&lt;/strong&gt; 100штук&lt;br /&gt; Светодиод RGB (более 16 миллионов&lt;strong&gt; &lt;/strong&gt;RGB ультра-ярких цветов) &lt;br /&gt; Тип линзы ссветодиода: матово диффузная&lt;br /&gt; Расстояние между LED лампами в гирлянде 8см,&lt;br /&gt; Диаметр лампы 4,3 мм.&lt;br /&gt; Длина гирлянды с светодиодной частью 8м&lt;br /&gt; Полная длина с учетом кабеля адаптера питания 11,5м.&lt;br /&gt; Внешнее и внутреннее применение IP44&lt;br /&gt; Интерфейсс Bluetooth, Wi-Fi&lt;br /&gt; Длительный срок службы более 30000 часов&lt;br /&gt; Кабель с черной изоляцией&lt;br /&gt; Штатный адаптер питания 220В Тип F (EU)&lt;br /&gt; Гарантия 1 год (при выходе из строя &amp;gt;1% ламп)&lt;br /&gt; Размер упаковки 20x18x8,5 см&lt;/p&gt; </t>
  </si>
  <si>
    <t xml:space="preserve">&lt;p&gt;В упаковке гирлянда + контроллер на ней, адаптер питания, стяжка-липучка Twinkly для хранения, инструкция по использованию на украинском и английском языке, гарантийный талон&lt;/p&gt; </t>
  </si>
  <si>
    <t xml:space="preserve">&lt;p&gt;Возможность музыкального сопровождения с синхронным свечением (необходимо приобрести дополнительно Twinkly Music Dongle &lt;br /&gt; Возможность синхронизации нескольких гирлянд Twinkly в группу с помощью мобильного приложения (в группе должны быть гирлянды одного типа LED ламп, напрмер, только RGB). Вместе. можно синхронизировать до 4,000 LED ламп или до 10 гирлянд. Нужен лишь хороший сигнал Wi-Fi в месте их расположения. Но небывало эффектная композиция в итоге оправдает всё.&lt;/p&gt; </t>
  </si>
  <si>
    <t>Smart LED Twinkly Line RGB удлинитель TWL100STW-BEU 1,5м, Gen II, IP20, кабель черный</t>
  </si>
  <si>
    <t>TWL100ADP-B</t>
  </si>
  <si>
    <t>http://www.erc.ua/i/goods/TWL100ADP-B.jpg</t>
  </si>
  <si>
    <t xml:space="preserve">&lt;p &gt;&lt;strong&gt;Twinkly Line&lt;/strong&gt; - современное премиальное управляемое дистанционно умное решение в виде светодиодной подсветки для оформления интерьера.&lt;/p&gt; &lt;p &gt;С помощью этого продукта &lt;strong&gt;TWL100ADP-B&lt;/strong&gt; возможно увеличение базовой длины &lt;strong&gt;TWL100STW-BEU&lt;/strong&gt; Twinkly Line вдвое, до 3м и одновременно увеличение количества ламп до 200шт.&lt;/p&gt; &lt;p &gt;&lt;strong&gt;Twinkly Line&lt;/strong&gt; предоставляет пользователям творческую возможность создавать индивидуальное освещение во всем жилом помещении, эффектно подчеркивая элементы интерьера или ярко заявляя свои идеи и акценты. Это премиум-светодиодная лента, готовая к использованию из коробки, с сотней светодиодных ламп типа RGB на прочной клеевой основе с обратной стороны. Но основа этого решения - особое качество светодиодов и программное обеспечение, защищенные рядом патентов!&lt;/p&gt; &lt;p &gt; &lt;/p&gt; &lt;p &gt;&lt;strong&gt;Line&lt;/strong&gt; - необычный продукт, визуально это лента, в которой LED лампочки расположены одна за другой на расстоянии 1,5 см. Однако в использовании это невиданная управляемая премиум-лента, эффекты и качество света которой поражают. Как и все продукты Twinkly, новый домашний ассортимент Twinkly (серии Line, Flex. Squares) поставляются с собственной технологией маппинга (Computer Vision) компании Twinkly. С его помощью пользователь легко определит точное положение каждого светодиода, для дальнейшего использования этой информации для управления освещением с мобильного приложения Twinkly (для iOS и Android) или Razer Chroma RGB для создания визуальных эффектов и синхронизации светодиодов вместе. Контроллер Wi-Fi / Bluetooth и ультрасовременное приложение готовы создать и показать удивительные анимации легко и быстро.&lt;/p&gt; &lt;p &gt; &lt;/p&gt; &lt;p &gt;&lt;strong&gt;Twinkly Line RGB &lt;/strong&gt;предлагает большой выбор готовых потрясающих эффектов, а также полный доступ к онлайн-галерее, где новые анимации всегда доступны для загрузки или создания собственных. Line применяется для подчеркивания контуров объектов или подсветки их обратной стороны. Ее в большинстве случаев достаточно просто приклеить на или под поверхностью прямой или кривой линией.&lt;/p&gt; &lt;p &gt; &lt;/p&gt; &lt;p &gt;Серия &lt;strong&gt;Twinkly RGB &lt;/strong&gt;в серии премиальных продуктов Twinkly именуются как многоцветные (Multi Colour), обеспечивая полный спектр RGB 16 миллионов цветов и оттенков. Twinkly RGB выдает революционно качественный яркий, богатый светодиодный свет, подсвечиваемый специальной конструкцией объектива ссветодиода: матово-плоской, для равномерного диффузного свечения без изменения выразительной силы света и цвета. Источник светодиодного света плавно переливается, адресно управляемо на каждом светодиоде или их группе при объединении, подчеркивания особенность атмосферы (в группе должны быть продукты одного типа LED ламп, напрмер, только RGB), .&lt;/p&gt; &lt;p &gt; &lt;/p&gt; &lt;p &gt;&lt;strong&gt;Twinkly &lt;/strong&gt;- особо эффектные премиум продукты, управляемые как кнопкой на адаптере, так и из мобильного приложения Twinkly в них каждый светодиод управляется программой отдельно ради великолепных эффектов. Мобильное приложение элегантно и легко отображают эффекты и анимацию на выбранном объекте расположения. Twinkly предлагает набор эффектов, готовых для моментального отображения. Каждый из эффектов можно модифицировать или создать полностью свой. Голосовое управления Google Assistant и Amazon Alexa (пока лишь на англ языке) и Razer Chroma RGB разнообразит управление . С помощью аксессуара Twinkly Music Dongle (приобретается отдельно) световые эффекты синхронизируются с музыкой.&lt;/p&gt; &lt;p &gt; &lt;/p&gt; &lt;p &gt;Разные продукты Тwinkly могут быть легко объединены в одну синхронно светящуюся группу. Продукты Twinkly разработаны как для внутреннего (IP20), так и для наружного (стандарту IP44) использования. &lt;/p&gt; &lt;p &gt; &lt;/p&gt; &lt;p &gt;Кол-во светодиодов в опции расширения &lt;strong&gt;TWL100ADP-B &lt;/strong&gt;100штук&lt;/p&gt; &lt;p &gt;Светодиоды RGB (16 миллионов RGB ультра-ярких цветов)&lt;/p&gt; &lt;p &gt;Тип линзы ссветодиода: матово диффузная&lt;/p&gt; &lt;p &gt;Диаметр лампы 4.3мм&lt;/p&gt; &lt;p &gt;Расстояние между LED лампами 1.5см.&lt;/p&gt; &lt;p &gt;Длина гирлянды с светодиодной частью 1.5м базы (&lt;strong&gt;TWL100STW-BEU&lt;/strong&gt;) + 1.5м рамсширения этим продуктом (&lt;strong&gt;TWL100ADP-B&lt;/strong&gt;)&lt;/p&gt; &lt;p &gt;Длина кабеля адаптера питания базового продукта 2м.&lt;/p&gt; &lt;p &gt;Внутреннее применение IP20&lt;/p&gt; &lt;p &gt;Интерфейс базы Bluetooth, Wi-Fi 802.11 b/e/g/i/n&lt;/p&gt; &lt;p &gt;Длительный срок службы более 30000 часов&lt;/p&gt; &lt;p &gt;Кабель базы с изоляцией черного цвета&lt;/p&gt; &lt;p &gt;Штатный адаптер питания базы 220В Тип F (EU)&lt;/p&gt; &lt;p &gt;Гарантия 1 год&lt;/p&gt; &lt;p &gt;Размер упаковки 20x18x8,5 см&lt;/p&gt; </t>
  </si>
  <si>
    <t>Иллюминация и освещение декора внутреннее</t>
  </si>
  <si>
    <t>Smart LED Twinkly Line RGB 100, подсветка, Gen II, IP20, длина 1,5м, кабель черный</t>
  </si>
  <si>
    <t>TWL100STW-BEU</t>
  </si>
  <si>
    <t>http://www.erc.ua/i/goods/TWL100STW-BEU.jpg</t>
  </si>
  <si>
    <t xml:space="preserve">&lt;p&gt;&lt;strong&gt;Twinkly Line&lt;/strong&gt; - современное премиальное управляемое дистанционно умное решение в виде светодиодной подсветки для оформления интерьера.&lt;/p&gt; &lt;p&gt;&lt;strong&gt;Twinkly Line&lt;/strong&gt; предоставляет пользователям творческую возможность создавать индивидуальное освещение, эффектно подчеркивая элементы интерьера или ярко заявляя свои идеи и акценты. Это премиум-светодиодная лента, готовая к использованию из коробки, с сотней светодиодных ламп типа RGB на прочной клеевой основе 3M с обратной стороны. Но основа этого решения - особое качество светодиодов и программное обеспечение Twinkly, защищенные рядом патентов!&lt;/p&gt; &lt;p&gt;&lt;strong&gt;Line&lt;/strong&gt; - необычный продукт, визуально это качественная LED лента, в которой LED лампы расположены одна за другой на расстоянии 1,5 см. Однако в использовании это невиданная управляемая премиум-лента, эффекты и качество света которой поражают. Как и все продукты Twinkly, новый домашний ассортимент Twinkly (серии &lt;strong&gt;Line, Flex. Squares&lt;/strong&gt;) поставляются с собственной технологией маппинга (Computer Vision) компании Twinkly. С его помощью пользователь легко определит точное положение каждого светодиода, для дальнейшего использования этой информации для управления освещением с мобильного приложения Twinkly (для iOS и Android) или Razer Chroma RGB для создания визуальных эффектов и синхронизации светодиодов вместе. Контроллер Wi-Fi / Bluetooth и ультрасовременное приложение готовы создать и показать удивительные анимации легко и быстро.&lt;/p&gt; &lt;p&gt;&lt;strong&gt;Twinkly Line RGB &lt;/strong&gt;предлагает большой выбор готовых потрясающих эффектов, а также полный доступ к онлайн-галерее, где новые анимации всегда доступны для загрузки или создания собственных. Line применяется для подчеркивания контуров объектов или подсветки их обратной стороны. Ее в большинстве случаев достаточно просто приклеить (оборотная сторона на клеевой основе 3М) на или под поверхностью прямой или кривой линией.&lt;/p&gt; &lt;p&gt;Серия &lt;strong&gt;Twinkly RGB &lt;/strong&gt;в серии премиальных продуктов Twinkly именуются как многоцветные (Multi Colour), обеспечивая полный спектр RGB 16 миллионов цветов и оттенков. Twinkly RGB выдает революционно качественный яркий, богатый светодиодный свет, подсвечиваемый специальной конструкцией объектива ссветодиода: матово-плоской, для равномерного диффузного свечения без изменения выразительной силы света и цвета. Источник светодиодного света плавно переливается, адресно управляемо на каждом светодиоде гирлянды или их группе при объединении, подчеркивания праздничность атмосферы (в группе должны быть гирлянды одного типа LED ламп, напрмер, только RGB), .&lt;/p&gt; &lt;p&gt;&lt;strong&gt;Twinkly &lt;/strong&gt;- особо эффектные премиум продукты, управляемые как кнопкой на адаптере, так и из мобильного приложения Twinkly в них каждый светодиод управляется программой отдельно ради великолепных эффектов. Мобильное приложение элегантно и легко отображают эффекты и анимацию на выбранном объекте расположения. Twinkly предлагает набор эффектов, готовых для моментального отображения. Каждый из эффектов можно модифицировать или создать полностью свой. Голосовое управления Google Assistant и Amazon Alexa (пока лишь на англ языке) + Razer Chroma RGB разнообразит управление и приенение, например, геймерами для оформления игрового пространства. С помощью аксессуара Twinkly Music Dongle (приобретается отдельно) световые эффекты синхронизируются с музыкой.&lt;/p&gt; &lt;p&gt;Разные продукты Тwinkly могут быть легко объединены в одну синхронно светящуюся группу. Продукты Twinkly разработаны как для внутреннего (IP20), так и для наружного (стандарту IP44) использования. &lt;/p&gt; &lt;p&gt;Кол-во светодиодов &lt;strong&gt;TWL100STW-BEU &lt;/strong&gt;100 штук (с помощью продукта расширения &lt;strong&gt;TWL100ADP-B&lt;/strong&gt; возможно увеличение базовой длины Twinkly Line вдвое, до 3м и одновременно увеличение количества ламп на +100 до 200шт)&lt;br /&gt; Светодиоды RGB (16 миллионов RGB ультра-ярких цветов)&lt;br /&gt; Тип линзы ссветодиода: матово диффузная&lt;br /&gt; Диаметр лампы 4.3мм&lt;br /&gt; Расстояние между LED лампами 1.5см.&lt;br /&gt; Длина светодиодной части 1.5м + 1.5м расширения продуктом &lt;strong&gt;TWL100ADP-B&lt;/strong&gt;&lt;br /&gt; Длина кабеля адаптера питания 2м.&lt;br /&gt; Внутреннее применение IP20&lt;br /&gt; Интерфейс Bluetooth, Wi-Fi 802.11 b/e/g/i/n&lt;br /&gt; Длительный срок службы более 30000 часов&lt;br /&gt; Кабель базы с изоляцией черного цвета&lt;br /&gt; Штатный адаптер питания 220В Тип F (EU)&lt;br /&gt; Гарантия 1 год&lt;br /&gt; Размер упаковки 20x18x8,5 см&lt;/p&gt; </t>
  </si>
  <si>
    <t>09405001024000000</t>
  </si>
  <si>
    <t>Smart LED Гирлянда Twinkly Icicle AWW 190, Gen II, IP44, длина 5м, кабель прозрачный</t>
  </si>
  <si>
    <t>TWI190GOP-TEU</t>
  </si>
  <si>
    <t>http://www.erc.ua/i/goods/TWI190GOP-TEU.jpg</t>
  </si>
  <si>
    <t xml:space="preserve">&lt;table&gt; &lt;tbody&gt; &lt;tr&gt; &lt;td colspan="2"&gt; &lt;p&gt;Smart LED &lt;strong&gt;Гирлянда Twinkly Icicle AWW &lt;/strong&gt;TWI190GOP-TEU - новейшая светодиодная гирлянда. Twinkly.&lt;br /&gt; &lt;strong&gt;Icicle -&lt;/strong&gt; своеобразная гирлянда, в ней LED лампочки расположены последовательно, сегментами периодически разной длины по 5 штук через каждые 10см. Это напоминает сосульки под крышей или бахрому. Сегменты периодически повторяются по схеме расположения в них ламп: 2-4-6-2-5, 2-4-6-2-5, ... и так 10 раз подряд. Кабель питания подходит между пятым и шестым сегментом, разбивая, таким образом, гирлянду на два крыла по 2,5м каждое (в каждом по 5 сегментов 2-4-6-2-5). При включении, если расположить Icicle под потолком или крышей, эффект действительно, как от сосулек, но невероятно освещенных. Наилучшим образом гирлянда Icicle подчеркивает линии, контуры на высоте, но годится и для обматывания, и для застилания.. &lt;/p&gt; &lt;p&gt;&lt;strong&gt;Серия &lt;/strong&gt;Twinkly&lt;strong&gt; AWW&lt;/strong&gt;&lt;strong&gt; &lt;/strong&gt;имеют особый элитный статус в серии премиальных продуктов Twinkly и именуются как золотое издание (&lt;strong&gt;Gold Edition&lt;/strong&gt;). Светодиоды &lt;strong&gt;Twinkly AWW &lt;/strong&gt; - новейшая инновация Twinkly. Каждая лампа светодиода сделана так, чтобы придать особое благородное металлическое свечение и блеск. Вогнутая и полностью прозрачная линза придает свету сияющий и элегантный вид. Янтарный, теплый белый и холодный белый переливаются оттенками золотого, серебряного и бронзового света. Источник светодиодного света плавно переливается, адресно управляемо на каждом светодиоде гирлянды или их грцппе при объединении&lt;strong&gt;,&lt;/strong&gt; подчеркивания праздничность атмосферы (в группе должны быть гирлянды одного типа LED ламп, напрмер, только AWW)&lt;strong&gt;,&lt;/strong&gt; .&lt;/p&gt; &lt;p&gt;&lt;strong&gt;Twinkly &lt;/strong&gt;- особо эффектные премиум гирлянды, управляемые как кнопкой на гирлянде, так и из мобильного приложения Twinkly в них каждый светодиод управляется программой отдельно ради великолепных эффектов. Мобильное приложение элегантно и легко отображают эффекты и анимацию на выбранном объекте расположения гирлянды. Twinkly предлагает набор эффектов, готовых для моментального отображения. Каждый из эффектов можно модифицировать или создать полностью свой. Голосовое управления Google Assistant и Amazon Alexa (пока лишь на англ языке) разнообразит управление гирляндой. С помощью аксессуара Twinkly Music Dongle (приобретается отдельно) световые эффекты синхронизируются с музыкой.&lt;/p&gt; &lt;p&gt;Разные гирлянды Тwinkly могут быть легко объединены в одну синхронно светящуюся группу. Гирлянды Twinkly разработаны как для внутреннего, так и для наружного (стандарту IP44) использования. &lt;/p&gt; &lt;p&gt;Кол-во светодиодов в гирлянде TWI190GOP-TEU 190штук&lt;br /&gt; Светодиод AWW (диапазон свечения от холодного до теплого белого и янтарно желтого )&lt;br /&gt; Диаметр лампы 4,3 мм (0,17&amp;quot;)&lt;br /&gt; Тип линзы ссветодиода: прозрачная вогнутая линза,&lt;br /&gt; Расстояние между LED лампами в сегментах гирлянды 10см.&lt;br /&gt; Схема сегментов Последовательность 10-ти вертикальных сегментоа по 2-4-6-2-5 светодиодов&lt;br /&gt; Расстояние между LED лампами в сегментах гирлянды 10см.&lt;br /&gt; Длина вертикальных сегментов 20 x 40 x 60 x 20 x 50 см (10 повторений)&lt;br /&gt; Длина гирлянды с светодиодной частью два &amp;quot;крыла&amp;quot; по 2,5м = 5м&lt;br /&gt; Длина кабеля адаптера питания 5,5м.&lt;br /&gt; Внешнее и внутреннее применение IP44&lt;br /&gt; Интерфейсс Bluetooth, Wi-Fi 802.11 b/e/g/i/n&lt;br /&gt; Длительный срок службы более 30000 часов&lt;br /&gt; Кабель с изоляцией черного цвета&lt;br /&gt; Штатный адаптер питания 220В Тип F (EU)&lt;br /&gt; Гарантия 1 год&lt;br /&gt; Размер упаковки 20x18x8,5 см&lt;/p&gt; &lt;/td&gt; &lt;/tr&gt; &lt;tr&gt; &lt;td&gt; &lt;h4&gt; &lt;/h4&gt; &lt;/td&gt; &lt;/tr&gt; &lt;/tbody&gt; &lt;/table&gt; </t>
  </si>
  <si>
    <t xml:space="preserve">&lt;p&gt;В упаковке гирлянда + контроллер на ней, адаптер питания, , две стяжки-липучки Twinkly для хранения, инструкция по использованию на украинском и английском языке, гарантийный талон&lt;/p&gt; </t>
  </si>
  <si>
    <t xml:space="preserve">&lt;p&gt;Вместе. можно синхронизировать в группу до 4,000 LED ламп или до 10 гирлянд. Нужен лишь хороший сигнал Wi-Fi в месте их расположения. Но небывало эффектная композиция в итоге оправдает всё. С помощью нескольких видов гирлянд (Strings, Icicle, Cluster) типы композиций многочисленны.(в группе должны быть гирлянды одного типа LED ламп, напрмер, только AWW). &lt;/p&gt; &lt;p&gt;С помощью аксессуара &lt;strong&gt;Twinkly Music Dongle &lt;/strong&gt;(приобретается отдельно)&lt;strong&gt; &lt;/strong&gt;световые эффекты будут реагировать на звучащую музыку&lt;/p&gt; </t>
  </si>
  <si>
    <t>Smart LED Гирлянда Twinkly Icicle RGB 190, Gen II, IP44, длина 5м, кабель прозрачный</t>
  </si>
  <si>
    <t>TWI190STP-TEU</t>
  </si>
  <si>
    <t>http://www.erc.ua/i/goods/TWI190STP-TEU.jpg</t>
  </si>
  <si>
    <t xml:space="preserve">&lt;p&gt;Smart LED &lt;strong&gt;Гирлянда Twinkly&amp;trade; Icicle RGB &lt;/strong&gt;TWI190STP-TEU - новейшая светодиодная гирлянда. Twinkly. &lt;br /&gt; &lt;strong&gt;Icicle -&lt;/strong&gt; своеобразная гирлянда, в ней LED лампочки расположены последовательно, сегментами периодически разной длины по 5 штук через каждые 10см. Это напоминает сосульки под крышей или бахрому. Сегменты периодически повторяются по схеме расположения в них ламп: 2-4-6-2-5, 2-4-6-2-5, ... и так 10 раз подряд. Кабель питания подходит между пятым и шестым сегментом, разбивая, таким образом, гирлянду на два крыла по 2,5м каждое (в каждом по 5 сегментов 2-4-6-2-5). При включении, если расположить Icicle под потолком или крышей, эффект действительно, как от сосулек, но невероятно освещенных. Наилучшим образом гирлянда Icicle подчеркивает линии, контуры на высоте, но годится и для обматывания, и для застилания.. &lt;/p&gt; &lt;p&gt;&lt;strong&gt;Серия Twinkly RGB&lt;/strong&gt;&lt;strong&gt; &lt;/strong&gt;в серии премиальных продуктов Twinkly именуются как многоцветные (&lt;strong&gt;Multi Colour&lt;/strong&gt;), обеспечивая полный спектр &lt;strong&gt;RGB&lt;/strong&gt; 16 миллионов цветов и оттенков. &lt;strong&gt;Twinkly RGB &lt;/strong&gt;выдает революционно качественный яркий, богатый светодиодный свет, подсвечиваемый специальной конструкцией объектива ссветодиода: матово-плоской, для равномерного диффузного свечения без изменения выразительной силы света и цвета. Источник светодиодного света плавно переливается, адресно управляемо на каждом светодиоде гирлянды или их группе при объединении&lt;strong&gt;,&lt;/strong&gt; подчеркивания праздничность атмосферы (в группе должны быть гирлянды одного типа LED ламп, напрмер, только RGB)&lt;strong&gt;,&lt;/strong&gt; .&lt;/p&gt; &lt;p&gt;&lt;strong&gt;Twinkly &lt;/strong&gt;- особо эффектные премиум гирлянды, управляемые как кнопкой на гирлянде, так и из мобильного приложения Twinkly в них каждый светодиод управляется программой отдельно ради великолепных эффектов. Мобильное приложение элегантно и легко отображают эффекты и анимацию на выбранном объекте расположения гирлянды. Twinkly предлагает набор эффектов, готовых для моментального отображения. Каждый из эффектов можно модифицировать или создать полностью свой. Голосовое управления Google Assistant и Amazon Alexa (пока лишь на англ языке) разнообразит управление гирляндой. С помощью аксессуара Twinkly Music Dongle (приобретается отдельно) световые эффекты синхронизируются с музыкой.&lt;/p&gt; &lt;p&gt;Разные гирлянды Тwinkly могут быть легко объединены в одну синхронно светящуюся группу. Гирлянды Twinkly разработаны как для внутреннего, так и для наружного (стандарту IP44) использования. &lt;/p&gt; &lt;p&gt;Кол-во светодиодов в гирлянде TWI190STP-TEU 190штук&lt;br /&gt; Светодиоды RGB (16 миллионов&lt;strong&gt; RGB &lt;/strong&gt;ультра-ярких цветов) &lt;br /&gt; Тип линзы ссветодиода: матово диффузная&lt;br /&gt; Диаметр лампы 5мм&lt;br /&gt; Расстояние между LED лампами в сегментах гирлянды 10см.&lt;br /&gt; Схема сегментов Последовательность 10-ти вертикальных сегментоа по 2-4-6-2-5 светодиодов&lt;br /&gt; Расстояние между LED лампами в сегментах гирлянды 10см.&lt;br /&gt; Длина вертикальных сегментов 20 x 40 x 60 x 20 x 50 см (10 повторений)&lt;br /&gt; Длина гирлянды с светодиодной частью два &amp;quot;крыла&amp;quot; по 2,5м = 5м&lt;br /&gt; Длина кабеля адаптера питания 5,5м.&lt;br /&gt; Внешнее и внутреннее применение IP44&lt;br /&gt; Интерфейсс Bluetooth, Wi-Fi 802.11 b/e/g/i/n&lt;br /&gt; Длительный срок службы более 30000 часов&lt;br /&gt; Кабель с изоляцией черного цвета&lt;br /&gt; Штатный адаптер питания 220В Тип F (EU)&lt;br /&gt; Гарантия 1 год&lt;br /&gt; Размер упаковки 20x18x8,5 см&lt;/p&gt; </t>
  </si>
  <si>
    <t xml:space="preserve">&lt;p&gt;Возможность музыкального сопровождения с синхронным свечением (необходимо приобрести дополнительно Twinkly Music Dongle &lt;br /&gt; Возможность синхронизации нескольких гирлянд Twinkly в группу с помощью мобильного приложения. Вместе. можно синхронизировать до 4,000 LED ламп или до 10 гирлянд. Нужен лишь хороший сигнал Wi-Fi в месте их расположения. Но небывало эффектная композиция в итоге оправдает всё.В группе должны быть гирлянды одного типа LED ламп, напрмер, только RGB. &lt;/p&gt; </t>
  </si>
  <si>
    <t>Smart LED Гирлянда Twinkly Icicle RGBW 190, Gen II, IP44, длина 5м, кабель прозрачный</t>
  </si>
  <si>
    <t>TWI190SPP-TEU</t>
  </si>
  <si>
    <t>http://www.erc.ua/i/goods/TWI190SPP-TEU.jpg</t>
  </si>
  <si>
    <t xml:space="preserve">&lt;p&gt;Smart LED &lt;strong&gt;Гирлянда Twinkly Icicle RGBW &lt;/strong&gt;TWI190SPP-TEU - новейшая светодиодная гирлянда. Twinkly.&lt;br /&gt; &lt;strong&gt;Icicle -&lt;/strong&gt; своеобразная гирлянда, в ней LED лампочки расположены последовательно, сегментами периодически разной длины по 5 штук через каждые 10см. Это напоминает сосульки под крышей или бахрому. Сегменты периодически повторяются по схеме расположения в них ламп: 2-4-6-2-5, 2-4-6-2-5, ... и так 10 раз подряд. Кабель питания подходит между пятым и шестым сегментом, разбивая, таким образом, гирлянду на два крыла по 2,5м каждое (в каждом по 5 сегментов 2-4-6-2-5). При включении, если расположить Icicle под потолком или крышей, эффект действительно, как от сосулек, но невероятно освещенных. Наилучшим образом гирлянда Icicle подчеркивает линии, контуры на высоте, но годится и для обматывания, и для застилания.. &lt;/p&gt; &lt;p&gt;&lt;strong&gt;Серия &lt;/strong&gt;Twinkly &lt;strong&gt;RGBW&lt;/strong&gt;&lt;strong&gt; &lt;/strong&gt;имеют особый статус в серии премиальных продуктов Twinkly и именуются как специальное издание (&lt;strong&gt;Special Edition&lt;/strong&gt;) так как с совершенно новым четырехканальным источником света RGB-W сочетают в себе лучшее из обоих миров светодиодов - полный спектр &lt;strong&gt;RGB&lt;/strong&gt; 16 миллионов цветов и оттенков &lt;strong&gt;+ W &lt;/strong&gt;винтажные теплые белые тона и по-ледяному холодные для создания удивительных композиций света и цвета. Twinkly &lt;strong&gt;RGBW &lt;/strong&gt;выдает революционно качественный яркий, богатый светодиодный свет, подсвечиваемый специальной конструкцией объектива ссветодиода: матово-плоской и прозрачной, для равномерного диффузного свечения и прозрачно-сверпкающего, блестящего без изменения выразительной силы света и цвета. Источник светодиодного света плавно переливается, адресно управляемо на каждом светодиоде гирлянды или их группе при объединении&lt;strong&gt;,&lt;/strong&gt; подчеркивания праздничность атмосферы (в группе должны быть гирлянды одного типа LED ламп, напрмер, только RGBW)&lt;strong&gt;,&lt;/strong&gt; .&lt;/p&gt; &lt;p&gt;&lt;strong&gt;Twinkly &lt;/strong&gt;- особо эффектные премиум гирлянды, управляемые как кнопкой на гирлянде, так и из мобильного приложения Twinkly в них каждый светодиод управляется программой отдельно ради великолепных эффектов. Мобильное приложение элегантно и легко отображают эффекты и анимацию на выбранном объекте расположения гирлянды. Twinkly предлагает набор эффектов, готовых для моментального отображения. Каждый из эффектов можно модифицировать или создать полностью свой. Голосовое управления Google Assistant и Amazon Alexa (пока лишь на англ языке) разнообразит управление гирляндой. С помощью аксессуара Twinkly Music Dongle (приобретается отдельно) световые эффекты синхронизируются с музыкой.&lt;/p&gt; &lt;p&gt;Разные гирлянды Тwinkly могут быть легко объединены в одну синхронно светящуюся группу. Гирлянды Twinkly разработаны как для внутреннего, так и для наружного (стандарту IP44) использования. &lt;/p&gt; &lt;p&gt;Кол-во светодиодов в гирлянде TWI190SPP-TEU 190штук&lt;br /&gt; Светодиод RGBW (более 16 миллионов&lt;strong&gt; RGB &lt;/strong&gt;ультра-ярких цветов и &lt;strong&gt;+W &lt;/strong&gt;винтажные теплые и ледово-холодные белые тона) &lt;br /&gt; Тип линзы ссветодиода: матово диффузная с прозрачной частью&lt;br /&gt; Диаметр лампы 5 мм.&lt;br /&gt; Расстояние между LED лампами в сегментах гирлянды 10см.&lt;br /&gt; Схема сегментов Последовательность 10-ти вертикальных сегментоа по 2-4-6-2-5 светодиодов&lt;br /&gt; Расстояние между LED лампами в сегментах гирлянды 10см.&lt;br /&gt; Длина вертикальных сегментов 20 x 40 x 60 x 20 x 50 см (10 повторений)&lt;br /&gt; Длина гирлянды с светодиодной частью два &amp;quot;крыла&amp;quot; по 2,5м = 5м&lt;br /&gt; Длина кабеля адаптера питания 5,5м.&lt;br /&gt; Внешнее и внутреннее применение IP44&lt;br /&gt; Интерфейсс Bluetooth, Wi-Fi 802.11 b/e/g/i/n&lt;br /&gt; Длительный срок службы более 30000 часов&lt;br /&gt; Кабель с изоляцией черного цвета&lt;br /&gt; Штатный адаптер питания 220В Тип F (EU)&lt;br /&gt; Гарантия 1 год&lt;br /&gt; Размер упаковки 20x18x8,5 см&lt;/p&gt; </t>
  </si>
  <si>
    <t xml:space="preserve">&lt;p&gt;Возможность музыкального сопровождения с синхронным свечением (необходимо приобрести дополнительно Twinkly Music Dongle &lt;br /&gt; Возможность синхронизации нескольких гирлянд Twinkly в группу с помощью мобильного приложения (в группе должны быть гирлянды одного типа LED ламп, напрмер, только RGBW)&lt;strong&gt;,&lt;/strong&gt; . Вместе. можно синхронизировать до 4,000 LED ламп или до 10 гирлянд. Нужен лишь хороший сигнал Wi-Fi в месте их расположения. Но небывало эффектная композиция в итоге оправдает всё.&lt;/p&gt; </t>
  </si>
  <si>
    <t>Smart LED Гирлянда Twinkly Spritzer RGB 200, Gen II, IP44, диаметр 60см, кабель белый</t>
  </si>
  <si>
    <t>TWB200STP-WEU</t>
  </si>
  <si>
    <t>http://www.erc.ua/i/goods/TWB200STP-WEU.jpg</t>
  </si>
  <si>
    <t xml:space="preserve">&lt;p&gt;&lt;strong&gt;Twinkly&lt;/strong&gt;&lt;strong&gt; &lt;/strong&gt;&lt;strong&gt;Spritzer&lt;/strong&gt;&lt;strong&gt;&lt;u&gt; &lt;/u&gt;&lt;/strong&gt;&lt;strong&gt;&lt;a href="https://shipmentorder.sites.local.erc/Sale/SaleWareDescription/SaleWareDescription.aspx?w=TWB200STP%2DWEU" target="bottom"&gt;TWB200STP-WEU&lt;/a&gt;&lt;/strong&gt;&lt;strong&gt; &lt;/strong&gt;- новейшая управляемая дистанционно светодиодная световая гирлянда второго поколения&lt;br /&gt; &lt;br /&gt; &lt;strong&gt;Spitzer&lt;/strong&gt; -многлучевая звезда. 40 лучей в виде проволочных сегментов, которые можно располоджить под любым углом и направлением к основе. На каждом луче расположено по 5 светодиодов., они формируют пространственную фигуру из 200-т светодиодов. Длина каждого луча 30 см. Как правило, из Spritzer формируют конусы света или сферы, многолучевые звезды, другие пространственные фигуры, подвешивая их за вмонтированный крюк. &lt;/p&gt; &lt;p&gt;&lt;strong&gt;Серия Twinkly RGB&lt;/strong&gt;&lt;strong&gt; &lt;/strong&gt;в серии премиальных продуктов Twinkly именуются как многоцветные (&lt;strong&gt;Multi Colour&lt;/strong&gt;), обеспечивая полный спектр &lt;strong&gt;RGB&lt;/strong&gt; 16 миллионов цветов и оттенков. &lt;strong&gt;Twinkly RGB &lt;/strong&gt;выдает революционно качественный яркий, богатый светодиодный свет, подсвечиваемый специальной конструкцией объектива ссветодиода: матово-плоской, для равномерного диффузного свечения без изменения выразительной силы света и цвета. Источник светодиодного света плавно переливается, адресно управляемо на каждом светодиоде гирлянды или их группе при объединении&lt;strong&gt;,&lt;/strong&gt; подчеркивания праздничность атмосферы (в группе должны быть гирлянды одного типа LED ламп, например, только RGB)&lt;/p&gt; &lt;p&gt;&lt;strong&gt;Twinkly &lt;/strong&gt;- особо эффектные премиум гирлянды, управляемые как кнопкой на гирлянде, так и из мобильного приложения Twinkly в них каждый светодиод управляется программой отдельно ради великолепных эффектов. Мобильное приложение элегантно и легко отображают эффекты и анимацию на выбранном объекте расположения гирлянды. Twinkly предлагает набор эффектов, готовых для моментального отображения. Каждый из эффектов можно модифицировать или создать полностью свой. Голосовое управления Google Assistant и Amazon Alexa (пока лишь на англ языке) разнообразит управление гирляндой. С помощью аксессуара Twinkly Music Dongle (приобретается отдельно) световые эффекты синхронизируются с музыкой. Разные гирлянды Тwinkly могут быть легко объединены в одну синхронно светящуюся группу. Гирлянды Twinkly разработаны как для внутреннего, так и для наружного (стандарту IP44) использования. &lt;/p&gt; &lt;p&gt;Кол-во светодиодов в гирлянде &lt;strong&gt;Twinkly&lt;/strong&gt;&lt;strong&gt; &lt;/strong&gt;&lt;strong&gt;Spritzer&lt;/strong&gt;&lt;strong&gt;&lt;u&gt; &lt;/u&gt;&lt;/strong&gt;&lt;strong&gt;&lt;u&gt;&lt;a href="https://shipmentorder.sites.local.erc/Sale/SaleWareDescription/SaleWareDescription.aspx?w=TWB200STP%2DWEU" target="bottom"&gt;TWB200STP-WEU&lt;/a&gt;&lt;/u&gt;&lt;/strong&gt; 200штук&lt;br /&gt; Светодиод RGB (более 16 миллионов ультра-ярких цветов) &lt;br /&gt; Диаметр 4,3 мм (0,17&amp;quot;)&lt;br /&gt; Тип линзы ссветодиода: матовая диффузная&lt;br /&gt; Количество ламп в луче 5 штук&lt;br /&gt; Расстояние между LED лампами в каждом луче гирлянды 6см.&lt;br /&gt; Кол-во лучей гирлянды 40шт&lt;br /&gt; Диаметр в расправленном состоянии около 50-60 см (зависити от угла лучей)&lt;br /&gt; Длина (совокупная) лучей гирлянды с светодиодной частью 12м&lt;br /&gt; Длина кабеля адаптера питания 3,5м.&lt;br /&gt; Вмонтированный подвес в виде металлической петли.&lt;br /&gt; Внешнее и внутреннее применение светящейся части IP44&lt;br /&gt; Интерфейсс Bluetooth, Wi-Fi&lt;br /&gt; Длительный срок службы более 30000 часов&lt;br /&gt; Кабель с изоляцией белого цвета&lt;br /&gt; Штатный адаптер питания 220В 50Гц Тип F (EU)&lt;br /&gt; Гарантия 1 год&lt;br /&gt; Размер упаковки 10.5x8.5x37cm &lt;/p&gt; </t>
  </si>
  <si>
    <t xml:space="preserve">&lt;p&gt;В упаковке гирлянда в сложенном состоянии с прижатыми к основе лучами, встроенный контроллер, кабелдь и адаптер питания, руководство пользователя на украинском и английском языках, гарантийный талон&lt;/p&gt; </t>
  </si>
  <si>
    <t xml:space="preserve">&lt;p&gt;Возможность музыкального сопровождения с синхронным свечением (необходимо приобрести дополнительно Twinkly Music Dongle &lt;a href="https://shipmentorder.sites.local.erc/Sale/SaleWareDescription/SaleWareDescription.aspx?w=TMD01USB" target="bottom"&gt;TMD01USB&lt;/a&gt; &lt;br /&gt; Возможность синхронизации нескольких гирлянд Twinkly в группу с помощью мобильного приложения Twinkly. В группе должны быть гирлянды одного типа LED ламп, напрмер, только RGB. &lt;/p&gt; </t>
  </si>
  <si>
    <t>Smart LED Twinkly Flex RGB 200, гибкий контур, IP20, длина 2м, кабель белый</t>
  </si>
  <si>
    <t>TWFL200STW-WEU</t>
  </si>
  <si>
    <t>http://www.erc.ua/i/goods/TWFL200STW-WEU.jpg</t>
  </si>
  <si>
    <t xml:space="preserve">&lt;p&gt;&lt;strong&gt;Twinkly Flex&lt;/strong&gt; - современное премиальное управляемое дистанционно умное решение в виде светодиодного гибкого контура длиной 2м с 200-ми светодиодами RGB внутри, распространяющими равномерный свет, благодаря спецально разработанной конструкции контура. &lt;strong&gt;Flex&lt;/strong&gt; применяется для создания обектов, инсталляций, вывесок, надписей, подчеркивания объектов или их подсветки. Flex в большинстве случаев достаточно просто выставить на поверхности и он станет центром внимания или подчеркнет особенности интерьера, выделит объект&lt;/p&gt; &lt;p&gt;&lt;strong&gt;Flex&lt;/strong&gt; - самостоятельный объект подсветки или оформления интерьера.в виде фигур и линий разного типа, но он также может быть частью ансамбля продутов Twinkly. Классические светодиодные ленты, возможно, красиво выглядят издалека, но они не всегда равномерно распространяют свет и вблизи выглядят не столь впечатляюще. Twinkly Flex - трубчато-светодиодная система, чем-то похожая на градиентную световую полосу, отлично выглядит и вблизи, и на расстоянии. Как следует из названия, можно сгибать Flex для создания фигур, например или написания слов. Раньше эту роль выполняли неоновые трубки или светодиодные ленты, теперь пришла пора их заменить на более удобное, гибкое, небьющееся многоразоваое в применении, не тускнеющее решение без необходимости рутинного обслуживания.&lt;br /&gt; &lt;strong&gt;Twinkly Flex&lt;/strong&gt; предоставляет пользователям творческую возможность создавать индивидуальные фигуры, надписи, контуры,другие креативные объекты освещения и декора, эффектно подчеркивая элементы интерьера или ярко заявляя свои идеи и акценты. Это премиум-светодиодная гибкая креатура, готовая к использованию из коробки. Но основа этого решения - особое качество светодиодов и программное обеспечение Twinkly, защищенные рядом патентов!&lt;/p&gt; &lt;p&gt;&lt;strong&gt;Flex&lt;/strong&gt; - необычный продукт, визуально это гибкая трубка внешне квадратного сечения с качественным LED свечением, в которой LED лампы расположены одна за другой на расстоянии 1см. Однако в использовании это невиданное управляемое дистанционно премиум-решение, способности менять конфигурацию, эффекты и качество света которого поражают. Как и все продукты Twinkly, новый ассортимент Twinkly (серии &lt;strong&gt;Line, Flex. Squares&lt;/strong&gt;) поставляются с собственной технологией маппинга (Computer Vision) компании Twinkly. С помощью маппинга пользователь легко определит точное положение каждого светодиода, для дальнейшего использования этой информации в управлении освещением с мобильного приложения Twinkly (iOS и Android) или Razer Chroma RGB для создания визуальных эффектов и синхронизации светодиодов вместе. Контроллер Wi-Fi / Bluetooth и ультрасовременное приложение Twinkly готовы создать и показать удивительные анимации легко и быстро.&lt;/p&gt; &lt;p&gt;Серия &lt;strong&gt;Twinkly RGB &lt;/strong&gt;в серии премиальных продуктов Twinkly именуются как многоцветные (Multi Colour), обеспечивая полный спектр RGB 16 миллионов цветов и оттенков. Twinkly RGB выдает революционно качественный яркий, богатый светодиодный свет, подсвечиваемый специальной конструкцией объектива ссветодиода: матово-плоской, для равномерного диффузного свечения без изменения выразительной силы света и цвета. Источник светодиодного света плавно переливается, адресно управляемо на каждом светодиоде или их группе при объединении, подчеркивания особенность атмосферы (в группе должны быть продукты одного типа LED ламп, напрмер, только RGB), .&lt;/p&gt; &lt;p&gt;&lt;strong&gt;Twinkly &lt;/strong&gt;- особо эффектные премиум продукты, управляемые как кнопкой на адаптере, так и из мобильного приложения Twinkly в них каждый светодиод управляется программой отдельно ради великолепных эффектов. Мобильное приложение элегантно и легко отображают эффекты и анимацию на выбранном объекте расположения. Twinkly предлагает набор эффектов, готовых для моментального отображения. Каждый из эффектов можно модифицировать или создать полностью свой. Голосовое управления Google Assistant и Amazon Alexa (пока лишь на англ языке) + Razer Chroma RGB разнообразит управление и приенение, например, геймерами для оформления игрового пространства. С помощью аксессуара Twinkly Music Dongle (приобретается отдельно) световые эффекты синхронизируются с музыкой.&lt;/p&gt; &lt;p&gt;Разные продукты Тwinkly могут быть легко объединены в одну синхронно светящуюся группу. Продукты Twinkly разработаны как для внутреннего (IP20), так и для наружного (стандарту IP44) использования. &lt;/p&gt; &lt;p&gt;Кол-во светодиодов &lt;strong&gt;TWFL200STW-WEU &lt;/strong&gt;200 штук&lt;br /&gt; Светодиоды RGB (16 миллионов RGB ультра-ярких цветов)&lt;br /&gt; Тип линзы ссветодиода: матово диффузная&lt;br /&gt; Диаметр лампы 4.3мм&lt;br /&gt; Расстояние между LED лампами 1см.&lt;br /&gt; Длина светодиодной части 2м&lt;br /&gt; Длина кабеля адаптера питания 2м.&lt;br /&gt; Внутреннее применение IP20&lt;br /&gt; Интерфейс Bluetooth, Wi-Fi 802.11 b/e/g/i/n&lt;br /&gt; Длительный срок службы более 30000 часов&lt;br /&gt; Кабель с изоляцией белого цвета&lt;br /&gt; Штатный адаптер питания 220В Тип F (EU)&lt;br /&gt; Гарантия 1 год&lt;br /&gt; Размер упаковки 20x18x8,5 см&lt;/p&gt; </t>
  </si>
  <si>
    <t>08544001039000000</t>
  </si>
  <si>
    <t>Smart LED Гирлянда Twinkly Curtain RGBW 210, Gen II, IP44, 1.45м*2.1м, кабель прозрачный</t>
  </si>
  <si>
    <t>TWW210SPP-TEU</t>
  </si>
  <si>
    <t>http://www.erc.ua/i/goods/TWW210SPP-TEU.jpg</t>
  </si>
  <si>
    <t xml:space="preserve">&lt;p&gt;Smart Led гирлянда&lt;strong&gt; Twinkly Curtain RGBW&lt;/strong&gt; - новейшая светодиодная гирлянда. Twinkly.&lt;/p&gt; &lt;p&gt;&lt;strong&gt;Curtain - &lt;/strong&gt;идеальна для применения в качестве имитации или дополнения шторы в дверном или оконном проеме, на участке стены или просто в воздухе.&lt;br /&gt; Но такими вариантами расположения вовсе не ограничиваются ее применение. Twinkly Curtain - революционная гирлянда, ее 210 ярких RGBW светодиодов расположены на 10-ти сегментах (сегменты на расстоянии 15см) по 21-й LED лампе (на расстоянии 10см) на каждом из них. Таким образом, в натянутом состоянии Twinkly &lt;strong&gt;Curtain &lt;/strong&gt;покроет площадь 1,35м на 2,1м. В коробке гирлянда удобно собрана в 10-ти жгутах для быстрого разворачивания.&lt;/p&gt; &lt;p&gt;&lt;strong&gt;Серия &lt;/strong&gt;Twinkly &lt;strong&gt;RGBW&lt;/strong&gt;&lt;strong&gt; &lt;/strong&gt;имеют особый статус в серии премиальных продуктов Twinkly и именуются как специальное издание (&lt;strong&gt;Special Edition&lt;/strong&gt;) так как с совершенно новым четырехканальным источником света RGB-W сочетают в себе лучшее из обоих миров светодиодов - полный спектр &lt;strong&gt;RGB&lt;/strong&gt; 16 миллионов цветов и оттенков &lt;strong&gt;+ W &lt;/strong&gt;винтажные теплые белые тона и по-ледяному холодные для создания удивительных композиций света и цвета. Twinkly &lt;strong&gt;RGBW &lt;/strong&gt;выдает революционно качественный яркий, богатый светодиодный свет, подсвечиваемый специальной конструкцией объектива ссветодиода: матово-плоской и прозрачной, для равномерного диффузного свечения и прозрачно-сверпкающего, блестящего без изменения выразительной силы света и цвета. Источник светодиодного света плавно переливается, адресно управляемо на каждом светодиоде гирлянды или их группе при объединении&lt;strong&gt;,&lt;/strong&gt; подчеркивания праздничность атмосферы (в группе должны быть гирлянды одного типа LED ламп, напрмер, только RGBW)&lt;strong&gt;.&lt;/strong&gt;&lt;/p&gt; &lt;p&gt;&lt;strong&gt;Twinkly &lt;/strong&gt;- особо эффектные премиум гирлянды, управляемые как кнопкой на гирлянде, так и из мобильного приложения Twinkly в них каждый светодиод управляется программой отдельно ради великолепных эффектов. Мобильное приложение элегантно и легко отображают эффекты и анимацию на выбранном объекте расположения гирлянды. Twinkly предлагает набор эффектов, готовых для моментального отображения. Каждый из эффектов можно модифицировать или создать полностью свой. Голосовое управления Google Assistant и Amazon Alexa (пока лишь на англ языке) разнообразит управление гирляндой. С помощью аксессуара Twinkly Music Dongle (приобретается отдельно) световые эффекты синхронизируются с музыкой. Разные гирлянды Тwinkly могут быть легко объединены в одну синхронно светящуюся группу. Гирлянды Twinkly разработаны как для внутреннего, так и для наружного (стандарту IP44) использования. &lt;/p&gt; &lt;p&gt;Год модели 2020, II поколение&lt;br /&gt; Количество светодиодных ламп 210&lt;br /&gt; Тип объектива лампы матово-диффузный с прозрачной частью&lt;br /&gt; Диаметр лампы 5мм&lt;br /&gt; Тип LED &lt;strong&gt; RGBW&lt;/strong&gt; (Красный зеленый синий &lt;strong&gt;RGB &lt;/strong&gt;16 000 000 цветов и оттенков &lt;strong&gt;+ W&lt;/strong&gt; все тона белого от ледяного до янтарного)&lt;br /&gt; Схема цепи гирлянды: к общей несущей длиной 1,45м подвешено 10 сегментов длиной 2,1 м.&lt;br /&gt; Расстояние между лампами (в каждом из 10-ти сегментов) 10см&lt;br /&gt; Расстояние между сегментами 15 см&lt;br /&gt; Кабель питания длина 3,0 м&lt;br /&gt; Внутреннее и внешнее использование (IP44)&lt;br /&gt; Интерфейс контроллера Bluetooth, Wi-Fi&lt;br /&gt; Блок питания 220 50 Гц Тип F (EU)&lt;br /&gt; Адаптер 24V (1.0 A)&lt;br /&gt; Прозрачный цвет кабеля&lt;br /&gt; Гарантия на 1 год&lt;br /&gt; Срок службы диодов более 30 000 часов&lt;br /&gt; Габариты упаковки гирлянды 17x20x7см&lt;/p&gt; </t>
  </si>
  <si>
    <t xml:space="preserve">&lt;p&gt;В упаковке все, что необходимо для подключения и использования: гирлянда c встроенным контроллером, адаптер 220V тип F, инструкция дял пользователя на украинском и английском языке, гарантийный талон&lt;/p&gt; </t>
  </si>
  <si>
    <t xml:space="preserve">&lt;p&gt;Возможность объединения в группу (&amp;quot;виртуального удлинения&amp;quot;) гирлянд - синхронизации нескольких (до 10-ти или 4000 ссветодиодов) гирлянд Twinkly с помощью функции &amp;quot;группа&amp;quot; в бесплатном мобильном приложении Twinkly. (в группе должны быть гирлянды одного типа LED ламп, напрмер, только RGBW). &lt;/p&gt; &lt;p&gt;Возможность синхронизации (эффекты светомузыки) с источником музыки (необходимо приобрести дополнительно Twinkly Music Dongle &lt;br /&gt; &lt;/p&gt; </t>
  </si>
  <si>
    <t>Smart LED Гирлянда Twinkly Strings RGB 250, Gen II, IP44, длина 20м, кабель черный</t>
  </si>
  <si>
    <t>TWS250STP-BEU</t>
  </si>
  <si>
    <t>http://www.erc.ua/i/goods/TWS250STP-BEU.jpg</t>
  </si>
  <si>
    <t xml:space="preserve">&lt;p&gt;Гирлянды &lt;strong&gt;Twinkly Strings RGB&lt;/strong&gt; - новейшая светодиодная гирлянда Twinkly.&lt;br /&gt; &lt;strong&gt;Серия &lt;u&gt;Strings&lt;/u&gt;&lt;/strong&gt; - одна из семейства разных типов гирлянд Twinkly, в ней LED лампочки расположены как на традиционных гирляндах, одна за одной, на расстоянии 8cм по длинной нити (strings). Наилучшим образом гирлянда Strings показывает себя при плотном обматывании объемных объектов или заполнении плоскостей, объемов, хотя годится и для акцентирования линий. Ее часто просто укладывают на снегу или траве хаотичным узором. &lt;/p&gt; &lt;p&gt;&lt;strong&gt;Серия &lt;/strong&gt;Twinkly&lt;strong&gt; &lt;u&gt;RGB&lt;/u&gt;&lt;/strong&gt;&lt;strong&gt; &lt;/strong&gt;в серии премиальных продуктов Twinkly именуются как многоцветные (&lt;strong&gt;Multi Colour&lt;/strong&gt;), обеспечивая полный спектр &lt;strong&gt;RGB&lt;/strong&gt; 16 миллионов цветов и оттенков. &lt;strong&gt;Twinkly RGB &lt;/strong&gt;выдает революционно качественный яркий, богатый светодиодный свет, подсвечиваемый специальной конструкцией объектива ссветодиода: матово-плоской, для равномерного диффузного свечения без изменения выразительной силы света и цвета. Источник светодиодного света плавно переливается, адресно управляемо на каждом светодиоде гирлянды или их группе при объединении (в группе должны быть гирлянды одного типа LED ламп, напрмер, только RGB)&lt;strong&gt;,&lt;/strong&gt; подчеркивания праздничность атмосферы.&lt;/p&gt; &lt;p&gt;&lt;u&gt;&lt;strong&gt;Twinkly&lt;/strong&gt;&lt;/u&gt; - особо эффектные премиум гирлянды, управляемые как кнопкой на гирлянде, так и из мобильного приложения Twinkly в них каждый светодиод управляется программой отдельно создавая великолепные эффекты. Twinkly предлагает набор эффектов и каждый из них можно в мобильном приложении лекго и захватывающе модифицировать или создавать полностью новые. Голосовое управления Google Assistant и Amazon Alexa (пока лишь на англ языке) разнообразит управление гирляндой. С помощью аксессуара Twinkly Music Dongle (приобретается отдельно) световые эффекты синхронизируются с музыкой. Разные гирлянды Тwinkly могут быть объединены программно в одну синхронно светящуюся группу. Гирлянды Twinkly разработаны как для внутреннего, так и для наружного (стандарту IP44) использования. &lt;/p&gt; &lt;p&gt;Кол-во светодиодов в гирлянде &lt;strong&gt;TWS250STP-BEU&lt;/strong&gt; 250штук&lt;br /&gt; Светодиод RGB (более 16 миллионов&lt;strong&gt; RGB &lt;/strong&gt;ультра-ярких цветов) &lt;br /&gt; Тип линзы ссветодиода: матово диффузная&lt;br /&gt; Расстояние между LED лампами в гирлянде 8см,&lt;br /&gt; Диаметр лампы 4,3 мм.&lt;br /&gt; Длина гирлянды с светодиодной частью 20м (два сегмента по 10м каждый)&lt;br /&gt; Полная длина с учетом кабеля адаптера питания 23,5м.&lt;br /&gt; Внешнее и внутреннее применение IP44&lt;br /&gt; Интерфейсс Bluetooth, Wi-Fi&lt;br /&gt; Длительный срок службы более 30000 часов&lt;br /&gt; Кабель с черной изоляцией&lt;br /&gt; Штатный адаптер питания 220В Тип F (EU)&lt;br /&gt; Гарантия 1 год (при выходе из строя более 1% огней)&lt;br /&gt; Размер упаковки 20x18x8,5 см&lt;/p&gt; </t>
  </si>
  <si>
    <t xml:space="preserve">&lt;p&gt;В упаковке гирлянда + контроллер на ней, адаптер питания, две стяжки-липучки Twinkly для хранения, инструкция по использованию на украинском и английском языке, гарантийный талон&lt;/p&gt; </t>
  </si>
  <si>
    <t xml:space="preserve">&lt;p&gt;Возможность музыкального сопровождения с синхронным свечением (необходимо приобрести дополнительно Twinkly Music Dongle &lt;br /&gt; Возможность синхронизации нескольких гирлянд Twinkly в группу с помощью мобильного приложения(в группе должны быть гирлянды одного типа LED ламп, напрмер, только RGB). Вместе. можно синхронизировать до 4,000 LED ламп или до 10 гирлянд. Нужен лишь хороший сигнал Wi-Fi в месте их расположения. Но небывало эффектная композиция в итоге оправдает всё.&lt;/p&gt; </t>
  </si>
  <si>
    <t>Smart LED Гирлянда Twinkly Strings AWW 250, Gen II, IP44, длина 20м, кабель черный</t>
  </si>
  <si>
    <t>TWS250GOP-BEU</t>
  </si>
  <si>
    <t>http://www.erc.ua/i/goods/TWS250GOP-BEU.jpg</t>
  </si>
  <si>
    <t xml:space="preserve">&lt;p&gt;Гирлянды &lt;strong&gt;Twinkly Strings AWW&lt;/strong&gt; - новейшая светодиодная гирлянда Twinkly.&lt;br /&gt; &lt;strong&gt;Серия &lt;u&gt;Strings&lt;/u&gt;&lt;/strong&gt; - одна из семейства разных типов гирлянд Twinkly, в ней LED лампочки расположены как на традиционных гирляндах, одна за одной, на расстоянии 8cм по длинной нити (strings). Наилучшим образом гирлянда Strings показывает себя при плотном обматывании объемных объектов или заполнении плоскостей, объемов, хотя годится и для акцентирования линий. Ее часто просто укладывают на снегу или траве хаотичным узором. &lt;/p&gt; &lt;p&gt;&lt;strong&gt;Серия Twinkly &lt;u&gt;AWW&lt;/u&gt;&lt;/strong&gt;&lt;strong&gt; &lt;/strong&gt;имеют особый элитный статус в серии премиальных продуктов Twinkly и именуются как золотое издание (&lt;strong&gt;Gold Edition&lt;/strong&gt;). Светодиоды &lt;strong&gt;Twinkly AWW &lt;/strong&gt; - новейшая инновация Twinkly. Каждая лампа светодиода сделана так, чтобы придать особое благородное металлическое свечение и блеск. Вогнутая и полностью прозрачная линза придает свету сияющий и элегантный вид. Янтарный, теплый белый и холодный белый переливаются оттенками золотого, серебряного и бронзового света. Источник светодиодного света плавно переливается, адресно управляемо на каждом светодиоде гирлянды или их группе при объединении (в группе должны быть гирлянды одного типа LED ламп, напрмер, только AWW)&lt;strong&gt;,&lt;/strong&gt; подчеркивания праздничность атмосферы.&lt;/p&gt; &lt;p&gt;&lt;u&gt;&lt;strong&gt;Twinkly&lt;/strong&gt; &lt;/u&gt;- особо эффектные премиум гирлянды, управляемые как кнопкой на гирлянде, так и из мобильного приложения Twinkly в них каждый светодиод управляется программой отдельно создавая великолепные эффекты. Twinkly предлагает набор эффектов и каждый из них можно в мобильном приложении лекго и захватывающе модифицировать или создавать полностью новые. Голосовое управления Google Assistant и Amazon Alexa (пока лишь на англ языке) разнообразит управление гирляндой. С помощью аксессуара Twinkly Music Dongle (приобретается отдельно) световые эффекты синхронизируются с музыкой. Разные гирлянды Тwinkly могут быть объединены программно в одну синхронно светящуюся группу. Гирлянды Twinkly разработаны как для внутреннего, так и для наружного (стандарту IP44) использования. &lt;/p&gt; &lt;p&gt;Кол-во светодиодов в гирлянде &lt;strong&gt;TWS250GOP-BEU&lt;/strong&gt; 250штук&lt;br /&gt; Светодиод AWW (винтажные теплые и ледово-холодные белые тона) &lt;br /&gt; Тип линзы ссветодиода: полностью прозрачная с вогнутой верхней поверхностью&lt;br /&gt; Расстояние между LED лампами в гирлянде 8см,&lt;br /&gt; Диаметр лампы 5 мм.&lt;br /&gt; Длина гирлянды с светодиодной частью 20м (два сегмента по 10м)&lt;br /&gt; Полная длина с учетом кабеля адаптера питания 23,5м.&lt;br /&gt; Внешнее и внутреннее применение IP44&lt;br /&gt; Интерфейсс Bluetooth, Wi-Fi&lt;br /&gt; Длительный срок службы более 30000 часов&lt;br /&gt; Кабель с изоляцией черного цвета&lt;br /&gt; Штатный адаптер питания 220В Тип F (EU)&lt;br /&gt; Гарантия 1 год&lt;br /&gt; Размер упаковки 20x18x8,5 см&lt;/p&gt; </t>
  </si>
  <si>
    <t xml:space="preserve">&lt;p&gt;Вместе. можно синхронизировать до 4,000 LED ламп или до 10 гирлянд. Нужен лишь хороший сигнал Wi-Fi в месте их расположения. Но небывало эффектная композиция в итоге оправдает всё. С помощью нескольких видов гирлянд (Strings, Icicle, Walll, Cluster) типы композиций многочисленны. В группе должны быть гирлянды одного типа LED ламп, напрмер, только AWW. &lt;/p&gt; &lt;p&gt;С помощью аксессуара &lt;strong&gt;Twinkly Music Dongle &lt;/strong&gt;(приобретается отдельно)&lt;strong&gt; &lt;/strong&gt;световые эффекты будут реагировать на звучащую музыку&lt;/p&gt; </t>
  </si>
  <si>
    <t>Smart LED Гирлянда Twinkly Strings RGBW 250, Gen II, IP44, длина 20м, кабель черный</t>
  </si>
  <si>
    <t>TWS250SPP-BEU</t>
  </si>
  <si>
    <t>http://www.erc.ua/i/goods/TWS250SPP-BEU.jpg</t>
  </si>
  <si>
    <t xml:space="preserve">&lt;p&gt;Гирлянды &lt;strong&gt;Twinkly Strings RGBW&lt;/strong&gt; - новейшая светодиодная гирлянда Twinkly.&lt;br /&gt; &lt;strong&gt;Серия Strings&lt;/strong&gt; - одна из семейства разных типов гирлянд Twinkly, в ней LED лампочки расположены как на традиционных гирляндах, одна за одной, на расстоянии 8cм по длинной нити (strings). Наилучшим образом гирлянда Strings показывает себя при плотном обматывании объемных объектов или заполнении плоскостей, объемов, хотя годится и для акцентирования линий. Ее часто просто укладывают на снегу или траве хаотичным узором. &lt;/p&gt; &lt;p&gt;&lt;strong&gt;Серия Twinkly RGBW&lt;/strong&gt;&lt;strong&gt; &lt;/strong&gt;имеют особый статус в серии премиальных продуктов Twinkly и именуются как специальное издание (&lt;strong&gt;Special Edition&lt;/strong&gt;) так как с совершенно новым четырехканальным источником света RGB-W сочетают в себе лучшее из обоих миров светодиодов - полный спектр &lt;strong&gt;RGB&lt;/strong&gt; 16 миллионов цветов и оттенков &lt;strong&gt;+ W &lt;/strong&gt;винтажные теплые белые тона и по-ледяному холодные для создания удивительных композиций света и цвета. &lt;strong&gt;Twinkly RGBW &lt;/strong&gt;выдает революционно качественный яркий, богатый светодиодный свет, подсвечиваемый специальной конструкцией объектива ссветодиода: матово-плоской и прозрачной, для равномерного диффузного свечения и прозрачно-сверпкающего, блестящего без изменения выразительной силы света и цвета. Источник светодиодного света плавно переливается, адресно управляемо на каждом светодиоде гирлянды или их массиве при объединении&lt;strong&gt;,&lt;/strong&gt; подчеркивания праздничность атмосферы.&lt;/p&gt; &lt;p&gt;&lt;strong&gt;Twinkly&lt;/strong&gt; - особо эффектные премиум гирлянды, управляемые как кнопкой на гирлянде, так и из мобильного приложения Twinkly в них каждый светодиод управляется программой отдельно создавая великолепные эффекты. Twinkly предлагает набор эффектов и каждый из них можно в мобильном приложении лекго и захватывающе модифицировать или создавать полностью новые. Голосовое управления Google Assistant и Amazon Alexa (пока лишь на англ языке) разнообразит управление гирляндой. С помощью аксессуара Twinkly Music Dongle (приобретается отдельно) световые эффекты синхронизируются с музыкой. Разные гирлянды Тwinkly могут быть объединены программно в одну синхронно светящуюся группу (в группе должны быть гирлянды одного типа LED ламп, например, только RGBW). Гирлянды Twinkly разработаны как для внутреннего, так и для наружного (стандарту IP44) использования. &lt;/p&gt; &lt;p&gt;Кол-во светодиодов в гирлянде &lt;strong&gt;TWS250SPP&lt;/strong&gt;-&lt;strong&gt;BEU&lt;/strong&gt; 250штук&lt;br /&gt; Светодиод RGBW (более 16 миллионов&lt;strong&gt; RGB &lt;/strong&gt;ультра-ярких цветов и &lt;strong&gt;+W &lt;/strong&gt;винтажные теплые и ледово-холодные белые тона) &lt;br /&gt; Тип линзы ссветодиода: матово диффузная с прозрачной частью&lt;br /&gt; Расстояние между LED лампами в гирлянде 8см,&lt;br /&gt; Диаметр лампы 5 мм.&lt;br /&gt; Длина гирлянды с светодиодной частью 20м&lt;br /&gt; Полная длина с учетом кабеля адаптера питания 23,5м.&lt;br /&gt; Внешнее и внутреннее применение IP44&lt;br /&gt; Интерфейсс Bluetooth, Wi-Fi&lt;br /&gt; Длительный срок службы более 30000 часов&lt;br /&gt; Кабель с изоляцией черного цвета&lt;br /&gt; Штатный адаптер питания 220В Тип F (EU)&lt;br /&gt; Гарантия 1 год&lt;br /&gt; Размер упаковки 20x18x8,5 см&lt;/p&gt; </t>
  </si>
  <si>
    <t xml:space="preserve">&lt;p&gt;Вместе. можно синхронизировать в одну группу до 4,000 LED ламп или до 10 гирлянд. Нужен лишь хороший сигнал Wi-Fi в месте их расположения. Но небывало эффектная композиция в итоге оправдает всё. С помощью нескольких видов гирлянд (Strings, Icicle, Walll, Cluster) типы композиций многочисленны (в группе должны быть гирлянды одного типа LED ламп, например, только RGBW).&lt;/p&gt; &lt;p&gt;С помощью аксессуара &lt;strong&gt;Twinkly Music Dongle &lt;/strong&gt;(приобретается отдельно)&lt;strong&gt; &lt;/strong&gt;световые эффекты будут реагировать на звучащую музыку&lt;/p&gt; </t>
  </si>
  <si>
    <t>Smart LED Гирлянда Twinkly Strings RGBW 250, Gen II, IP44, длина 20м, кабель бесцветный</t>
  </si>
  <si>
    <t>TWS250SPP-TEU</t>
  </si>
  <si>
    <t>http://www.erc.ua/i/goods/TWS250SPP-TEU.jpg</t>
  </si>
  <si>
    <t xml:space="preserve">&lt;p&gt;Гирлянды &lt;strong&gt;Twinkly Strings RGBW&lt;/strong&gt; - новейшая светодиодная гирлянда Twinkly.&lt;br /&gt; &lt;strong&gt;Серия &lt;u&gt;Strings&lt;/u&gt;&lt;/strong&gt;&lt;u&gt; &lt;/u&gt;- одна из семейства разных типов гирлянд Twinkly, в ней LED лампочки расположены как на традиционных гирляндах, одна за одной, на расстоянии 8cм по длинной нити (strings). Наилучшим образом гирлянда Strings показывает себя при плотном обматывании объемных объектов или заполнении плоскостей, объемов, хотя годится и для акцентирования линий. Ее часто просто укладывают на снегу или траве хаотичным узором. &lt;/p&gt; &lt;p&gt;&lt;strong&gt;Серия &lt;/strong&gt;Twinkly&lt;strong&gt; &lt;u&gt;RGBW&lt;/u&gt;&lt;/strong&gt;&lt;strong&gt; &lt;/strong&gt;имеют особый статус в серии премиальных продуктов Twinkly и именуются как специальное издание (&lt;strong&gt;Special Edition&lt;/strong&gt;) так как с совершенно новым четырехканальным источником света RGB-W сочетают в себе лучшее из обоих миров светодиодов - полный спектр &lt;strong&gt;RGB&lt;/strong&gt; 16 миллионов цветов и оттенков &lt;strong&gt;+ W &lt;/strong&gt;винтажные теплые белые тона и по-ледяному холодные для создания удивительных композиций света и цвета. Twinkly RGBW выдает революционно качественный яркий, богатый светодиодный свет, подсвечиваемый специальной конструкцией объектива ссветодиода: матово-плоской и прозрачной, для равномерного диффузного свечения и прозрачно-сверпкающего, блестящего без изменения выразительной силы света и цвета. Источник светодиодного света плавно переливается, адресно управляемо на каждом светодиоде гирлянды или их массиве при объединении&lt;strong&gt;,&lt;/strong&gt; подчеркивания праздничность атмосферы.&lt;/p&gt; &lt;p&gt;&lt;u&gt;&lt;strong&gt;Twinkly&lt;/strong&gt; &lt;/u&gt;- особо эффектные премиум гирлянды, управляемые как кнопкой на гирлянде, так и из мобильного приложения Twinkly в них каждый светодиод управляется программой отдельно создавая великолепные эффекты. Twinkly предлагает набор эффектов и каждый из них можно в мобильном приложении лекго и захватывающе модифицировать или создавать полностью новые. Голосовое управления Google Assistant и Amazon Alexa (пока лишь на англ языке) разнообразит управление гирляндой. С помощью аксессуара Twinkly Music Dongle (приобретается отдельно) световые эффекты синхронизируются с музыкой. Разные гирлянды Тwinkly могут быть объединены программно в одну синхронно светящуюся управляемую группу (в группе должны быть гирлянды одного типа LED ламп, например, только RGBW). Гирлянды Twinkly разработаны как для внутреннего, так и для наружного (стандарту IP44) использования. &lt;/p&gt; &lt;p&gt;Кол-во светодиодов в гирлянде &lt;strong&gt;TWS250SPP-TEU&lt;/strong&gt; 250штук&lt;br /&gt; Светодиод RGBW (более 16 миллионов&lt;strong&gt; RGB &lt;/strong&gt;ультра-ярких цветов и &lt;strong&gt;+W &lt;/strong&gt;винтажные теплые и ледово-холодные белые тона) &lt;br /&gt; Тип линзы ссветодиода: матово диффузная с прозрачной частью&lt;br /&gt; Расстояние между LED лампами в гирлянде 8см,&lt;br /&gt; Диаметр лампы 5 мм.&lt;br /&gt; Длина гирлянды с светодиодной частью 20м (два сегмента по 10м каждый)&lt;br /&gt; Полная длина с учетом кабеля адаптера питания 23,5м.&lt;br /&gt; Внешнее и внутреннее применение IP44&lt;br /&gt; Интерфейсс Bluetooth, Wi-Fi&lt;br /&gt; Длительный срок службы более 30000 часов&lt;br /&gt; Кабель с прозраччной изоляцией&lt;br /&gt; Штатный адаптер питания 220В Тип F (EU)&lt;br /&gt; Гарантия 1 год (при выходе из строя &amp;gt;1% ламп)&lt;br /&gt; Размер упаковки 20x18x8,5 см&lt;/p&gt; </t>
  </si>
  <si>
    <t xml:space="preserve">&lt;p&gt;Возможность музыкального сопровождения с синхронным свечением (необходимо приобрести дополнительно Twinkly Music Dongle &lt;br /&gt; Возможность синхронизации нескольких гирлянд Twinkly в одну группу с помощью мобильного приложения (в группе должны быть гирлянды одного типа LED ламп, например, только RGBW). Вместе. можно синхронизировать до 4,000 LED ламп или до 10 гирлянд. Нужен лишь хороший сигнал Wi-Fi в месте их расположения. Но небывало эффектная композиция в итоге оправдает всё.&lt;/p&gt; </t>
  </si>
  <si>
    <t>Smart LED Гирлянда Twinkly Cluster AWW 400 Gen II, IP44, длина 6м, кабель черный</t>
  </si>
  <si>
    <t>TWC400GOP-BEU</t>
  </si>
  <si>
    <t>http://www.erc.ua/i/goods/TWC400GOP-BEU.jpg</t>
  </si>
  <si>
    <t xml:space="preserve">&lt;p&gt;&lt;strong&gt;Twinkly&lt;/strong&gt;&lt;strong&gt; Cluster AWW TWC400GOP-BEU&lt;/strong&gt; - новейшая светодиодная гирлянда. Twinkly.&lt;/p&gt; &lt;p&gt;&lt;strong&gt;Cluster &lt;/strong&gt;- необычная гирлянда, в ней LED лампочки расположены как иголки на сосновой ветке. LED лампы на &amp;quot;cосновых иголках&amp;quot; длиной 7см следуют одна за другой на расстоянии 1,5см и направлены во все стороны (на 360&amp;deg;) вокруг такой 6-ти метровой &amp;quot;ветки&amp;quot;. При включении эффект впечатляющий. Наилучшим образом гирлянда Cluster подчеркивает линии, контуры. Ее в массе случаев достаточно просто уложить на поверхность прямой линией или узором. &lt;/p&gt; &lt;p&gt;&lt;strong&gt;Серия&lt;/strong&gt; Twinkly &lt;strong&gt;AWW&lt;/strong&gt;&lt;strong&gt; &lt;/strong&gt;имеют особый элитный статус в серии премиальных продуктов Twinkly и именуются как золотое издание (&lt;strong&gt;Gold Edition&lt;/strong&gt;). Светодиоды &lt;strong&gt;AWW &lt;/strong&gt; - новейшая инновация Twinkly. Каждая лампа светодиода сделана так, чтобы придать особое благородное металлическое свечение и блеск. Вогнутая и полностью прозрачная линза придает свету сияющий и элегантный вид. Янтарный, теплый белый и холодный белый переливаются оттенками золотого, серебряного и бронзового света. Источник светодиодного света плавно переливается, адресно управляемо на каждом светодиоде гирлянды или их группе при объединении (в группе должны быть гирлянды одного типа LED ламп, напрмер, только AWW)&lt;strong&gt;,&lt;/strong&gt; подчеркивания праздничность атмосферы.&lt;br /&gt; &lt;br /&gt; &lt;strong&gt;Twinkly&lt;/strong&gt; - особо эффектные премиум гирлянды, управляемые как кнопкой на гирлянде, так и из мобильного приложения Twinkly в них каждый светодиод управляется программой отдельно ради великолепных эффектов. Мобильное приложение элегантно и легко отображают эффекты и анимацию на выбранном объекте расположения гирлянды. Twinkly предлагает набор эффектов, готовых для моментального отображения. Каждый из эффектов можно модифицировать или создать полностью свой. Голосовое управления&lt;strong&gt; &lt;/strong&gt;Google Assistant и Amazon Alexa (пока лишь на англ языке) разнообразит управление гирляндой. С помощью аксессуара &lt;strong&gt;Twinkly Music Dongle &lt;/strong&gt;(приобретается отдельно)&lt;strong&gt; &lt;/strong&gt;световые эффекты синхронизируются с музыкой. Разные гирлянды Тwinkly могут быть легко объединены в одну синхронно светящуюся группу. Гирлянды Twinkly разработаны как для внутреннего, так и для наружного (стандарту IP44) использования. &lt;/p&gt; &lt;p&gt;Кол-во светодиодов в гирлянде &lt;a href="https://shipmentorder.sites.local.erc/Sale/SaleWareDescription/SaleWareDescription.aspx?w=TWS250GOP%2DBEU" target="bottom"&gt;TWS400GOP-BEU&lt;/a&gt; 400штук&lt;br /&gt; Светодиод AWW (диапазон свечения от холодного до теплого белого и янтарно желтого ) &lt;br /&gt; Диаметр лампы 4,3 мм (0,17&amp;quot;)&lt;br /&gt; Тип линзы ссветодиода: прозрачная вогнутая линза, &lt;br /&gt; Расстояние между LED лампами в гирлянде 1,5см.&lt;br /&gt; LED лампа на поводке (&amp;quot;сосновой иголке&amp;quot;) длиной 7см от центарльного кабеля&lt;br /&gt; Длина гирлянды с светодиодной частью (&amp;quot;ветка&amp;quot;) 6м&lt;br /&gt; Длина кабеля адаптера питания 3,5м.&lt;br /&gt; Внешнее и внутреннее применение IP44&lt;br /&gt; Интерфейсс Bluetooth, Wi-Fi 802.11 b/e/g/i/n&lt;br /&gt; Длительный срок службы более 30000 часов&lt;br /&gt; Кабель с изоляцией черного цвета&lt;br /&gt; Штатный адаптер питания 220В Тип F (EU)&lt;br /&gt; Гарантия 1 год&lt;br /&gt; Размер упаковки 20x18x8,5 см&lt;/p&gt; </t>
  </si>
  <si>
    <t xml:space="preserve">&lt;p&gt;В упаковке: гирлянда c встроенным контроллером, адаптер 220V тип F, фиксирующий жгут Twinkly, инструкция дял пользователя на украинском и английском языке, гарантийный талон&lt;/p&gt; </t>
  </si>
  <si>
    <t xml:space="preserve">&lt;p&gt;Возможность музыкального сопровождения с синхронным свечением (необходимо приобрести дополнительно Twinkly Music Dongle &lt;a href="https://shipmentorder.sites.local.erc/Sale/SaleWareDescription/SaleWareDescription.aspx?w=TMD01USB" target="bottom"&gt;TMD01USB&lt;/a&gt;&lt;br /&gt; Возможность синхронизации в одну группу нескольких (до 10-ти или до 4000 светодиодов ) гирлянд Twinkly с помощью мобильного приложения. &lt;br /&gt; В группе должны быть гирлянды одного типа LED ламп, напрмер, только AWW&lt;/p&gt; </t>
  </si>
  <si>
    <t>Smart LED Гирлянда Twinkly Cluster RGB 400, Gen II, IP44, длина 6м, кабель черный</t>
  </si>
  <si>
    <t>TWC400STP-BEU</t>
  </si>
  <si>
    <t>http://www.erc.ua/i/goods/TWC400STP-BEU.jpg</t>
  </si>
  <si>
    <t xml:space="preserve">&lt;p &gt;&lt;strong&gt;Twinkly Cluster RGB &lt;a href="https://shipmentorder.sites.local.erc/Sale/SaleWareDescription/SaleWareDescription.aspx?w=TWC400STP%2DBEU" target="bottom"&gt;TWC400STP-BEU&lt;/a&gt; &lt;/strong&gt;- новейшая светодиодная разноцветная гирлянда. Twinkly.&lt;br /&gt; &lt;strong&gt;Cluster &lt;/strong&gt;- необычная гирлянда, в ней LED лампочки расположены как иголки на сосновой ветке. LED лампы на &amp;quot;cосновых иголках&amp;quot; длиной 7см следуют одна за другой на расстоянии 1,5см и направлены во все стороны (на 360&amp;deg;) вокруг такой 6-ти метровой &amp;quot;ветки&amp;quot;. При включении эффект впечатляющий. Наилучшим образом гирлянда Cluster подчеркивает линии, контуры. Ее в массе случаев достаточно просто уложить на поверхность прямой линией или узором. &lt;/p&gt; &lt;p &gt;&lt;br /&gt; &lt;strong&gt;Серия &lt;/strong&gt;Twinkly &lt;strong&gt;RGB&lt;/strong&gt;&lt;strong&gt; &lt;/strong&gt;в серии премиальных продуктов Twinkly именуются как многоцветные (&lt;strong&gt;Multi Colour&lt;/strong&gt;), обеспечивая полный спектр &lt;strong&gt;RGB&lt;/strong&gt; 16 миллионов цветов и оттенков. Twinkly &lt;strong&gt;RGB &lt;/strong&gt;выдает революционно качественный яркий, богатый светодиодный свет, подсвечиваемый специальной конструкцией объектива ссветодиода: матово-плоской, для равномерного диффузного свечения без изменения выразительной силы света и цвета. Источник светодиодного света плавно переливается, адресно управляемо на каждом светодиоде гирлянды или их массиве при объединении&lt;strong&gt;,&lt;/strong&gt; подчеркивания праздничность атмосферы (в группе должны быть гирлянды одного типа LED ламп, напрмер, только RGB). &lt;br /&gt; &lt;br /&gt; &lt;strong&gt;Twinkly &lt;/strong&gt;- особо эффектные премиум гирлянды, управляемые как кнопкой на гирлянде, так и из мобильного приложения Twinkly в них каждый светодиод управляется программой отдельно ради великолепных эффектов. Мобильное приложение элегантно и легко отображают эффекты и анимацию на выбранном объекте расположения гирлянды. Twinkly предлагает набор эффектов, готовых для моментального отображения. Каждый из эффектов можно модифицировать или создать полностью свой. Голосовое управления Google Assistant и Amazon Alexa (пока лишь на англ языке) разнообразит управление гирляндой. С помощью аксессуара Twinkly Music Dongle (приобретается отдельно) световые эффекты синхронизируются с музыкой. Разные гирлянды Тwinkly могут быть легко объединены в одну синхронно светящуюся группу. Гирлянды Twinkly разработаны как для внутреннего, так и для наружного (стандарту IP44) использования. &lt;/p&gt; &lt;p &gt;Кол-во светодиодов в гирлянде &lt;strong&gt;TWS400STP-BEU&lt;/strong&gt; 400штук&lt;br /&gt; Светодиоды RGB (16 миллионов&lt;strong&gt; RGB &lt;/strong&gt;ультра-ярких цветов) &lt;br /&gt; Тип линзы ссветодиода: матово диффузная, плоская поверхность верха&lt;br /&gt; Диаметр лампы 4,3мм&lt;/p&gt; &lt;p &gt;Расстояние между LED лампами в гирлянде 1,5см.&lt;br /&gt; LED лампа на поводке (&amp;quot;сосновой иголке&amp;quot;) длиной 7см от центарльного кабеля&lt;br /&gt; Длина гирлянды с светодиодной частью (&amp;quot;ветка&amp;quot;) 6м&lt;br /&gt; Длина кабеля адаптера питания 3,5м.&lt;br /&gt; Внешнее и внутреннее применение IP44&lt;br /&gt; Интерфейсс Bluetooth, Wi-Fi 802.11 b/e/g/i/n&lt;br /&gt; Длительный срок службы более 30000 часов&lt;br /&gt; Кабель с изоляцией черного цвета&lt;br /&gt; Штатный адаптер питания 220В Тип F (EU)&lt;br /&gt; Гарантия 1 год&lt;br /&gt; Размер упаковки 20x18x8,5 см&lt;/p&gt; </t>
  </si>
  <si>
    <t xml:space="preserve">&lt;p&gt;Возможность музыкального сопровождения с синхронным свечением (необходимо приобрести дополнительно Twinkly Music Dongle &lt;a href="https://shipmentorder.sites.local.erc/Sale/SaleWareDescription/SaleWareDescription.aspx?w=TMD01USB" target="bottom"&gt;TMD01USB&lt;/a&gt;&lt;br /&gt; Возможность синхронизации в группу нескольких (до 10-ти или до 4000 светодиодов ) гирлянд Twinkly с помощью мобильного приложения. В группе должны быть гирлянды одного типа LED ламп, напрмер, только RGB. &lt;/p&gt; </t>
  </si>
  <si>
    <t>Smart LED Гирлянда Twinkly Strings RGB 400, Gen II, IP44, длина 32м, кабель черный</t>
  </si>
  <si>
    <t>TWS400STP-BEU</t>
  </si>
  <si>
    <t>http://www.erc.ua/i/goods/TWS400STP-BEU.jpg</t>
  </si>
  <si>
    <t xml:space="preserve">&lt;p&gt;Гирлянды &lt;strong&gt;Twinkly Strings RGB&lt;/strong&gt; - новейшая светодиодная гирлянда Twinkly.&lt;br /&gt; &lt;strong&gt;Серия &lt;u&gt;Strings&lt;/u&gt;&lt;/strong&gt; - одна из семейства разных типов гирлянд Twinkly, в ней LED лампочки расположены как на традиционных гирляндах, одна за одной, на расстоянии 8cм по длинной нити (strings). Наилучшим образом гирлянда Strings показывает себя при плотном обматывании объемных объектов или заполнении плоскостей, объемов, хотя годится и для акцентирования линий. Ее часто просто укладывают на снегу или траве хаотичным узором. &lt;/p&gt; &lt;p&gt;&lt;strong&gt;Серия &lt;/strong&gt;Twinkly&lt;strong&gt; &lt;u&gt;RGB&lt;/u&gt;&lt;/strong&gt;&lt;strong&gt; &lt;/strong&gt;в серии премиальных продуктов Twinkly именуются как многоцветные (&lt;strong&gt;Multi Colour&lt;/strong&gt;), обеспечивая полный спектр &lt;strong&gt;RGB&lt;/strong&gt; 16 миллионов цветов и оттенков. &lt;strong&gt;Twinkly RGB &lt;/strong&gt;выдает революционно качественный яркий, богатый светодиодный свет, подсвечиваемый специальной конструкцией объектива ссветодиода: матово-плоской, для равномерного диффузного свечения без изменения выразительной силы света и цвета. Источник светодиодного света плавно переливается, адресно управляемо на каждом светодиоде гирлянды или их группе при объединении(в группе должны быть гирлянды одного типа LED ламп, например, только RGB)&lt;strong&gt;,&lt;/strong&gt; подчеркивания праздничность атмосферы.&lt;/p&gt; &lt;p&gt;&lt;u&gt;&lt;strong&gt;Twinkly&lt;/strong&gt;&lt;/u&gt; - особо эффектные премиум гирлянды, управляемые как кнопкой на гирлянде, так и из мобильного приложения Twinkly в них каждый светодиод управляется программой отдельно создавая великолепные эффекты. Twinkly предлагает набор эффектов и каждый из них можно в мобильном приложении лекго и захватывающе модифицировать или создавать полностью новые. Голосовое управления Google Assistant и Amazon Alexa (пока лишь на англ языке) разнообразит управление гирляндой. С помощью аксессуара Twinkly Music Dongle (приобретается отдельно) световые эффекты синхронизируются с музыкой. Разные гирлянды Тwinkly могут быть объединены программно в одну синхронно светящуюся группу. Гирлянды Twinkly разработаны как для внутреннего, так и для наружного (стандарту IP44) использования. &lt;/p&gt; &lt;p&gt;Кол-во светодиодов в гирлянде &lt;strong&gt;TWS400STP-BEU&lt;/strong&gt; 400штук&lt;br /&gt; Светодиод RGB (более 16 миллионов&lt;strong&gt; RGB &lt;/strong&gt;ультра-ярких цветов) &lt;br /&gt; Тип линзы ссветодиода: матово диффузная&lt;br /&gt; Расстояние между LED лампами в гирлянде 8см,&lt;br /&gt; Диаметр лампы 4,3 мм.&lt;br /&gt; Длина гирлянды с светодиодной частью 32м (два сегмента по 16м каждый)&lt;br /&gt; Полная длина с учетом кабеля адаптера питания 35,5м.&lt;br /&gt; Внешнее и внутреннее применение IP44&lt;br /&gt; Интерфейсс Bluetooth, Wi-Fi&lt;br /&gt; Длительный срок службы более 30000 часов&lt;br /&gt; Кабель с черной изоляцией&lt;br /&gt; Штатный адаптер питания 220В Тип F (EU)&lt;br /&gt; Гарантия 1 год (при выходе из строя более 1% огней)&lt;br /&gt; Размер упаковки 20x18x8,5 см&lt;/p&gt; </t>
  </si>
  <si>
    <t xml:space="preserve">&lt;p&gt;Возможность музыкального сопровождения с синхронным свечением (необходимо приобрести дополнительно Twinkly Music Dongle &lt;br /&gt; Возможность синхронизации нескольких гирлянд Twinkly в группу с помощью мобильного приложения(в группе должны быть гирлянды одного типа LED ламп, например, только RGB). Вместе. можно синхронизировать до 4,000 LED ламп или до 10 гирлянд. Нужен лишь хороший сигнал Wi-Fi в месте их расположения. Но небывало эффектная композиция в итоге оправдает всё&lt;/p&gt; </t>
  </si>
  <si>
    <t>Smart LED Гирлянда Twinkly Strings AWW 400, Gen II, IP44, длина 32м, кабель черный</t>
  </si>
  <si>
    <t>TWS400GOP-BEU</t>
  </si>
  <si>
    <t>http://www.erc.ua/i/goods/TWS400GOP-BEU.jpg</t>
  </si>
  <si>
    <t xml:space="preserve">&lt;p&gt;Гирлянды &lt;strong&gt;Twinkly Strings AWW&lt;/strong&gt; - новейшая светодиодная гирлянда Twinkly.&lt;br /&gt; &lt;strong&gt;Серия &lt;u&gt;Strings&lt;/u&gt;&lt;/strong&gt; - одна из семейства разных типов гирлянд Twinkly, в ней LED лампочки расположены как на традиционных гирляндах, одна за одной, на расстоянии 8cм по длинной нити (strings). Наилучшим образом гирлянда Strings показывает себя при плотном обматывании объемных объектов или заполнении плоскостей, объемов, хотя годится и для акцентирования линий. Ее часто просто укладывают на снегу или траве хаотичным узором. Гирлянды серии Strings с количеством ламп более 100шт разделены на две ветви каждая равной длины. Для гирлянды с 400-ми лампами это будут две ветви по 200 ламп длиной 16м каждая. &lt;/p&gt; &lt;p&gt;&lt;strong&gt;Серия Twinkly &lt;u&gt;AWW&lt;/u&gt;&lt;/strong&gt;&lt;strong&gt; &lt;/strong&gt;имеют особый элитный статус в серии премиальных продуктов Twinkly и именуются как золотое издание (&lt;strong&gt;Gold Edition&lt;/strong&gt;). Светодиоды &lt;strong&gt;Twinkly AWW &lt;/strong&gt; - новейшая инновация Twinkly. Каждая лампа светодиода сделана так, чтобы придать особое благородное металлическое свечение и блеск. Вогнутая и полностью прозрачная линза придает свету сияющий и элегантный вид. Янтарный, теплый белый и холодный белый переливаются оттенками золотого, серебряного и бронзового света. Источник светодиодного света плавно переливается, адресно управляемо на каждом светодиоде гирлянды или их группе при объединении (в группе должны быть гирлянды одного типа LED ламп, напрмер, только AWW)&lt;strong&gt;,&lt;/strong&gt; &lt;strong&gt;,&lt;/strong&gt; подчеркивания праздничность атмосферы.&lt;/p&gt; &lt;p&gt;&lt;u&gt;&lt;strong&gt;Twinkly&lt;/strong&gt;&lt;/u&gt; - особо эффектные премиум гирлянды, управляемые как кнопкой на гирлянде, так и из мобильного приложения (iOS и Android) Twinkly в них каждый светодиод управляется программой отдельно создавая великолепные эффекты. Twinkly предлагает набор эффектов и каждый из них можно в мобильном приложении лекго и захватывающе модифицировать или создавать полностью новые. Голосовое управления Google Assistant и Amazon Alexa (пока лишь на англ языке) разнообразит управление гирляндой. С помощью аксессуара Twinkly Music Dongle (приобретается отдельно) световые эффекты синхронизируются с музыкой. Разные гирлянды Тwinkly могут быть объединены программно в одну синхронно светящуюся группу. Гирлянды Twinkly разработаны как для внутреннего, так и для наружного (стандарту IP44) использования. &lt;/p&gt; &lt;p&gt;&lt;em&gt;Кол-во светодиодов в гирлянде&lt;/em&gt; &lt;strong&gt;TWS&lt;u&gt;400&lt;/u&gt;GOP-BEU&lt;/strong&gt; 400штук&lt;br /&gt; &lt;em&gt;Светодиод&lt;/em&gt; &lt;strong&gt;AWW&lt;/strong&gt; (винтажные теплые и ледово-холодные белые тона) &lt;br /&gt; &lt;em&gt;Тип линзы ссветодиода:&lt;/em&gt; полностью прозрачная с вогнутой верхней поверхностью&lt;br /&gt; Расстояние между LED лампами в гирлянде 8см,&lt;br /&gt; &lt;em&gt;Диаметр лампы&lt;/em&gt; 0,43 мм.&lt;br /&gt; &lt;em&gt;Длина гирлянды с светодиодной частью &lt;/em&gt;32м (2 сегмента по 16м)&lt;br /&gt; &lt;em&gt;Полная длина с учетом кабеля адаптера питания &lt;/em&gt;35,5м.&lt;br /&gt; Внешнее и внутреннее применение IP44&lt;br /&gt; &lt;em&gt;Интерфейс&lt;/em&gt; Bluetooth, Wi-Fi&lt;br /&gt; Длительный срок службы более 30000 часов&lt;br /&gt; &lt;em&gt;Кабель&lt;/em&gt; с изоляцией черного цвета&lt;br /&gt; &lt;em&gt;Штатный адаптер питания&lt;/em&gt; 220В Тип F (EU)&lt;br /&gt; &lt;em&gt;Гарантия&lt;/em&gt; 1 год (при выходе из строя более 1% огней)&lt;br /&gt; &lt;em&gt;Размер упаковки&lt;/em&gt; 20x18x8,5 см&lt;/p&gt; </t>
  </si>
  <si>
    <t xml:space="preserve">&lt;p&gt;В упаковке гирлянда + контроллер, адаптер, инструкция по использованию на украинском языке, гарантийный талон&lt;/p&gt; </t>
  </si>
  <si>
    <t xml:space="preserve">&lt;p&gt;возможность музыкального сопровождения с синхронным свечением (необходимо приобрести дополнительно Twinkly Music Dongle &lt;br /&gt; Возможность синхронизации нескольких гирлянд Twinkly в группу с помощью мобильного приложения (в группе должны быть гирлянды одного типа LED ламп, напрмер, только AWW). Вместе. можно синхронизировать до 4,000 LED ламп или до 10 гирлянд. Нужен лишь хороший сигнал и покрытие Wi-Fi в месте их расположения. Но небывало эффектная композиция в итоге оправдает всё&lt;/p&gt; </t>
  </si>
  <si>
    <t>Smart LED Гирлянда Twinkly Strings RGBW 400, Gen II, IP44, длина 32м, кабель черный</t>
  </si>
  <si>
    <t>TWS400SPP-BEU</t>
  </si>
  <si>
    <t>http://www.erc.ua/i/goods/TWS400SPP-BEU.jpg</t>
  </si>
  <si>
    <t xml:space="preserve">&lt;p&gt;Гирлянды &lt;strong&gt;Twinkly Strings RGBW&lt;/strong&gt; - новейшая светодиодная гирлянда Twinkly.&lt;br /&gt; &lt;strong&gt;Серия &lt;u&gt;Strings&lt;/u&gt;&lt;/strong&gt; - одна из семейства разных типов гирлянд Twinkly, в ней LED лампочки расположены как на традиционных гирляндах, одна за одной, на расстоянии 8cм по длинной нити (strings). Наилучшим образом гирлянда Strings показывает себя при плотном обматывании объемных объектов или заполнении плоскостей, объемов, хотя годится и для акцентирования линий. Ее часто просто укладывают на снегу или траве хаотичным узором. &lt;/p&gt; &lt;p&gt;&lt;strong&gt;Серия Twinkly RGBW&lt;/strong&gt;&lt;strong&gt; &lt;/strong&gt;имеют особый статус в серии премиальных продуктов Twinkly и именуются как специальное издание (&lt;strong&gt;Special Edition&lt;/strong&gt;) так как с совершенно новым четырехканальным источником света RGB-W сочетают в себе лучшее из обоих миров светодиодов - полный спектр &lt;strong&gt;RGB&lt;/strong&gt; 16 миллионов цветов и оттенков &lt;strong&gt;+ W &lt;/strong&gt;винтажные теплые белые тона и по-ледяному холодные для создания удивительных композиций света и цвета. &lt;strong&gt;Twinkly RGBW &lt;/strong&gt;выдает революционно качественный яркий, богатый светодиодный свет, подсвечиваемый специальной конструкцией объектива ссветодиода: матово-плоской и прозрачной, для равномерного диффузного свечения и прозрачно-сверпкающего, блестящего без изменения выразительной силы света и цвета. Источник светодиодного света плавно переливается, адресно управляемо на каждом светодиоде гирлянды или их массиве при объединении&lt;strong&gt;,&lt;/strong&gt; подчеркивания праздничность атмосферы.&lt;/p&gt; &lt;p&gt;&lt;u&gt;&lt;strong&gt;Twinkly&lt;/strong&gt;&lt;/u&gt; - особо эффектные премиум гирлянды, управляемые как кнопкой на гирлянде, так и из мобильного приложения Twinkly в них каждый светодиод управляется программой отдельно создавая великолепные эффекты. Twinkly предлагает набор эффектов и каждый из них можно в мобильном приложении лекго и захватывающе модифицировать или создавать полностью новые. Голосовое управления Google Assistant и Amazon Alexa (пока лишь на англ языке) разнообразит управление гирляндой. С помощью аксессуара Twinkly Music Dongle (приобретается отдельно) световые эффекты синхронизируются с музыкой. Разные гирлянды Тwinkly могут быть объединены программно в одну синхронно светящуюся группу (в группе должны быть гирлянды одного типа LED ламп, например, только RGBW). Гирлянды Twinkly разработаны как для внутреннего, так и для наружного (стандарту IP44) использования. &lt;/p&gt; &lt;p&gt;Кол-во светодиодов в гирлянде &lt;strong&gt;TWS400SPP-BEU&lt;/strong&gt; 400штук&lt;br /&gt; Светодиод RGBW (более 16 миллионов&lt;strong&gt; RGB &lt;/strong&gt;ультра-ярких цветов и &lt;strong&gt;+W &lt;/strong&gt;винтажные теплые и ледово-холодные белые тона) &lt;br /&gt; Тип линзы ссветодиода: матово диффузная с прозрачной частью&lt;br /&gt; Расстояние между LED лампами в гирлянде 8см,&lt;br /&gt; Диаметр лампы 5 мм.&lt;br /&gt; Длина гирлянды с светодиодной частью 32м (два сегмента по 16м каждый)&lt;br /&gt; Полная длина с учетом кабеля адаптера питания 35,5м.&lt;br /&gt; Внешнее и внутреннее применение IP44&lt;br /&gt; Интерфейсс Bluetooth, Wi-Fi&lt;br /&gt; Длительный срок службы более 30000 часов&lt;br /&gt; Кабель с черной изоляцией&lt;br /&gt; Штатный адаптер питания 220В Тип F (EU)&lt;br /&gt; Гарантия 1 год (при выходе из строя более 1% огней)&lt;br /&gt; Размер упаковки 20x18x8,5 см&lt;/p&gt; </t>
  </si>
  <si>
    <t xml:space="preserve">&lt;p&gt;Возможность музыкального сопровождения с синхронным свечением (необходимо приобрести дополнительно Twinkly Music Dongle &lt;br /&gt; Возможность синхронизации нескольких гирлянд Twinkly в одну группу с помощью мобильного приложения Twinkly (в группе должны быть гирлянды одного типа LED ламп, например, только RGBW). Вместе. можно синхронизировать до 4,000 LED ламп или до 10 гирлянд. Нужен лишь хороший сигнал Wi-Fi в месте их расположения. Но небывало эффектная композиция в итоге оправдает всё.&lt;/p&gt; </t>
  </si>
  <si>
    <t>Smart LED Гирлянда Twinkly Strings RGB 600, Gen II, IP44, длина 48м, кабель черный</t>
  </si>
  <si>
    <t>TWS600STP-BEU</t>
  </si>
  <si>
    <t>http://www.erc.ua/i/goods/TWS600STP-BEU.jpg</t>
  </si>
  <si>
    <t xml:space="preserve">&lt;p&gt;Гирлянды &lt;strong&gt;Twinkly Strings RGB&lt;/strong&gt; - новейшая светодиодная гирлянда Twinkly.&lt;br /&gt; &lt;strong&gt;Серия &lt;u&gt;Strings&lt;/u&gt;&lt;/strong&gt; - одна из семейства разных типов гирлянд Twinkly, в ней LED лампочки расположены как на традиционных гирляндах, одна за одной, на расстоянии 8cм по длинной нити (strings). Наилучшим образом гирлянда Strings показывает себя при плотном обматывании объемных объектов или заполнении плоскостей, объемов, хотя годится и для акцентирования линий. Ее часто просто укладывают на снегу или траве хаотичным узором. &lt;/p&gt; &lt;p&gt;&lt;strong&gt;Серия &lt;/strong&gt;Twinkly&lt;strong&gt; &lt;u&gt;RGB&lt;/u&gt;&lt;/strong&gt;&lt;strong&gt; &lt;/strong&gt;в серии премиальных продуктов Twinkly именуются как многоцветные (&lt;strong&gt;Multi Colour&lt;/strong&gt;), обеспечивая полный спектр &lt;strong&gt;RGB&lt;/strong&gt; 16 миллионов цветов и оттенков. &lt;strong&gt;Twinkly RGB &lt;/strong&gt;выдает революционно качественный яркий, богатый светодиодный свет, подсвечиваемый специальной конструкцией объектива ссветодиода: матово-плоской, для равномерного диффузного свечения без изменения выразительной силы света и цвета. Источник светодиодного света плавно переливается, адресно управляемо на каждом светодиоде гирлянды или их группе при объединении (в группе должны быть гирлянды одного типа LED ламп, например, только RGB)&lt;strong&gt;,&lt;/strong&gt; подчеркивания праздничность атмосферы.&lt;/p&gt; &lt;p&gt;&lt;u&gt;&lt;strong&gt;Twinkly&lt;/strong&gt;&lt;/u&gt; - особо эффектные премиум гирлянды, управляемые как кнопкой на гирлянде, так и из мобильного приложения Twinkly в них каждый светодиод управляется программой отдельно создавая великолепные эффекты. Twinkly предлагает набор эффектов и каждый из них можно в мобильном приложении лекго и захватывающе модифицировать или создавать полностью новые. Голосовое управления Google Assistant и Amazon Alexa (пока лишь на англ языке) разнообразит управление гирляндой. С помощью аксессуара Twinkly Music Dongle (приобретается отдельно) световые эффекты синхронизируются с музыкой. Разные гирлянды Тwinkly могут быть объединены программно в одну синхронно светящуюся группу. Гирлянды Twinkly разработаны как для внутреннего, так и для наружного (стандарту IP44) использования. &lt;/p&gt; &lt;p&gt;Кол-во светодиодов в гирлянде &lt;strong&gt;TWS600STP-BEU&lt;/strong&gt; 600 штук&lt;br /&gt; Светодиод RGB (более 16 миллионов&lt;strong&gt; RGB &lt;/strong&gt;ультра-ярких цветов) &lt;br /&gt; Тип линзы ссветодиода: матово диффузная&lt;br /&gt; Расстояние между LED лампами в гирлянде 8см,&lt;br /&gt; Диаметр лампы 4,3 мм.&lt;br /&gt; Длина гирлянды с светодиодной частью 48м (два сегмента по 24м каждый)&lt;br /&gt; Полная длина с учетом кабеля адаптера питания 51,5м.&lt;br /&gt; Внешнее и внутреннее применение IP44&lt;br /&gt; Интерфейсс Bluetooth, Wi-Fi&lt;br /&gt; Длительный срок службы более 30000 часов&lt;br /&gt; Кабель с черной изоляцией&lt;br /&gt; Штатный адаптер питания 220В Тип F (EU)&lt;br /&gt; Гарантия 1 год (при выходе из строя более 1% огней)&lt;br /&gt; Размер упаковки 20x18x8,5 см&lt;/p&gt; </t>
  </si>
  <si>
    <t xml:space="preserve">&lt;p&gt;Возможность музыкального сопровождения с синхронным свечением (необходимо приобрести дополнительно Twinkly Music Dongle &lt;br /&gt; Возможность синхронизации нескольких гирлянд Twinkly в группу с помощью мобильного приложения(в группе должны быть гирлянды одного типа LED ламп, например, только RGB. Вместе. можно синхронизировать до 4,000 LED ламп или до 10 гирлянд. Нужен лишь хороший сигнал и покрытие Wi-Fi в месте их расположения. Но небывало эффектная композиция в итоге оправдает всё.&lt;/p&gt; </t>
  </si>
  <si>
    <t>Внешний аккумулятор</t>
  </si>
  <si>
    <t>2Е Power Bank 20000mAh, PD+QC 3.0 18W, black</t>
  </si>
  <si>
    <t>2E-PB2004PD-BLACK</t>
  </si>
  <si>
    <t>http://www.erc.ua/i/goods/2E-PB2004PD-BLACK.jpg</t>
  </si>
  <si>
    <t xml:space="preserve">&lt;p&gt;&lt;strong&gt;Портативное зарядное устройство 2Е 20000mAh PB2004PD&lt;/strong&gt;&lt;/p&gt; &lt;p&gt;Заряжайте два устройства одновременно. Один порта USB-А с поддержкой QC3.0 18W и один порт USB-C PD18W обеспечивают питание всех ваших устройств и обеспечивают автономную работу на протяжении долгого периода. Смотрите фильмы, совершайте марафонские звонки FaceTime и продолжайте работу своих навигационных приложений до пункта назначения. Прилагаемый кабель позволяет начать зарядку прямо из коробки и подзарядить внешний аккумулятор, когда придет время.&lt;/p&gt; &lt;p&gt;&lt;br /&gt; &lt;strong&gt;Технические характеристики&lt;/strong&gt;&lt;/p&gt; &lt;p&gt;Вход MicroUSB: DC5V-2A/9V-2A&lt;/p&gt; &lt;p&gt;Вход Type-C: DC5V-2A/9V-2A&lt;/p&gt; &lt;p&gt;Выход Type-C: DC5V-3A/9V-2A/12V-1.5A, PD18W&lt;/p&gt; &lt;p&gt;Выход USB-A: DC5V-3A/9V-2A/12V-1.5A, QC3.0 18W&lt;/p&gt; &lt;p&gt;Тип батареи: Li-Po. Час зарядки: microUSB 7 часов, USB-С 5 часов. Циклы перезарядки: заряд на 100% до 500 раз. Индикаторы: 4 светодиодных индикатора. Функции защиты: от короткого замыкания, перезарядки, разрядки, перегрузки по току. Материал корпуса: пластик. Цвет: чёрный.&lt;/p&gt; &lt;p&gt;&lt;br /&gt; &lt;strong&gt;Комплектация&lt;/strong&gt;&lt;br /&gt; &amp;bull; Павербанк 2Е 20000mAh&lt;br /&gt; &amp;bull; Кабель USB-A - microUSB&lt;br /&gt; &lt;/p&gt; </t>
  </si>
  <si>
    <t>Портативное зарядное устройство Power Bank 2E Metal, 10000mAh, DC 5V, 2.1A, black</t>
  </si>
  <si>
    <t>2E-PB1002-BLACK</t>
  </si>
  <si>
    <t>http://www.erc.ua/i/goods/2E-PB1002-BLACK.jpg</t>
  </si>
  <si>
    <t xml:space="preserve">&lt;p&gt;Портативное зарядное устройство 2Е 10000mAh PB1002.&lt;/p&gt; &lt;p&gt;Тип батареи: Li-Po. Час зарядки: microUSB 5 часов, USB-С 3 часа. Циклы перезарядки: заряд на 100% до 500 раз. Индикаторы: 4 светодиодных индикатора. Функции защиты: от короткого замыкания, перезарядки, разрядки, перегрузки по току. Вход microUSB: DC 5В, 2А. Вход USB-С: DC 5В, 2А. Выход 2хUSB-А: DC 5В, 2.1А. Материал корпуса: металл. Цвет: чёрный. В комплекте кабель USB-A, 0.30 м.&lt;/p&gt; </t>
  </si>
  <si>
    <t>Зарядное устройство</t>
  </si>
  <si>
    <t>Автомобильное ЗУ 2E Dual USB Car Charger 2.4A&amp;2.4A, black</t>
  </si>
  <si>
    <t>2E-ACR01-B</t>
  </si>
  <si>
    <t>http://www.erc.ua/i/goods/2E-ACR01-B.jpg</t>
  </si>
  <si>
    <t xml:space="preserve">&lt;p&gt;Автомобильное зарядное устройство &lt;a href="http://shipmentorder.sites.local.erc/Sale/SaleWareDescription/SaleWareDescription.aspx?w=2E%2DACR01%2DB" target="bottom"&gt;2E-ACR01-B&lt;/a&gt; с двумя разъемами USB.&lt;/p&gt; &lt;p&gt;Сила тока каждогог порта 2,4A.&lt;/p&gt; &lt;p&gt;Идельно подойдет для одновременной зарядки нескольких мобильных устройств.&lt;/p&gt; &lt;p&gt;Цыет - Черный&lt;/p&gt; </t>
  </si>
  <si>
    <t>Зарядные устройства и адаптеры питания</t>
  </si>
  <si>
    <t>Автомобильное ЗУ 2E Dual USB Car Charger 30W USB-C PD, USB 2.4A, black</t>
  </si>
  <si>
    <t>2E-ACR18WQC</t>
  </si>
  <si>
    <t>http://www.erc.ua/i/goods/2E-ACR18WQC.jpg</t>
  </si>
  <si>
    <t xml:space="preserve">&lt;p &gt;Автомобильное зарядное устройство 2Е представляет собой стильное, компактное и эргономичное зарядное устройство в прикуриватель автомобиля с двумя разъемами: USB 2.4A и USB Type-C Power Delivery. Устройство поддерживает технологию быстрой зарядки PD систему интеллектуального определения подключенного гаджета. Суммарная мощность портов USB составляет 30 Вт.&lt;/p&gt; &lt;p &gt;Автомобильное зарядное устройство 2Е имеет малогабаритный корпус. Каждый USB-интерфейс расположен на комфортном удалении друг от друга, позволяя тем самым подключать кабеля с различной толщиной коннекторов.&lt;/p&gt; &lt;p &gt;Стильное ультракомпактное автомобильное зарядное устройство 2Е обеспечивает быструю и безопасную подзарядку любых совместимых портативных гаджетов.&lt;/p&gt; &lt;p &gt;Компактный дизайн&lt;/p&gt; &lt;p &gt;Технологии быстрой зарядки&lt;/p&gt; &lt;p &gt;Система интеллектуального определения устройства&lt;/p&gt; &lt;p &gt;LED-подсветка&lt;/p&gt; &lt;p &gt;Вход: DC12 - 24V. Выход: Порт USB-А - 5V/2.4A. Порт Type-C PD: 5V/3A, 9V/2A, 12V/1.5A. Цвет: Черный.&lt;/p&gt; </t>
  </si>
  <si>
    <t>Автомобильное ЗУ 2Е Dual USB Car Charger, Type-C Power Delivery, Quick Charge 3.0, 36W, black</t>
  </si>
  <si>
    <t>2E-ACR36WPDQC</t>
  </si>
  <si>
    <t>http://www.erc.ua/i/goods/2E-ACR36WPDQC.jpg</t>
  </si>
  <si>
    <t xml:space="preserve">&lt;p &gt;Автомобильное зарядное устройство 2Е представляет собой стильное, компактное и эргономичное зарядное устройство в прикуриватель автомобиля с двумя разъемами: USB Quick Charge 3.0 и USB Type-C Power Delivery. Устройство поддерживает технологию быстрой зарядки QC 3.0 и PD систему интеллектуального определения подключенного гаджета. Суммарная мощность портов USB составляет 36 Вт.&lt;/p&gt; &lt;p &gt;Автомобильное зарядное устройство 2Е имеет малогабаритный корпус. Каждый USB-интерфейс расположен на комфортном удалении друг от друга, позволяя тем самым подключать кабеля с различной толщиной коннекторов.&lt;/p&gt; &lt;p &gt;Стильное ультракомпактное автомобильное зарядное устройство 2Е обеспечивает быструю и безопасную подзарядку любых совместимых портативных гаджетов.&lt;/p&gt; &lt;ul&gt; &lt;li&gt;Компактный дизайн&lt;/li&gt; &lt;li&gt;Технологии быстрой зарядки&lt;/li&gt; &lt;li&gt;Система интеллектуального определения устройства&lt;/li&gt; &lt;li&gt;LED-подсветка&lt;br /&gt; Вход: DC12 - 24V. Выход: Порт USB-А QC3.0: 5V/3A, 9V/2A, 12V/1.5A, Порт Type-C PD: 5V/3A, 9V/2A, 12V/1.5A. Цвет: Черный.&lt;br /&gt; &lt;/li&gt; &lt;/ul&gt; </t>
  </si>
  <si>
    <t>Беспроводное ЗУ 2E Car Windsheild Wireless Charger, 10W, black</t>
  </si>
  <si>
    <t>2E-WCQ01-06</t>
  </si>
  <si>
    <t>http://www.erc.ua/i/goods/2E-WCQ01-06.jpg</t>
  </si>
  <si>
    <t xml:space="preserve">&lt;h2&gt;Беспроводное зарядное устройство 2E WCQ0106 автомобильное.&lt;/h2&gt; &lt;h2&gt;Мощность: 10Вт для Android fast charge&lt;/h2&gt; &lt;h2 &gt;Мощность: 7.5Вт &amp;ndash; для IOS fast charge&lt;/h2&gt; &lt;h2&gt;Мощность: 7.5 Вт - for Apple fast charge&lt;/h2&gt; &lt;h2&gt;Вход: 9 В/1.7 A; 5 В/2 A.&lt;/h2&gt; &lt;h2&gt;Выход: 9 В/1.1 А; 5 В/1.5 A.&lt;/h2&gt; &lt;h2&gt;Совместимо со смартфонами со встроенным QI. &lt;/h2&gt; &lt;h2&gt;Материал корпуса: пластик.&lt;/h2&gt; &lt;h2&gt;Цвет: черный.&lt;/h2&gt; &lt;h2&gt;В комплекте: кабель Type-C к USB A, 1 м.&lt;/h2&gt; </t>
  </si>
  <si>
    <t>2Е Wall Charger 3xUSB GaN 65W, white</t>
  </si>
  <si>
    <t>2E-WCQ01-07</t>
  </si>
  <si>
    <t>http://www.erc.ua/i/goods/2E-WCQ01-07.jpg</t>
  </si>
  <si>
    <t xml:space="preserve">&lt;hr /&gt; &lt;hr /&gt; &lt;h2&gt;Беспроводное зарядное устройство 2E WCQ0107 автомобильное 3 в 1.&lt;/h2&gt; &lt;h2&gt;Можно использовать как в автомобиле, так и в офисе/дома. Верхняя часть зарядного устройства - съемная.&lt;/h2&gt; &lt;h2&gt;Мощность: 10Вт для Android fast charge&lt;/h2&gt; &lt;h2&gt;Мощность: 7.5Вт &amp;ndash; для IOS fast charge&lt;/h2&gt; &lt;h2&gt;Вход: 9 В/1.7 A; 5 В/2 A.&lt;/h2&gt; &lt;h2&gt;Выход: 9 В/1.1 A; 5 В/1.5 A.&lt;/h2&gt; &lt;h2&gt;Совместимо со смартфонами со встроенным QI.&lt;/h2&gt; &lt;h2&gt;Материал корпуса: пластик.&lt;/h2&gt; &lt;h2&gt;Цвет: черный.&lt;/h2&gt; &lt;h2&gt;В комплекте: кабель microUSB к USB A, 1 м.&lt;/h2&gt; </t>
  </si>
  <si>
    <r>
      <rPr>
        <sz val="9"/>
        <color rgb="FF000000"/>
        <rFont val="Calibri"/>
      </rPr>
      <t xml:space="preserve">Зарядное устройство 2Е Wall Charger 3xUSB </t>
    </r>
    <r>
      <rPr>
        <b/>
        <sz val="9"/>
        <color rgb="FF000000"/>
        <rFont val="Calibri"/>
      </rPr>
      <t>GaN</t>
    </r>
    <r>
      <rPr>
        <sz val="9"/>
        <color rgb="FF000000"/>
        <rFont val="Calibri"/>
      </rPr>
      <t xml:space="preserve"> 65W, white</t>
    </r>
  </si>
  <si>
    <t>2E-WC3USB65W-W</t>
  </si>
  <si>
    <t>http://www.erc.ua/i/goods/2E-WC3USB65W-W.jpg</t>
  </si>
  <si>
    <t xml:space="preserve">&lt;p &gt;&lt;strong&gt;&lt;a href="javascript:void(0)"&gt;Сетевое ЗУ 2Е Wall Charger GaN USB-C PD3.0 Dual, QC3.0, Max 65W, white&lt;/a&gt;&lt;/strong&gt;&lt;/p&gt; &lt;p &gt;Повышайте производительность и развлечения с помощью компактного и мощного зарядного устройства. Мы использовали нитрид галлия (GaN), чтобы сделать это зарядное устройство мощностью 65 Вт особенно маленьким, сохранив при этом мощность для зарядки, например MacBook Air. Благодаря прочной конструкции он идеально подходит для путешествий&lt;/p&gt; &lt;p &gt;&lt;strong&gt;Преимущества продукта&lt;/strong&gt;&lt;/p&gt; &lt;p &gt;&amp;bull; Высокоэффективный нитрид галлия (GaN) заменяет традиционный кремний, позволяя компонентам внутри быть ближе друг к другу и позволяя получить очень маленькое зарядное устройство.&lt;/p&gt; &lt;p &gt;&amp;bull; Высокоскоростная зарядка MacBook Air в сверхкомпактном зарядном устройстве из GaN позволяет тратить меньше времени на зарядку и больше времени на то, что вам нравится.&lt;/p&gt; &lt;p &gt;&amp;bull; Встроенная защита от перегрузки по току и перенапряжения обеспечивает безопасность зарядного устройства и подключенных устройств, обеспечивая при этом долгожданное спокойствие.&lt;/p&gt; &lt;p &gt;Универсальный набор микросхем обеспечивает оптимальную скорость зарядки для любых устройств.&lt;/p&gt; &lt;p &gt;Удобно заряжайте три устройства одновременно с помощью зарядного устройства с суммарной мощностью 65 Вт. Три порта: USB-A - 1шт. и USB-C - 2 шт. обеспечивают более быструю зарядку сразу трех устройств, что делает его идеальным для людей с несколькими устройствами. Устройство идеально подходит для путешествий.&lt;/p&gt; &lt;p &gt; &lt;/p&gt; &lt;p &gt;&lt;strong&gt;Технические характеристики:&lt;/strong&gt;&lt;/p&gt; &lt;p &gt;Входное напряжение: AC100-240В 50/60Гц&lt;/p&gt; &lt;p &gt;USB-C-порт - 1&lt;/p&gt; &lt;p &gt;USB-C-порт - 1&lt;/p&gt; &lt;p &gt;USB-А-порт - 1&lt;/p&gt; &lt;p &gt;Выходное напряжение USB-C 1: PD3.0 5В/3A 9В/3A 12В/3A 15В/3A 20В/3.25A 65Вт (MAX)&lt;/p&gt; &lt;p &gt;Выходное напряжение USB-C 2: PD3.0 5В/3A 9В/3A 12В/3A 15В/3A 20В/3.25A 65Вт (MAX)&lt;/p&gt; &lt;p &gt;Выходное напряжение USB-А: 5В/3A 9В/3A 12В/3A 20В/2A 40Вт(MAX)&lt;/p&gt; &lt;p &gt;&lt;strong&gt;Комбинация выходов:&lt;/strong&gt;&lt;/p&gt; &lt;p &gt;USB-C 1+ USB-C 2: 45Вт+20Вт&lt;/p&gt; &lt;p &gt;USB-C 1+ USB-А: 45Вт + 20Вт&lt;/p&gt; &lt;p &gt;USB-C 2+ USB-А: Общее 15Вт&lt;/p&gt; &lt;p &gt;USB-C 1+ USB-C 2+ USB-А: 45Вт +15Вт(USB-C 2+ USB-А)&lt;/p&gt; &lt;p &gt;Цвет &amp;ndash; белый&lt;/p&gt; &lt;p &gt;Материал корпуса: пластик&lt;/p&gt; </t>
  </si>
  <si>
    <t>Зарядное устройство 2Е Wall Charger USB QC, PD, Max 30W, white</t>
  </si>
  <si>
    <t>2E-WC2USB30W-W</t>
  </si>
  <si>
    <t>http://www.erc.ua/i/goods/2E-WC2USB30W-W.jpg</t>
  </si>
  <si>
    <t xml:space="preserve">&lt;p &gt;&lt;a href="javascript:void(0)"&gt;Сетевое ЗУ 2Е Wall Charger USB-C PD3.0, USB-A QC3.0, Max 30W, white&lt;/a&gt;&lt;/p&gt; &lt;p &gt;Универсальный набор микросхем обеспечивает оптимальную скорость зарядки для любых устройств&lt;/p&gt; &lt;p &gt;Удобно заряжайте два устройства одновременно с помощью двухпортового зарядного устройства с суммарной мощностью 30 Вт. Два порта USB-A и USB-C обеспечивают более быструю зарядку сразу двух смартфонов или смартфона и планшета, что делает его идеальным для людей с несколькими устройствами. Устройство идеально подходит для путешествий.&lt;/p&gt; &lt;p &gt; &lt;/p&gt; &lt;p &gt;Технические характеристики:&lt;/p&gt; &lt;p &gt;Входное напряжение: AC100-240В 50/60Гц&lt;/p&gt; &lt;p &gt;USB-А-порт - 1&lt;/p&gt; &lt;p &gt;USB-C-порт - 1&lt;/p&gt; &lt;p &gt;Выходное напряжение USB-C: PD3.0 5В/3A,9В/3A,12В/2.5A,15В/2A,20В/1.5A&lt;/p&gt; &lt;p &gt;Выходное напряжение USB-А: 5В/3A,9В/3A,12В/2.5A&lt;/p&gt; &lt;p &gt;Общее (USB-А + USB-С): 5В/3A MAX&lt;/p&gt; &lt;p &gt;Цвет &amp;ndash; белый&lt;/p&gt; &lt;p &gt;Материал корпуса: пластик&lt;/p&gt; &lt;p &gt; &lt;/p&gt; </t>
  </si>
  <si>
    <t>Беспроводное ЗУ 2E Wireless Charging Pad, 10W, black</t>
  </si>
  <si>
    <t>2E-WCQ01-02</t>
  </si>
  <si>
    <t>http://www.erc.ua/i/goods/2E-WCQ01-02.jpg</t>
  </si>
  <si>
    <t xml:space="preserve">&lt;p&gt;Беспроводное зарядное устройство 2Е.&lt;/p&gt; &lt;p&gt;Защита от: короткого замыкания, перезаряда, чрезмерного разряда, перегрузки по току.&lt;/p&gt; &lt;p&gt;Вход: 9В / 1.67A; 5В / 2A.&lt;/p&gt; &lt;p&gt;Выход: 9В / 1.2A; 5В / 1A.&lt;/p&gt; &lt;p&gt;Мощность: 10 Вт.&lt;/p&gt; &lt;p&gt;Материал корпуса: пластик.&lt;/p&gt; &lt;p&gt;Цвет: черный.&lt;/p&gt; &lt;p&gt;Совместимо со смартфонами со встроенным Qi.&lt;/p&gt; &lt;p&gt;В комплекте кабель microUSB к USB A, 1 м.&lt;/p&gt; </t>
  </si>
  <si>
    <t>Сетевое ЗУ 2E Wall Charger USB-A 2.1A, white</t>
  </si>
  <si>
    <t>2E-WC1USB2.1A-W</t>
  </si>
  <si>
    <t>http://www.erc.ua/i/goods/2E-WC1USB2.1A-W.jpg</t>
  </si>
  <si>
    <t xml:space="preserve">&lt;p&gt;Сетевое зарядное устройство 2E USB Wall Charger 2.1 A, USB-порт: типа A, Входное напряжение:AC 220 В, Выходное напряжение: до 5 В, Сила тока: 2.1 A, Цвет: Белый. компактный дизайн&lt;/p&gt; </t>
  </si>
  <si>
    <t>Сетевое ЗУ 2Е Wall Charger USB-A Dual 2.4A, white</t>
  </si>
  <si>
    <t>2E-WC4USB-W</t>
  </si>
  <si>
    <t>http://www.erc.ua/i/goods/2E-WC4USB-W.jpg</t>
  </si>
  <si>
    <t xml:space="preserve">&lt;p&gt;Сетевое зарядное устройство 2Е Wall for 2 USB 2.1A, цвет-белый, USB-порт - 2, Входное напряжение: 100-240 В, 50-60 Гц, Выходное напряжение: DC5.0V/2.1A, Сила тока: 2.1A для каждого USB порта&lt;/p&gt; </t>
  </si>
  <si>
    <t>Кабель 2Е HDMI 2.0 (AM/AM), Gen2 Ultra Slim cable, black, 2m</t>
  </si>
  <si>
    <t>2E-W9668BL-2M</t>
  </si>
  <si>
    <t>http://www.erc.ua/i/goods/2E-W9668BL-2M.jpg</t>
  </si>
  <si>
    <t xml:space="preserve">&lt;p&gt;Кабель 2Е HDMI 2.0 Gen2 Ultra Slim cable,black ,2 м для подключения портативных мультимедийных устройств.&lt;/p&gt; &lt;p&gt;HDMI используется для подключения Blue-Ray Player, 3D Television, Roku, Boxee, Xbox360, PS3, Apple TV, Streaming Player, HD Cable Box, PC или любые HD device с HDMI разъемом. Высокоскоростной HDMI кабель.&lt;/p&gt; &lt;p&gt;Максимально тонкий кабель и коннектор!&lt;/p&gt; &lt;p&gt;Версия HDMI 2.0.&lt;/p&gt; &lt;p&gt;Разрешение - 4096x2160p / 60Hz, Пропускная способность - 18 Gbps,&lt;/p&gt; &lt;p&gt;Частота звука - 1536kHz. Поддержка 4K @ 50 / 60Hz, 3D over HDMI, 4K over HDMI. &lt;/p&gt; &lt;p&gt;Тип коннекторов HDMI Type A - HDMI Type A.&lt;/p&gt; &lt;p&gt;Проводник с бескислородной меди (99,9%) с серебряным напылением. Позолоченные разъемы -24 карат. Повышенная защита от повреждений.&lt;/p&gt; &lt;p&gt;Длина: 2 м&lt;/p&gt; &lt;p&gt;Цвет: Черный&lt;/p&gt; </t>
  </si>
  <si>
    <t>08536001119000000</t>
  </si>
  <si>
    <t>Аудио/Видео кабели</t>
  </si>
  <si>
    <t>Кабель 2Е HDMI 2.0 (AM/AM), High Speed, Alumium, 5m, black</t>
  </si>
  <si>
    <t>2EW-1109-5M</t>
  </si>
  <si>
    <t>http://www.erc.ua/i/goods/2EW-1109-5M.jpg</t>
  </si>
  <si>
    <t xml:space="preserve">&lt;p&gt;Кабель Кабель 2Е Slim HDMI 2.0 (AM/AM) High Speed, Alumium, black 5m для подключения портативных мультимедийных устройств.&lt;/p&gt; &lt;p&gt;HDMI используется для подключения Blue-Ray Player, 3D Television, Roku, Boxee, Xbox360, PS3, Apple TV, Streaming Player, HD Cable Box, PC или любые HD device с HDMI разъемом. Высокоскоростной HDMI кабель.&lt;/p&gt; &lt;p&gt;Версия HDMI 2.0.&lt;/p&gt; &lt;p&gt;Разрешение - 4096x2160p / 60Hz, Пропускная способность - 18 Gbps,&lt;/p&gt; &lt;p&gt;Частота звука - 1536kHz. Поддержка 4K @ 50 / 60Hz, 3D over HDMI, 4K over HDMI. &lt;/p&gt; &lt;p&gt;Тип коннекторов HDMI Type A - HDMI Type A. Проводник с бескислородной меди (99,9%) с серебряным напылением. Позолоченные разъемы -24 карат. Конекторы защищены алюминиевым корпусом. Повышенная защита от повреждений.&lt;/p&gt; &lt;p&gt;Длина: 5 м&lt;/p&gt; </t>
  </si>
  <si>
    <t>Кабели синхронизации, переходники</t>
  </si>
  <si>
    <t>Кабель 2E USB-A - Lightning, Fur, 1m, black</t>
  </si>
  <si>
    <t>2E-CCLAC-BLACK</t>
  </si>
  <si>
    <t>http://www.erc.ua/i/goods/2E-CCLAC-BLACK.jpg</t>
  </si>
  <si>
    <t xml:space="preserve">&lt;p&gt;Надежный ворсистый кабель для подзарядки и синхронизации мобильных устройств. Умеет быть полезным в качестве подарка и служит интересным поводом подарить впечатления.&lt;/p&gt; &lt;table border="1" cellspacing="0" width="180"&gt; &lt;tbody&gt; &lt;tr height="20"&gt; &lt;td colspan="2" height="20" width="180"&gt; Характеристики &lt;/td&gt; &lt;/tr&gt; &lt;tr height="40"&gt; &lt;td height="40" width="95"&gt;Назначение&lt;/td&gt; &lt;td width="85"&gt;кабель USB&lt;/td&gt; &lt;/tr&gt; &lt;tr height="20"&gt; &lt;td height="20" width="95"&gt;Вид&lt;/td&gt; &lt;td width="85"&gt;кабель&lt;/td&gt; &lt;/tr&gt; &lt;tr height="20"&gt; &lt;td height="20" width="95"&gt;Разъем 1&lt;/td&gt; &lt;td width="85"&gt;USB&lt;/td&gt; &lt;/tr&gt; &lt;tr height="20"&gt; &lt;td height="20" width="95"&gt;Разъем 2&lt;/td&gt; &lt;td width="85"&gt;Lightning&lt;/td&gt; &lt;/tr&gt; &lt;tr height="40"&gt; &lt;td colspan="2" height="40" width="180"&gt;Физические характеристики&lt;/td&gt; &lt;/tr&gt; &lt;tr height="20"&gt; &lt;td height="20" width="95"&gt;Длина&lt;/td&gt; &lt;td width="85"&gt;1 м&lt;/td&gt; &lt;/tr&gt; &lt;tr height="20"&gt; &lt;td height="20" width="95"&gt;Цвет&lt;/td&gt; &lt;td&gt;Черный&lt;/td&gt; &lt;/tr&gt; &lt;tr height="20"&gt; &lt;td height="20" width="95"&gt;Ширина&lt;/td&gt; &lt;td width="85"&gt;30 мм&lt;/td&gt; &lt;/tr&gt; &lt;tr height="20"&gt; &lt;td height="20" width="95"&gt;Высота&lt;/td&gt; &lt;td width="85"&gt;90 мм&lt;/td&gt; &lt;/tr&gt; &lt;tr height="20"&gt; &lt;td height="20" width="95"&gt;Длина&lt;/td&gt; &lt;td width="85"&gt;30 мм&lt;/td&gt; &lt;/tr&gt; &lt;tr height="20"&gt; &lt;td height="20" width="95"&gt;Вес&lt;/td&gt; &lt;td width="85"&gt;0.04 кг&lt;/td&gt; &lt;/tr&gt; &lt;/tbody&gt; &lt;colgroup&gt; &lt;col width="95" /&gt; &lt;col width="85" /&gt; &lt;/colgroup&gt; &lt;/table&gt; </t>
  </si>
  <si>
    <t>Кабель 2E USB-A - Lightning, Fur, 1m, red</t>
  </si>
  <si>
    <t>2E-CCLAC-RED</t>
  </si>
  <si>
    <t>http://www.erc.ua/i/goods/2E-CCLAC-RED.jpg</t>
  </si>
  <si>
    <t xml:space="preserve">&lt;p&gt;Надежный ворсистый кабель для подзарядки и синхронизации мобильных устройств. Умеет быть полезным в качестве подарка и служит интересным поводом подарить впечатления.&lt;/p&gt; &lt;table border="1" cellspacing="0" width="180"&gt; &lt;tbody&gt; &lt;tr height="20"&gt; &lt;td colspan="2" height="20" width="180"&gt; Характеристики &lt;/td&gt; &lt;/tr&gt; &lt;tr height="40"&gt; &lt;td height="40" width="95"&gt;Назначение&lt;/td&gt; &lt;td width="85"&gt;кабель USB&lt;/td&gt; &lt;/tr&gt; &lt;tr height="20"&gt; &lt;td height="20" width="95"&gt;Вид&lt;/td&gt; &lt;td width="85"&gt;кабель&lt;/td&gt; &lt;/tr&gt; &lt;tr height="20"&gt; &lt;td height="20" width="95"&gt;Разъем 1&lt;/td&gt; &lt;td width="85"&gt;USB&lt;/td&gt; &lt;/tr&gt; &lt;tr height="20"&gt; &lt;td height="20" width="95"&gt;Разъем 2&lt;/td&gt; &lt;td width="85"&gt;Lightning&lt;/td&gt; &lt;/tr&gt; &lt;tr height="40"&gt; &lt;td colspan="2" height="40" width="180"&gt;Физические характеристики&lt;/td&gt; &lt;/tr&gt; &lt;tr height="20"&gt; &lt;td height="20" width="95"&gt;Длина&lt;/td&gt; &lt;td width="85"&gt;1 м&lt;/td&gt; &lt;/tr&gt; &lt;tr height="20"&gt; &lt;td height="20" width="95"&gt;Цвет&lt;/td&gt; &lt;td width="85"&gt;Красный&lt;/td&gt; &lt;/tr&gt; &lt;tr height="20"&gt; &lt;td height="20" width="95"&gt;Ширина&lt;/td&gt; &lt;td width="85"&gt;30 мм&lt;/td&gt; &lt;/tr&gt; &lt;tr height="20"&gt; &lt;td height="20" width="95"&gt;Высота&lt;/td&gt; &lt;td width="85"&gt;90 мм&lt;/td&gt; &lt;/tr&gt; &lt;tr height="20"&gt; &lt;td height="20" width="95"&gt;Длина&lt;/td&gt; &lt;td width="85"&gt;30 мм&lt;/td&gt; &lt;/tr&gt; &lt;tr height="20"&gt; &lt;td height="20" width="95"&gt;Вес&lt;/td&gt; &lt;td width="85"&gt;0.04 кг&lt;/td&gt; &lt;/tr&gt; &lt;/tbody&gt; &lt;colgroup&gt; &lt;col width="95" /&gt; &lt;col width="85" /&gt; &lt;/colgroup&gt; &lt;/table&gt; </t>
  </si>
  <si>
    <t>Кабель 2E USB-A - Lightning Molding Type, 1m, black</t>
  </si>
  <si>
    <t>2E-CCLAB-BL</t>
  </si>
  <si>
    <t>http://www.erc.ua/i/goods/2E-CCLAB-BL.jpg</t>
  </si>
  <si>
    <t xml:space="preserve">&lt;p &gt;Кабель 2E USB-A - Lightning Molding Type, 1m, black&lt;/p&gt; &lt;p &gt; &lt;/p&gt; &lt;p &gt;для передачи данных и быстрой зарядки устройств совместимых с разъемом Lightning.&lt;/p&gt; &lt;p &gt; &lt;/p&gt; &lt;p &gt;Тип: Кабели синхронизации&lt;/p&gt; &lt;p &gt;Совместимость: Apple&lt;/p&gt; &lt;p &gt;Совместимость: iPhone, iPad, iPad mini, iPad Air&lt;/p&gt; &lt;p &gt;Цвет: черный.&lt;/p&gt; &lt;p &gt;Разъем 1: Lightning.&lt;/p&gt; &lt;p &gt;Разъем 2: USB.&lt;/p&gt; &lt;p &gt;Длина кабеля:1 м.&lt;/p&gt; &lt;p &gt; &lt;/p&gt; &lt;p &gt;&lt;strong&gt;Безопасность&lt;/strong&gt;&lt;/p&gt; &lt;p &gt;Износостойкий материал повышает его долговечность.&lt;/p&gt; &lt;p &gt; &lt;/p&gt; &lt;p &gt;&lt;strong&gt;Совместимость&lt;/strong&gt;&lt;/p&gt; &lt;p &gt;Совместим со всеми устройствами, оборудованными Lightning портом.&lt;/p&gt; &lt;p &gt;&lt;strong&gt;Качественная медь&lt;/strong&gt;&lt;/p&gt; &lt;p &gt;Обеспечивает стабильную работу на протяжении всего срока службы кабеля.&lt;/p&gt; &lt;p &gt; &lt;/p&gt; &lt;p &gt;&lt;strong&gt;Надежная изоляция&lt;/strong&gt;&lt;/p&gt; &lt;p &gt;Все внутренние элементы кабеля изолированы износостойким материалом.&lt;/p&gt; &lt;p &gt; &lt;/p&gt; </t>
  </si>
  <si>
    <t>Кабель 2E USB-A - Lightning Molding Type, 1m, white</t>
  </si>
  <si>
    <t>2E-CCLAB-WT</t>
  </si>
  <si>
    <t>http://www.erc.ua/i/goods/2E-CCLAB-WT.jpg</t>
  </si>
  <si>
    <t xml:space="preserve">&lt;p &gt;Кабель 2E USB-A - Lightning Molding Type, 1m, white&lt;/p&gt; &lt;p &gt; &lt;/p&gt; &lt;p &gt;для передачи данных и быстрой зарядки устройств совместимых с разъемом Lightning.&lt;/p&gt; &lt;p &gt; &lt;/p&gt; &lt;p &gt; &lt;/p&gt; &lt;p &gt;Тип: Кабели синхронизации&lt;/p&gt; &lt;p &gt;Совместимость: Apple&lt;/p&gt; &lt;p &gt;Совместимость: iPhone, iPad, iPad mini, iPad Air&lt;/p&gt; &lt;p &gt;Цвет: белый.&lt;/p&gt; &lt;p &gt;Разъем 1: Lightning.&lt;/p&gt; &lt;p &gt;Разъем 2: USB.&lt;/p&gt; &lt;p &gt;Длина кабеля:1 м.&lt;/p&gt; &lt;p &gt; &lt;/p&gt; &lt;p &gt;&lt;strong&gt;Безопасность&lt;/strong&gt;&lt;/p&gt; &lt;p &gt;Износостойкий материал повышает его долговечность.&lt;/p&gt; &lt;p &gt; &lt;/p&gt; &lt;p &gt;&lt;strong&gt;Совместимость&lt;/strong&gt;&lt;/p&gt; &lt;p &gt;Совместим со всеми устройствами, оборудованными Lightning портом.&lt;/p&gt; &lt;p &gt;&lt;strong&gt;Качественная медь&lt;/strong&gt;&lt;/p&gt; &lt;p &gt;Обеспечивает стабильную работу на протяжении всего срока службы кабеля.&lt;/p&gt; &lt;p &gt; &lt;/p&gt; &lt;p &gt;&lt;strong&gt;Надежная изоляция&lt;/strong&gt;&lt;/p&gt; &lt;p &gt;Все внутренние элементы кабеля изолированы износостойким материалом.&lt;/p&gt; &lt;p &gt; &lt;/p&gt; </t>
  </si>
  <si>
    <t>Кабель 2E USB 2.0 to Type-C Flat fabric urban, grey, 1m</t>
  </si>
  <si>
    <t>2E-CCTT-1MGR</t>
  </si>
  <si>
    <t>http://www.erc.ua/i/goods/2E-CCTT-1MGR.jpg</t>
  </si>
  <si>
    <t xml:space="preserve">&lt;p&gt;Кабель 2E USB 2.0 to Type C 2.0 Flat fabric urban для зарядки и синхронизации 2E URBAN cable надежный кабель для долговечной работы, благодаря сочетанию кабеля из нейлона и коннекторa изпрочного пластика. кабель максимально защищен от сгибов. имеет подвижный коннектор.&lt;/p&gt; &lt;p&gt;&amp;middot; Быстрая зарядка 2,0А&lt;/p&gt; &lt;p&gt;&amp;middot; Длинна 1 м.&lt;/p&gt; &lt;p&gt;&amp;middot; Стойкий к перепадам тока&lt;/p&gt; &lt;p&gt;&amp;middot; Прочный нейлон в оплетке&lt;/p&gt; &lt;p&gt;&amp;middot; Подвижный коннектор защищенный от перегибов и доформации кабеля.&lt;/p&gt; &lt;p&gt;&amp;middot; Подходит для зарядки и синхронизации мобильных устройств с Type C ( USB C) разъемом&lt;/p&gt; &lt;p&gt;Цвет Серый&lt;/p&gt; </t>
  </si>
  <si>
    <t>Кабель 2E USB 2.0 to Type-C Flat fabric, black/blue, 1m</t>
  </si>
  <si>
    <t>2E-CCTT-1MBL</t>
  </si>
  <si>
    <t>http://www.erc.ua/i/goods/2E-CCTT-1MBL.jpg</t>
  </si>
  <si>
    <t xml:space="preserve">&lt;p&gt;Кабель 2E USB 2.0 to Type C ( USB C ) Flat fabric, black/blue для зарядки и синхронизации 2E URBAN cable надежный кабель для долговечной работы, благодаря сочетанию кабеля из нейлона и коннекторa изпрочного пластика. кабель максимально защищен от сгибов. имеет подвижный коннектор.&lt;/p&gt; &lt;p&gt;&amp;middot; Быстрая зарядка 2,0А&lt;/p&gt; &lt;p&gt;&amp;middot; Длинна 1 м.&lt;/p&gt; &lt;p&gt;&amp;middot; Стойкий к перепадам тока&lt;/p&gt; &lt;p&gt;&amp;middot; Прочный нейлон в оплетке&lt;/p&gt; &lt;p&gt;&amp;middot; Подвижный коннектор защищенный от перегибов и доформации кабеля.&lt;/p&gt; &lt;p&gt;&amp;middot; Подходит для зарядки и синхронизации мобильных устройств с Type C ( USB C) разъемом&lt;/p&gt; &lt;p&gt;Цвет Черно-Синий&lt;/p&gt; </t>
  </si>
  <si>
    <t>08544002001000000</t>
  </si>
  <si>
    <t>Кабели и адаптеры</t>
  </si>
  <si>
    <t>Кабель 2E USB-A - 2in1 microUSB/USB-C, 1m, black</t>
  </si>
  <si>
    <t>2E-CCMTAB-BL</t>
  </si>
  <si>
    <t>http://www.erc.ua/i/goods/2E-CCMTAB-BL.jpg</t>
  </si>
  <si>
    <t xml:space="preserve">&lt;table cellspacing="0" width="663"&gt; &lt;tbody&gt; &lt;tr height="160"&gt; &lt;td height="160" width="663"&gt;Кабель 2в1 позволяет подключать устройство с разъёмами Micro/Type C к порту USB компьютера для синхронизации и зарядки.&lt;br /&gt; Также поддерживает зарядку от зарядного устройства с USB разъемом&lt;br /&gt; Характеристики:&lt;br /&gt; - Цвет: Черный&lt;br /&gt; - Длина, м: 1.0&lt;br /&gt; - Интерфейсы подключения: Micro / Type C&lt;br /&gt; Особенности: плоский кабель предотвращает спутывание&lt;/td&gt; &lt;/tr&gt; &lt;/tbody&gt; &lt;colgroup&gt; &lt;col width="663" /&gt; &lt;/colgroup&gt; &lt;/table&gt; </t>
  </si>
  <si>
    <t>Наушники 2E A1 ErgonomicFit Mic Black</t>
  </si>
  <si>
    <t>2E-IEA1BK</t>
  </si>
  <si>
    <t>http://www.erc.ua/i/goods/2E-IEA1BK.jpg</t>
  </si>
  <si>
    <t xml:space="preserve">&lt;p&gt;2Е A1 ErgonomicFit - отличная гарнитура для Вашего смартфона или планшета на каждый день!&lt;/p&gt; &lt;p&gt;Удобная, эргономичная с функциональным пультом ДУ и 10 мм драйвером позволит наслаждаться любимой музыкой или комфортно разговаривать по телефону где бы Вы не были! Три пары разных по размеру силиконовых амбюшур в комплекте придадут еще большего комфорта!&lt;/p&gt; &lt;p &gt;&lt;strong&gt;45 &amp;deg; наклон вкладыша, для более комфортоно ношения&lt;/strong&gt;&lt;/p&gt; &lt;p &gt;&lt;strong&gt;Интеллектуальный трехкнопочный пульт с встроенным микрофоном&lt;/strong&gt;&lt;/p&gt; &lt;p &gt;&lt;strong&gt;Корпус из алюминиевого сплава. Компактный и стильный&lt;/strong&gt;&lt;/p&gt; &lt;p &gt; &lt;/p&gt; &lt;p &gt;Спецификация:&lt;/p&gt; &lt;p &gt;Динамик: &amp;phi;10mm&lt;/p&gt; &lt;p &gt;Чувствительность: 115dB&lt;/p&gt; &lt;p &gt;Сопротивление: 16&amp;Omega;&lt;/p&gt; &lt;p &gt;Частотный диапазон: 20Гц-20,00Гц&lt;/p&gt; &lt;p &gt;Кабель: 1.2м&lt;/p&gt; &lt;p &gt;Штекер: stereo &amp;phi;3.5mm&lt;/p&gt; &lt;p &gt;Микрофон:&lt;/p&gt; &lt;p &gt;Амплитудно-частотная характеристика: 75-16,000Гц&lt;/p&gt; &lt;p &gt;Тип: Всенаправленный&lt;/p&gt; &lt;p &gt;Чувствительность: -43dB &amp;plusmn; 3dB&lt;/p&gt; </t>
  </si>
  <si>
    <t>Наушники 2E A1 ErgonomicFit Mic Red</t>
  </si>
  <si>
    <t>2E-IEA1RD</t>
  </si>
  <si>
    <t>http://www.erc.ua/i/goods/2E-IEA1RD.jpg</t>
  </si>
  <si>
    <t xml:space="preserve">&lt;p&gt;2Е A1 ErgonomicFit - отличная гарнитура для Вашего смартфона или планшета на каждый день!&lt;/p&gt; &lt;p&gt;Удобная, эргономичная с функциональным пультом ДУ и 10 мм драйвером позволит наслаждаться любимой музыкой или комфортно разговаривать по телефону где бы Вы не были! Три пары разных по размеру силиконовых амбюшур в комплекте придадут еще большего комфорта!&lt;/p&gt; &lt;p&gt;&lt;strong&gt;45 &amp;deg; наклон вкладыша, для более комфортоно ношения&lt;/strong&gt;&lt;/p&gt; &lt;p&gt;&lt;strong&gt;Интеллектуальный трехкнопочный пульт с встроенным микрофоном&lt;/strong&gt;&lt;/p&gt; &lt;p&gt;&lt;strong&gt;Корпус из алюминиевого сплава. Компактный и стильный&lt;/strong&gt;&lt;/p&gt; &lt;p&gt; &lt;/p&gt; &lt;p&gt;Спецификация:&lt;/p&gt; &lt;p&gt;Динамик: &amp;phi;10mm&lt;/p&gt; &lt;p&gt;Чувствительность: 115dB&lt;/p&gt; &lt;p&gt;Сопротивление: 16&amp;Omega;&lt;/p&gt; &lt;p&gt;Частотный диапазон: 20Гц-20,00Гц&lt;/p&gt; &lt;p&gt;Кабель: 1.2м&lt;/p&gt; &lt;p&gt;Штекер: stereo &amp;phi;3.5mm&lt;/p&gt; &lt;p&gt;Микрофон:&lt;/p&gt; &lt;p&gt;Амплитудно-частотная характеристика: 75-16,000Гц&lt;/p&gt; &lt;p&gt;Тип: Всенаправленный&lt;/p&gt; &lt;p&gt;Чувствительность: -43dB &amp;plusmn; 3dB&lt;/p&gt; </t>
  </si>
  <si>
    <t>Наушники 2E S2 Metal Skin Mic Blue</t>
  </si>
  <si>
    <t>2E-IES2BL</t>
  </si>
  <si>
    <t>http://www.erc.ua/i/goods/2E-IES2BL.jpg</t>
  </si>
  <si>
    <t xml:space="preserve">&lt;p &gt;Наушники с микрофоном 2Е S2 METAL SKIN &amp;ndash; ощути прикосновение обсолютного металла. Твой SKIN - твой стиль &amp;ndash; твоя эмоция!&lt;/p&gt; &lt;p &gt;Мощный 10 мм драйвер расскроет все аспекты любой композиции &lt;/p&gt; &lt;p &gt; &lt;/p&gt; &lt;p &gt;&lt;strong&gt;Корпус из алюминиевого сплава. Компактный и стильный&lt;/strong&gt;&lt;/p&gt; &lt;p &gt;&lt;strong&gt;Интеллектуальный пульт с встроенным микрофоном&lt;/strong&gt;&lt;/p&gt; &lt;p &gt;&lt;strong&gt;С использованием кабеля из бескислородной меди, 99.995% чистоты&lt;/strong&gt;&lt;/p&gt; &lt;p &gt;&lt;strong&gt;Защитный чехол для ношения, клипса для дополнительной фиксации&lt;/strong&gt;&lt;/p&gt; &lt;p &gt;&lt;strong&gt;Высококачественные сменные амбушюры 3-х размеров&lt;/strong&gt;&lt;/p&gt; &lt;p &gt; &lt;/p&gt; &lt;p &gt;Спецификация:&lt;/p&gt; &lt;p &gt;Динамик: &amp;phi;10mm&lt;/p&gt; &lt;p &gt;Чувствительность: 97dB&lt;/p&gt; &lt;p &gt;Сопротивление: 16&amp;Omega;&lt;/p&gt; &lt;p &gt;Частотный диапазон: 20Гц-20,00Гц&lt;/p&gt; &lt;p &gt;Макс. мощность: 20mW&lt;/p&gt; &lt;p &gt;Кабель: 1.1м&lt;/p&gt; &lt;p &gt;Штекер: stereo &amp;phi;3.5mm&lt;/p&gt; &lt;p &gt;Микрофон:&lt;/p&gt; &lt;p &gt;Амплитудно-частотная характеристика: 75-16,000Гц&lt;/p&gt; &lt;p &gt;Тип: Всенаправленный&lt;/p&gt; &lt;p &gt;Чувствительность: -43dB &amp;plusmn; 3dB&lt;/p&gt; </t>
  </si>
  <si>
    <t>Наушники 2E S2 Metal Skin Mic Gold</t>
  </si>
  <si>
    <t>2E-IES2GD</t>
  </si>
  <si>
    <t>http://www.erc.ua/i/goods/2E-IES2GD.jpg</t>
  </si>
  <si>
    <t>Наушники 2E S6 Pinion Mic Grey</t>
  </si>
  <si>
    <t>2E-IES6GY</t>
  </si>
  <si>
    <t>http://www.erc.ua/i/goods/2E-IES6GY.jpg</t>
  </si>
  <si>
    <t xml:space="preserve">&lt;p&gt;&lt;strong&gt;Наушники с микрофоном и пультом управления 2Е &lt;/strong&gt;&lt;strong&gt;S&lt;/strong&gt;&lt;strong&gt;6&lt;/strong&gt;&lt;strong&gt; PINIO&lt;/strong&gt;&lt;strong&gt;N&lt;/strong&gt; &lt;strong&gt;- 3D Stereo Surround Sound Design&lt;/strong&gt;&lt;strong&gt;, &lt;/strong&gt;&lt;strong&gt;объемный звук!&lt;/strong&gt;&lt;/p&gt; &lt;p&gt; &lt;/p&gt; &lt;p&gt;&lt;strong&gt;Интеллектуальный &lt;/strong&gt;&lt;strong&gt;пульт&lt;/strong&gt; с встроенным микрофоном, для разговоров и управления музыкой&lt;/p&gt; &lt;p&gt;&lt;strong&gt;Корпус из алюминиевого сплава&lt;/strong&gt;. Компактный и стильный, технология машинной обработки метала.&lt;/p&gt; &lt;p&gt;&lt;strong&gt;С использованием кабеля из бескислородной меди, 99.995% &lt;/strong&gt;&lt;strong&gt;чистоты&lt;/strong&gt;&lt;/p&gt; &lt;p&gt;&lt;strong&gt;Штекер 45 градусов &amp;ndash; &lt;/strong&gt;более долговечный&lt;/p&gt; &lt;p&gt;&lt;strong&gt;Защитный &lt;/strong&gt;&lt;strong&gt;чехол для ношения&lt;/strong&gt;, клипса для дополнительной фиксации.&lt;/p&gt; &lt;p&gt;&lt;strong&gt;Высококачественные сменные амбушюры 3-х размеров&lt;/strong&gt;&lt;/p&gt; &lt;p&gt; &lt;/p&gt; &lt;p&gt;&lt;strong&gt;Спецификация:&lt;/strong&gt;&lt;/p&gt; &lt;p&gt;Динамик: &amp;phi;9.2mm&lt;/p&gt; &lt;p&gt;Чувствительность: 95dB&lt;/p&gt; &lt;p&gt;Сопротивление: 16&amp;Omega;&lt;/p&gt; &lt;p&gt;Частотный диапазон: 20Гц-20,00Гц&lt;/p&gt; &lt;p&gt;Макс. мощьность: 20mW&lt;/p&gt; &lt;p&gt;Кабель: 1.2м&lt;/p&gt; &lt;p&gt;Штекер: stereo &amp;phi;3.5mm&lt;/p&gt; &lt;p&gt;&lt;strong&gt;Микрофон:&lt;/strong&gt;&lt;/p&gt; &lt;p&gt;Амплитудно-частотная характеристика: 75-16,000Гц&lt;/p&gt; &lt;p&gt;Тип: Всенаправленный&lt;/p&gt; &lt;p&gt;Чувствительность: -43dB &amp;plusmn; 3dB&lt;/p&gt; </t>
  </si>
  <si>
    <t>Наушники 2E S6 Pinion Mic Silver</t>
  </si>
  <si>
    <t>2E-IES6SL</t>
  </si>
  <si>
    <t>http://www.erc.ua/i/goods/2E-IES6SL.jpg</t>
  </si>
  <si>
    <t>Наушники 2E S7 Subwoofer Mini Mic Grey</t>
  </si>
  <si>
    <t>2E-IES7GY</t>
  </si>
  <si>
    <t>http://www.erc.ua/i/goods/2E-IES7GY.jpg</t>
  </si>
  <si>
    <t xml:space="preserve">&lt;p &gt;&lt;strong &gt;Микро наушник&lt;/strong&gt;&lt;strong &gt;и&lt;/strong&gt; &lt;strong &gt;с микрофоном и пультом управления 2Е &lt;/strong&gt;&lt;strong &gt;S&lt;/strong&gt;&lt;strong &gt;7&lt;/strong&gt;&lt;strong &gt; SUBWOOFER&lt;/strong&gt; &lt;strong &gt;MINI- &lt;/strong&gt;&lt;strong &gt;Мега звучание в мини корпусе!&lt;/strong&gt;&lt;/p&gt; &lt;p &gt;&lt;strong &gt;Миниатюрный корпус, драйвер всего 6 &lt;/strong&gt;&lt;strong &gt;мм, мега басс!&lt;/strong&gt;&lt;/p&gt; &lt;p &gt;&lt;strong &gt;Интеллектуальный пульт&lt;/strong&gt; с встроенным микрофоном, для разговоров и управления музыкой&lt;/p&gt; &lt;p &gt;&lt;strong &gt;Корпус из алюминиевого сплава&lt;/strong&gt;. Компактный и стильный, технология машинной обработки метала.&lt;/p&gt; &lt;p &gt;&lt;strong &gt;С использованием кабеля из бескислородной меди, 99.995% &lt;/strong&gt;&lt;strong &gt;чистоты&lt;/strong&gt;&lt;/p&gt; &lt;p &gt;&lt;strong &gt;Штекер 45 градусов &amp;ndash; &lt;/strong&gt;более долговечный&lt;/p&gt; &lt;p &gt;&lt;strong &gt;Защитный &lt;/strong&gt;&lt;strong &gt;чехол для ношения&lt;/strong&gt;, клипса для дополнительной фиксации.&lt;/p&gt; &lt;p &gt;&lt;strong &gt;Высококачественные сменные амбушюры 3-х размеров&lt;/strong&gt;&lt;/p&gt; &lt;p &gt;&lt;strong &gt;Спецификация:&lt;/strong&gt;&lt;/p&gt; &lt;p &gt;Динамик: &amp;phi;6mm&lt;/p&gt; &lt;p &gt;Чувствительность: 92dB&lt;/p&gt; &lt;p &gt;Сопротивление: 16&amp;Omega;&lt;/p&gt; &lt;p &gt;Частотный диапазон: 20Гц-20,00Гц&lt;/p&gt; &lt;p &gt;Макс. мощьность: 20mW&lt;/p&gt; &lt;p &gt;Кабель: 1.2м&lt;/p&gt; &lt;p &gt;Штекер: stereo &amp;phi;3.5mm&lt;/p&gt; &lt;p &gt;&lt;strong &gt;Микрофон:&lt;/strong&gt;&lt;/p&gt; &lt;p &gt;Амплитудно-частотная характеристика: 75-16,000Гц&lt;/p&gt; &lt;p &gt;Тип: Всенаправленный&lt;/p&gt; &lt;p &gt;Чувствительность: -43dB &amp;plusmn; 3dB&lt;/p&gt; </t>
  </si>
  <si>
    <t>Наушники 2E X1 Extra Bass Mic Black</t>
  </si>
  <si>
    <t>2E-IEX1BK</t>
  </si>
  <si>
    <t>http://www.erc.ua/i/goods/2E-IEX1BK.jpg</t>
  </si>
  <si>
    <t xml:space="preserve">&lt;p &gt;Мобильная гарнитура 2Е X1 Extra Bass &amp;ndash; насыщенный и глубокий басс &lt;/p&gt; &lt;p &gt; &lt;/p&gt; &lt;p &gt;&lt;strong&gt;Магнитная фиксация вкладышей&lt;/strong&gt; &amp;ndash; для комфортного ношения, забудьте о спадающих наушниках с плеч.&lt;/p&gt; &lt;p &gt;&lt;strong&gt;45 &amp;deg; наклон штекера&lt;/strong&gt; - более долговечный, эластичное соединение кабеля предотвращает излом кабеля.&lt;/p&gt; &lt;p &gt;&lt;strong&gt;Интеллектуальный трехкнопочный пульт&lt;/strong&gt; с встроенным микрофоном, для разговоров и управлением музыкой&lt;/p&gt; &lt;p &gt;&lt;strong&gt;Корпус из алюминиевого сплава&lt;/strong&gt;. Компактный и стильный, технология машинной обработки металла.&lt;/p&gt; &lt;p &gt; &lt;/p&gt; &lt;p &gt;Спецификация:&lt;/p&gt; &lt;p &gt;Динамик: &amp;phi;10mm&lt;/p&gt; &lt;p &gt;Чувствительность: 115dB&lt;/p&gt; &lt;p &gt;Сопротивление: 16&amp;Omega;&lt;/p&gt; &lt;p &gt;Частотный диапазон: 20Гц-20,00Гц&lt;/p&gt; &lt;p &gt;Кабель: 1.2м&lt;/p&gt; &lt;p &gt;Штекер: stereo &amp;phi;3.5mm&lt;/p&gt; &lt;p &gt;Микрофон:&lt;/p&gt; &lt;p &gt;Амплитудно-частотная характеристика: 75-16,000Гц&lt;/p&gt; &lt;p &gt;Тип: Всенаправленный&lt;/p&gt; &lt;p &gt;Чувствительность: -43dB &amp;plusmn; 3dB&lt;/p&gt; </t>
  </si>
  <si>
    <t>Наушники 2E X1 Extra Bass Mic Grey</t>
  </si>
  <si>
    <t>2E-IEX1GY</t>
  </si>
  <si>
    <t>http://www.erc.ua/i/goods/2E-IEX1GY.jpg</t>
  </si>
  <si>
    <t xml:space="preserve">&lt;p&gt;Мобильная гарнитура 2Е X1 Extra Bass &amp;ndash; насыщенный и глубокий басс &lt;/p&gt; &lt;p&gt;&lt;strong&gt;Магнитная фиксация вкладышей&lt;/strong&gt; &amp;ndash; для комфортного ношения, забудьте о спадающих наушниках с плеч.&lt;/p&gt; &lt;p&gt;&lt;strong&gt;45 &amp;deg; наклон штекера&lt;/strong&gt; - более долговечный, эластичное соединение кабеля предотвращает излом кабеля.&lt;/p&gt; &lt;p&gt;&lt;strong&gt;Интеллектуальный трехкнопочный пульт&lt;/strong&gt; с встроенным микрофоном, для разговоров и управлением музыкой&lt;/p&gt; &lt;p&gt;&lt;strong&gt;Корпус из алюминиевого сплава&lt;/strong&gt;. Компактный и стильный, технология машинной обработки металла.&lt;/p&gt; &lt;p &gt; &lt;/p&gt; &lt;p &gt;Спецификация:&lt;/p&gt; &lt;p &gt;Динамик: &amp;phi;10mm&lt;/p&gt; &lt;p &gt;Чувствительность: 115dB&lt;/p&gt; &lt;p &gt;Сопротивление: 16&amp;Omega;&lt;/p&gt; &lt;p &gt;Частотный диапазон: 20Гц-20,00Гц&lt;/p&gt; &lt;p &gt;Кабель: 1.2м&lt;/p&gt; &lt;p &gt;Штекер: stereo &amp;phi;3.5mm&lt;/p&gt; &lt;p &gt;Микрофон:&lt;/p&gt; &lt;p &gt;Амплитудно-частотная характеристика: 75-16,000Гц&lt;/p&gt; &lt;p &gt;Тип: Всенаправленный&lt;/p&gt; &lt;p &gt;Чувствительность: -43dB &amp;plusmn; 3dB&lt;/p&gt; </t>
  </si>
  <si>
    <t>Кабель 2Е HDMI 2.0 (AM/AM), Molding Type, 5m, black</t>
  </si>
  <si>
    <t>2EW-1002-5M</t>
  </si>
  <si>
    <t>http://www.erc.ua/i/goods/2EW-1002-5m.jpg</t>
  </si>
  <si>
    <t xml:space="preserve">&lt;p&gt;Кабель 2Е W-1002 HDMI 2.0 (AM / AM) Molding Type, black 5m для подключения портативных мультимедийных устройств.&lt;/p&gt; &lt;p&gt;HDMI используется для подключения Blue-Ray Player, 3D Television, Roku, Boxee, Xbox360, PS3, Apple TV, Streaming Player, HD Cable Box, PC или любые HD device с HDMI разъемом. Высокоскоростной HDMI кабель.&lt;/p&gt; &lt;p&gt;Версия HDMI 2.0.&lt;/p&gt; &lt;p&gt;Разрешение - 4096x2160p / 60Hz, Пропускная способность - 18 Gbps,&lt;/p&gt; &lt;p&gt;Частота звука - 1536kHz. Поддержка 4K @ 50 / 60Hz, 3D over HDMI, 4K over HDMI. &lt;/p&gt; &lt;p&gt;Тип коннекторов HDMI Type A - HDMI Type A.&lt;/p&gt; &lt;p&gt;Проводник с бескислородной меди (99,9%) с серебряным напылением. Позолоченные разъемы -24 карат. Повышенная защита от повреждений.&lt;/p&gt; &lt;p&gt;Длина: 5 м&lt;/p&gt; </t>
  </si>
  <si>
    <t>Belkin</t>
  </si>
  <si>
    <t>Кабель Belkin jack 3.5mm - jack 3.5mm Mixit Coiled 1.8m, black</t>
  </si>
  <si>
    <t>AV10126cw06-BLK</t>
  </si>
  <si>
    <t>http://www.erc.ua/i/goods/AV10126cw06-BLK.jpg</t>
  </si>
  <si>
    <t>Распродажа</t>
  </si>
  <si>
    <t xml:space="preserve">Тип кабеля – audio&lt;br/&gt;&lt;br/&gt;Тип разъема 1 – jack 3.5mm - male&lt;br/&gt;&lt;br/&gt;Тип разъема 2 – jack 3.5mm - male&lt;br/&gt;&lt;br/&gt;Длина кабеля – 1.8м витой&lt;br/&gt;&lt;br/&gt;Цвет – черный&lt;br/&gt;&lt;br/&gt;Тип упаковки – retail (blister)&lt;br/&gt;&lt;br/&gt;Кол-во в упаковке – 1&lt;br/&gt; </t>
  </si>
  <si>
    <t>Кабель Belkin jack 3.5mm - jack 3.5mm Mixit 0.9m, black</t>
  </si>
  <si>
    <t>AV10128cw03-BLK</t>
  </si>
  <si>
    <t>http://www.erc.ua/i/goods/AV10128cw03-BLK.jpg</t>
  </si>
  <si>
    <t xml:space="preserve">Тип кабеля – audio&lt;br/&gt;&lt;br/&gt;Тип разъема 1 – jack 3.5mm - male&lt;br/&gt;&lt;br/&gt;Тип разъема 2 – jack 3.5mm - male (L-образный)&lt;br/&gt;&lt;br/&gt;Длина кабеля – 0.9м&lt;br/&gt;&lt;br/&gt;Цвет – черный&lt;br/&gt;&lt;br/&gt;Тип упаковки – retail (blister)&lt;br/&gt;&lt;br/&gt;Кол-во в упаковке – 1&lt;br/&gt; </t>
  </si>
  <si>
    <t>Кабель Belkin jack 3.5mm - M/M, portable, 1m, black/gold</t>
  </si>
  <si>
    <t>F3Y117bt1M</t>
  </si>
  <si>
    <t>http://www.erc.ua/i/goods/F3Y117BT1M.jpg</t>
  </si>
  <si>
    <t xml:space="preserve">&lt;p&gt;УНИВЕРСАЛЬНЫЙ КАБЕЛЬ ДЛЯ АУДИО&lt;/p&gt; &lt;p&gt;Идеальное решение для всех ваших музыкальных нужд. Этот универсальный кабель с 3,5-миллиметровым вспомогательным разъемом на обоих концах позволяет подключать огромное количество аудиоустройств. Используйте его для воспроизведения музыки со смартфона на портативной колонке, подключения планшета к стереосистеме автомобиля и многого другого.&lt;/p&gt; &lt;p&gt;БЕЗУПРЕЧНЫЕ АУДИО ПОДКЛЮЧЕНИЯ&lt;/p&gt; &lt;p&gt;Обеспечивает надежное соединение между вашими аудиоустройствами для четкого воспроизведения звука. Его качественная конструкция помогает свести к минимуму помехи и шум, поэтому вы сможете слушать музыку и звуковые дорожки фильмов без каких-либо потрескивания или вырезов.&lt;/p&gt; &lt;p&gt;НАДЕЖНЫЙ ДИЗАЙН&lt;/p&gt; &lt;p&gt;Кабель рассчитан на интенсивное использование, не отстает от вашего активного образа жизни в дороге. Кабель снабжен прочной алюминиевой оболочкой, которая защищает его при хранении в рюкзаке или сумке.&lt;/p&gt; &lt;p&gt;ОСТАВАЙТЕСЬ ВЕЗДЕ НА СВЯЗИ&lt;/p&gt; &lt;p&gt;Кабель длиной 1м. легко сворачивается и легко складывается в сумку или рюкзак. Он достаточно компактен, чтобы легко путешествовать, поэтому вы можете брать его с собой куда угодно. Но его также достаточно, чтобы его можно было достать через автокресло или под столом, поэтому у вас всегда будет удобное соединение.&lt;/p&gt; </t>
  </si>
  <si>
    <t>Кабель Belkin jack 3.5mm - M/M, portable, 2m, black/gold</t>
  </si>
  <si>
    <t>F3Y117bt2M</t>
  </si>
  <si>
    <t>http://www.erc.ua/i/goods/F3Y117BT2M.jpg</t>
  </si>
  <si>
    <t>Автомобильные держатели для смартфонов</t>
  </si>
  <si>
    <t>Держатель автомобильный Belkin Dash&amp;Window Mount, black</t>
  </si>
  <si>
    <t>F8M978bt</t>
  </si>
  <si>
    <t>http://www.erc.ua/i/goods/F8M978bt.jpg</t>
  </si>
  <si>
    <t>Универсальное крепление для автомобиля отлично подходит как для компактных, так и для больших смартфонов. &lt;br /&gt;Выдвижные зажимы надежно держат телефон, в то время как основание крепится к лобовому стеклу или панели приборов. &lt;br /&gt;Также одним движением можно изменить ориентацию устройства, что существенно добавить комфорта при использовании смартфона в качестве навигатора</t>
  </si>
  <si>
    <t>Кабель Belkin jack 3.5mm - M/RCA-Mx2, portable, 2m, black/gold</t>
  </si>
  <si>
    <t>F3Y116bt2M</t>
  </si>
  <si>
    <t>http://www.erc.ua/i/goods/F3Y116BT2M.jpg</t>
  </si>
  <si>
    <t xml:space="preserve">&lt;table&gt; &lt;tbody&gt; &lt;tr&gt; &lt;td&gt;Тип кабеля&lt;/td&gt; &lt;td&gt;3.5 мм - 2 RCA&lt;/td&gt; &lt;/tr&gt; &lt;tr&gt; &lt;td&gt;Аналоговый аудио кабель&lt;/td&gt; &lt;td&gt;Да&lt;/td&gt; &lt;/tr&gt; &lt;/tbody&gt; &lt;/table&gt; &lt;h3&gt;Длина кабеля&lt;/h3&gt; &lt;table&gt; &lt;tbody&gt; &lt;tr&gt; &lt;td&gt;Длина кабеля&lt;/td&gt; &lt;td&gt;2 м&lt;/td&gt; &lt;/tr&gt; &lt;/tbody&gt; &lt;/table&gt; &lt;h3&gt;Проводник и разъемы&lt;/h3&gt; &lt;table&gt; &lt;tbody&gt; &lt;tr&gt; &lt;td&gt;Форма&lt;/td&gt; &lt;td&gt;круглая&lt;/td&gt; &lt;/tr&gt; &lt;tr&gt; &lt;td&gt;Покрытие разъемов&lt;/td&gt; &lt;td&gt;позолота&lt;/td&gt; &lt;/tr&gt; &lt;tr&gt; &lt;td&gt;Материал проводника&lt;/td&gt; &lt;td&gt;медь&lt;/td&gt; &lt;/tr&gt; &lt;tr&gt; &lt;td&gt;Материал диэлектрика&lt;/td&gt; &lt;td&gt;полиэтилен&lt;/td&gt; &lt;/tr&gt; &lt;tr&gt; &lt;td&gt;Цвет изоляции&lt;/td&gt; &lt;td&gt;черный&lt;/td&gt; &lt;/tr&gt; &lt;/tbody&gt; &lt;/table&gt; </t>
  </si>
  <si>
    <t>Кабель Belkin RCAx2 - RCAx2 (M/M) 1m, black</t>
  </si>
  <si>
    <t>F3Y098BF1M</t>
  </si>
  <si>
    <t>http://www.erc.ua/i/goods/F3Y098BF1M.jpg</t>
  </si>
  <si>
    <t xml:space="preserve">&lt;p&gt;Разработанный для передачи сигнала совместимых устройств. Обеспечивает высококачественное соединение RCA для лучшей звуковой точности и более детального, естественного звучания. В аудиокабелях Belkin RCA используются передовые инженерные методы и материалы высочайшего качества для снижения уровня шума и помех и обеспечения более чистого, естественного и точного звучания компонентов.&lt;br /&gt; &amp;bull; Кабель длиной 1 м&lt;br /&gt; &amp;bull; Разъем RCA&lt;br /&gt; &amp;bull; Хромированные соединители и контакты с никелевым напылением&lt;br /&gt; &amp;bull; Соединители с цветной изоляцией&lt;/p&gt; </t>
  </si>
  <si>
    <t>Кабель Belkin RCAx2 - RCAx2 (M/M) 2m, black</t>
  </si>
  <si>
    <t>F3Y098BT2M</t>
  </si>
  <si>
    <t>http://www.erc.ua/i/goods/F3Y098BT2M.jpg</t>
  </si>
  <si>
    <t xml:space="preserve">&lt;p&gt;Разработанный для передачи сигнала совместимых устройств. Обеспечивает высококачественное соединение RCA для лучшей звуковой точности и более детального, естественного звучания. В аудиокабелях Belkin RCA используются передовые инженерные методы и материалы высочайшего качества для снижения уровня шума и помех и обеспечения более чистого, естественного и точного звучания компонентов.&lt;br /&gt; &amp;bull; Кабель длиной 2 м&lt;br /&gt; &amp;bull; Разъем RCA&lt;br /&gt; &amp;bull; Хромированные соединители и контакты с никелевым напылением&lt;br /&gt; &amp;bull; Соединители с цветной изоляцией&lt;/p&gt; </t>
  </si>
  <si>
    <t>Кабель Belkin jack 3.5mm - M/RCA-Mx2, portable, 1m, black/gold</t>
  </si>
  <si>
    <t>F3Y116BT1M</t>
  </si>
  <si>
    <t>http://www.erc.ua/i/goods/F3Y116BT1M.jpg</t>
  </si>
  <si>
    <t xml:space="preserve">&lt;table&gt; &lt;tbody&gt; &lt;tr&gt; &lt;td&gt;Тип кабеля&lt;/td&gt; &lt;td&gt;3.5 мм - 2 RCA&lt;/td&gt; &lt;/tr&gt; &lt;tr&gt; &lt;td&gt;Аналоговый аудио кабель&lt;/td&gt; &lt;td&gt;Да&lt;/td&gt; &lt;/tr&gt; &lt;/tbody&gt; &lt;/table&gt; &lt;h3&gt;Длина кабеля&lt;/h3&gt; &lt;table&gt; &lt;tbody&gt; &lt;tr&gt; &lt;td&gt;Длина кабеля&lt;/td&gt; &lt;td&gt;1 м&lt;/td&gt; &lt;/tr&gt; &lt;/tbody&gt; &lt;/table&gt; &lt;h3&gt;Проводник и разъемы&lt;/h3&gt; &lt;table&gt; &lt;tbody&gt; &lt;tr&gt; &lt;td&gt;Форма&lt;/td&gt; &lt;td&gt;круглая&lt;/td&gt; &lt;/tr&gt; &lt;tr&gt; &lt;td&gt;Покрытие разъемов&lt;/td&gt; &lt;td&gt;позолота&lt;/td&gt; &lt;/tr&gt; &lt;tr&gt; &lt;td&gt;Материал проводника&lt;/td&gt; &lt;td&gt;медь&lt;/td&gt; &lt;/tr&gt; &lt;tr&gt; &lt;td&gt;Материал диэлектрика&lt;/td&gt; &lt;td&gt;полиэтилен&lt;/td&gt; &lt;/tr&gt; &lt;tr&gt; &lt;td&gt;Цвет изоляции&lt;/td&gt; &lt;td&gt;черный&lt;/td&gt; &lt;/tr&gt; &lt;/tbody&gt; &lt;/table&gt; </t>
  </si>
  <si>
    <t>Кабель Belkin jack 3.5mm - M/RCA-Mx2, portable, 5m, black/gold</t>
  </si>
  <si>
    <t>F3Y116BT5M</t>
  </si>
  <si>
    <t>http://www.erc.ua/i/goods/F3Y116BT5M.jpg</t>
  </si>
  <si>
    <t xml:space="preserve">&lt;table&gt; &lt;tbody&gt; &lt;tr&gt; &lt;td&gt;Тип кабеля&lt;/td&gt; &lt;td&gt;3.5 мм - 2 RCA&lt;/td&gt; &lt;/tr&gt; &lt;tr&gt; &lt;td&gt;Аналоговый аудио кабель&lt;/td&gt; &lt;td&gt;Да&lt;/td&gt; &lt;/tr&gt; &lt;/tbody&gt; &lt;/table&gt; &lt;h3&gt;Длина кабеля&lt;/h3&gt; &lt;table&gt; &lt;tbody&gt; &lt;tr&gt; &lt;td&gt;Длина кабеля&lt;/td&gt; &lt;td&gt;5 м&lt;/td&gt; &lt;/tr&gt; &lt;/tbody&gt; &lt;/table&gt; &lt;h3&gt;Проводник и разъемы&lt;/h3&gt; &lt;table&gt; &lt;tbody&gt; &lt;tr&gt; &lt;td&gt;Форма&lt;/td&gt; &lt;td&gt;круглая&lt;/td&gt; &lt;/tr&gt; &lt;tr&gt; &lt;td&gt;Покрытие разъемов&lt;/td&gt; &lt;td&gt;позолота&lt;/td&gt; &lt;/tr&gt; &lt;tr&gt; &lt;td&gt;Материал проводника&lt;/td&gt; &lt;td&gt;медь&lt;/td&gt; &lt;/tr&gt; &lt;tr&gt; &lt;td&gt;Материал диэлектрика&lt;/td&gt; &lt;td&gt;полиэтилен&lt;/td&gt; &lt;/tr&gt; &lt;tr&gt; &lt;td&gt;Цвет изоляции&lt;/td&gt; &lt;td&gt;черный&lt;/td&gt; &lt;/tr&gt; &lt;/tbody&gt; &lt;/table&gt; </t>
  </si>
  <si>
    <t>Кабель Belkin HDMI (AM/AM) High Speed Ethernet 2m, black</t>
  </si>
  <si>
    <t>F3Y020BT2M</t>
  </si>
  <si>
    <t>http://www.erc.ua/i/goods/F3Y020BT2M.jpg</t>
  </si>
  <si>
    <t xml:space="preserve">&lt;p&gt;Кабель HDMI позволяет вам быстро и легко передавать весь ваш любимый аудиовизуальный контент на совместимый экран компьютера или телевизора. Он превосходит отраслевые стандарты, обеспечивая исключительную производительность мультимедиа, позволяя погрузиться в ваш любимый контент с практически без потерь качества изображения и звука.&lt;/p&gt; &lt;p&gt;Тип разъема 1 &amp;ndash; HDMI type A - male&lt;br /&gt; Тип разъема 2 &amp;ndash; HDMI type A - male&lt;br /&gt; Длина кабеля &amp;ndash; 2м&lt;br /&gt; Цвет &amp;ndash; черный&lt;/p&gt; </t>
  </si>
  <si>
    <t>Кабель Belkin HDMI (AM/AM) High Speed Ethernet 5m, black</t>
  </si>
  <si>
    <t>F3Y020BT5M</t>
  </si>
  <si>
    <t>http://www.erc.ua/i/goods/F3Y020BT5M.jpg</t>
  </si>
  <si>
    <t xml:space="preserve">&lt;p&gt;Кабель HDMI 5M Belkin позволяет вам быстро и легко передавать весь ваш любимый аудиовизуальный контент на совместимый экран компьютера или телевизор.&lt;/p&gt; &lt;p&gt;Он превосходит отраслевые стандарты, обеспечивая исключительную производительность мультимедиа, позволяя вам погрузиться в ваш любимый контент с практически без потерь качества изображения и звука. &lt;br /&gt; &lt;/p&gt; </t>
  </si>
  <si>
    <t>Кабель Belkin HDMI (AM/AM) High Speed Ethernet 2m, gold</t>
  </si>
  <si>
    <t>HDMI0018G-2M</t>
  </si>
  <si>
    <t>http://www.erc.ua/i/goods/HDMI0018G-2M.jpg</t>
  </si>
  <si>
    <t xml:space="preserve">&lt;p&gt;Кабель HDMI позволяет вам быстро и легко передавать весь ваш любимый аудиовизуальный контент на совместимый экран компьютера или телевизор. Он превосходит отраслевые стандарты, обеспечивая исключительную производительность мультимедиа, позволяя вам погрузиться в ваш любимый контент с практически без потерь качества изображения и звука. Длина кабеля - 2 метра.&lt;/p&gt; </t>
  </si>
  <si>
    <t>Кабель Belkin HDMI (AM/AM) High Speed Ethernet 5m, gold</t>
  </si>
  <si>
    <t>HDMI0018G-5M</t>
  </si>
  <si>
    <t>http://www.erc.ua/i/goods/HDMI0018G-5M.jpg</t>
  </si>
  <si>
    <t xml:space="preserve">&lt;p &gt;Кабель Belkin HDMI (AM/AM) High Speed Ethernet 5m, gold&lt;/p&gt; &lt;p &gt;Идеально подходит для подключения в домашних условиях так и офисных вариантов&lt;/p&gt; &lt;p &gt; &lt;br /&gt; &amp;bull; Обеспечивает полную поддержку 1080p&lt;br /&gt; &amp;bull; Длина 2 м&lt;br /&gt; &amp;bull; Канал Ethernet добавляет сетевые возможности (скорость до 10,2 Гбит / с)&lt;br /&gt; &lt;/p&gt; </t>
  </si>
  <si>
    <t>Кабель Belkin HDMI (AM/AM) High Speed Ethernet 1m, gold</t>
  </si>
  <si>
    <t>HDMI0018G-1M</t>
  </si>
  <si>
    <t>http://www.erc.ua/i/goods/HDMI0018G-1M.jpg</t>
  </si>
  <si>
    <t xml:space="preserve">&lt;p&gt;Кабель HDMI позволяет вам быстро и легко передавать весь ваш любимый аудиовизуальный контент на совместимый экран компьютера или телевизор. Он превосходит отраслевые стандарты, обеспечивая исключительную производительность мультимедиа, позволяя вам погрузиться в ваш любимый контент с практически без потерь качества изображения и звука. Длина кабеля - 1 метр.&lt;/p&gt; </t>
  </si>
  <si>
    <t>Кабель Belkin HDMI (AM/AM) High Speed Ethernet 3m, black</t>
  </si>
  <si>
    <t>F3Y017bt3M-BLK</t>
  </si>
  <si>
    <t>http://www.erc.ua/i/goods/F3Y017BT3M-BLK.jpg</t>
  </si>
  <si>
    <t xml:space="preserve">&lt;p&gt;Кабель HDMI 3M Belkin Cable позволяет вам быстро и легко передавать весь ваш любимый аудиовизуальный контент на совместимый экран компьютера или телевизор. Он превосходит отраслевые стандарты, обеспечивая исключительную производительность мультимедиа, позволяя вам погрузиться в ваш любимый контент с практически без потерь качества изображения и звука. В черной отделке кабель Belkin Cable HDMI 3M длинный и прочный, чтобы вы могли использовать его с различными дисплеями, включая настольные ПК и телевизионные экраны.&lt;br /&gt; &lt;br /&gt; &lt;/p&gt; </t>
  </si>
  <si>
    <t>Кабель Belkin HDMI (AM/AM) High Speed Ethernet 1m, 4K/Ultra HD, Gold-Plated</t>
  </si>
  <si>
    <t>F3Y021bt1M</t>
  </si>
  <si>
    <t>http://www.erc.ua/i/goods/F3Y021BT1M.jpg</t>
  </si>
  <si>
    <t>Кабель Belkin HDMI (AM/AM) High Speed Ethernet 2m, 4K/Ultra HD, Gold-Plated</t>
  </si>
  <si>
    <t>F3Y021bt2M</t>
  </si>
  <si>
    <t>http://www.erc.ua/i/goods/F3Y021bt2M.jpg</t>
  </si>
  <si>
    <t>&lt;p&gt;&lt;img alt="" src="`/i/Goods/HighSpeed_Ethernet_hdmi.jpg`" /&gt;&lt;br /&gt;Высокоскоростной кабель HDMI 2.0 -кабель Belkin серии AV Digital обеспечивает поддержку FullHD и 3D благодаря скорости полосы пропускания до 10.2 Гбит/c. &lt;br /&gt;&lt;br /&gt;Тип разъема 1 – HDMI type A - male&lt;br /&gt;Тип разъема 2 – HDMI type A - male&lt;br /&gt;Длина кабеля – 2м&lt;br /&gt;Цвет – черный&lt;br /&gt;Gold plated 24karat-- коннекторы&lt;br /&gt;Проводник из безкислородной меди 99%&lt;/p&gt;&lt;p&gt; &lt;/p&gt;</t>
  </si>
  <si>
    <t>Кабель Belkin HDMI (AM/AM) High Speed Ethernet 5m, 4K/Ultra HD, Gold-Plated</t>
  </si>
  <si>
    <t>F3Y021bt5M</t>
  </si>
  <si>
    <t>http://www.erc.ua/i/goods/F3Y021bt5M.jpg</t>
  </si>
  <si>
    <t>&lt;img alt="" src="`/i/Goods/HighSpeed_Ethernet_hdmi.jpg`" /&gt;&lt;br /&gt;Высокоскоростной кабель HDMI 2.0 -кабель Belkin серии AV Digital обеспечивает поддержку FullHD и 3D благодаря скорости полосы пропускания до 10.2 Гбит/c. &lt;br /&gt;&lt;br /&gt;Тип разъема 1 – HDMI type A - male&lt;br /&gt;Тип разъема 2 – HDMI type A - male&lt;br /&gt;Длина кабеля – 5м&lt;br /&gt;Цвет – черный&lt;br /&gt;Gold plated 24karat-- коннекторы&lt;br /&gt;Проводник из безкислородной меди 99%</t>
  </si>
  <si>
    <t>Кабель Belkin Mixit USB-A - MicroUSB, 1.2m, black</t>
  </si>
  <si>
    <t>F2CU012bt04-BLK</t>
  </si>
  <si>
    <t>http://www.erc.ua/i/goods/F2CU012bt04-BLK.jpg</t>
  </si>
  <si>
    <t>Подключайте MIXIT^ Micro-USB кабель к вашему ноутбуку для зарядки или синхронизации с мобильным устройством с максимально возможной скоростью. С кабелем Belkin MIXIT вы можете передавать музыку или фотографии между устройствами быстро и надежно.Длина кабеля 1,2м</t>
  </si>
  <si>
    <t>Кабель Belkin Mixit USB-A - MicroUSB, 2m, black</t>
  </si>
  <si>
    <t>F2CU012bt2M-BLK</t>
  </si>
  <si>
    <t>http://www.erc.ua/i/goods/F2CU012bt2M-BLK.jpg</t>
  </si>
  <si>
    <t xml:space="preserve">Заряжайте мобильные устройства и обменивайтесь данными, а яркая расцветка новой серии MIXIT не даст затеряться кабелю дома или в офисе &lt;br/&gt;&lt;br/&gt;Тип кабеля USB 2.0 Cable &lt;br/&gt;&lt;br/&gt;Дифференциальный сигнал Low Voltage Differential &lt;br/&gt;&lt;br/&gt;Соответствие стандартам по кабелям USB 2.0 &lt;br/&gt;&lt;br/&gt;&lt;br/&gt;&lt;br/&gt;&lt;br/&gt;&lt;br/&gt;Тип левого коннектора USB Type A 4-pin Male&lt;br/&gt;&lt;br/&gt;Количество левых коннекторов 1 &lt;br/&gt;&lt;br/&gt;Тип правого коннектора USB Type B micro 5-pin Male&lt;br/&gt;&lt;br/&gt;Количество правых коннекторов 1 &lt;br/&gt;&lt;br/&gt;&lt;br/&gt;&lt;br/&gt;Цвет чёрный &lt;br/&gt;&lt;br/&gt;Длина кабеля 2 м &lt;br/&gt;&lt;br/&gt;Тип упаковки Retail &lt;br/&gt;&lt;br/&gt; </t>
  </si>
  <si>
    <t>Кабель Belkin Mixit USB-A - MicroUSB, 2m, white</t>
  </si>
  <si>
    <t>F2CU012bt2M-WHT</t>
  </si>
  <si>
    <t>http://www.erc.ua/i/goods/F2CU012bt2M-WHT.jpg</t>
  </si>
  <si>
    <t xml:space="preserve">Заряжайте мобильные устройства и обменивайтесь данными, а яркая расцветка новой серии MIXIT не даст затеряться кабелю дома или в офисе&lt;br/&gt;&lt;br/&gt;&lt;br/&gt;&lt;br/&gt;Тип кабеля USB 2.0 Cable &lt;br/&gt;&lt;br/&gt;Дифференциальный сигнал Low Voltage Differential &lt;br/&gt;&lt;br/&gt;Соответствие стандартам по кабелям USB 2.0 &lt;br/&gt;&lt;br/&gt;&lt;br/&gt;&lt;br/&gt;&lt;br/&gt;&lt;br/&gt;Тип левого коннектора USB Type A 4-pin Male&lt;br/&gt;&lt;br/&gt;Количество левых коннекторов 1 &lt;br/&gt;&lt;br/&gt;Тип правого коннектора USB Type B micro 5-pin Male&lt;br/&gt;&lt;br/&gt;Количество правых коннекторов 1 &lt;br/&gt;&lt;br/&gt;&lt;br/&gt;&lt;br/&gt;Цвет белый &lt;br/&gt;&lt;br/&gt;Длина кабеля 2 м &lt;br/&gt;&lt;br/&gt;Тип упаковки Retail &lt;br/&gt; </t>
  </si>
  <si>
    <t>Кабель Belkin USB 2.0 (AM/BM) DSTP, Premium Printer Cable 1.8m, black</t>
  </si>
  <si>
    <t>F3U154bt1.8M</t>
  </si>
  <si>
    <t>http://www.erc.ua/i/goods/F3U154bt1.8M.jpg</t>
  </si>
  <si>
    <t xml:space="preserve">&lt;p&gt;Ваш принтер или сканер стоит далеко от компьютера. Не хватает длины кабеля? Не беда! Кабели Belkin помогу справиться с любой задачей!&lt;br jquery191006984619358154531="224" /&gt; &lt;br jquery191006984619358154531="225" /&gt; Тип кабеля &amp;ndash; PC&lt;br jquery191006984619358154531="226" /&gt; Тип разъема 1 &amp;ndash; USB type A - male&lt;br jquery191006984619358154531="227" /&gt; Тип разъема 2 &amp;ndash; USB type В - male&lt;br jquery191006984619358154531="228" /&gt; Длина кабеля &amp;ndash; 1.8м&lt;br jquery191006984619358154531="229" /&gt; Цвет &amp;ndash; черный&lt;br jquery191006984619358154531="230" /&gt; Тип упаковки &amp;ndash; retail (blister)&lt;br jquery191006984619358154531="231" /&gt; Кол-во в упаковке &amp;ndash; 1&lt;br jquery191006984619358154531="232" /&gt; Доп. Свойства &amp;ndash; USB 2.0, экранированный кабель, позолоченные коннекторы&lt;/p&gt; </t>
  </si>
  <si>
    <t>F2CU012bt2MBLKS</t>
  </si>
  <si>
    <t>http://www.erc.ua/i/goods/F2CU012BT2MBLKS.jpg</t>
  </si>
  <si>
    <t xml:space="preserve">&lt;p&gt;Кабель BELKIN USB 2.0 Micro USB Charge/Sync Cable 2 м, Black&lt;/p&gt; &lt;p&gt;&amp;bull; подключается к порту USB 2.0 для зарядки портативных устройств&lt;br /&gt; &amp;bull; Синхронизация музыки и изображений с или с ноутбука в секундах&lt;br /&gt; &amp;bull; Совместимость с большинством устройств с портом Micro-USB&lt;/p&gt; &lt;p&gt;Длина 2м&lt;/p&gt; </t>
  </si>
  <si>
    <t>Кабель Belkin USB-A - USB-AF, (AM/AF) Extension cable 1.8m, black</t>
  </si>
  <si>
    <t>F3U153BT1.8M</t>
  </si>
  <si>
    <t>http://www.erc.ua/i/goods/F3U153BT1.8M.jpg</t>
  </si>
  <si>
    <t xml:space="preserve">&lt;p&gt;Добавляет длину к существующему кабелю USB 2.0 типа A к типу B&lt;br /&gt; Подключает периферийные устройства USB к компьютерам и сетевым устройствам&lt;br /&gt; Поддерживает передачу данных со скоростью до 480 Мбит / с&lt;br /&gt; Простое подключение plug-and-play&lt;br /&gt; Соответствует всем спецификациям USB&lt;/p&gt; &lt;table&gt; &lt;tbody&gt; &lt;tr&gt; &lt;td&gt;Тип кабеля&lt;/td&gt; &lt;td&gt;USB 2.0 тип A (&amp;quot;папа&amp;quot;-&amp;quot;мама&amp;quot;)&lt;/td&gt; &lt;/tr&gt; &lt;tr&gt; &lt;td&gt;Экранированный&lt;/td&gt; &lt;td&gt;Да&lt;/td&gt; &lt;/tr&gt; &lt;tr&gt; &lt;td&gt;Макс. скорость передачи данных&lt;/td&gt; &lt;td&gt;480 МБит/сек&lt;/td&gt; &lt;/tr&gt; &lt;/tbody&gt; &lt;/table&gt; &lt;h3&gt;Длина кабеля&lt;/h3&gt; &lt;table&gt; &lt;tbody&gt; &lt;tr&gt; &lt;td&gt;Длина кабеля&lt;/td&gt; &lt;td&gt;1.8 м&lt;/td&gt; &lt;/tr&gt; &lt;/tbody&gt; &lt;/table&gt; &lt;h3&gt;Проводник и разъемы&lt;/h3&gt; &lt;table&gt; &lt;tbody&gt; &lt;tr&gt; &lt;td&gt;Форма&lt;/td&gt; &lt;td&gt;круглая&lt;/td&gt; &lt;/tr&gt; &lt;tr&gt; &lt;td&gt;Покрытие разъемов&lt;/td&gt; &lt;td&gt;никел. сталь&lt;/td&gt; &lt;/tr&gt; &lt;tr&gt; &lt;td&gt;Материал проводника&lt;/td&gt; &lt;td&gt;бескислородная медь&lt;/td&gt; &lt;/tr&gt; &lt;tr&gt; &lt;td&gt;Цвет изоляции&lt;/td&gt; &lt;td&gt;черный&lt;/td&gt; &lt;/tr&gt; &lt;/tbody&gt; &lt;/table&gt; </t>
  </si>
  <si>
    <t>Кабель Belkin USB 2.0 (AM/BM) Printer cable 4.8m, black</t>
  </si>
  <si>
    <t>F3U154bt4.8M</t>
  </si>
  <si>
    <t>http://www.erc.ua/i/goods/F3U154bt4.8M.jpg</t>
  </si>
  <si>
    <t>Ваш принтер или сканер стоит далеко от компьютера? Не хватает длины кабеля? Не беда! Кабели Belkin помогу справиться с любой задачей!&lt;br /&gt;&lt;br /&gt;Тип кабеля – PC&lt;br /&gt;Тип разъема 1 – USB type A - male&lt;br /&gt;Тип разъема 2 – USB type В - male&lt;br /&gt;Длина кабеля – 4.8м&lt;br /&gt;Цвет – черный&lt;br /&gt;Тип упаковки – retail (blister)&lt;br /&gt;Кол-во в упаковке – 1&lt;br /&gt;Доп. Свойства – USB 2.0, экранированный кабель, позолоченные коннекторы&lt;br /&gt;</t>
  </si>
  <si>
    <t>Адаптер Belkin USB 2.0 - OTG (AF/microB) 0.12m, black</t>
  </si>
  <si>
    <t>F2CU014btBLK</t>
  </si>
  <si>
    <t>http://www.erc.ua/i/goods/F2CU014btBLK.jpg</t>
  </si>
  <si>
    <t xml:space="preserve">Адаптер для подключения USB-накопителей к смартфонам и планшетам с разъемом microUSB. Длина адаптера 12 см. Цвет черный </t>
  </si>
  <si>
    <t>Концентратор Belkin Travel Ultra Slim USB 2.0 4хUSB, пассивный, black</t>
  </si>
  <si>
    <t>F4U042bt</t>
  </si>
  <si>
    <t>http://www.erc.ua/i/goods/F4U042bt.jpg</t>
  </si>
  <si>
    <t xml:space="preserve">Концентратор BELKIN USB 2.0, Ultra-Slim Travel, 4 порта, пассивный без БП, Black </t>
  </si>
  <si>
    <t>Концентратор Belkin Mobile Hub USB 2.0 4хUSB, активный, black</t>
  </si>
  <si>
    <t>F5U404cwBLK</t>
  </si>
  <si>
    <t>http://www.erc.ua/i/goods/F5U404cwBLK.jpg</t>
  </si>
  <si>
    <t xml:space="preserve">4-портовый мобильный концентратор Hi-Speed USB 2.0&lt;br/&gt;&lt;br/&gt;&lt;br/&gt;&lt;br/&gt;Мобильный 4-портовый концентратор Hi-Speed USB 2.0 оснащен четырьмя нисходящими USB-портами, обеспечивающими простое и быстрое подключение устройств USB 1.1 и USB 2.0. Он позволяет быстро подключать к компьютеру до четырех устройств USB 1.1 и 2.0 - например, iPod и другие MP3-плееры, цифровую камеру или принтер. Компактные размеры делают его прекрасным дорожным устройством - он легко помещается в кармашек сумки для ноутбука&lt;br/&gt;&lt;br/&gt;&lt;br/&gt;&lt;br/&gt;&amp;#9632;Передает данные на скоростях до 480 Мбит/сек&lt;br/&gt;&lt;br/&gt;&amp;#9632;Превращает один USB-порт в 4 порта USB 2.0&lt;br/&gt;&lt;br/&gt;&amp;#9632;Позволяет подключать высоко-, полно- и низкоскоростные устройства&lt;br/&gt;&lt;br/&gt;&amp;#9632;Легкая, компактная конструкция&lt;br/&gt;&lt;br/&gt;&amp;#9632;Подключение с самонастройкой (Plug-and-Play), не требует устанновки дополнительного ПО&lt;br/&gt; </t>
  </si>
  <si>
    <t>Концентратор Belkin Mobile Hub USB 2.0 7хUSB, активный, black</t>
  </si>
  <si>
    <t>F5U701cwBLK</t>
  </si>
  <si>
    <t>http://www.erc.ua/i/goods/F5U701cwBLK.jpg</t>
  </si>
  <si>
    <t xml:space="preserve">Мобильный 7-портовый концентратор Hi-Speed USB 2.0 оснащен семью нисходящими USB-портами, обеспечивающими простое и быстрое самонастраивающееся подключение устройств USB 1.1 и USB 2.0. Он позволяет быстро подключать к компьютеру до семи устройств USB 1.1 и 2.0 - например, iPod и другие MP3-плееры, цифровые камеры или принтеры. Компактные размеры делают его прекрасным дорожным устройством - он легко помещается в кармашек сумки для ноутбука. &lt;br/&gt;&lt;br/&gt;&lt;br/&gt;&lt;br/&gt;&amp;#9632;Передает данные на скоростях до 480 Мбит/сек&lt;br/&gt;&lt;br/&gt;&amp;#9632;Превращает один USB-порт в 7 портов USB 2.0&lt;br/&gt;&lt;br/&gt;&amp;#9632;Позволяет подключать высоко-, полно- и низкоскоростные устройства&lt;br/&gt;&lt;br/&gt;&amp;#9632;Подключение с самонастройкой (Plug-and-Play) не требуется дополнительное ПО&lt;br/&gt;&lt;br/&gt;&amp;#9632;В комплект входит блок питания&lt;br/&gt; </t>
  </si>
  <si>
    <t>Адаптер Belkin USB-C - Gigabit Ethernet Adapter, 0.15m, black</t>
  </si>
  <si>
    <t>F2CU040btBLK</t>
  </si>
  <si>
    <t>http://www.erc.ua/i/goods/F2CU040btBLK.jpg</t>
  </si>
  <si>
    <t>&lt;p&gt;Надежный переходник Belkin USB-C на Gigabit Ethernet дает возможность подключить к современным устройствам с разъемом USB-C Интернет.&lt;/p&gt;&lt;p&gt;Особенности:&lt;/p&gt;&lt;p&gt;- корпус из высококачественного материала&lt;/p&gt;&lt;p&gt;- длина 15 см&lt;/p&gt;&lt;p&gt;- удобный разъем, который легко позволяет подключить кабель к устройству любой сороной&lt;/p&gt;&lt;p&gt;- USB-C Male и RJ-45 Port Female Ports&lt;/p&gt;&lt;p&gt;- Поддержка 10/100/1000BASE-T&lt;/p&gt;</t>
  </si>
  <si>
    <t>Концентратор Belkin Ultra Hub Slim Metal USB 3.0 4 порта, USB-C кабель, активный с БП, silver</t>
  </si>
  <si>
    <t>F4U088vf</t>
  </si>
  <si>
    <t>http://www.erc.ua/i/goods/F4U088vf.jpg</t>
  </si>
  <si>
    <t>Компактный алюминиевый USB хаб Belkin поможет расширить функционал тех ноутбуков, в которых пожертвовали количеством портов ради компактных размеров. Наличие блока питания дает возможность заряжать устройства через этот концентратор. Наличие в комплекте кабеля MicroUSB 3.0 - USB-C будет приятным дополнением для владельцев MacBook</t>
  </si>
  <si>
    <t>Концентратор Belkin Travel Hub USB 3.0 2 порта, USB-C 2 порта, пассивный без БП, black</t>
  </si>
  <si>
    <t>F4U090btBLK</t>
  </si>
  <si>
    <t>http://www.erc.ua/i/goods/F4U090btBLK.jpg</t>
  </si>
  <si>
    <t>&lt;p&gt;Компактный USB хаб от Belkin станет незаменимым помощников для владельцев ноутбуков с разъемом USB-C. Этот концентратор расширяет функционал ноутбука при помощи дополнительных двух портов USB-C и еще двух портов USB 3.0&lt;/p&gt;</t>
  </si>
  <si>
    <t>08517002007000000</t>
  </si>
  <si>
    <t>Адаптер Belkin USB-C - Ethernet 60W PD, black</t>
  </si>
  <si>
    <t>INC001btBK</t>
  </si>
  <si>
    <t>http://www.erc.ua/i/goods/INC001BTBK.jpg</t>
  </si>
  <si>
    <t xml:space="preserve">&lt;p &gt;&lt;strong&gt;INC001btBK&lt;/strong&gt;&lt;/p&gt; &lt;p &gt;&lt;strong&gt; &lt;/strong&gt;&lt;/p&gt; &lt;p &gt;&lt;strong&gt;Адаптер Belkin Charge USB-C для Ethernet 60W PD&lt;/strong&gt;&lt;/p&gt; &lt;p &gt; &lt;/p&gt; &lt;p &gt;Подключайтесь к безопасному высокоскоростному Интернету и оставайтесь заряженными до 60 Вт сквозной мощности. Надежное и безопасное подключение к Интернету идеально подходит для работы и личного использования, а сквозное питание обеспечивает бесперебойную работу. Этот простой адаптер plug-and-play совместим с планшетами MacBook, PC и USB-C.&lt;/p&gt; &lt;p &gt; &lt;/p&gt; &lt;p &gt;&lt;strong&gt;Преимущества продукта&lt;/strong&gt;&lt;/p&gt; &lt;p &gt;&amp;bull; Один адаптер для зарядки и соединение Gigabit Ethernet обеспечивает простое и удобное соединение&lt;/p&gt; &lt;p &gt;&amp;bull; Сквозная мощность до 60 Вт с питанием от USB&lt;/p&gt; &lt;p &gt;&amp;bull; Кабель USB-C с привязью обеспечивает простое подключение по принципу &amp;laquo;включай и работай&amp;raquo;&lt;/p&gt; &lt;p &gt;&amp;bull; Совместимость с планшетами MacBook, ПК и USB-C&lt;/p&gt; &lt;p &gt; &lt;/p&gt; </t>
  </si>
  <si>
    <t>08517002005000000</t>
  </si>
  <si>
    <t>Адаптер Belkin USB-C - HDMI 60W PD, black</t>
  </si>
  <si>
    <t>AVC002BTBK</t>
  </si>
  <si>
    <t>http://www.erc.ua/i/goods/AVC002BTBK.jpg</t>
  </si>
  <si>
    <t xml:space="preserve">&lt;p &gt;&lt;strong&gt;Адаптер Belkin USB-C - HDMI 60W PD&lt;/strong&gt;&lt;/p&gt; &lt;p &gt;AVC002btBK&lt;/p&gt; &lt;p &gt;&lt;strong&gt;Преимущества продукта&lt;/strong&gt;&lt;/p&gt; &lt;p &gt; &lt;/p&gt; &lt;p &gt;&amp;bull; Поддержка до 60Вт с питанием от USB&lt;/p&gt; &lt;p &gt; &lt;/p&gt; &lt;p &gt;&amp;bull; Кабель USB-C обеспечивает простое подключение по принципу &amp;laquo;включай и работай&amp;raquo;&lt;/p&gt; &lt;p &gt; &lt;/p&gt; &lt;p &gt;&amp;bull; Разъёмы: 4K HDMI (3840x2160 60Hz), USB-C Power Delivery&lt;/p&gt; &lt;p &gt;&amp;bull; Совместимость с планшетами MacBook, ПК и USB-C&lt;/p&gt; </t>
  </si>
  <si>
    <t>Адаптер Belkin USB-C 6in1 Multiport Dock</t>
  </si>
  <si>
    <t>F4U092btSGY</t>
  </si>
  <si>
    <t>http://www.erc.ua/i/goods/F4U092BTSGY.jpg</t>
  </si>
  <si>
    <t xml:space="preserve">&lt;p&gt;Этот многопортовый концентратор USB-C с пропускной способностью до 5 Гбит / с является идеальным универсальным решением для подключения вашего ноутбука USB-C к нескольким устройствам. Организуйте беспрепятственную презентацию или создайте свою идеальную рабочую станцию, благодаря этому многопортовому концентратору USB-C вы можете подключить к ноутбуку проекторы, мониторы 4K 30 Гц, SD-карты и флэш-накопители. Он также поддерживает сквозную зарядку до 60 Вт, что исключает необходимость выбора между расширением порта и мощностью. Кроме того, благодаря Ethernet-порту 1 Гб у вас всегда будет безопасное и надежное подключение к Интернету.&lt;/p&gt; </t>
  </si>
  <si>
    <t>08471007007000000</t>
  </si>
  <si>
    <t>Кабель Belkin USB 2.0 Universal MicroUSB/USB-C/ Lightning Connectors, 1.2m</t>
  </si>
  <si>
    <t>F8J050bt04-BLK</t>
  </si>
  <si>
    <t>http://www.erc.ua/i/goods/F8J050BT04-BLK.jpg</t>
  </si>
  <si>
    <t xml:space="preserve">&lt;p&gt;&amp;bull; Совместимость с устройствами Lightning, USB-C и Micro-USB&lt;br /&gt; &amp;bull; Сертификация MFI&lt;br /&gt; &amp;bull; длина 4 фута / 1,2 метра&lt;/p&gt; &lt;p&gt; &lt;/p&gt; &lt;p&gt;&lt;img alt="Micro-USB Connector" src="https://www.belkin.com/resources/img/overview/f8j050/belkin-F8J050-universal-cable-connector-micro-usb-kindle-220x335-us.png" title="Works with tablets, bluetooth headphones, power banks and digital cameras" /&gt;&lt;/p&gt; &lt;h2&gt;Micro-USB&lt;/h2&gt; &lt;ul&gt; &lt;li&gt;Android smartphones and tablets&lt;/li&gt; &lt;li&gt;Bluetooth headphones&lt;/li&gt; &lt;li&gt;Power banks&lt;/li&gt; &lt;li&gt;Digital cameras&lt;/li&gt; &lt;/ul&gt; &lt;p&gt;&lt;img alt="USB-C Connector" src="https://www.belkin.com/resources/img/overview/f8j050/belkin-F8J050-universal-cable-connector-usb-c-samsung-220x335-us.png" title="Works with a variety of smartphones" /&gt;&lt;/p&gt; &lt;h2&gt;USB-C&lt;/h2&gt; &lt;ul&gt; &lt;li&gt;Samsung&lt;/li&gt; &lt;li&gt;Google&lt;/li&gt; &lt;li&gt;LG&lt;/li&gt; &lt;li&gt;HTC&lt;/li&gt; &lt;li&gt;Sony&lt;/li&gt; &lt;/ul&gt; &lt;p&gt;&lt;img alt="Lightning Connector" src="https://www.belkin.com/resources/img/overview/f8j050/belkin-F8J050-universal-cable-connector-lightning-iphone-220x335-us.png" title="Works with iPhones and iPads" /&gt;&lt;/p&gt; &lt;h2&gt;Lightning&lt;/h2&gt; &lt;ul&gt; &lt;li&gt;iPhone&lt;/li&gt; &lt;li&gt;iPad&lt;/li&gt; &lt;/ul&gt; </t>
  </si>
  <si>
    <t>Кабель Belkin USB-A - USB-С, BRAIDED, 0.15m, black</t>
  </si>
  <si>
    <t>CAB002BT0MBK</t>
  </si>
  <si>
    <t>http://www.erc.ua/i/goods/CAB002BT0MBK.jpg</t>
  </si>
  <si>
    <t xml:space="preserve">&lt;p&gt;&lt;strong&gt;Кабель USB-A - USB-С&lt;/strong&gt;&lt;/p&gt; &lt;p&gt;Заряжайте свои устройства iOS и синхронизируйте музыку, фотографии или данные с любого порта USB-A с помощью надежного кабеля, который можно использовать дома, на работе или в дороге. Улучшенный плетеный нейлон придает превосходный вид. Кроме того, он сертифицирован MFi для работы с продуктами Apple и поставляется в черно-белом цвете&lt;/p&gt; &lt;p&gt;&lt;strong&gt;Случаи использования&lt;/strong&gt;&lt;/p&gt; &lt;p&gt;1. Заряжайте свои устройства через любой порт USB-A.&lt;/p&gt; &lt;p&gt;2. Синхронизируйте фотографии, музыку и данные с ноутбуком.&lt;/p&gt; &lt;p&gt;3. Перенесите данные с компьютера USB-A на устройства.&lt;/p&gt; &lt;p&gt;&lt;strong&gt;Комплектация&lt;/strong&gt;&lt;/p&gt; &lt;p&gt;Кабель USB-С - USB-A&lt;/p&gt; &lt;p&gt;&lt;strong&gt;Преимущества продукта&lt;/strong&gt;&lt;/p&gt; &lt;p&gt;1. Заряжайте и синхронизируйте устройство от любого зарядного устройства или порта USB-A.&lt;/p&gt; &lt;p&gt;2. Внешний вид из плетеного нейлона создает превосходный внешний вид.&lt;/p&gt; &lt;p&gt;3. Сертификация MFi на соответствие спецификациям Apple. &lt;/p&gt; &lt;p&gt;&lt;strong&gt;Технические характеристики&lt;/strong&gt;&lt;/p&gt; &lt;p&gt;&amp;bull; Кабель &amp;ndash; 0.15м.&lt;/p&gt; &lt;p&gt;&amp;bull; В черном или белом цвете&lt;/p&gt; &lt;p&gt;&lt;strong&gt;The Belkin BOOST CHARGE &lt;/strong&gt;&lt;/p&gt; &lt;p&gt;Семейство продуктов &lt;strong&gt;BOOST CHARGE &lt;/strong&gt;зарядных устройств с быстрой зарядкой разработаны для легкой интеграции в любую среду и обеспечивает быструю и безопасную подачу электроэнергии дома, в машине или в дороге. Интеллектуальная схема определяет подключенное устройство для обеспечения оптимальной зарядки, в то время как универсальные протоколы зарядки, такие как USB-A, разъемы Lightning и USB-C, обеспечивают широкую совместимость.&lt;/p&gt; &lt;p&gt;&lt;strong&gt;Характеристики семейства The Belkin BOOST CHARGE&lt;/strong&gt;&lt;/p&gt; &lt;p&gt;&amp;bull; Более быстрая зарядка, чем стандартные 5 Вт&lt;/p&gt; &lt;p&gt;&amp;bull; Широкая совместимость&lt;/p&gt; &lt;p&gt;&amp;bull; Портативность&lt;/p&gt; &lt;p&gt;&amp;bull; Интеллектуальная схема определяет подключенные устройства для обеспечения оптимальной зарядки&lt;/p&gt; &lt;p&gt;&amp;bull; Сертифицирована соответствующими органами на предмет совместимости (примеры включают USB-IF, MFi) &lt;/p&gt; &lt;p&gt;&lt;strong&gt;Особенности Belkin &lt;/strong&gt;&lt;/p&gt; &lt;p&gt;&amp;bull; Пионер в области инноваций и технологий более 35 лет&lt;/p&gt; </t>
  </si>
  <si>
    <t>Кабель Belkin USB-A - USB-С, PVC, 1m, black</t>
  </si>
  <si>
    <t>CAB001BT1MBK</t>
  </si>
  <si>
    <t>http://www.erc.ua/i/goods/CAB001BT1MBK.jpg</t>
  </si>
  <si>
    <t xml:space="preserve">&lt;p&gt;&lt;strong&gt;Кабель USB-A - USB-С&lt;/strong&gt;&lt;/p&gt; &lt;p&gt;Заряжайте свои устройства iOS и синхронизируйте музыку, фотографии или данные с любого порта USB-A с помощью надежного кабеля, который можно использовать дома, на работе или в дороге. Улучшенный плетеный нейлон придает превосходный вид. Кроме того, он сертифицирован MFi для работы с продуктами Apple и поставляется в черно-белом цвете&lt;/p&gt; &lt;p&gt;&lt;strong&gt;Случаи использования&lt;/strong&gt;&lt;/p&gt; &lt;p&gt;1. Заряжайте свои устройства через любой порт USB-A.&lt;/p&gt; &lt;p&gt;2. Синхронизируйте фотографии, музыку и данные с ноутбуком.&lt;/p&gt; &lt;p&gt;3. Перенесите данные с компьютера USB-A на устройства.&lt;/p&gt; &lt;p&gt;&lt;strong&gt;Комплектация&lt;/strong&gt;&lt;/p&gt; &lt;p&gt;Кабель USB-С - USB-A&lt;/p&gt; &lt;p&gt;&lt;strong&gt;Преимущества продукта&lt;/strong&gt;&lt;/p&gt; &lt;p&gt;1. Заряжайте и синхронизируйте устройство от любого зарядного устройства или порта USB-A.&lt;/p&gt; &lt;p&gt;2. Внешний вид из плетеного нейлона создает превосходный внешний вид.&lt;/p&gt; &lt;p&gt;3. Сертификация MFi на соответствие спецификациям Apple. &lt;/p&gt; &lt;p&gt;&lt;strong&gt;Технические характеристики&lt;/strong&gt;&lt;/p&gt; &lt;p&gt;&amp;bull; Кабель &amp;ndash; 1м.&lt;/p&gt; &lt;p&gt;&amp;bull; В черном или белом цвете&lt;/p&gt; &lt;p&gt;&lt;strong&gt;The Belkin BOOST CHARGE &lt;/strong&gt;&lt;/p&gt; &lt;p&gt;Семейство продуктов &lt;strong&gt;BOOST CHARGE &lt;/strong&gt;зарядных устройств с быстрой зарядкой разработаны для легкой интеграции в любую среду и обеспечивает быструю и безопасную подачу электроэнергии дома, в машине или в дороге. Интеллектуальная схема определяет подключенное устройство для обеспечения оптимальной зарядки, в то время как универсальные протоколы зарядки, такие как USB-A, разъемы Lightning и USB-C, обеспечивают широкую совместимость.&lt;/p&gt; &lt;p&gt;&lt;strong&gt;Характеристики семейства The Belkin BOOST CHARGE&lt;/strong&gt;&lt;/p&gt; &lt;p&gt;&amp;bull; Более быстрая зарядка, чем стандартные 5 Вт&lt;/p&gt; &lt;p&gt;&amp;bull; Широкая совместимость&lt;/p&gt; &lt;p&gt;&amp;bull; Портативность&lt;/p&gt; &lt;p&gt;&amp;bull; Интеллектуальная схема определяет подключенные устройства для обеспечения оптимальной зарядки&lt;/p&gt; &lt;p&gt;&amp;bull; Сертифицирована соответствующими органами на предмет совместимости (примеры включают USB-IF, MFi) &lt;/p&gt; &lt;p&gt;&lt;strong&gt;Особенности Belkin &lt;/strong&gt;&lt;/p&gt; &lt;p&gt;&amp;bull; Пионер в области инноваций и технологий более 35 лет&lt;/p&gt; </t>
  </si>
  <si>
    <t>Кабель Belkin USB-A - USB-С, PVC, 1m, white</t>
  </si>
  <si>
    <t>CAB001BT1MWH</t>
  </si>
  <si>
    <t>http://www.erc.ua/i/goods/CAB001BT1MWH.jpg</t>
  </si>
  <si>
    <t>Кабель Belkin USB-A - Lightning, BRAIDED, 1m, black</t>
  </si>
  <si>
    <t>CAA002BT1MBK</t>
  </si>
  <si>
    <t>http://www.erc.ua/i/goods/CAA002BT1MBK.jpg</t>
  </si>
  <si>
    <t xml:space="preserve">&lt;p&gt;&lt;strong&gt;Кабель Lightning&lt;/strong&gt;&lt;strong&gt; - &lt;/strong&gt;&lt;strong&gt;USB&lt;/strong&gt;&lt;strong&gt;-&lt;/strong&gt;&lt;strong&gt;A&lt;/strong&gt;&lt;/p&gt; &lt;p&gt;Заряжайте свои устройства iOS и синхронизируйте музыку, фотографии или данные с любого порта USB-A с помощью надежного кабеля, который можно использовать дома, на работе или в дороге. Улучшенный плетеный нейлон придает превосходный вид. Кроме того, он сертифицирован MFi для работы с продуктами Apple и поставляется в черно-белом цвете&lt;/p&gt; &lt;p&gt;&lt;strong&gt;Случаи использования&lt;/strong&gt;&lt;/p&gt; &lt;p&gt;1. Заряжайте свои устройства Apple через любой порт USB-A.&lt;/p&gt; &lt;p&gt;2. Синхронизируйте фотографии, музыку и данные с ноутбуком.&lt;/p&gt; &lt;p&gt;3. Перенесите данные с компьютера USB-A на устройство Apple.&lt;/p&gt; &lt;p&gt;&lt;strong&gt;Комплектация&lt;/strong&gt;&lt;/p&gt; &lt;p&gt;Кабель Lightning - USB-A&lt;/p&gt; &lt;p&gt;&lt;strong&gt;Совместимость&lt;/strong&gt;&lt;/p&gt; &lt;p&gt;iPhone 11 Pro Max iPhone 11 Pro iPhone 11 iPhone XS Max iPhone XS iPhone XR&lt;/p&gt; &lt;p&gt;iPhone 8 iPad Pro (12.9-inch) 2nd generation iPad Pro (10.5-inch)&lt;/p&gt; &lt;p&gt;&lt;strong&gt;Преимущества продукта&lt;/strong&gt;&lt;/p&gt; &lt;p&gt;1. Заряжайте и синхронизируйте устройство iOS от любого зарядного устройства или порта USB-A.&lt;/p&gt; &lt;p&gt;2. Внешний вид из плетеного нейлона создает превосходный внешний вид.&lt;/p&gt; &lt;p&gt;3. Сертификация MFi на соответствие спецификациям Apple. &lt;/p&gt; &lt;p&gt;&lt;strong&gt;Технические характеристики&lt;/strong&gt;&lt;/p&gt; &lt;p&gt;&amp;bull; Кабель производится - 15cm, 2m и 3m.&lt;/p&gt; &lt;p&gt;&amp;bull; В черном или белом цвете&lt;/p&gt; &lt;p&gt;&lt;strong&gt;The Belkin BOOST CHARGE &lt;/strong&gt;&lt;/p&gt; &lt;p&gt;Семейство продуктов &lt;strong&gt;BOOST&lt;/strong&gt;&lt;strong&gt; &lt;/strong&gt;&lt;strong&gt;CHARGE&lt;/strong&gt;&lt;strong&gt; &lt;/strong&gt;зарядных устройств с быстрой зарядкой разработаны для легкой интеграции в любую среду и обеспечивает быструю и безопасную подачу электроэнергии дома, в машине или в дороге. Интеллектуальная схема определяет подключенное устройство для обеспечения оптимальной зарядки, в то время как универсальные протоколы зарядки, такие как USB-A, разъемы Lightning и USB-C, обеспечивают широкую совместимость.&lt;/p&gt; &lt;p&gt;&lt;strong&gt;Характеристики семейства &lt;/strong&gt;&lt;strong&gt;The&lt;/strong&gt;&lt;strong&gt; &lt;/strong&gt;&lt;strong&gt;Belkin&lt;/strong&gt;&lt;strong&gt; &lt;/strong&gt;&lt;strong&gt;BOOST&lt;/strong&gt;&lt;strong&gt; &lt;/strong&gt;&lt;strong&gt;CHARGE&lt;/strong&gt;&lt;/p&gt; &lt;p&gt;&amp;bull; Более быстрая зарядка, чем стандартные 5 Вт&lt;/p&gt; &lt;p&gt;&amp;bull; Широкая совместимость&lt;/p&gt; &lt;p&gt;&amp;bull; Портативность&lt;/p&gt; &lt;p&gt;&amp;bull; Интеллектуальная схема определяет подключенные устройства для обеспечения оптимальной зарядки&lt;/p&gt; &lt;p&gt;&amp;bull; Сертифицирована соответствующими органами на предмет совместимости (примеры включают USB-IF, MFi) &lt;/p&gt; &lt;p&gt;&lt;strong&gt;Особенности &lt;/strong&gt;&lt;strong&gt;Belkin&lt;/strong&gt;&lt;strong&gt; &lt;/strong&gt;&lt;/p&gt; &lt;p&gt;&amp;bull; Пионер в области инноваций и технологий более 35 лет&lt;/p&gt; </t>
  </si>
  <si>
    <t>Кабель Belkin USB-A - Lightning, BRAIDED, 1m, white</t>
  </si>
  <si>
    <t>CAA002BT1MWH</t>
  </si>
  <si>
    <t>http://www.erc.ua/i/goods/CAA002BT1MWH.jpg</t>
  </si>
  <si>
    <t>Кабель Belkin USB-С - Lightning, PVC, 1m, midnight green</t>
  </si>
  <si>
    <t>CAA003BT1MMG</t>
  </si>
  <si>
    <t>http://www.erc.ua/i/goods/CAA003BT1MMG.jpg</t>
  </si>
  <si>
    <t xml:space="preserve">&lt;p &gt;Кабель Belkin Lightning - USB-С, 1m, PVC, Midnight Green является дополнением к новой линейке Apple iPhone, характеризующий исключительную совместимость как по характеристикам, так и визуальным аспектам.&lt;/p&gt; &lt;p &gt;&amp;bull; MFi сертификат&lt;/p&gt; &lt;p &gt;&amp;bull; Соответствует спецификациям кабеля USB 2.0&lt;/p&gt; &lt;p &gt;&amp;bull; Имеет разъем для зарядки Lightning - USB-С&lt;/p&gt; &lt;p &gt;&amp;bull; Длина &amp;ndash; 1м&lt;/p&gt; &lt;p &gt;&amp;bull; Цветовые вариации - Midnight Green&lt;/p&gt; </t>
  </si>
  <si>
    <t>Кабель Belkin USB-С - Lightning, PVC, 1m, white</t>
  </si>
  <si>
    <t>CAA003BT1MWH</t>
  </si>
  <si>
    <t>http://www.erc.ua/i/goods/CAA003BT1MWH.jpg</t>
  </si>
  <si>
    <t xml:space="preserve">&lt;p &gt;&lt;strong&gt;Кабель USB-C - Lightning&lt;/strong&gt;&lt;/p&gt; &lt;p &gt;Заряжайте свои устройства iOS и синхронизируйте музыку, фотографии или данные с помощью надежного кабеля, который можно использовать дома, на работе или в дороге. Улучшенный плетеный нейлон придает превосходный вид. Кроме того, он сертифицирован MFi для работы с продуктами Apple и поставляется в черно и белом цвете&lt;/p&gt; &lt;p &gt;&lt;strong&gt;Случаи использования&lt;/strong&gt;&lt;/p&gt; &lt;p &gt;1. Заряжайте свои устройства через любой порт USB-С.&lt;/p&gt; &lt;p &gt;2. Синхронизируйте фотографии, музыку и данные с ноутбуком.&lt;/p&gt; &lt;p &gt;3. Перенесите данные с компьютера на устройства.&lt;/p&gt; &lt;p &gt;Комплектация&lt;/p&gt; &lt;p &gt;Кабель USB-С - Lightning&lt;/p&gt; &lt;p &gt;&lt;strong&gt;Преимущества продукта&lt;/strong&gt;&lt;/p&gt; &lt;p &gt;1. Заряжайте и синхронизируйте устройство от любого зарядного устройства или порта USB-C.&lt;/p&gt; &lt;p &gt;2. Внешний вид из плетеного нейлона создает превосходный внешний вид.&lt;/p&gt; &lt;p &gt;3. Сертификация MFi на соответствие спецификациям Apple.&lt;/p&gt; &lt;p &gt;&lt;strong&gt;Технические характеристики&lt;/strong&gt;&lt;/p&gt; &lt;p &gt;&amp;bull; Кабель &amp;ndash; 1м.&lt;/p&gt; &lt;p &gt;&amp;bull; В черном или белом цвете&lt;/p&gt; &lt;p &gt;&lt;strong&gt;The Belkin BOOST CHARGE&lt;/strong&gt;&lt;/p&gt; &lt;p &gt;Семейство продуктов BOOST CHARGE зарядных устройств с быстрой зарядкой разработаны для легкой интеграции в любую среду и обеспечивает быструю и безопасную подачу электроэнергии дома, в машине или в дороге. Интеллектуальная схема определяет подключенное устройство для обеспечения оптимальной зарядки, в то время как универсальные протоколы зарядки, такие как USB-A, разъемы Lightning и USB-C, обеспечивают широкую совместимость.&lt;/p&gt; &lt;p &gt;Характеристики семейства The Belkin BOOST CHARGE&lt;/p&gt; &lt;p &gt;&amp;bull; Более быстрая зарядка, чем стандартные 5 Вт&lt;/p&gt; &lt;p &gt;&amp;bull; Широкая совместимость&lt;/p&gt; &lt;p &gt;&amp;bull; Портативность&lt;/p&gt; &lt;p &gt;&amp;bull; Интеллектуальная схема определяет подключенные устройства для обеспечения оптимальной зарядки&lt;/p&gt; &lt;p &gt;&amp;bull; Сертифицирована соответствующими органами на предмет совместимости (примеры включают USB-IF, MFi)&lt;/p&gt; &lt;p &gt;Особенности Belkin&lt;/p&gt; &lt;p &gt;&amp;bull; Пионер в области инноваций и технологий более 35 лет&lt;/p&gt; </t>
  </si>
  <si>
    <t>Кабель Belkin USB-С - Lightning, BRAIDED, 1m, black</t>
  </si>
  <si>
    <t>CAA004BT1MBK</t>
  </si>
  <si>
    <t>http://www.erc.ua/i/goods/CAA004BT1MBK.jpg</t>
  </si>
  <si>
    <t xml:space="preserve">&lt;p&gt;Кабель USB-C - Lightning&lt;/p&gt; &lt;p&gt;Заряжайте свои устройства iOS и синхронизируйте музыку, фотографии или данные с помощью надежного кабеля, который можно использовать дома, на работе или в дороге. Улучшенный плетеный нейлон придает превосходный вид. Кроме того, он сертифицирован MFi для работы с продуктами Apple и поставляется в черно и белом цвете&lt;/p&gt; &lt;p&gt;Случаи использования&lt;/p&gt; &lt;p&gt;1. Заряжайте свои устройства через любой порт USB-С.&lt;/p&gt; &lt;p&gt;2. Синхронизируйте фотографии, музыку и данные с ноутбуком.&lt;/p&gt; &lt;p&gt;3. Перенесите данные с компьютера на устройства.&lt;/p&gt; &lt;p&gt;Комплектация&lt;/p&gt; &lt;p&gt;Кабель USB-С - Lightning&lt;/p&gt; &lt;p&gt;Преимущества продукта&lt;/p&gt; &lt;p&gt;1. Заряжайте и синхронизируйте устройство от любого зарядного устройства или порта USB-C.&lt;/p&gt; &lt;p&gt;2. Внешний вид из плетеного нейлона создает превосходный внешний вид.&lt;/p&gt; &lt;p&gt;3. Сертификация MFi на соответствие спецификациям Apple.&lt;/p&gt; &lt;p&gt;Технические характеристики&lt;/p&gt; &lt;p&gt;&amp;bull; Кабель &amp;ndash; 1м.&lt;/p&gt; &lt;p&gt;&amp;bull; В черном или белом цвете&lt;/p&gt; &lt;p&gt;The Belkin BOOST CHARGE&lt;/p&gt; &lt;p&gt;Семейство продуктов BOOST CHARGE зарядных устройств с быстрой зарядкой разработаны для легкой интеграции в любую среду и обеспечивает быструю и безопасную подачу электроэнергии дома, в машине или в дороге. Интеллектуальная схема определяет подключенное устройство для обеспечения оптимальной зарядки, в то время как универсальные протоколы зарядки, такие как USB-A, разъемы Lightning и USB-C, обеспечивают широкую совместимость.&lt;/p&gt; &lt;p&gt;Характеристики семейства The Belkin BOOST CHARGE&lt;/p&gt; &lt;p&gt;&amp;bull; Более быстрая зарядка, чем стандартные 5 Вт&lt;/p&gt; &lt;p&gt;&amp;bull; Широкая совместимость&lt;/p&gt; &lt;p&gt;&amp;bull; Портативность&lt;/p&gt; &lt;p&gt;&amp;bull; Интеллектуальная схема определяет подключенные устройства для обеспечения оптимальной зарядки&lt;/p&gt; &lt;p&gt;&amp;bull; Сертифицирована соответствующими органами на предмет совместимости (примеры включают USB-IF, MFi)&lt;/p&gt; &lt;p&gt;Особенности Belkin&lt;/p&gt; &lt;p&gt;&amp;bull; Пионер в области инноваций и технологий более 35 лет&lt;/p&gt; &lt;p&gt; &lt;/p&gt; </t>
  </si>
  <si>
    <t>Кабель Belkin USB-С - Lightning, BRAIDED, 1m, white</t>
  </si>
  <si>
    <t>CAA004BT1MWH</t>
  </si>
  <si>
    <t>http://www.erc.ua/i/goods/CAA004BT1MWH.jpg</t>
  </si>
  <si>
    <t>Кабель Belkin USB-A - USB-С, BRAIDED, 1m, black</t>
  </si>
  <si>
    <t>CAB002BT1MBK</t>
  </si>
  <si>
    <t>http://www.erc.ua/i/goods/CAB002BT1MBK.jpg</t>
  </si>
  <si>
    <t xml:space="preserve">&lt;p&gt;&lt;strong&gt;Кабель USB-A - USB-С&lt;/strong&gt;&lt;/p&gt; &lt;p&gt;Заряжайте свои устройства iOS и синхронизируйте музыку, фотографии или данные с любого порта USB-A с помощью надежного кабеля, который можно использовать дома, на работе или в дороге. Улучшенный плетеный нейлон придает превосходный вид. Кроме того, он сертифицирован MFi для работы с продуктами Apple и поставляется в черно-белом цвете&lt;/p&gt; &lt;p&gt;&lt;strong&gt;Комплектация&lt;/strong&gt;&lt;/p&gt; &lt;p&gt;Кабель USB-С - USB-A&lt;/p&gt; &lt;p&gt;&lt;strong&gt;Преимущества продукта&lt;/strong&gt;&lt;/p&gt; &lt;p&gt;1. Заряжайте и синхронизируйте устройство от любого зарядного устройства.&lt;/p&gt; &lt;p&gt;2. Внешний вид из плетеного нейлона создает превосходный внешний вид.&lt;/p&gt; &lt;p&gt;3. Сертификация MFi на соответствие спецификациям Apple. &lt;/p&gt; &lt;p&gt;&lt;strong&gt;Технические характеристики&lt;/strong&gt;&lt;/p&gt; &lt;p&gt;&amp;bull; Кабель &amp;ndash; 1м.&lt;/p&gt; &lt;p&gt;&amp;bull; В черном или белом цвете&lt;/p&gt; &lt;p&gt;&lt;strong&gt;The Belkin BOOST CHARGE &lt;/strong&gt;&lt;/p&gt; &lt;p&gt;Семейство продуктов &lt;strong&gt;BOOST CHARGE &lt;/strong&gt;зарядных устройств с быстрой зарядкой разработаны для легкой интеграции в любую среду и обеспечивает быструю и безопасную подачу электроэнергии дома, в машине или в дороге. Интеллектуальная схема определяет подключенное устройство для обеспечения оптимальной зарядки, в то время как универсальные протоколы зарядки, такие как USB-A, разъемы Lightning и USB-C, обеспечивают широкую совместимость.&lt;/p&gt; &lt;p&gt;&lt;strong&gt;Характеристики семейства The Belkin BOOST CHARGE&lt;/strong&gt;&lt;/p&gt; &lt;p&gt;&amp;bull; Более быстрая зарядка, чем стандартные 5 Вт&lt;/p&gt; &lt;p&gt;&amp;bull; Широкая совместимость&lt;/p&gt; &lt;p&gt;&amp;bull; Портативность&lt;/p&gt; &lt;p&gt;&amp;bull; Интеллектуальная схема определяет подключенные устройства для обеспечения оптимальной зарядки&lt;/p&gt; &lt;p&gt;&amp;bull; Сертифицирована соответствующими органами на предмет совместимости (примеры включают USB-IF, MFi) &lt;/p&gt; &lt;p&gt;&lt;strong&gt;Особенности Belkin &lt;/strong&gt;&lt;/p&gt; &lt;p&gt;&amp;bull; Пионер в области инноваций и технологий более 35 лет&lt;/p&gt; </t>
  </si>
  <si>
    <t>Кабель Belkin USB-A - USB-С, BRAIDED, 1m, white</t>
  </si>
  <si>
    <t>CAB002BT1MWH</t>
  </si>
  <si>
    <t>http://www.erc.ua/i/goods/CAB002BT1MWH.jpg</t>
  </si>
  <si>
    <t>Кабель Belkin USB-С - USB-С, PVC, 1m, black</t>
  </si>
  <si>
    <t>CAB003BT1MBK</t>
  </si>
  <si>
    <t>http://www.erc.ua/i/goods/CAB003BT1MBK.jpg</t>
  </si>
  <si>
    <t xml:space="preserve">&lt;p &gt;&lt;strong&gt;Кабель Belkin USB-С - USB-С, PVC, 1м&lt;/strong&gt;&lt;/p&gt; &lt;p &gt; &lt;/p&gt; &lt;p &gt;Безопасно заряжайте устройства USB-C и синхронизируйте музыку, фотографии или данные с любого порта USB-C с помощью надежного кабеля, который вы можете использовать дома, на работе или в дороге. Он также сертифицирован USB-IF и поставляется в черном и белом цветах.&lt;/p&gt; &lt;p &gt; &lt;/p&gt; &lt;p &gt;&lt;strong&gt;Варианты использования&lt;/strong&gt;&lt;/p&gt; &lt;p &gt;1. Зарядите свои смартфоны и планшеты USB-C&lt;/p&gt; &lt;p &gt;2. Синхронизируйте свои фотографии, музыку и данные на свой ноутбук&lt;/p&gt; &lt;p &gt;3. Перенесите данные с компьютера USB-C на устройство USB-C&lt;/p&gt; &lt;p &gt;4. Поддержка быстрой зарядки для совместимых устройств USB-C до 60 Вт&lt;/p&gt; &lt;p &gt; &lt;/p&gt; &lt;p &gt;&lt;strong&gt;Технические характеристики&lt;/strong&gt;&lt;/p&gt; &lt;p &gt;&amp;bull; 1 м кабель&lt;/p&gt; &lt;p &gt; &lt;/p&gt; &lt;p &gt;&lt;strong&gt;Пакет включает в себя&lt;/strong&gt;&lt;/p&gt; &lt;p &gt;&amp;bull; Кабель PVC USB-C - USB-C&lt;/p&gt; </t>
  </si>
  <si>
    <t>Кабель Belkin USB-С - USB-С, PVC, 1m, white</t>
  </si>
  <si>
    <t>CAB003BT1MWH</t>
  </si>
  <si>
    <t>http://www.erc.ua/i/goods/CAB003BT1MWH.jpg</t>
  </si>
  <si>
    <t>Кабель Belkin USB-С - USB-С, BRAIDED, 1m, black</t>
  </si>
  <si>
    <t>CAB004BT1MBK</t>
  </si>
  <si>
    <t>http://www.erc.ua/i/goods/CAB004BT1MBK.jpg</t>
  </si>
  <si>
    <t xml:space="preserve">&lt;p &gt;&lt;strong&gt;Кабель Belkin USB-С - USB-С, Braided, 1м&lt;/strong&gt;&lt;/p&gt; &lt;p &gt; &lt;/p&gt; &lt;p &gt;Безопасно заряжайте устройства USB-C и синхронизируйте музыку, фотографии или данные с любого порта USB-C с помощью надежного кабеля, который вы можете использовать дома, на работе или в дороге. Он также сертифицирован USB-IF и поставляется в черном и белом цветах.&lt;/p&gt; &lt;p &gt; &lt;/p&gt; &lt;p &gt;&lt;strong&gt;Варианты использования&lt;/strong&gt;&lt;/p&gt; &lt;p &gt;1. Зарядите свои смартфоны и планшеты USB-C&lt;/p&gt; &lt;p &gt;2. Синхронизируйте свои фотографии, музыку и данные на свой ноутбук&lt;/p&gt; &lt;p &gt;3. Перенесите данные с компьютера USB-C на устройство USB-C&lt;/p&gt; &lt;p &gt;4. Поддержка быстрой зарядки для совместимых устройств USB-C до 60 Вт&lt;/p&gt; &lt;p &gt; &lt;/p&gt; &lt;p &gt;&lt;strong&gt;Технические характеристики&lt;/strong&gt;&lt;/p&gt; &lt;p &gt;&amp;bull; 1 м кабель&lt;/p&gt; &lt;p &gt; &lt;/p&gt; &lt;p &gt;&lt;strong&gt;Пакет включает в себя&lt;/strong&gt;&lt;/p&gt; &lt;p &gt;&amp;bull; Braided USB-C to USB-C Cable&lt;/p&gt; </t>
  </si>
  <si>
    <t>Кабель Belkin USB-С - USB-С, BRAIDED, 1m, white</t>
  </si>
  <si>
    <t>CAB004BT1MWH</t>
  </si>
  <si>
    <t>http://www.erc.ua/i/goods/CAB004BT1MWH.jpg</t>
  </si>
  <si>
    <t>Кабель Belkin USB 2.0 Mixit USB-A - USB-C, 480MBPS, 3A, 1.8m, white</t>
  </si>
  <si>
    <t>F2CU032bt06-WHT</t>
  </si>
  <si>
    <t>http://www.erc.ua/i/goods/F2CU032BT06-WHT.jpg</t>
  </si>
  <si>
    <t xml:space="preserve">&lt;p&gt;Смарт-Кабель BELKIN MIXIT USB-A to USB-C, 480MBPS,3A,2m,WHT - позволяет заряжать смартфон или планшет USB-C, а также синхронизировать ваши фотографии, музыку и данные с существующим ноутбуком со скоростью передачи данных 480 Мбит / с. Кроме того, кабель также поддерживает выходную мощность до 3 А для зарядки устройств USB-C.&lt;br /&gt; &lt;br /&gt; Сделано для: Подключение со стандартного USB-A устройства к USB-C (также известному как USB Type-C).&lt;/p&gt; &lt;h2&gt;Совместимость с:&lt;/h2&gt; &lt;ul&gt; &lt;li&gt;&lt;!-- img src="" width="50" height="50" alt="" --&gt; &lt;p&gt;Dell XPS 13&amp;rdquo;&lt;/p&gt; &lt;/li&gt; &lt;li&gt;&lt;!-- img src="" width="50" height="50" alt="" --&gt; &lt;p&gt;Dell XPS 15&amp;quot;&lt;/p&gt; &lt;/li&gt; &lt;li&gt;&lt;!-- img src="" width="50" height="50" alt="" --&gt; &lt;p&gt;Galaxy Note8&lt;/p&gt; &lt;/li&gt; &lt;li&gt;&lt;!-- img src="" width="50" height="50" alt="" --&gt; &lt;p&gt;Galaxy S8&lt;/p&gt; &lt;/li&gt; &lt;li&gt;&lt;!-- img src="" width="50" height="50" alt="" --&gt; &lt;p&gt;Galaxy S8+&lt;/p&gt; &lt;/li&gt; &lt;li&gt;&lt;!-- img src="" width="50" height="50" alt="" --&gt; &lt;p&gt;Galaxy S9&lt;/p&gt; &lt;/li&gt; &lt;li&gt;&lt;!-- img src="" width="50" height="50" alt="" --&gt; &lt;p&gt;Galaxy S9+&lt;/p&gt; &lt;/li&gt; &lt;li&gt;&lt;!-- img src="" width="50" height="50" alt="" --&gt; &lt;p&gt;Galaxy Tab S3&lt;/p&gt; &lt;/li&gt; &lt;/ul&gt; &lt;ul&gt; &lt;li&gt;&lt;!-- img src="" width="50" height="50" alt="" --&gt; &lt;p&gt;Google Chromebook Pixel&lt;/p&gt; &lt;/li&gt; &lt;li&gt;&lt;!-- img src="" width="50" height="50" alt="" --&gt; &lt;p&gt;Google Pixel&lt;/p&gt; &lt;/li&gt; &lt;li&gt;&lt;!-- img src="" width="50" height="50" alt="" --&gt; &lt;p&gt;Google Pixel 2&lt;/p&gt; &lt;/li&gt; &lt;li&gt;&lt;!-- img src="" width="50" height="50" alt="" --&gt; &lt;p&gt;Google Pixel 2 XL&lt;/p&gt; &lt;/li&gt; &lt;li&gt;&lt;!-- img src="" width="50" height="50" alt="" --&gt; &lt;p&gt;Google Pixel C&lt;/p&gt; &lt;/li&gt; &lt;li&gt;&lt;!-- img src="" width="50" height="50" alt="" --&gt; &lt;p&gt;Google Pixel XL&lt;/p&gt; &lt;/li&gt; &lt;li&gt;&lt;!-- img src="" width="50" height="50" alt="" --&gt; &lt;p&gt;HTC 10&lt;/p&gt; &lt;/li&gt; &lt;li&gt;&lt;!-- img src="" width="50" height="50" alt="" --&gt; &lt;p&gt;HTC U11&lt;/p&gt; &lt;/li&gt; &lt;/ul&gt; &lt;ul&gt; &lt;li&gt;&lt;!-- img src="" width="50" height="50" alt="" --&gt; &lt;p&gt;Huawei Mate 8&lt;/p&gt; &lt;/li&gt; &lt;li&gt;&lt;!-- img src="" width="50" height="50" alt="" --&gt; &lt;p&gt;Huawei Nexus 6P&lt;/p&gt; &lt;/li&gt; &lt;li&gt;&lt;!-- img src="" width="50" height="50" alt="" --&gt; &lt;p&gt;Huawei nova&lt;/p&gt; &lt;/li&gt; &lt;li&gt;&lt;!-- img src="" width="50" height="50" alt="" --&gt; &lt;p&gt;Huawei P8&lt;/p&gt; &lt;/li&gt; &lt;li&gt;&lt;!-- img src="" width="50" height="50" alt="" --&gt; &lt;p&gt;Huawei P9&lt;/p&gt; &lt;/li&gt; &lt;li&gt;&lt;!-- img src="" width="50" height="50" alt="" --&gt; &lt;p&gt;LG G5&lt;/p&gt; &lt;/li&gt; &lt;li&gt;&lt;!-- img src="" width="50" height="50" alt="" --&gt; &lt;p&gt;LG G6&lt;/p&gt; &lt;/li&gt; &lt;li&gt;&lt;!-- img src="" width="50" height="50" alt="" --&gt; &lt;p&gt;LG Nexus 5X&lt;/p&gt; &lt;/li&gt; &lt;/ul&gt; &lt;ul&gt; &lt;li&gt;&lt;!-- img src="" width="50" height="50" alt="" --&gt; &lt;p&gt;LG V20&lt;/p&gt; &lt;/li&gt; &lt;li&gt;&lt;!-- img src="" width="50" height="50" alt="" --&gt; &lt;p&gt;LG V30&lt;/p&gt; &lt;/li&gt; &lt;li&gt;&lt;!-- img src="" width="50" height="50" alt="" --&gt; &lt;p&gt;MacBook&lt;/p&gt; &lt;/li&gt; &lt;li&gt;&lt;!-- img src="" width="50" height="50" alt="" --&gt; &lt;p&gt;MacBook Pro (2016)&lt;/p&gt; &lt;/li&gt; &lt;li&gt;&lt;!-- img src="" width="50" height="50" alt="" --&gt; &lt;p&gt;MacBook Pro (2017)&lt;/p&gt; &lt;/li&gt; &lt;li&gt;&lt;!-- img src="" width="50" height="50" alt="" --&gt; &lt;p&gt;Microsoft Lumia 950&lt;/p&gt; &lt;/li&gt; &lt;li&gt;&lt;!-- img src="" width="50" height="50" alt="" --&gt; &lt;p&gt;Microsoft Lumia 950XL&lt;/p&gt; &lt;/li&gt; &lt;li&gt;&lt;!-- img src="" width="50" height="50" alt="" --&gt; &lt;p&gt;Nokia N1 Tablet&lt;/p&gt; &lt;/li&gt; &lt;/ul&gt; &lt;p&gt;&lt;img alt="USB-IF Certification" src="http://www.belkin.com/resources/img/overview/usb-c/Promo_291x291_USB_v01.jpg" /&gt;&lt;/p&gt; </t>
  </si>
  <si>
    <t>Кабель Belkin USB 2.0 Mixit USB-A - USB-C, 480MBPS, 3A, 1.8m, black</t>
  </si>
  <si>
    <t>F2CU032bt06-BLK</t>
  </si>
  <si>
    <t>http://www.erc.ua/i/goods/F2CU032bt06-BLK.jpg</t>
  </si>
  <si>
    <t xml:space="preserve">Кабель Белкин USB AM/CM позволяет заряжать ваш USB-устройство c разъемом C, а также синхронизировать фотографии, музыку и данные с ноутбуком со скоростью передачи данных 480 Мбит. Кроме того, кабель также поддерживает до 3 Ампер выходной мощности для зарядки устройств с разъемом USB-C. </t>
  </si>
  <si>
    <t>Кабель Belkin Mixit USB-C - USB-C, 480MBPS, 3A, 1.8m, black</t>
  </si>
  <si>
    <t>F2CU043bt06-BLK</t>
  </si>
  <si>
    <t>http://www.erc.ua/i/goods/F2CU043BT06-BLK.jpg</t>
  </si>
  <si>
    <t xml:space="preserve">&lt;p&gt;ЗАРЯЖАЙТЕ И СИНХРОНИЗИРУЙТЕ СВОИ УСТРОЙСТВА&lt;br /&gt; &lt;br /&gt; Зарядный кабель Belkin MIXIT &amp;trade; USB-C к USB-C позволяет заряжать устройство USB-C, а также синхронизировать фотографии, музыку и данные с имеющимся ноутбуком со скоростью передачи 480 Мбит / с. Кроме того, кабель также поддерживает выходную мощность до 3 А для зарядки устройств USB-C.&lt;br /&gt; &lt;/p&gt; &lt;p&gt; Сделано для: подключения от стандартного устройства USB-C к устройству с поддержкой USB-C (также известным как USB Type-C). Cовместим с Thunderbolt &amp;trade; 3.&lt;/p&gt; </t>
  </si>
  <si>
    <t>Кабель Belkin USB 2.0 Lightning - USB-A, 1.2m, black</t>
  </si>
  <si>
    <t>F8J023bt04-BLK</t>
  </si>
  <si>
    <t>http://www.erc.ua/i/goods/F8J023bt04-BLK.jpg</t>
  </si>
  <si>
    <t xml:space="preserve">Кабель для подключения iPhone, iPad, или iPod с разъемом Lightning к порту USB на компьютере для синхронизации и зарядки аккумулятора, или к зарядному устройству с USB-разъемом&lt;br/&gt;&lt;br/&gt; </t>
  </si>
  <si>
    <t>Кабель Belkin USB 2.0 Lightning - USB-A, 1.2m, white</t>
  </si>
  <si>
    <t>F8J023bt04-WHT</t>
  </si>
  <si>
    <t>http://www.erc.ua/i/goods/F8J023bt04-WHT.jpg</t>
  </si>
  <si>
    <t xml:space="preserve">Кабель для подключения iPhone, iPad, или iPod с разъемом Lightning к порту USB на компьютере для синхронизации и зарядки аккумулятора, или к зарядному устройству с USB-разъемом&lt;br/&gt;&lt;br/&gt;Цвет белый&lt;br/&gt; </t>
  </si>
  <si>
    <t>Кабель Belkin USB-A - Lightning, 1m, blue</t>
  </si>
  <si>
    <t>F8J023bt04-BLU</t>
  </si>
  <si>
    <t>http://www.erc.ua/i/goods/F8J023bt04-BLU.jpg</t>
  </si>
  <si>
    <t xml:space="preserve">Кабель для подключения iPhone, iPad, или iPod с разъемом Lightning к порту USB на компьютере для синхронизации и зарядки аккумулятора, или к зарядному устройству с USB-разъемом&lt;br/&gt;&lt;br/&gt;Яркий синий цвет не даст затеряться кабелю дома или в офисе </t>
  </si>
  <si>
    <t>Кабель Belkin Mixit USB-A - Lightning, 2.4A, 1.2m, right angle, black</t>
  </si>
  <si>
    <t>F8J147bt04-BLK</t>
  </si>
  <si>
    <t>http://www.erc.ua/i/goods/F8J147BT04-BLK.jpg</t>
  </si>
  <si>
    <t xml:space="preserve">&lt;p&gt;Кабель BELKIN MIXIT Lightning to USB (2.4A),Right angle, 1.2m, Black&lt;br /&gt; &lt;br /&gt; Заряжайте и синхронизируйте все устройства Lightning быстро и безопасно, используя только один кабель. Просто подключите USB-разъем непосредственно к любому USB-порту, чтобы оставаться на связи, когда вы дома, на работе или в дороге. Разьем имеет 90 &amp;deg; поворот.&lt;br /&gt; Товар MFI сертифицирован.&lt;/p&gt; &lt;p&gt;USB 2.4A&lt;/p&gt; &lt;p&gt;Длина 1,2 м&lt;/p&gt; &lt;p&gt;Цвет Черный&lt;/p&gt; </t>
  </si>
  <si>
    <t>Кабель Belkin Mixit USB-A - Lightning, 2.4A, 1.2m, right angle, white</t>
  </si>
  <si>
    <t>F8J147bt04-WHT</t>
  </si>
  <si>
    <t>http://www.erc.ua/i/goods/F8J147BT04-WHT.jpg</t>
  </si>
  <si>
    <t xml:space="preserve">&lt;p&gt;Кабель BELKIN MIXIT Lightning to USB (2.4A),Right angle, 1.2m, White&lt;br /&gt; &lt;br /&gt; Заряжайте и синхронизируйте все устройства Lightning быстро и безопасно, используя только один кабель. Просто подключите USB-разъем непосредственно к любому USB-порту, чтобы оставаться на связи, когда вы дома, на работе или в дороге. Разьем имеет 90 &amp;deg; поворот.&lt;br /&gt; Товар MFI сертифицирован.&lt;/p&gt; &lt;p&gt;USB 2.4A&lt;/p&gt; &lt;p&gt;Длина 1,2 м&lt;/p&gt; &lt;p&gt;Цвет Белый&lt;/p&gt; </t>
  </si>
  <si>
    <t>Кабель Belkin USB 2.0 Lightning - USB-A, 2m, black</t>
  </si>
  <si>
    <t>F8J023bt2M-BLK</t>
  </si>
  <si>
    <t>http://www.erc.ua/i/goods/F8J023bt2M-BLK.jpg</t>
  </si>
  <si>
    <t xml:space="preserve">Кабель для подключения iPhone, iPad, или iPod с разъемом Lightning к порту USB на компьютере для синхронизации и зарядки аккумулятора, или к зарядному устройству с USB-разъемом&lt;br/&gt; </t>
  </si>
  <si>
    <t>Кабель Belkin Mixit Metallic Lightning - USB-A, 2.4A, 1.2m, black</t>
  </si>
  <si>
    <t>F8J144bt04-BLK</t>
  </si>
  <si>
    <t>http://www.erc.ua/i/goods/F8J144BT04-BLK.jpg</t>
  </si>
  <si>
    <t xml:space="preserve">&lt;p&gt;Кабель BELKIN MIXIT PREMIUM METALLIC Lightning to USB (2.4A), 1.2m, black&lt;/p&gt; &lt;p&gt;&amp;bull; Сертификация MFI&lt;br /&gt; &amp;bull; Премиум алюминиевая отделка&lt;br /&gt; &amp;bull; Ультра-компактный коннектор&lt;/p&gt; &lt;p&gt;&amp;bull; Нейлоновая оплетка кабеля&lt;br /&gt; &amp;bull; подключается к любому порту USB 2.0 для зарядки&lt;br /&gt; &amp;bull; Синхронизация музыки и изображений с / от вашего ноутбука в секундах&lt;/p&gt; &lt;p&gt;Длина 1,2 м&lt;/p&gt; &lt;p&gt; &lt;/p&gt; &lt;p&gt; &lt;/p&gt; &lt;p&gt; &lt;/p&gt; &lt;p&gt;&lt;img alt="Lightning to USB Cable" src="http://cdn-www.belkin.com/resources/img/overview/f8j144/belkin-be-F8J144bt04-GLD-2.jpg" /&gt;&lt;/p&gt; </t>
  </si>
  <si>
    <t>Кабель Belkin DuraTek Plus Lightning - USB-A, 1.2m, black</t>
  </si>
  <si>
    <t>F8J236bt04-BLK</t>
  </si>
  <si>
    <t>http://www.erc.ua/i/goods/F8J236BT04-BLK.jpg</t>
  </si>
  <si>
    <t xml:space="preserve">&lt;p &gt;Кабель Belkin DuraTek &amp;trade; Plus Lightning-USB-A с ремешком F8J236 является частью новой линейки кабелей DuraTek производства Belkin. Соответствует и превышает технические характеристики оригинальных кабелей DuraTek.&lt;/p&gt; &lt;p &gt;&amp;bull; MFi сертификат&lt;/p&gt; &lt;p &gt;&amp;bull; Соответствует спецификациям кабеля USB 2.0&lt;/p&gt; &lt;p &gt;&amp;bull; Имеет разъем для быстрой зарядки Apple&amp;reg; Lightning (LTG)&lt;/p&gt; &lt;p &gt;&amp;bull; USB-IF сертифицирован&lt;/p&gt; &lt;p &gt;&amp;bull; Длина - 1,2 м&lt;/p&gt; &lt;p &gt;&amp;bull; Цветовые вариации - Black&lt;/p&gt; &lt;p &gt;&amp;bull; Плетеный кабель&lt;/p&gt; &lt;p &gt;&amp;bull; Дополнительный кожаный ремешок для крепления кабеля&lt;/p&gt; </t>
  </si>
  <si>
    <t>Кабель Belkin DuraTek Plus Lightning - USB-A, 1.2m, white</t>
  </si>
  <si>
    <t>F8J236bt04-WHT</t>
  </si>
  <si>
    <t>http://www.erc.ua/i/goods/F8J236BT04-WHT.jpg</t>
  </si>
  <si>
    <t xml:space="preserve">&lt;p &gt;Кабель Belkin DuraTek &amp;trade; Plus Lightning-USB-A с ремешком F8J236 является частью новой линейки кабелей DuraTek производства Belkin. Соответствует и превышает технические характеристики оригинальных кабелей DuraTek.&lt;/p&gt; &lt;p &gt;&amp;bull; MFi сертификат&lt;/p&gt; &lt;p &gt;&amp;bull; Соответствует спецификациям кабеля USB 2.0&lt;/p&gt; &lt;p &gt;&amp;bull; Имеет разъем для быстрой зарядки Apple&amp;reg; Lightning (LTG)&lt;/p&gt; &lt;p &gt;&amp;bull; USB-IF сертифицирован&lt;/p&gt; &lt;p &gt;&amp;bull; Длина - 1,2 м&lt;/p&gt; &lt;p &gt;&amp;bull; Цветовые вариации - White&lt;/p&gt; &lt;p &gt;&amp;bull; Плетеный кабель&lt;/p&gt; &lt;p &gt;&amp;bull; Дополнительный кожаный ремешок для крепления кабеля&lt;/p&gt; </t>
  </si>
  <si>
    <t>Кабель Belkin Mixit USB-A - MicroUSB, 2m, blue</t>
  </si>
  <si>
    <t>F2CU012bt2M-BLU</t>
  </si>
  <si>
    <t>http://www.erc.ua/i/goods/F2CU012bt2M-BLU.jpg</t>
  </si>
  <si>
    <t xml:space="preserve">Заряжайте мобильные устройства и обменивайтесь данными, а яркая расцветка новой серии MIXIT не даст затеряться кабелю дома или в офисе&lt;br/&gt;&lt;br/&gt;&lt;br/&gt;&lt;br/&gt;Тип кабеля USB 2.0 Cable &lt;br/&gt;&lt;br/&gt;Дифференциальный сигнал Low Voltage Differential &lt;br/&gt;&lt;br/&gt;Соответствие стандартам по кабелям USB 2.0 &lt;br/&gt;&lt;br/&gt;&lt;br/&gt;&lt;br/&gt;&lt;br/&gt;&lt;br/&gt;Тип левого коннектора USB Type A 4-pin Male&lt;br/&gt;&lt;br/&gt;Количество левых коннекторов 1 &lt;br/&gt;&lt;br/&gt;Тип правого коннектора USB Type B micro 5-pin Male&lt;br/&gt;&lt;br/&gt;Количество правых коннекторов 1 &lt;br/&gt;&lt;br/&gt;&lt;br/&gt;&lt;br/&gt;Цвет синий &lt;br/&gt;&lt;br/&gt;Длина кабеля 2 м &lt;br/&gt;&lt;br/&gt;Тип упаковки Retail &lt;br/&gt; </t>
  </si>
  <si>
    <t>Кабель Belkin DuraTek Mixit USB-C - USB-C, 1.2m, black</t>
  </si>
  <si>
    <t>F2CU050bt04-BLK</t>
  </si>
  <si>
    <t>http://www.erc.ua/i/goods/F2CU050bt04-BLK.jpg</t>
  </si>
  <si>
    <t xml:space="preserve">&lt;h2&gt; &lt;/h2&gt; &lt;h2&gt; &lt;/h2&gt; &lt;p class="MsoNormal" &gt;&lt;strong&gt;Кабель для синхронизации USB-C to USB-C, 1.2 m&lt;/strong&gt;&lt;/p&gt; &lt;p class="MsoNormal" &gt;Кабель для синхронизации DuraTek был выкован из высококачественных материалов для максимальной долговечности.&lt;/p&gt; &lt;p class="MsoNormal" &gt;Волокна Kevlar&amp;reg; усиливают внутреннюю проводку для дополнительной прочности, устойчивый к вытиранию нейлон образует жесткую внешнюю оболочку, а высокогибкая изоляция минимизирует повреждение от трения.&lt;/p&gt; &lt;p class="MsoNormal" &gt;Сила, создаваемая этими эластичными ингредиентами, дополнительно усиливается умными деталями конструкции, чтобы укрепить кабель в точках напряжения.&lt;/p&gt; &lt;p class="MsoNormal" &gt;1.Kevlar&amp;reg; - высокопрочное синтетическое волокно, используемое в качестве усиливающего компонента- для усиления проводников и усиления защиты&lt;/p&gt; &lt;p class="MsoNormal" &gt;2. Сливная проводка помогает с дополнительной защитой- до 5000 сгибаний&lt;/p&gt; &lt;p class="MsoNormal" &gt;3. Изолированные проводники уменьшают трение, создавая дополнительную гибкость и защиту&lt;/p&gt; &lt;p class="MsoNormal" &gt;4. Защитная экранирующая и металлизированная экранировка Mylar помогают защитить кабель от внешних электромагнитных помех&lt;/p&gt; &lt;p class="MsoNormal" &gt;5. Оплетка из термопластичного эластомера (TPE) мягкая, гибкая и экологически чистая.&lt;/p&gt; &lt;p class="MsoNormal" &gt;6. Двойная оплетка из нейлона устойчива к абразивному износу, уменьшает износ&lt;/p&gt; </t>
  </si>
  <si>
    <t>Портативное зарядное устройство Power Bank Belkin 10000mAh, 18W, USB-A, USB-C, black</t>
  </si>
  <si>
    <t>BPB001BTBK</t>
  </si>
  <si>
    <t>http://www.erc.ua/i/goods/BPB001BTBK.jpg</t>
  </si>
  <si>
    <t>Портативное зарядное устройство Power Bank Belkin 10000mAh, 15W, Dual USB-A, USB-C, blue</t>
  </si>
  <si>
    <t>BPB011BTBL</t>
  </si>
  <si>
    <t>http://www.erc.ua/i/goods/BPB011BTBL.jpg</t>
  </si>
  <si>
    <t xml:space="preserve">&lt;p &gt;&lt;strong&gt;Power Bank 10K&lt;/strong&gt;&lt;/p&gt; &lt;p &gt;Заряжайте три устройства одновременно. Два порта USB и один порт USB-C обеспечивают питание всех ваших устройств и обеспечивают до 40 часов * автономной работы вашего смартфона. Смотрите фильмы, совершайте марафонские звонки FaceTime и продолжайте работу своих навигационных приложений до пункта назначения. Прилагаемый кабель USB-A - USB-C позволяет начать зарядку прямо из коробки и подзарядить внешний аккумулятор, когда придет время.&lt;/p&gt; &lt;p &gt;&lt;strong&gt;Технические характеристики&lt;/strong&gt;&lt;/p&gt; &lt;p &gt;&amp;bull; 10,000 мАч&lt;/p&gt; &lt;p &gt;&amp;bull; Два порта 12W USB-A&lt;/p&gt; &lt;p &gt;&amp;bull; Один порт 15W USB-C для зарядки устройств или зарядки павербанка&lt;/p&gt; &lt;p &gt;Размеры&lt;/p&gt; &lt;ol&gt; &lt;li&gt;68.33mm&lt;/li&gt; &lt;li&gt;131.83mm&lt;/li&gt; &lt;li&gt;15.75mm&lt;br /&gt; Вес: 222г&lt;br /&gt; &lt;strong&gt;Комплектация&lt;/strong&gt;&lt;br /&gt; &amp;bull; Павербанк BOOSTCHARGE Power Bank 10K&lt;br /&gt; &amp;bull; Кабель USB-A - USB-C&lt;br /&gt; &lt;br /&gt; &lt;strong&gt; Преимущества Belkin&lt;/strong&gt;&lt;/li&gt; &lt;/ol&gt; &lt;ul&gt; &lt;li&gt;Свыше 35 лет успешной работы на переднем крае инноваций и технологий.&lt;/li&gt; &lt;li&gt;Независимый производитель беспроводных зарядных устройств № 1.*&lt;/li&gt; &lt;li&gt;Долговечность и качество обеспечиваются тщательным тестированием и использованием высококачественных комплектующих.&lt;br /&gt; &lt;/li&gt; &lt;/ul&gt; </t>
  </si>
  <si>
    <t>Портативное зарядное устройство Power Bank Belkin 10000mAh, 15W, Dual USB-A, USB-C, rose gold</t>
  </si>
  <si>
    <t>BPB011BTRG</t>
  </si>
  <si>
    <t>http://www.erc.ua/i/goods/BPB011BTRG.jpg</t>
  </si>
  <si>
    <t>Портативное зарядное устройство Power Bank Belkin 10000mAh, MagSafe Wireless, black</t>
  </si>
  <si>
    <t>BPD001BTBK</t>
  </si>
  <si>
    <t>http://www.erc.ua/i/goods/BPD001BTBK.jpg</t>
  </si>
  <si>
    <t xml:space="preserve">&lt;p &gt;&lt;strong&gt;Заряжайте без проводов дома или в дороге&lt;/strong&gt;&lt;/p&gt; &lt;p &gt;Эта совместимая с MagSafe подставка для беспроводной зарядки, разработанная для iPhone серии, может использоваться как блок питания 10K, который можно брать с собой куда угодно. Идеальное магнитное выравнивание позволяет вам продолжать пользоваться телефоном, пока он заряжается, не отсоединяя его от планшета, а тонкий портативный корпус легко помещается в сумочке или кармане. Когда планшету требуется подзарядка, сквозное питание позволяет вам подключить его, продолжая подавать питание на телефон, поэтому вам никогда не придется ждать, пока зарядится. Получите лучшее от обоих зарядных устройств с двухфункциональной зарядной площадкой и блоком питания.&lt;/p&gt; &lt;p &gt;&amp;bull; Двойные функции: беспроводная зарядная панель и портативный внешний аккумулятор.&lt;/p&gt; &lt;p &gt;&amp;bull; Совместимость с MagSafe для быстрой беспроводной зарядки iPhone до 7,5 Вт&lt;/p&gt; &lt;p &gt;&amp;bull; Идеальное выравнивание и простое магнитное размещение одной рукой&lt;/p&gt; &lt;p &gt;&amp;bull; Тонкий и легкий дизайн идеально подходит для путешествий.&lt;/p&gt; &lt;p &gt;&amp;bull; Заряжайте телефон и одновременно заряжайте внешний аккумулятор.&lt;/p&gt; &lt;p &gt;&amp;bull; До 34 часов дополнительного воспроизведения видео по беспроводной сети или 41 час через кабель USB-A&lt;/p&gt; &lt;p &gt;&amp;bull; Совместимость с официальными корпусами MagSafe.&lt;/p&gt; &lt;p &gt;&amp;bull; Светодиодный индикатор сообщает вам, когда нужно подзарядить&lt;/p&gt; &lt;p &gt;&amp;bull; Блок питания в комплект не входит.&lt;/p&gt; &lt;p &gt; &lt;/p&gt; &lt;p &gt;&lt;strong&gt;В коплект входит:&lt;/strong&gt;&lt;/p&gt; &lt;p &gt;&amp;bull; BOOST &amp;uarr; Магнитное портативное беспроводное зарядное устройство&lt;/p&gt; &lt;p &gt;&amp;bull; Кабель USB-C - USB-C длиной 3,3 фута / 1 м&lt;/p&gt; &lt;p &gt; &lt;/p&gt; &lt;p &gt;&lt;strong&gt;Технические характеристики&lt;/strong&gt;&lt;/p&gt; &lt;p &gt;7,1 см / 2,8 дюйма&lt;/p&gt; &lt;p &gt;2,1 см / 0,84 дюйма&lt;/p&gt; &lt;p &gt;14,3 см / 5,6 дюйма&lt;/p&gt; &lt;p &gt; &lt;/p&gt; &lt;p &gt;&lt;strong&gt;Особенности продукта&lt;/strong&gt;&lt;/p&gt; &lt;p &gt;&amp;bull; Встроенный магнит помогает правильно выровнять телефон во время беспроводной зарядки.&lt;/p&gt; &lt;p &gt;&amp;bull; Аккумулятор емкостью 10 000 мАч.&lt;/p&gt; &lt;p &gt;&amp;bull; Поддерживает быструю зарядку Apple&amp;reg; до 7,5 Вт&lt;/p&gt; &lt;p &gt;&amp;bull; Поддерживает быструю зарядку Google &amp;trade; до 10 Вт.&lt;/p&gt; &lt;p &gt;&amp;bull; Поддерживает быструю зарядку Samsung&amp;reg; до 9 Вт&lt;/p&gt; &lt;p &gt;&amp;bull; Зарядка через порт USB-C&amp;reg;&lt;/p&gt; &lt;p &gt;&amp;bull; Поддерживает сквозную зарядку&lt;/p&gt; &lt;p &gt;&amp;bull; Поддерживает официальные чехлы MagSafe&amp;reg;&lt;/p&gt; &lt;p &gt;&amp;bull; Совместимость с MagSafe&lt;/p&gt; &lt;p &gt;&amp;bull; Загорается, чтобы указать состояние зарядки.&lt;/p&gt; &lt;p &gt;&amp;bull; Тонкий и легкий дизайн идеально подходит для путешествий.&lt;/p&gt; &lt;p &gt; &lt;/p&gt; </t>
  </si>
  <si>
    <t>Портативное зарядное устройство Power Bank Belkin 10000mAh, MagSafe Wireless, white</t>
  </si>
  <si>
    <t>BPD001BTWH</t>
  </si>
  <si>
    <t>http://www.erc.ua/i/goods/BPD001BTWH.jpg</t>
  </si>
  <si>
    <t xml:space="preserve">&lt;p&gt;&lt;strong&gt;Заряжайте без проводов дома или в дороге&lt;/strong&gt;&lt;/p&gt; &lt;p&gt;Эта совместимая с MagSafe подставка для беспроводной зарядки, разработанная для iPhone, может использоваться как блок питания 10K, который можно брать с собой куда угодно. Идеальное магнитное выравнивание позволяет вам продолжать пользоваться телефоном, пока он заряжается, не отсоединяя его от планшета, а тонкий портативный корпус легко помещается в сумочке или кармане. Когда планшету требуется подзарядка, сквозное питание позволяет вам подключить его, продолжая подавать питание на телефон, поэтому вам никогда не придется ждать, пока зарядится. Получите лучшее от обоих зарядных устройств с двухфункциональной зарядной площадкой и блоком питания.&lt;/p&gt; &lt;p&gt;&amp;bull; Двойные функции: беспроводная зарядная панель и портативный внешний аккумулятор.&lt;/p&gt; &lt;p&gt;&amp;bull; Совместимость с MagSafe для быстрой беспроводной зарядки iPhone до 7,5 Вт&lt;/p&gt; &lt;p&gt;&amp;bull; Идеальное выравнивание и простое магнитное размещение одной рукой&lt;/p&gt; &lt;p&gt;&amp;bull; Тонкий и легкий дизайн идеально подходит для путешествий.&lt;/p&gt; &lt;p&gt;&amp;bull; Заряжайте телефон и одновременно заряжайте внешний аккумулятор.&lt;/p&gt; &lt;p&gt;&amp;bull; До 34 часов дополнительного воспроизведения видео по беспроводной сети или 41 час через кабель USB-A&lt;/p&gt; &lt;p&gt;&amp;bull; Совместимость с официальными корпусами MagSafe.&lt;/p&gt; &lt;p&gt;&amp;bull; Светодиодный индикатор сообщает вам, когда нужно подзарядить&lt;/p&gt; &lt;p&gt;&amp;bull; Блок питания в комплект не входит.&lt;/p&gt; &lt;p&gt; &lt;/p&gt; &lt;p&gt;&lt;strong&gt;В коплект входит:&lt;/strong&gt;&lt;/p&gt; &lt;p&gt;&amp;bull; BOOST &amp;uarr; Магнитное портативное беспроводное зарядное устройство&lt;/p&gt; &lt;p&gt;&amp;bull; Кабель USB-C - USB-C длиной 3,3 фута / 1 м&lt;/p&gt; &lt;p&gt; &lt;/p&gt; &lt;p&gt;&lt;strong&gt;Технические характеристики&lt;/strong&gt;&lt;/p&gt; &lt;p&gt;1,7,1 см / 2,8 дюйма&lt;/p&gt; &lt;p&gt;2,2,1 см / 0,84 дюйма&lt;/p&gt; &lt;p&gt;3,14,3 см / 5,6 дюйма&lt;/p&gt; &lt;p&gt; &lt;/p&gt; &lt;p&gt;&lt;strong&gt;Особенности продукта&lt;/strong&gt;&lt;/p&gt; &lt;p&gt;&amp;bull; Встроенный магнит помогает правильно выровнять телефон во время беспроводной зарядки.&lt;/p&gt; &lt;p&gt;&amp;bull; Аккумулятор емкостью 10 000 мАч.&lt;/p&gt; &lt;p&gt;&amp;bull; Поддерживает быструю зарядку Apple&amp;reg; до 7,5 Вт&lt;/p&gt; &lt;p&gt;&amp;bull; Поддерживает быструю зарядку Google &amp;trade; до 10 Вт.&lt;/p&gt; &lt;p&gt;&amp;bull; Поддерживает быструю зарядку Samsung&amp;reg; до 9 Вт&lt;/p&gt; &lt;p&gt;&amp;bull; Зарядка через порт USB-C&amp;reg;&lt;/p&gt; &lt;p&gt;&amp;bull; Поддерживает сквозную зарядку&lt;/p&gt; &lt;p&gt;&amp;bull; Поддерживает официальные чехлы MagSafe&amp;reg;&lt;/p&gt; &lt;p&gt;&amp;bull; Совместимость с MagSafe&lt;/p&gt; &lt;p&gt;&amp;bull; Загорается, чтобы указать состояние зарядки.&lt;/p&gt; &lt;p&gt;&amp;bull; Тонкий и легкий дизайн идеально подходит для путешествий.&lt;/p&gt; </t>
  </si>
  <si>
    <t>Портативное зарядное устройство Power Bank Belkin 20000mAh, 30W, PD for MacBook, black</t>
  </si>
  <si>
    <t>BPB002btBK</t>
  </si>
  <si>
    <t>http://www.erc.ua/i/goods/BPB002BTBK.jpg</t>
  </si>
  <si>
    <t xml:space="preserve">&lt;p&gt;Семейство повербанков Belkin с быстрой зарядкой.&lt;/p&gt; &lt;p&gt;Разработан для беспроблемной интеграции в любую среду, чтобы обеспечить быстрое и безопасное электропитание дома, в машине или в дороге. Интеллектуальная схема обнаруживает, что подключенное устройство обеспечивает оптимальную зарядку, а универсальные протоколы зарядки, такие как USB-A, разъемы Lightning и USB-C, обеспечивают широкую совместимость. BOOSTCHARGE &amp;trade; USB-C&amp;reg; Power Bank 20K&lt;/p&gt; &lt;p&gt;&amp;bull; 30 Вт USB-C Power Delivery полностью заряжает MacBook на ходу и быстро заряжает совместимые смартфоны или iPhone 8 или более позднюю версию с 0-50% за 30 минут.&lt;/p&gt; &lt;p&gt;&amp;bull; Батарея емкостью 20 000 мАч обеспечивает 28 часов автономной работы MacBook USB-C.&lt;/p&gt; &lt;p&gt;&amp;bull; Входящий в комплект кабель USB-C к USB-C перезаряжает блок питания быстрее через порт USB-C, чем стандартные входы 12 Вт.&lt;/p&gt; &lt;p&gt;&amp;bull; Дополнительный порт USB-A позволяет заряжать второе устройство, например смартфон, одновременно.&lt;/p&gt; &lt;p&gt;&amp;bull; Светодиодный индикатор показывает состояние батареи в блоке питания, чтобы сигнализировать, когда пришло время для зарядки.&lt;/p&gt; </t>
  </si>
  <si>
    <t>Портативное зарядное устройство Power Bank Belkin 20000mAh, 30W, PD, USB-A, USB-C, white</t>
  </si>
  <si>
    <t>BPB002btWT</t>
  </si>
  <si>
    <t>http://www.erc.ua/i/goods/BPB002BTWT.jpg</t>
  </si>
  <si>
    <t>Портативное зарядное устройство Power Bank Belkin 20000mAh, 15W, Dual USB-A, USB-C, black</t>
  </si>
  <si>
    <t>BPB003BTBK</t>
  </si>
  <si>
    <t>http://www.erc.ua/i/goods/BPB003BTBK.jpg</t>
  </si>
  <si>
    <t xml:space="preserve">&lt;p&gt;Семейство повербанков Belkin с быстрой зарядкой.&lt;/p&gt; &lt;p&gt;Разработан для беспроблемной интеграции в любую среду, чтобы обеспечить быстрое и безопасное электропитание дома, в машине или в дороге. Интеллектуальная схема обнаруживает, что подключенное устройство обеспечивает оптимальную зарядку, а универсальные протоколы зарядки, такие как USB-A, разъемы Lightning и USB-C, обеспечивают широкую совместимость. BOOSTCHARGE &amp;trade; USB-C&amp;reg; Power Bank 20K&lt;/p&gt; &lt;p&gt;&amp;bull; 15 Вт USB-C&lt;/p&gt; &lt;p&gt;&amp;bull; Батарея емкостью 20 000 мАч&lt;/p&gt; &lt;p&gt;&amp;bull; Дополнительные два порта USB-A позволяет заряжать второе устройство, например смартфон, одновременно.&lt;/p&gt; &lt;p&gt;&amp;bull; Светодиодный индикатор показывает состояние батареи в блоке питания, чтобы сигнализировать, когда пришло время для зарядки.&lt;/p&gt; </t>
  </si>
  <si>
    <t>Автомобильное ЗУ Belkin Car Charger 18W QC3, black</t>
  </si>
  <si>
    <t>CCA002BTBK</t>
  </si>
  <si>
    <t>http://www.erc.ua/i/goods/CCA002BTBK.jpg</t>
  </si>
  <si>
    <t xml:space="preserve">&lt;p &gt;Quick Charge &amp;trade; 3.0 USB-A&lt;/p&gt; &lt;p &gt;Автомобильное зарядное устройство 18 Вт&lt;/p&gt; &lt;p &gt;Зарядите свой смартфон от 0 до 80% всего за 35 минут * в автомобиле с Quick Charge 3.0. Мощность 18 Вт обеспечивает более быструю зарядку любого устройства с поддержкой быстрой зарядки, а компактная портативная конструкция идеально вписывается в автомобиль без каких-либо неудобств.&lt;/p&gt; &lt;p &gt; &lt;/p&gt; &lt;p &gt;&amp;bull; Быстрая зарядка - зарядите свой смартфон от 0-80% всего за 35 минут.&lt;/p&gt; &lt;p &gt;&amp;bull; Автомобильное зарядное устройство&lt;/p&gt; &lt;p &gt;&amp;bull; Мощность 18 Вт заряжает любое устройство с поддержкой быстрой зарядки быстрее, чем стандартная зарядка.&lt;/p&gt; &lt;p &gt;&amp;bull; Qualcomm&amp;reg; QuickCharge 3.0 - новейшая технология быстрой зарядки также обратно совместима с QC 2.0.&lt;/p&gt; &lt;p &gt; &lt;/p&gt; </t>
  </si>
  <si>
    <t>Автомобильное ЗУ Belkin Car Charger 24W Dual USB-A, USB-A - USB-C, 1m, black</t>
  </si>
  <si>
    <t>CCE001BT1MBK</t>
  </si>
  <si>
    <t>http://www.erc.ua/i/goods/CCE001BT1MBK.jpg</t>
  </si>
  <si>
    <t xml:space="preserve">&lt;p &gt;&lt;strong&gt;&lt;a href="https://sale.common.erc/mac2/frm3.asp?TT=2&amp;amp;ss=1&amp;amp;u=896&amp;amp;v=94&amp;amp;c=748&amp;amp;subc=758&amp;amp;w='CCE001BT1MBK'" target="tbl0"&gt;Автомобильное ЗУ Belkin Car Charger 24W Dual USB-A, USB-A - USB-C, 1m, black&lt;/a&gt;&lt;/strong&gt;&lt;/p&gt; &lt;p &gt; &lt;/p&gt; &lt;p &gt;Автомобильное зарядное устройство 24 Вт&lt;/p&gt; &lt;p &gt;Зарядите свой смартфон от 0 до 80% всего за 35 минут * в автомобиле с Quick Charge 3.0. Мощность 24 Вт обеспечивает более быструю зарядку любого устройства с поддержкой быстрой зарядки, а компактная портативная конструкция идеально вписывается в автомобиль без каких-либо неудобств.&lt;/p&gt; &lt;p &gt; &lt;/p&gt; &lt;p &gt;&amp;bull; Быстрая зарядка - зарядите свой смартфон от 0-80% всего за 35 минут.&lt;/p&gt; &lt;p &gt;&amp;bull; Автомобильное зарядное устройство&lt;/p&gt; &lt;p &gt;&amp;bull; Кабель &lt;a href="https://sale.common.erc/mac2/frm3.asp?TT=2&amp;amp;ss=1&amp;amp;u=896&amp;amp;v=94&amp;amp;c=748&amp;amp;subc=758&amp;amp;w='CCE001BT1MBK'" target="tbl0"&gt;USB-A - USB-C, 1m&lt;/a&gt;&lt;/p&gt; &lt;p &gt;&amp;bull; Мощность 24 Вт заряжает любое устройство с поддержкой быстрой зарядки быстрее, чем стандартная зарядка.&lt;/p&gt; &lt;p &gt;&amp;bull; Qualcomm&amp;reg; QuickCharge 3.0 - новейшая технология быстрой зарядки также обратно совместима с QC 2.0.&lt;/p&gt; &lt;p &gt;&amp;bull; Dual USB-A по 12 Вт каждый&lt;/p&gt; &lt;p &gt; &lt;/p&gt; &lt;p &gt;Семейство энергетических продуктов с быстрой зарядкой. Разработан для беспроблемной интеграции в любую среду, чтобы обеспечить быстрое и безопасное электропитание дома, в машине или в дороге. Интеллектуальная схема обнаруживает подключенное устройство для обеспечения оптимальной зарядки.&lt;/p&gt; </t>
  </si>
  <si>
    <t>Автомобильное ЗУ Belkin Car Charger 18W, Power Delivery Port USB-C, 12W USB-A, black</t>
  </si>
  <si>
    <t>F7U100BTBLK</t>
  </si>
  <si>
    <t>http://www.erc.ua/i/goods/F7U100BTBLK.jpg</t>
  </si>
  <si>
    <t xml:space="preserve">&lt;p&gt;&lt;strong&gt;30 Ватт PD USB-C автомобильное зарядное устройство&lt;/strong&gt;&lt;/p&gt; &lt;p&gt; &lt;/p&gt; &lt;p align="LEFT"&gt; &lt;/p&gt; &lt;p&gt;&amp;bull;1 порт USB-C Power Delivery (18 Вт) + 12 Ватт USB-A&lt;/p&gt; &lt;p&gt;&amp;bull;Заряжайте iPhone X, iPhone 8 или iPhone 8 Plus до 50% за 30 минут&lt;/p&gt; &lt;p&gt;&amp;bull;Использует USB-PD 3.0 Chipset&lt;/p&gt; </t>
  </si>
  <si>
    <t>Автомобильное ЗУ Belkin Car Charger 12W USB 2.4A, black</t>
  </si>
  <si>
    <t>F8J054btBLK</t>
  </si>
  <si>
    <t>http://www.erc.ua/i/goods/F8J054btBLK.jpg</t>
  </si>
  <si>
    <t xml:space="preserve">Новое компактное зарядное устройство мощностью 2.4А позволит легко и быстро зарядить любой планшет в автомобиле. &lt;br/&gt;&lt;br/&gt; </t>
  </si>
  <si>
    <t>Автомобильное ЗУ Belkin Car Charger 17W USB 3.4A+USB, MicroUSB 1.2м, black</t>
  </si>
  <si>
    <t>F8M890bt04-BLK</t>
  </si>
  <si>
    <t>http://www.erc.ua/i/goods/F8M890bt04-BLK.jpg</t>
  </si>
  <si>
    <t>Автомобильное зарядное устройство Belkin 3.4A с microUSB. Благодаря силе тока в 2,4 А оно может работать с любыми мобильными девайсами, будь то планшет или смартфон с емкой батареей. Кроме того, устройство снабжено дополнительным портом USB для подключения навигатора или другого портативного устройства. Спиралевидный провод позволяет регулировать его длину в зависимости от потребностей, он не занимает много места при хранении. Противоскользящий материал Soft Touch позволяет надежно удерживать устройство, подключая его к автомобильной электросети или извлекая из гнезда прикуривателя.Технические характеристики - Зарядное устройство с microUSB кабелем &lt;br /&gt;- USB порт: 1 - Выходное напряжение: 5 Вт &lt;br /&gt;- Сила тока: 3400 мА - Выходной ток: 2.4 А &lt;br /&gt;- Вход: microUSB- Светодиодный индикатор &lt;br /&gt;- Спиралевидный провод- Материал корпуса: пластик</t>
  </si>
  <si>
    <t>Автомобильное ЗУ Belkin Car Charger 17W USB 3.4A+USB, Lightning 1.2м, black</t>
  </si>
  <si>
    <t>F8J154bt04-BLK</t>
  </si>
  <si>
    <t>http://www.erc.ua/i/goods/F8J154bt04-BLK.jpg</t>
  </si>
  <si>
    <t>Автомобильное зарядное устройство для Apple (8pin) имеет интерфейс Lightning. Благодаря силе тока в 2,4 А оно может работать с любыми мобильными девайсами Apple – вплоть до планшетов iPad Pro. Кроме того, устройство снабжено дополнительным портом USB для подключения навигатора, смартфона или другой портативной техники. Спиралевидный провод позволяет регулировать его длину в зависимости от потребностей, не занимает много места при хранении. Противоскользящий материал Soft Touch позволяет надежно удерживать устройство, подключая его к автомобильной электросети или извлекая из гнезда прикуривателя.Технические характеристики- Зарядное устройство с кабелем Apple 8-pin &lt;br /&gt;- USB порт: 1- Выходное напряжение: 5 Вт &lt;br /&gt;- Сила тока: 3400 мА - Выходной ток кабеля: 2.4 А &lt;br /&gt;- Вход: Lightning 8-pin - Светодиодный индикатор &lt;br /&gt;- Спиралевидный провод - Материал корпуса: пластик</t>
  </si>
  <si>
    <t>Автомобильное ЗУ Belkin Car Charger 24W USB 2.4A, dual, black</t>
  </si>
  <si>
    <t>F8M930btBLK</t>
  </si>
  <si>
    <t>http://www.erc.ua/i/goods/F8M930btBLK.jpg</t>
  </si>
  <si>
    <t xml:space="preserve">&lt;p&gt;Автомобильное зарядное устройство с двумя разъемами USB силой тока - 2.4 A.&lt;/p&gt; &lt;p&gt;Суммарная мощность - 24W&lt;/p&gt; &lt;p&gt;Маталлический корпус, индикатор работы&lt;/p&gt; </t>
  </si>
  <si>
    <t>Сетевое ЗУ Belkin Home Charger 18W USB-A 3A, QC3, white</t>
  </si>
  <si>
    <t>WCA001VFWH</t>
  </si>
  <si>
    <t>http://www.erc.ua/i/goods/WCA001VFWH.jpg</t>
  </si>
  <si>
    <t xml:space="preserve">&lt;p &gt;&lt;strong&gt;&lt;a href="https://sale.common.erc/mac2/frm3.asp?TT=2&amp;amp;ss=1&amp;amp;u=896&amp;amp;v=94&amp;amp;c=748&amp;amp;subc=758&amp;amp;w='WCA001VFWH'" target="tbl0"&gt;Сетевое ЗУ Belkin 18W USB-A 3A, QC3, white&lt;/a&gt;&lt;/strong&gt;&lt;/p&gt; &lt;p &gt; &lt;/p&gt; &lt;p &gt;Обладая мощностью 18 Вт, это универсальное зарядное устройство заряжает смартфоны быстрее от 0 &amp;ndash; 80% за 35минут. Портативное и удобное в переноске, это зарядное устройство можно использовать, где угодно: дома, в офисе или во время путешествий.&lt;/p&gt; &lt;p &gt; &lt;/p&gt; &lt;p &gt;Qualcomm Quick Charge 3.0 &amp;ndash; поможет сохранить время на зарядку устройств при условии если они совместимы.&lt;/p&gt; &lt;p &gt;Семейство энергетических продуктов с быстрой зарядкой. Разработано для беспроблемной интеграции в любую среду, чтобы обеспечить быстрое и безопасное электропитание дома, в машине или в дороге. Интеллектуальная схема обнаруживает подключенное устройство для обеспечения оптимальной зарядки.&lt;/p&gt; </t>
  </si>
  <si>
    <t>Сетевое ЗУ Belkin Home Charger 12W USB-A 2.4A, white</t>
  </si>
  <si>
    <t>WCA002VFWH</t>
  </si>
  <si>
    <t>http://www.erc.ua/i/goods/WCA002VFWH.jpg</t>
  </si>
  <si>
    <t xml:space="preserve">&lt;p &gt;&lt;strong&gt;Сетевое ЗУ Belkin 12W USB-A&lt;/strong&gt;&lt;/p&gt; &lt;p &gt; &lt;/p&gt; &lt;p &gt;Обладая мощностью 12 Вт, это универсальное зарядное устройство заряжает смартфоны быстрее, чем стандартная зарядка 5 Вт. Портативное и удобное в переноске, это зарядное устройство можно использовать, где угодно: дома, в офисе или во время путешествий.&lt;/p&gt; &lt;p &gt; &lt;/p&gt; &lt;p &gt;Семейство энергетических продуктов с быстрой зарядкой. Разработано для беспроблемной интеграции в любую среду, чтобы обеспечить быстрое и безопасное электропитание дома, в машине или в дороге. Интеллектуальная схема обнаруживает подключенное устройство для обеспечения оптимальной зарядки.&lt;/p&gt; </t>
  </si>
  <si>
    <t>Сетевое ЗУ Belkin Home Charger 24W DUAL USB 2.4A, white</t>
  </si>
  <si>
    <t>WCB002VFWH</t>
  </si>
  <si>
    <t>http://www.erc.ua/i/goods/WCB002VFWH.jpg</t>
  </si>
  <si>
    <t xml:space="preserve">&lt;p&gt;Универсальный набор микросхем обеспечивает оптимальную скорость зарядки для любых устройств&lt;/p&gt; &lt;p &gt;Удобно заряжайте два устройства одновременно с помощью двухпортового зарядного устройства мощностью 24 Вт. Два 12-ваттных порта USB-A обеспечивают более быструю зарядку сразу двух смартфонов или смартфона и планшета, что делает его идеальным для людей с несколькими устройствами. Устройство идеально подходит для путешествий и имеет гарантию на подключение оборудования.&lt;/p&gt; </t>
  </si>
  <si>
    <t>Сетевое ЗУ Belkin Home Charger USB 1A, white</t>
  </si>
  <si>
    <t>F8J013vfWHT</t>
  </si>
  <si>
    <t>http://www.erc.ua/i/goods/F8J013vfWHT.jpg</t>
  </si>
  <si>
    <t>Новое компактное зарядное устройство мощностью 5Вт (сила тока 1А) позволит легко и быстро зарядить любой планшет или смартфон от сети 220В. &lt;br /&gt;</t>
  </si>
  <si>
    <t>Сетевое ЗУ Belkin Home Charger 12W USB 2.4A, white</t>
  </si>
  <si>
    <t>F8J040vfWHT</t>
  </si>
  <si>
    <t>http://www.erc.ua/i/goods/F8J040vfWHT.jpg</t>
  </si>
  <si>
    <t xml:space="preserve">Новое компактное зарядное устройство мощностью 12Вт (сила тока 2.4А) позволит легко и быстро зарядить любой планшет или смартфон от сети 220В. &lt;br/&gt; </t>
  </si>
  <si>
    <t>Сетевое ЗУ Belkin Home Charger 12W USB 2.4A, MicroUSB 1.8m, white</t>
  </si>
  <si>
    <t>F7U009vf06-WHT</t>
  </si>
  <si>
    <t>http://www.erc.ua/i/goods/F7U009vf06-WHT.jpg</t>
  </si>
  <si>
    <t>Сетевое зарядное устройство Belkin 2,4А, со встроенным micro USB кабелем, может использоваться для зарядки большинства мобильных устройств с портом micro USB. Функция быстрой зарядки дает возможность на 40% быстрее зарядить ваше устройство, чем обычные 5В зарядки.. Технические характеристики - Зарядное устройство с micro USB кабелем &lt;br /&gt;- Выходное напряжение: 12 Вт - Выходной ток: 2.4 А &lt;br /&gt;- Материал корпуса: пластик- Длина кабеля: 1.8M</t>
  </si>
  <si>
    <t>Сетевое ЗУ Belkin Home Charger 12W USB 2.4A, Mixit Metallic, black</t>
  </si>
  <si>
    <t>F8M731vfBLK</t>
  </si>
  <si>
    <t>http://www.erc.ua/i/goods/F8M731vfBLK.jpg</t>
  </si>
  <si>
    <t xml:space="preserve">Новое компактное зарядное устройство мощностью 12Вт (сила тока 2.4А) позволит легко и быстро зарядить любой планшет или смартфон от сети 220В. &lt;br/&gt;&lt;br/&gt; </t>
  </si>
  <si>
    <t>Сетевое ЗУ Belkin Home Charger 12W USB 2.4A, Mixit Metallic, silver</t>
  </si>
  <si>
    <t>F8M731vfSLV</t>
  </si>
  <si>
    <t>http://www.erc.ua/i/goods/F8M731vfSLV.jpg</t>
  </si>
  <si>
    <t>Сетевое ЗУ Belkin Home Charger 12W USB 2.4A, Mixit Metallic, white</t>
  </si>
  <si>
    <t>F8M731vfWHT</t>
  </si>
  <si>
    <t>http://www.erc.ua/i/goods/F8M731vfWHT.jpg</t>
  </si>
  <si>
    <t>Сетевое ЗУ Belkin Home Charger 18W USB 3.0A, USB-C, 1.2m, silver</t>
  </si>
  <si>
    <t>F7U034vf04-SLV</t>
  </si>
  <si>
    <t>http://www.erc.ua/i/goods/F7U034VF04-SLV.jpg</t>
  </si>
  <si>
    <t xml:space="preserve">&lt;p&gt;Сетевое ЗУ Belkin USB-3.0 Quick Charge&amp;trade; with USB-A to USB-C&amp;trade; Cable 1.2m, 18W, Silver&lt;br /&gt; &amp;bull; Один порт USB-A - 18 Вт&lt;br /&gt; &amp;bull; Quick Charge 3.0 с обратной совместимостью для Quick Charge 2.0&lt;br /&gt; &amp;bull; Кабель USB-A-USB-C для синхронизации и зарядки, 1,2м&lt;br /&gt; &amp;bull; 10 Вт заряд для устройств, не включенных с помощью быстрой зарядки&lt;br /&gt; &lt;br /&gt; &lt;br /&gt; В коплект входит:&lt;br /&gt; &amp;bull; BOOST &amp;uarr; UP Quick Charge 3,0 Сетевое зарядное устройство с USB-A-кабелем USB-C&lt;br /&gt; &amp;bull; 4-футовый / 1,2-миллиметровый USB-A кабель USB-C&lt;/p&gt; &lt;p&gt;&lt;img alt="Backwards Compatible" src="http://www.belkin.com/resources/img/overview/f7u034/belkin-qualcomm-quick-charge-3.0-backwards-compatibility-v01-r01-291x291-us.png" title="Power new and legacy items" /&gt;&lt;/p&gt; </t>
  </si>
  <si>
    <t>Сетевое ЗУ Belkin Home Charger 20W USB-C PD, white</t>
  </si>
  <si>
    <t>WCA003VFWH</t>
  </si>
  <si>
    <t>http://www.erc.ua/i/goods/WCA003VFWH.jpg</t>
  </si>
  <si>
    <t xml:space="preserve">&lt;p &gt;&lt;strong&gt;Сетевое зарядное устройство Belkin Home Charger 20W USB-C PD&lt;/strong&gt;&lt;/p&gt; &lt;p &gt;Повышайте производительность и развлечения с помощью компактного и мощного зарядного устройства Power Delivery (20W)&lt;/p&gt; &lt;p &gt; &lt;/p&gt; &lt;p &gt;&lt;strong&gt;Технические характеристики&lt;/strong&gt;&lt;/p&gt; &lt;p &gt;&amp;bull; 20W&lt;/p&gt; &lt;p &gt;&amp;bull; порт USB-C&lt;/p&gt; &lt;p &gt; &lt;/p&gt; &lt;p &gt;&lt;strong&gt;The Belkin BOOST CHARGE &lt;/strong&gt;&lt;/p&gt; &lt;p &gt;&lt;strong&gt; &lt;/strong&gt;&lt;/p&gt; &lt;p &gt;Семейство продуктов BOOST CHARGE зарядных устройств с быстрой зарядкой разработаны для легкой интеграции в любую среду и обеспечивает быструю и безопасную подачу электроэнергии дома, в машине или в дороге. Интеллектуальная схема определяет подключенное устройство для обеспечения оптимальной зарядки, в то время как универсальные протоколы зарядки, такие как USB-A, разъемы Lightning и USB-C, обеспечивают широкую совместимость.&lt;/p&gt; &lt;p &gt;&lt;strong&gt; &lt;/strong&gt;&lt;/p&gt; &lt;p &gt;&lt;strong&gt;Характеристики семейства The Belkin BOOST CHARGE&lt;/strong&gt;&lt;/p&gt; &lt;p &gt;&amp;bull; Более быстрая зарядка, чем стандартные 5 Вт&lt;/p&gt; &lt;p &gt;&amp;bull; Широкая совместимость&lt;/p&gt; &lt;p &gt;&amp;bull; Портативность&lt;/p&gt; &lt;p &gt;&amp;bull; Интеллектуальная схема определяет подключенные устройства для обеспечения оптимальной зарядки&lt;/p&gt; &lt;p &gt;&amp;bull; Сертифицирована соответствующими органами на предмет совместимости (примеры включают USB-IF, MFi) &lt;/p&gt; &lt;p &gt;&lt;strong&gt;Особенности Belkin &lt;/strong&gt;&lt;/p&gt; &lt;p &gt;&amp;bull; Пионер в области инноваций и технологий более 35 лет&lt;/p&gt; </t>
  </si>
  <si>
    <t>Сетевое ЗУ Belkin Home Charger 18W USB-C PD, 12W USB-A, white</t>
  </si>
  <si>
    <t>F7U097vfWHT</t>
  </si>
  <si>
    <t>http://www.erc.ua/i/goods/F7U097VFWHT.jpg</t>
  </si>
  <si>
    <t xml:space="preserve">&lt;p &gt;&lt;strong&gt;Сетевое зарядное устройство Belkin Home Charger 18W USB-C PD, 12W USB-A&lt;/strong&gt;&lt;/p&gt; &lt;p &gt;Повышайте производительность и развлечения с помощью компактного и мощного зарядного устройства на два порта USB-C 18W и USB-A 12W&lt;/p&gt; &lt;p &gt; &lt;/p&gt; &lt;p &gt;Технические характеристики&lt;/p&gt; &lt;p &gt;&amp;bull; порт USB-C PD 20W&lt;/p&gt; &lt;p &gt;&amp;bull; порт USB-A 12W&lt;/p&gt; &lt;p &gt; &lt;/p&gt; &lt;p &gt;&lt;strong&gt;The Belkin BOOST CHARGE &lt;/strong&gt;&lt;/p&gt; &lt;p &gt;&lt;strong&gt; &lt;/strong&gt;&lt;/p&gt; &lt;p &gt;Семейство продуктов BOOST CHARGE зарядных устройств с быстрой зарядкой разработаны для легкой интеграции в любую среду и обеспечивает быструю и безопасную подачу электроэнергии дома, в машине или в дороге. Интеллектуальная схема определяет подключенное устройство для обеспечения оптимальной зарядки, в то время как универсальные протоколы зарядки, такие как USB-A, разъемы Lightning и USB-C, обеспечивают широкую совместимость.&lt;/p&gt; &lt;p &gt;&lt;strong&gt; &lt;/strong&gt;&lt;/p&gt; &lt;p &gt;&lt;strong&gt;Характеристики семейства The Belkin BOOST CHARGE&lt;/strong&gt;&lt;/p&gt; &lt;p &gt;&amp;bull; Более быстрая зарядка, чем стандартные 5 Вт&lt;/p&gt; &lt;p &gt;&amp;bull; Широкая совместимость&lt;/p&gt; &lt;p &gt;&amp;bull; Портативность&lt;/p&gt; &lt;p &gt;&amp;bull; Интеллектуальная схема определяет подключенные устройства для обеспечения оптимальной зарядки&lt;/p&gt; &lt;p &gt;&amp;bull; Сертифицирована соответствующими органами на предмет совместимости (примеры включают USB-IF, MFi) &lt;/p&gt; &lt;p &gt;&lt;strong&gt;Особенности Belkin &lt;/strong&gt;&lt;/p&gt; &lt;p &gt;&amp;bull; Пионер в области инноваций и технологий более 35 лет&lt;/p&gt; </t>
  </si>
  <si>
    <t>Сетевое ЗУ Belkin Home Charger 30W GAN USB-С, white</t>
  </si>
  <si>
    <t>WCH001vfWH</t>
  </si>
  <si>
    <t>http://www.erc.ua/i/goods/WCH001VFWH.jpg</t>
  </si>
  <si>
    <t xml:space="preserve">&lt;p &gt;&lt;strong&gt;Сетевое зарядное устройство USB-C GaN Wall Charger 30W&lt;/strong&gt;&lt;/p&gt; &lt;p &gt;Повышайте производительность и развлечения с помощью компактного и мощного зарядного устройства. Мы использовали нитрид галлия (GaN), чтобы сделать это зарядное устройство мощностью 30 Вт особенно маленьким, сохранив при этом мощность для зарядки MacBook Air. Благодаря прочной конструкции он идеально подходит для путешествий&lt;/p&gt; &lt;p &gt;&lt;strong&gt;Преимущества продукта&lt;/strong&gt;&lt;/p&gt; &lt;p &gt;&lt;strong&gt; &lt;/strong&gt;&lt;/p&gt; &lt;p &gt;&amp;bull; Высокоэффективный нитрид галлия (GaN) заменяет традиционный кремний, позволяя компонентам внутри быть ближе друг к другу и позволяя получить очень маленькое зарядное устройство.&lt;/p&gt; &lt;p &gt;&amp;bull; Высокоскоростная зарядка MacBook Air мощностью до 30 Вт в сверхкомпактном зарядном устройстве из GaN позволяет тратить меньше времени на зарядку и больше времени на то, что вам нравится.&lt;/p&gt; &lt;p &gt;&amp;bull; Встроенная защита от перегрузки по току и перенапряжения обеспечивает безопасность зарядного устройства и подключенных устройств, обеспечивая при этом долгожданное спокойствие.&lt;/p&gt; &lt;pre&gt; &lt;strong&gt;Технические характеристики&lt;/strong&gt;&lt;/pre&gt; &lt;pre&gt; &amp;bull; 30 Вт&lt;/pre&gt; &lt;pre&gt; &amp;bull; Порт USB-C &lt;/pre&gt; &lt;p &gt;&lt;strong&gt;The Belkin BOOST CHARGE &lt;/strong&gt;&lt;/p&gt; &lt;p &gt;&lt;strong&gt; &lt;/strong&gt;&lt;/p&gt; &lt;p &gt;Семейство продуктов BOOST CHARGE зарядных устройств с быстрой зарядкой разработаны для легкой интеграции в любую среду и обеспечивает быструю и безопасную подачу электроэнергии дома, в машине или в дороге. Интеллектуальная схема определяет подключенное устройство для обеспечения оптимальной зарядки, в то время как универсальные протоколы зарядки, такие как USB-A, разъемы Lightning и USB-C, обеспечивают широкую совместимость.&lt;/p&gt; &lt;p &gt;&lt;strong&gt; &lt;/strong&gt;&lt;/p&gt; &lt;p &gt;&lt;strong&gt;Характеристики семейства The Belkin BOOST CHARGE&lt;/strong&gt;&lt;/p&gt; &lt;p &gt;&amp;bull; Более быстрая зарядка, чем стандартные 5 Вт&lt;/p&gt; &lt;p &gt;&amp;bull; Широкая совместимость&lt;/p&gt; &lt;p &gt;&amp;bull; Портативность&lt;/p&gt; &lt;p &gt;&amp;bull; Интеллектуальная схема определяет подключенные устройства для обеспечения оптимальной зарядки&lt;/p&gt; &lt;p &gt;&amp;bull; Сертифицирована соответствующими органами на предмет совместимости (примеры включают USB-IF, MFi) &lt;/p&gt; &lt;p &gt;&lt;strong&gt;Особенности Belkin &lt;/strong&gt;&lt;/p&gt; &lt;p &gt;&amp;bull; Пионер в области инноваций и технологий более 35 лет&lt;/p&gt; </t>
  </si>
  <si>
    <t>Сетевое ЗУ Belkin Home Charger 68W GAN Dual USB-С, white</t>
  </si>
  <si>
    <t>WCH003vfWH</t>
  </si>
  <si>
    <t>http://www.erc.ua/i/goods/WCH003VFWH.jpg</t>
  </si>
  <si>
    <t xml:space="preserve">&lt;p &gt;&lt;strong&gt;Сетевое зарядное устройство USB-C GaN Wall Charger 68W&lt;/strong&gt;&lt;/p&gt; &lt;p &gt;Повышайте производительность и развлечения с помощью компактного и мощного зарядного устройства. Мы использовали нитрид галлия (GaN), чтобы сделать это зарядное устройство мощностью 68 Вт особенно маленьким, сохранив при этом мощность для зарядки MacBook Air. Благодаря прочной конструкции он идеально подходит для путешествий&lt;/p&gt; &lt;p &gt;&lt;strong&gt;Преимущества продукта&lt;/strong&gt;&lt;/p&gt; &lt;p &gt;&lt;strong&gt; &lt;/strong&gt;&lt;/p&gt; &lt;p &gt;&amp;bull; Высокоэффективный нитрид галлия (GaN) заменяет традиционный кремний, позволяя компонентам внутри быть ближе друг к другу и позволяя получить очень маленькое зарядное устройство.&lt;/p&gt; &lt;p &gt;&amp;bull; Высокоскоростная зарядка MacBook Air мощностью до 68 Вт в сверхкомпактном зарядном устройстве из GaN позволяет тратить меньше времени на зарядку и больше времени на то, что вам нравится.&lt;/p&gt; &lt;p &gt;&amp;bull; Встроенная защита от перегрузки по току и перенапряжения обеспечивает безопасность зарядного устройства и подключенных устройств, обеспечивая при этом долгожданное спокойствие.&lt;/p&gt; &lt;pre&gt; &lt;strong&gt;Технические характеристики&lt;/strong&gt;&lt;/pre&gt; &lt;pre&gt; &amp;bull; 68 Вт&lt;/pre&gt; &lt;pre&gt; &amp;bull; Двойной порт USB-C&lt;/pre&gt; &lt;p &gt;&lt;strong&gt; &lt;/strong&gt;&lt;/p&gt; &lt;p &gt;&lt;strong&gt;The Belkin BOOST CHARGE &lt;/strong&gt;&lt;/p&gt; &lt;p &gt;&lt;strong&gt; &lt;/strong&gt;&lt;/p&gt; &lt;p &gt;Семейство продуктов BOOST CHARGE зарядных устройств с быстрой зарядкой разработаны для легкой интеграции в любую среду и обеспечивает быструю и безопасную подачу электроэнергии дома, в машине или в дороге. Интеллектуальная схема определяет подключенное устройство для обеспечения оптимальной зарядки, в то время как универсальные протоколы зарядки, такие как USB-A, разъемы Lightning и USB-C, обеспечивают широкую совместимость.&lt;/p&gt; &lt;p &gt;&lt;strong&gt; &lt;/strong&gt;&lt;/p&gt; &lt;p &gt;&lt;strong&gt;Характеристики семейства The Belkin BOOST CHARGE&lt;/strong&gt;&lt;/p&gt; &lt;p &gt;&amp;bull; Более быстрая зарядка, чем стандартные 5 Вт&lt;/p&gt; &lt;p &gt;&amp;bull; Широкая совместимость&lt;/p&gt; &lt;p &gt;&amp;bull; Портативность&lt;/p&gt; &lt;p &gt;&amp;bull; Интеллектуальная схема определяет подключенные устройства для обеспечения оптимальной зарядки&lt;/p&gt; &lt;p &gt;&amp;bull; Сертифицирована соответствующими органами на предмет совместимости (примеры включают USB-IF, MFi) &lt;/p&gt; &lt;p &gt;&lt;strong&gt;Особенности Belkin &lt;/strong&gt;&lt;/p&gt; &lt;p &gt;&amp;bull; Пионер в области инноваций и технологий более 35 лет&lt;/p&gt; </t>
  </si>
  <si>
    <t>Кабель Belkin сетевой Schuko - C8, 1.8m, black</t>
  </si>
  <si>
    <t>F3A218cp1.8M-P</t>
  </si>
  <si>
    <t>http://www.erc.ua/i/goods/F3A218CP1.8M-P.jpg</t>
  </si>
  <si>
    <t xml:space="preserve">&lt;p&gt;Кабель BELKIN сетевой Schuko - C8, 1.8м, Black - необходим для соединения системного блока компьютера или адаптера ноутбука с электрической сетью.&lt;br /&gt; &lt;br /&gt; ОСОБЕННОСТИ&lt;br /&gt; Основа кабеля &amp;ndash; бескислородная медь, отличающаяся хорошей степенью проводимости даже при небольшом диаметре провода. Прочная изоляция обеспечивает безопасность. Срок службы вилки составляет несколько лет.&lt;/p&gt; </t>
  </si>
  <si>
    <t>сетевой фильтр</t>
  </si>
  <si>
    <t>Сетевой фильтр Belkin 6хSchuko, c защитой от перенапряжения 650 Дж, 2m, white</t>
  </si>
  <si>
    <t>BSV603vf2M</t>
  </si>
  <si>
    <t>http://www.erc.ua/i/goods/BSV603vf2M.jpg</t>
  </si>
  <si>
    <t xml:space="preserve">&lt;table&gt; &lt;tbody&gt; &lt;tr&gt; &lt;td colspan="2"&gt; &lt;h4&gt;Belkin Surge Protectors (&lt;a href="http://shipmentorder.sites.local.erc/Sale/SaleWareDescription/SaleWareDescription.aspx?w=BSV603vf2M" target="bottom"&gt;BSV603vf2M&lt;/a&gt;) &amp;mdash; это сетевой фильтр на 6 розеток типа Shuko с широким набором всевозможных защит. Прибор имеет высокий уровень поглощения энергии, который составляет в своем максимальном значении 650 Дж. Для подключения к центральной энергосети, сетевой фильтр имеет кабель длиной 2 метра с евровилкой на конце.&lt;/h4&gt; &lt;h4&gt;Дизайн&lt;/h4&gt; &lt;p&gt;Сетевой фильтр на 6 евророзеток Belkin Surge Protectors выполнен из пожаробезопасного прочного пластика с матовой отделкой. Эргономичной формы корпус и разворот розеток на 45 градусов позволят использовать прибор практически в любом месте помещения даже при максимальном числе подключений. Фильтр имеет крупную кнопку включения, а также LED-индикацию питания и защиты электросети.&lt;/p&gt; &lt;h4&gt;Функционал и защита&lt;/h4&gt; &lt;p&gt;Belkin Surge Protectors позволяет подключать до 6 приборов в розетки типа Shuko. Каждая розетка оснащена защитными шторками, препятствующими механическому проникновению посторонних приборов в момент, когда она не используется. Все подключенные к сетевому фильтру электроприборы будут защищены от перегрузки сети и даже помех импульсного характера.&lt;/p&gt; &lt;h4&gt;Особенности:&lt;/h4&gt; &lt;ul&gt; &lt;li&gt;&lt;img alt="" src="http://medgadgets.ru/shop/media/wysiwyg/tovar-description/arrow_1__1_.png" /&gt;Эргономичный дизайн и пожаробезопасный корпус&lt;/li&gt; &lt;li&gt;&lt;img alt="" src="http://medgadgets.ru/shop/media/wysiwyg/tovar-description/arrow_1__1_.png" /&gt; Максимальная поглощаемая энергия в 650 Дж&lt;/li&gt; &lt;li&gt;&lt;img alt="" src="http://medgadgets.ru/shop/media/wysiwyg/tovar-description/arrow_1__1_.png" /&gt; LED-индикация состояния сети&lt;/li&gt; &lt;li&gt;&lt;img alt="" src="http://medgadgets.ru/shop/media/wysiwyg/tovar-description/arrow_1__1_.png" /&gt; Защитные шторки&lt;/li&gt; &lt;li&gt;&lt;img alt="" src="http://medgadgets.ru/shop/media/wysiwyg/tovar-description/arrow_1__1_.png" /&gt; Розетки Shuko с заземлением&lt;/li&gt; &lt;/ul&gt; &lt;ul&gt; &lt;/ul&gt; &lt;h4&gt;Дополнительная информация:&lt;/h4&gt; &lt;ul&gt; &lt;li&gt;&lt;img alt="" src="http://medgadgets.ru/shop/media/wysiwyg/tovar-description/arrow_1__1_.png" /&gt;Тип устройства: сетевой фильтр&lt;/li&gt; &lt;li&gt;&lt;img alt="" src="http://medgadgets.ru/shop/media/wysiwyg/tovar-description/arrow_1__1_.png" /&gt;Длина шнура: 2 м&lt;/li&gt; &lt;li&gt;&lt;img alt="" src="http://medgadgets.ru/shop/media/wysiwyg/tovar-description/arrow_1__1_.png" /&gt;Количество розеток: 6&lt;/li&gt; &lt;li&gt;&lt;img alt="" src="http://medgadgets.ru/shop/media/wysiwyg/tovar-description/arrow_1__1_.png" /&gt;Максимальная поглощаемая энергия: 650 Дж&lt;/li&gt; &lt;li&gt;&lt;img alt="" src="http://medgadgets.ru/shop/media/wysiwyg/tovar-description/arrow_1__1_.png" /&gt;Индикация включения: есть&lt;/li&gt; &lt;li&gt;&lt;img alt="" src="http://medgadgets.ru/shop/media/wysiwyg/tovar-description/arrow_1__1_.png" /&gt;Заземляющий контакт: есть&lt;/li&gt; &lt;li&gt;&lt;img alt="" src="http://medgadgets.ru/shop/media/wysiwyg/tovar-description/arrow_1__1_.png" /&gt;Защита от перегрузки: есть&lt;/li&gt; &lt;li&gt;&lt;img alt="" src="http://medgadgets.ru/shop/media/wysiwyg/tovar-description/arrow_1__1_.png" /&gt;Фильтр импульсных помех: есть&lt;/li&gt; &lt;li&gt;&lt;img alt="" src="http://medgadgets.ru/shop/media/wysiwyg/tovar-description/arrow_1__1_.png" /&gt;Пожаробезопасный корпус: да&lt;/li&gt; &lt;li&gt;&lt;img alt="" src="http://medgadgets.ru/shop/media/wysiwyg/tovar-description/arrow_1__1_.png" /&gt;Материал корпуса: пластик&lt;/li&gt; &lt;/ul&gt; &lt;h4&gt;Характеристики:&lt;/h4&gt; &lt;table&gt; &lt;colgroup&gt; &lt;col valign="top" width="50%" /&gt; &lt;/colgroup&gt; &lt;tbody&gt; &lt;/tbody&gt; &lt;tbody&gt; &lt;tr&gt; &lt;td&gt;&lt;strong&gt;Количество розеток&lt;/strong&gt;&lt;/td&gt; &lt;td&gt;6&lt;/td&gt; &lt;/tr&gt; &lt;tr&gt; &lt;td&gt;&lt;strong&gt;Длина сетевого кабеля, м&lt;/strong&gt;&lt;/td&gt; &lt;td&gt;2 метра&lt;/td&gt; &lt;/tr&gt; &lt;tr&gt; &lt;td&gt;&lt;strong&gt;Цвет&lt;/strong&gt;&lt;/td&gt; &lt;td&gt;Белый&lt;/td&gt; &lt;/tr&gt; &lt;tr&gt; &lt;td&gt;&lt;strong&gt;Высота, мм&lt;/strong&gt;&lt;/td&gt; &lt;td&gt;55&lt;/td&gt; &lt;/tr&gt; &lt;tr&gt; &lt;td&gt;&lt;strong&gt;Ширина, мм&lt;/strong&gt;&lt;/td&gt; &lt;td&gt;208&lt;/td&gt; &lt;/tr&gt; &lt;tr&gt; &lt;td&gt;&lt;strong&gt;Глубина, мм&lt;/strong&gt;&lt;/td&gt; &lt;td&gt;480&lt;/td&gt; &lt;/tr&gt; &lt;tr&gt; &lt;td&gt;&lt;strong&gt;Вес, кг&lt;/strong&gt;&lt;/td&gt; &lt;td&gt;0.939&lt;/td&gt; &lt;/tr&gt; &lt;/tbody&gt; &lt;/table&gt; &lt;/td&gt; &lt;/tr&gt; &lt;tr&gt; &lt;td&gt; &lt;h4&gt;Комплект:&lt;/h4&gt; &lt;/td&gt; &lt;/tr&gt; &lt;/tbody&gt; &lt;/table&gt; </t>
  </si>
  <si>
    <t>Сетевой фильтр Belkin 1XSchuko, c защитой от перенапряжения, 2xUSB 2.4A, 306 Дж, UL 500 В, белый</t>
  </si>
  <si>
    <t>BSV103VF</t>
  </si>
  <si>
    <t>http://www.erc.ua/i/goods/BSV103VF.jpg</t>
  </si>
  <si>
    <t xml:space="preserve">&lt;p&gt;Belkin Surge Protectors (&lt;a href="http://shipmentorder.sites.local.erc/Sale/SaleWareDescription/SaleWareDescription.aspx?w=BSV103VF" target="bottom"&gt;BSV103VF)&lt;/a&gt; &amp;mdash; это сетевой фильтр на 1 розетку типа Shuko с широким набором всевозможных защит. Прибор имеет высокий уровень поглощения энергии, который составляет в своем максимальном значении 306 Дж. Также модель оснащена двумя портам USB, позволяя тем самым подзаряжать совместимые гаджеты с максимальной силой выходного тока 2.4 А.&lt;/p&gt; &lt;p&gt;Дизайн&lt;/p&gt; &lt;p&gt;Сетевой фильтр Belkin Surge Protectors выполнен из пожаробезопасного прочного пластика с матовой отделкой. Имеет также LED-индикацию питания и защиты электросети.&lt;/p&gt; &lt;p&gt;Функционал и защита&lt;/p&gt; &lt;p&gt;Каждая розетка оснащена защитными шторками, препятствующими механическому проникновению посторонних приборов в момент, когда она не используется. Все подключенные к сетевому фильтру электроприборы гарантировано будут защищены от короткого замыкания, перегрузки сети и даже помех импульсного характера.&lt;/p&gt; &lt;p&gt;Особенности:&lt;/p&gt; &lt;p&gt;Тип устройства: сетевой фильтр&lt;/p&gt; &lt;p&gt;Количество розеток: 1&lt;/p&gt; &lt;p&gt; 2 порта USB&lt;/p&gt; &lt;p&gt;Максимальная поглощаемая энергия: 306 Дж&lt;/p&gt; &lt;p&gt;Индикация включения: LED-индикация состояния сети&lt;/p&gt; &lt;p&gt;Заземляющий контакт: есть&lt;/p&gt; &lt;p&gt;Защита от короткого замыкания: есть&lt;/p&gt; &lt;p&gt;Защита от перегрузки: есть&lt;/p&gt; &lt;p&gt;Фильтр импульсных помех: есть&lt;/p&gt; &lt;p&gt;Пожаробезопасный корпус: да&lt;/p&gt; &lt;p&gt;Материал корпуса: пластик&lt;/p&gt; </t>
  </si>
  <si>
    <t>Сетевой фильтр Belkin 6хSchuko, 2xUSB 2.4A, c защитой от перенапряжения, 650 Дж, 2m, white</t>
  </si>
  <si>
    <t>BSV604vf2M</t>
  </si>
  <si>
    <t>http://www.erc.ua/i/goods/BSV604vf2M.jpg</t>
  </si>
  <si>
    <t xml:space="preserve">&lt;h4&gt;Belkin Surge Protectors (BSV604vf2M) &amp;mdash; это сетевой фильтр на 6 розеток типа Shuko с широким набором всевозможных защит. Прибор имеет высокий уровень поглощения энергии, который составляет в своем максимальном значении 650 Дж. Также модель оснащена двумя портам USB, позволяя тем самым подзаряжать совместимые гаджеты с максимальной силой выходного тока 2.4 А. Для подключения к центральной энергосети, сетевой фильтр имеет кабель длиной 2 метра с евровилкой на конце.&lt;/h4&gt; &lt;h4&gt;Дизайн&lt;/h4&gt; &lt;p&gt;Сетевой фильтр на 6 евророзеток Belkin Surge Protectors выполнен из пожаробезопасного прочного пластика с матовой отделкой. Эргономичной формы корпус и разворот розеток на 45 градусов позволят использовать прибор практически в любом месте помещения даже при максимальном числе подключений. Фильтр имеет крупную кнопку включения, а также LED-индикацию питания и защиты электросети.&lt;/p&gt; &lt;h4&gt;Функционал и защита&lt;/h4&gt; &lt;p&gt;Belkin Surge Protectors позволяет подключать до 6 приборов в розетки типа Shuko, а также одновременно заряжать 2 девайса посредством разъемов USB. Каждая розетка оснащена защитными шторками, препятствующими механическому проникновению посторонних приборов в момент, когда она не используется. Все подключенные к сетевому фильтру электроприборы будут защищены от перегрузки сети и даже помех импульсного характера.&lt;/p&gt; &lt;h4&gt;Особенности:&lt;/h4&gt; &lt;ul&gt; &lt;li&gt;&lt;img alt="" src="http://medgadgets.ru/shop/media/wysiwyg/tovar-description/arrow_1__1_.png" /&gt;Эргономичный дизайн и пожаробезопасный корпус&lt;/li&gt; &lt;li&gt;&lt;img alt="" src="http://medgadgets.ru/shop/media/wysiwyg/tovar-description/arrow_1__1_.png" /&gt; 2 порта USB&lt;/li&gt; &lt;li&gt;&lt;img alt="" src="http://medgadgets.ru/shop/media/wysiwyg/tovar-description/arrow_1__1_.png" /&gt; Максимальная поглощаемая энергия в 650 Дж&lt;/li&gt; &lt;li&gt;&lt;img alt="" src="http://medgadgets.ru/shop/media/wysiwyg/tovar-description/arrow_1__1_.png" /&gt; LED-индикация состояния сети&lt;/li&gt; &lt;li&gt;&lt;img alt="" src="http://medgadgets.ru/shop/media/wysiwyg/tovar-description/arrow_1__1_.png" /&gt; Защитные шторки&lt;/li&gt; &lt;li&gt;&lt;img alt="" src="http://medgadgets.ru/shop/media/wysiwyg/tovar-description/arrow_1__1_.png" /&gt; Розетки Shuko с заземлением&lt;/li&gt; &lt;/ul&gt; &lt;ul&gt; &lt;/ul&gt; &lt;h4&gt;Дополнительная информация:&lt;/h4&gt; &lt;ul&gt; &lt;li&gt;&lt;img alt="" src="http://medgadgets.ru/shop/media/wysiwyg/tovar-description/arrow_1__1_.png" /&gt;Тип устройства: сетевой фильтр&lt;/li&gt; &lt;li&gt;&lt;img alt="" src="http://medgadgets.ru/shop/media/wysiwyg/tovar-description/arrow_1__1_.png" /&gt;Длина шнура: 2 м&lt;/li&gt; &lt;li&gt;&lt;img alt="" src="http://medgadgets.ru/shop/media/wysiwyg/tovar-description/arrow_1__1_.png" /&gt;Количество розеток: 6&lt;/li&gt; &lt;li&gt;&lt;img alt="" src="http://medgadgets.ru/shop/media/wysiwyg/tovar-description/arrow_1__1_.png" /&gt;Максимальная поглощаемая энергия: 650 Дж&lt;/li&gt; &lt;li&gt;&lt;img alt="" src="http://medgadgets.ru/shop/media/wysiwyg/tovar-description/arrow_1__1_.png" /&gt;Индикация включения: есть&lt;/li&gt; &lt;li&gt;&lt;img alt="" src="http://medgadgets.ru/shop/media/wysiwyg/tovar-description/arrow_1__1_.png" /&gt;Заземляющий контакт: есть&lt;/li&gt; &lt;li&gt;&lt;img alt="" src="http://medgadgets.ru/shop/media/wysiwyg/tovar-description/arrow_1__1_.png" /&gt;Защита от перегрузки: есть&lt;/li&gt; &lt;li&gt;&lt;img alt="" src="http://medgadgets.ru/shop/media/wysiwyg/tovar-description/arrow_1__1_.png" /&gt;Фильтр импульсных помех: есть&lt;/li&gt; &lt;li&gt;&lt;img alt="" src="http://medgadgets.ru/shop/media/wysiwyg/tovar-description/arrow_1__1_.png" /&gt;Пожаробезопасный корпус: да&lt;/li&gt; &lt;li&gt;&lt;img alt="" src="http://medgadgets.ru/shop/media/wysiwyg/tovar-description/arrow_1__1_.png" /&gt;USB-порт: 2&lt;/li&gt; &lt;li&gt;&lt;img alt="" src="http://medgadgets.ru/shop/media/wysiwyg/tovar-description/arrow_1__1_.png" /&gt;Материал корпуса: пластик&lt;/li&gt; &lt;/ul&gt; &lt;h4&gt;Характеристики:&lt;/h4&gt; &lt;table&gt; &lt;colgroup&gt; &lt;col valign="top" width="50%" /&gt; &lt;/colgroup&gt; &lt;tbody&gt; &lt;/tbody&gt; &lt;tbody&gt; &lt;tr&gt; &lt;td&gt;&lt;strong&gt;Количество розеток&lt;/strong&gt;&lt;/td&gt; &lt;td&gt;6&lt;/td&gt; &lt;/tr&gt; &lt;tr&gt; &lt;td&gt;&lt;strong&gt;Длина сетевого кабеля, м&lt;/strong&gt;&lt;/td&gt; &lt;td&gt;2 метра&lt;/td&gt; &lt;/tr&gt; &lt;tr&gt; &lt;td&gt;&lt;strong&gt;Цвет&lt;/strong&gt;&lt;/td&gt; &lt;td&gt;Белый&lt;/td&gt; &lt;/tr&gt; &lt;tr&gt; &lt;td&gt;&lt;strong&gt;Высота, мм&lt;/strong&gt;&lt;/td&gt; &lt;td&gt;55&lt;/td&gt; &lt;/tr&gt; &lt;tr&gt; &lt;td&gt;&lt;strong&gt;Ширина, мм&lt;/strong&gt;&lt;/td&gt; &lt;td&gt;208&lt;/td&gt; &lt;/tr&gt; &lt;tr&gt; &lt;td&gt;&lt;strong&gt;Глубина, мм&lt;/strong&gt;&lt;/td&gt; &lt;td&gt;480&lt;/td&gt; &lt;/tr&gt; &lt;tr&gt; &lt;td&gt;&lt;strong&gt;Вес, кг&lt;/strong&gt;&lt;/td&gt; &lt;td&gt;0.939&lt;/td&gt; &lt;/tr&gt; &lt;/tbody&gt; &lt;/table&gt; </t>
  </si>
  <si>
    <t>Сетевой фильтр Belkin 8хSchuko, 2xUSB 2.4A, c защитой от перенапряжения, 900 Дж, 2m, white</t>
  </si>
  <si>
    <t>BSV804vf2M</t>
  </si>
  <si>
    <t>http://www.erc.ua/i/goods/BSV804vf2M.jpg</t>
  </si>
  <si>
    <t xml:space="preserve">&lt;p&gt;Сетевой фильтр на 8 евророзеток Belkin Surge Protectors выполнен из пожаробезопасного прочного пластика с матовой отделкой. Эргономичной формы корпус и разворот розеток на 45 градусов позволят использовать прибор практически в любом месте помещения даже при максимальном числе подключений. Фильтр имеет крупную кнопку включения, а также LED-индикацию питания и защиты электросети.&lt;/p&gt; &lt;h4&gt;Функционал и защита&lt;/h4&gt; &lt;p&gt;Belkin Surge Protectors позволяет подключать до 8 приборов в розетки типа Shuko, а также одновременно заряжать 2 девайса посредством разъемов USB. Каждая розетка оснащена защитными шторками, препятствующими механическому проникновению посторонних приборов в момент, когда она не используется. Все подключенные к сетевому фильтру электроприборы будут защищены от перегрузки сети и даже помех импульсного характера.&lt;/p&gt; &lt;h4&gt;Особенности:&lt;/h4&gt; &lt;ul&gt; &lt;li&gt;&lt;img alt="" src="http://medgadgets.ru/shop/media/wysiwyg/tovar-description/arrow_1__1_.png" /&gt;Эргономичный дизайн и пожаробезопасный корпус&lt;/li&gt; &lt;li&gt;&lt;img alt="" src="http://medgadgets.ru/shop/media/wysiwyg/tovar-description/arrow_1__1_.png" /&gt; 2 порта USB&lt;/li&gt; &lt;li&gt;&lt;img alt="" src="http://medgadgets.ru/shop/media/wysiwyg/tovar-description/arrow_1__1_.png" /&gt; Максимальная поглощаемая энергия в 900 Дж&lt;/li&gt; &lt;li&gt;&lt;img alt="" src="http://medgadgets.ru/shop/media/wysiwyg/tovar-description/arrow_1__1_.png" /&gt; LED-индикация состояния сети&lt;/li&gt; &lt;li&gt;&lt;img alt="" src="http://medgadgets.ru/shop/media/wysiwyg/tovar-description/arrow_1__1_.png" /&gt; Защитные шторки&lt;/li&gt; &lt;li&gt;&lt;img alt="" src="http://medgadgets.ru/shop/media/wysiwyg/tovar-description/arrow_1__1_.png" /&gt; Розетки Shuko с заземлением&lt;/li&gt; &lt;/ul&gt; &lt;ul&gt; &lt;/ul&gt; &lt;h4&gt;Дополнительная информация:&lt;/h4&gt; &lt;ul&gt; &lt;li&gt;&lt;img alt="" src="http://medgadgets.ru/shop/media/wysiwyg/tovar-description/arrow_1__1_.png" /&gt;Тип устройства: сетевой фильтр&lt;/li&gt; &lt;li&gt;&lt;img alt="" src="http://medgadgets.ru/shop/media/wysiwyg/tovar-description/arrow_1__1_.png" /&gt; Длина шнура: 2 м&lt;/li&gt; &lt;li&gt;&lt;img alt="" src="http://medgadgets.ru/shop/media/wysiwyg/tovar-description/arrow_1__1_.png" /&gt; Количество розеток: 8&lt;/li&gt; &lt;li&gt;&lt;img alt="" src="http://medgadgets.ru/shop/media/wysiwyg/tovar-description/arrow_1__1_.png" /&gt; Максимальная поглощаемая энергия: 900 Дж&lt;/li&gt; &lt;li&gt;&lt;img alt="" src="http://medgadgets.ru/shop/media/wysiwyg/tovar-description/arrow_1__1_.png" /&gt; Индикация включения: есть&lt;/li&gt; &lt;li&gt;&lt;img alt="" src="http://medgadgets.ru/shop/media/wysiwyg/tovar-description/arrow_1__1_.png" /&gt; Заземляющий контакт: есть&lt;/li&gt; &lt;li&gt;&lt;img alt="" src="http://medgadgets.ru/shop/media/wysiwyg/tovar-description/arrow_1__1_.png" /&gt; Защита от перегрузки: есть&lt;/li&gt; &lt;li&gt;&lt;img alt="" src="http://medgadgets.ru/shop/media/wysiwyg/tovar-description/arrow_1__1_.png" /&gt; Фильтр импульсных помех: есть&lt;/li&gt; &lt;li&gt;&lt;img alt="" src="http://medgadgets.ru/shop/media/wysiwyg/tovar-description/arrow_1__1_.png" /&gt; Пожаробезопасный корпус: да&lt;/li&gt; &lt;li&gt;&lt;img alt="" src="http://medgadgets.ru/shop/media/wysiwyg/tovar-description/arrow_1__1_.png" /&gt; USB-порт: 2&lt;/li&gt; &lt;li&gt;&lt;img alt="" src="http://medgadgets.ru/shop/media/wysiwyg/tovar-description/arrow_1__1_.png" /&gt; Материал корпуса: пластик&lt;/li&gt; &lt;/ul&gt; </t>
  </si>
  <si>
    <t>Беспроводное зарядное устройство</t>
  </si>
  <si>
    <t>Беспроводное зарядное устройство Belkin 3in1 MagSafe iPhone Wireless Charger, black</t>
  </si>
  <si>
    <t>WIZ009VFBK</t>
  </si>
  <si>
    <t>http://www.erc.ua/i/goods/WIZ009VFBK.jpg</t>
  </si>
  <si>
    <t xml:space="preserve">&lt;p &gt;&lt;strong&gt;Беспроводное зарядное устройство &lt;/strong&gt;&lt;strong&gt;BOOST&lt;/strong&gt;&lt;strong&gt;&amp;uarr;&lt;/strong&gt;&lt;strong&gt;CHARGE&lt;/strong&gt;&lt;strong&gt;&amp;trade; &lt;/strong&gt;&lt;strong&gt;PRO&lt;/strong&gt;&lt;strong&gt; &amp;laquo;3в1&amp;raquo; с &lt;/strong&gt;&lt;strong&gt;MagSafe&lt;/strong&gt;&lt;/p&gt; &lt;p &gt; &lt;/p&gt; &lt;p &gt;Одновременная безопасная зарядка нового iPhone, Watch и футляра беспроводных AirPods с помощью беспроводного зарядного устройства Belkin 3в1. Подставка обеспечивает зарядку с мощностью 15 Вт и просмотр в вертикальном и горизонтальном положении.&lt;/p&gt; &lt;p &gt;Беспроводное зарядное устройство BOOST &amp;uarr; CHARGE &amp;trade; PRO MagSafe 3-in-1 разработано как ультра-удобное и сверхбыстрое, обеспечивая до 15 Вт мощности беспроводной зарядки и совместиместимость с MagSafe. MagSafe - это множество магнитов размещенных вокруг катушки беспроводной зарядки iPhone, что позволяет аксессуарам для беспроводной зарядки каждый раз идеально подключаться к iPhone. Беспроводное зарядное устройство BOOST &amp;uarr; CHARGE &amp;trade; PRO MagSafe 3-in-1 обеспечивает зарядку 5 Вт для AirPods Pro, Watch. Нескользящая конструкция поддерживает устройство в портретном или ландшафтном режиме и совместима с защитными чехлами MagSafe толщиной до 3 мм.&lt;/p&gt; &lt;p &gt;&lt;strong&gt;Уникальные функции&lt;/strong&gt;&lt;/p&gt; &lt;p &gt;&amp;bull; Беспроводная зарядка iPhone с мощностью до 15 Вт&lt;/p&gt; &lt;p &gt;&amp;bull; Одновременная зарядка iPhone, футляра для AirPods и Apple Watch&lt;/p&gt; &lt;p &gt;&amp;bull; Конструкция исключает соскальзывание со стола&lt;/p&gt; &lt;p &gt;&amp;bull; Просмотр в вертикальном и горизонтальном режиме&lt;/p&gt; &lt;p &gt;&amp;bull; Технология обнаружения посторонних предметов отключает зарядку при обнаружении металлических предметов, способных помешать зарядке&lt;/p&gt; &lt;p &gt; &lt;/p&gt; &lt;p &gt;&lt;strong&gt;Технические характеристики&lt;/strong&gt;&lt;/p&gt; &lt;p &gt;&amp;bull; Магнитное крепление для iPhone с зарядкой мощностью 15 Вт&lt;/p&gt; &lt;p &gt;&amp;bull; Зарядная крепление для Apple Watch&lt;/p&gt; &lt;p &gt;&amp;bull; Площадка для зарядки беспроводного зарядного футляра для AirPods&lt;/p&gt; &lt;p &gt;&amp;bull; Черный и белый цвет (&lt;a href="https://sale.common.erc/mac2/frm3.asp?ss=1&amp;amp;w=WIZ009VFBK&amp;amp;v=94&amp;amp;c=748&amp;amp;subc=758&amp;amp;k=1" target="tbl0"&gt;&lt;strong&gt;WIZ&lt;/strong&gt;&lt;strong&gt;009&lt;/strong&gt;&lt;strong&gt;VFBK&lt;/strong&gt;&lt;/a&gt; &lt;a href="https://sale.common.erc/mac2/frm3.asp?ss=1&amp;amp;w=WIZ009VFWH&amp;amp;v=94&amp;amp;c=748&amp;amp;subc=758&amp;amp;k=1" target="tbl0"&gt;&lt;strong&gt;WIZ&lt;/strong&gt;&lt;strong&gt;009&lt;/strong&gt;&lt;strong&gt;VFWH&lt;/strong&gt;&lt;/a&gt;)&lt;/p&gt; &lt;p &gt;&amp;bull; Источник питания в комплект&lt;/p&gt; &lt;p &gt;&lt;strong&gt;Совместимость&lt;/strong&gt;&lt;/p&gt; &lt;p &gt;&amp;bull; iPhone 13 mini &amp;bull; iPhone 13 &amp;bull; iPhone 13 Pro &amp;bull; iPhone 13 Pro Max &amp;bull; iPhone 12 mini &amp;bull; iPhone 12 &amp;bull; iPhone 12 Pro &amp;bull; iPhone 12 Pro Max &amp;bull; Apple Watch SE &amp;bull; Apple Watch Series 6 &amp;bull; Apple Watch Series 5 &amp;bull; AirPods с беспроводным зарядным футляром (2-го поколения) &amp;bull; AirPods Pro &amp;bull; Беспроводной зарядный футляр для Airpods&lt;/p&gt; &lt;p &gt; &lt;/p&gt; &lt;p &gt; &lt;/p&gt; </t>
  </si>
  <si>
    <t>Беспроводное зарядное устройство Belkin 3in1 MagSafe iPhone Wireless Charger, white</t>
  </si>
  <si>
    <t>WIZ009VFWH</t>
  </si>
  <si>
    <t>http://www.erc.ua/i/goods/WIZ009VFWH.jpg</t>
  </si>
  <si>
    <t xml:space="preserve">&lt;p &gt;&lt;strong&gt;Беспроводное зарядное устройство &lt;/strong&gt;&lt;strong&gt;BOOST&lt;/strong&gt;&lt;strong&gt;&amp;uarr;&lt;/strong&gt;&lt;strong&gt;CHARGE&lt;/strong&gt;&lt;strong&gt;&amp;trade; &lt;/strong&gt;&lt;strong&gt;PRO&lt;/strong&gt;&lt;strong&gt; &amp;laquo;3в1&amp;raquo; с &lt;/strong&gt;&lt;strong&gt;MagSafe&lt;/strong&gt;&lt;/p&gt; &lt;p &gt; &lt;/p&gt; &lt;p &gt;Одновременная безопасная зарядка нового iPhone, Watch и футляра беспроводных AirPods с помощью беспроводного зарядного устройства Belkin 3в1. Подставка обеспечивает зарядку с мощностью 15 Вт и просмотр в вертикальном и горизонтальном положении.&lt;/p&gt; &lt;p &gt;&lt;strong&gt;Уникальные функции&lt;/strong&gt;&lt;/p&gt; &lt;p &gt;&amp;bull; Беспроводная зарядка iPhone с мощностью до 15 Вт&lt;/p&gt; &lt;p &gt;&amp;bull; Одновременная зарядка iPhone, футляра для AirPods и Apple Watch&lt;/p&gt; &lt;p &gt;&amp;bull; Конструкция исключает соскальзывание со стола&lt;/p&gt; &lt;p &gt;&amp;bull; Просмотр в вертикальном и горизонтальном режиме&lt;/p&gt; &lt;p &gt;&amp;bull; Технология обнаружения посторонних предметов отключает зарядку при обнаружении металлических предметов, способных помешать зарядке&lt;/p&gt; &lt;p &gt; &lt;/p&gt; &lt;p &gt;&lt;strong&gt;Технические характеристики&lt;/strong&gt;&lt;/p&gt; &lt;p &gt;&amp;bull; Магнитная шайба/крепление для iPhone с зарядкой мощностью 15 Вт&lt;/p&gt; &lt;p &gt;&amp;bull; Зарядная шайба для Apple Watch&lt;/p&gt; &lt;p &gt;&amp;bull; Площадка для зарядки беспроводного зарядного футляра для AirPods&lt;/p&gt; &lt;p &gt;&amp;bull; Черный и белый цвет (&lt;a href="https://sale.common.erc/mac2/frm3.asp?ss=1&amp;amp;w=WIZ009VFBK&amp;amp;v=94&amp;amp;c=748&amp;amp;subc=758&amp;amp;k=1" target="tbl0"&gt;&lt;strong&gt;WIZ&lt;/strong&gt;&lt;strong&gt;009&lt;/strong&gt;&lt;strong&gt;VFBK&lt;/strong&gt;&lt;/a&gt; &lt;a href="https://sale.common.erc/mac2/frm3.asp?ss=1&amp;amp;w=WIZ009VFWH&amp;amp;v=94&amp;amp;c=748&amp;amp;subc=758&amp;amp;k=1" target="tbl0"&gt;&lt;strong&gt;WIZ&lt;/strong&gt;&lt;strong&gt;009&lt;/strong&gt;&lt;strong&gt;VFWH&lt;/strong&gt;&lt;/a&gt;)&lt;/p&gt; &lt;p &gt;&amp;bull; Источник питания в комплект&lt;/p&gt; &lt;p &gt;&lt;strong&gt;Совместимость&lt;/strong&gt;&lt;/p&gt; &lt;p &gt;&amp;bull; iPhone 13 mini &amp;bull; iPhone 13 &amp;bull; iPhone 13 Pro &amp;bull; iPhone 13 Pro Max &amp;bull; iPhone 12 mini &amp;bull; iPhone 12 &amp;bull; iPhone 12 Pro &amp;bull; iPhone 12 Pro Max &amp;bull; Apple Watch SE &amp;bull; Apple Watch Series 6 &amp;bull; Apple Watch Series 5 &amp;bull; AirPods с беспроводным зарядным футляром (2-го поколения) &amp;bull; AirPods Pro &amp;bull; Беспроводной зарядный футляр для Airpods&lt;/p&gt; &lt;p &gt; &lt;/p&gt; &lt;p &gt; &lt;/p&gt; </t>
  </si>
  <si>
    <t>Беспроводное зарядное устройство Belkin Stand Wireless Charging Qi, 15W, black</t>
  </si>
  <si>
    <t>WIB002VFBK</t>
  </si>
  <si>
    <t>http://www.erc.ua/i/goods/WIB002VFBK.jpg</t>
  </si>
  <si>
    <t xml:space="preserve">&lt;p &gt;&lt;strong&gt;Упростите жизнь с лучшей зарядкой&lt;/strong&gt;&lt;/p&gt; &lt;p &gt;Наведите порядок на своем столе или столешнице, заменив все эти провода одной удобной подставкой для беспроводной зарядки. Это тонкое компактное зарядное устройство обеспечивает мощность 15 Вт для вашего телефона Apple или Android. Более того, вы можете заряжать устройство в портретном или ландшафтном режиме, чтобы продолжать смотреть потоковое видео или читать рецепты, пока ваш телефон включен. Зарядное устройство совместимо с большинством чехлов для телефонов и сертифицировано по стандарту Qi, а также оснащено светодиодным индикатором, который показывает, что ваш телефон заряжается должным образом. Упростите зарядку и оптимизируйте свою жизнь с помощью зарядного устройства мощностью 15 Вт, которое дополнит любой интерьер. Блок питания Quick Charge 3.0 в комплекте.&lt;/p&gt; &lt;p &gt;&lt;strong&gt;Зарядка в портретном и ландшафтном режимах&lt;/strong&gt;&lt;/p&gt; &lt;p &gt;Конструкция с двойной катушкой позволяет легко продолжать пользоваться телефоном во время зарядки в портретном или ландшафтном режиме. Смотрите потоковое видео или просматривайте рецепты во время зарядки под удобным углом обзора.&lt;/p&gt; &lt;p &gt;&lt;strong&gt;Комплектация&lt;/strong&gt;:&lt;/p&gt; &lt;p &gt;Беспроводная док-станция мощностью 15W&lt;/p&gt; &lt;p &gt;Сетевой Блок питания QC 3.0 24W&lt;/p&gt; &lt;p &gt;&lt;strong&gt;Габариты:&lt;/strong&gt;&lt;/p&gt; &lt;p &gt;Высота: 125.75mm&lt;/p&gt; &lt;p &gt;Глубина: 102.15mm&lt;/p&gt; &lt;p &gt;Ширина: 102.15mm&lt;/p&gt; </t>
  </si>
  <si>
    <t>08504001003004011</t>
  </si>
  <si>
    <t>Беспроводное зарядное устройство Belkin Stand Wireless Charging Qi, 15W, white</t>
  </si>
  <si>
    <t>WIB002VFWH</t>
  </si>
  <si>
    <t>http://www.erc.ua/i/goods/WIB002VFWH.jpg</t>
  </si>
  <si>
    <t xml:space="preserve">&lt;p &gt;&lt;strong&gt;Упростите жизнь с лучшей зарядкой &lt;/strong&gt;&lt;/p&gt; &lt;p &gt;Наведите порядок на своем столе или столешнице, заменив все эти провода одной удобной подставкой Belkin для беспроводной зарядки. Это тонкое компактное зарядное устройство обеспечивает мощность 15 Вт для вашего телефона Apple или Android. Более того, вы можете заряжать устройство в портретном или ландшафтном режиме, чтобы продолжать смотреть потоковое видео или читать рецепты, пока ваш телефон включен. Зарядное устройство совместимо с большинством чехлов для телефонов и сертифицировано по стандарту Qi, а также оснащено светодиодным индикатором, который показывает, что ваш телефон заряжается должным образом. Упростите зарядку и оптимизируйте свою жизнь с помощью зарядного устройства мощностью 15 Вт, которое дополнит любой интерьер.&lt;/p&gt; &lt;p &gt;&lt;strong&gt;Характеристики&lt;/strong&gt;&lt;/p&gt; &lt;p &gt;Мощность 15 Вт для более быстрой беспроводной зарядки&lt;/p&gt; &lt;p &gt;Зарядка под двумя разными углами&lt;/p&gt; &lt;p &gt;Заряжается через самые легкие чехлы&lt;/p&gt; &lt;p &gt;Qi-сертифицирован для безопасности&lt;/p&gt; &lt;p &gt;Светодиодный индикатор подтверждает правильную и безопасную зарядку&lt;/p&gt; &lt;p &gt;Блок питания 24 Вт Quick Charge 3.0 в комплекте&lt;/p&gt; &lt;p &gt;Не совместим с iPhone 12 mini.&lt;/p&gt; &lt;p &gt;&lt;strong&gt;Комплектация&lt;/strong&gt;:&lt;/p&gt; &lt;p &gt;Подставка для беспроводной зарядки 15 Вт&lt;/p&gt; &lt;p &gt;Зарядное устройство QC 3.0 24 Вт&lt;/p&gt; </t>
  </si>
  <si>
    <t>08504001003004012</t>
  </si>
  <si>
    <t>Беспроводное зарядное устройство Belkin Pad Wireless Charging Qi, 10W, black</t>
  </si>
  <si>
    <t>WIA001VFBK</t>
  </si>
  <si>
    <t>http://www.erc.ua/i/goods/WIA001VFBK.jpg</t>
  </si>
  <si>
    <t xml:space="preserve">&lt;p &gt;Беспроводная зарядка Belkin Pad Qi, 10 Вт&lt;/p&gt; &lt;p &gt; &lt;/p&gt; &lt;p &gt;Удобная сертифицированная Qi беспроводная зарядная панель, обеспечивающая быструю беспроводную связь. Просто установите на клавиатуре телефон с поддержкой Qi для зарядки до 9 Вт для Samsung, 7,5 Вт для iPhone и стандартную 5 Вт для всех остальных смартфонов с беспроводной зарядкой.&lt;/p&gt; &lt;p &gt; &lt;/p&gt; &lt;p &gt;Преимущества продукта&lt;/p&gt; &lt;p &gt;&amp;bull; Быстрая беспроводная зарядка оптимизирована для зарядки.&lt;/p&gt; &lt;p &gt;&amp;bull; Просто поместите телефон с поддержкой Qi на планшет и начните зарядку.&lt;/p&gt; &lt;p &gt;&amp;bull; Совместим с большинством легких чехлов до 3 мм для упрощенной зарядки, при этом телефон пользователя всегда защищен.&lt;/p&gt; &lt;p &gt;&amp;bull; Устройство сертифицировано для безопасной и совместимой зарядки.&lt;/p&gt; &lt;p &gt;&amp;bull; Светодиодный индикатор показывает, когда телефон заряжается и когда обнаруживается посторонний предмет, поэтому легко узнать, когда телефон правильно настроен и заряжается оптимально.&lt;/p&gt; &lt;p &gt;&amp;bull; Блок питания входит в комплект&lt;/p&gt; &lt;p &gt; &lt;/p&gt; &lt;p &gt;Характеристики&lt;/p&gt; &lt;p &gt;&amp;bull; Быстрая зарядка, лучше чем стандартная 5Вт&lt;/p&gt; &lt;p &gt;&amp;bull; Широкая совместимость&lt;/p&gt; &lt;p &gt;&amp;bull; Портативность&lt;/p&gt; &lt;p &gt;&amp;bull; Интеллектуальная схема обнаруживает подключенные устройства для обеспечения&lt;/p&gt; &lt;p &gt;&amp;bull; Сертифицировано соответствующими органами на совместимость (USB-IF, MFi)&lt;/p&gt; </t>
  </si>
  <si>
    <t>Беспроводное зарядное устройство Belkin Pad Wireless Charging Qi, 15W, black</t>
  </si>
  <si>
    <t>WIA002vfBK</t>
  </si>
  <si>
    <t>http://www.erc.ua/i/goods/WIA002VFBK.jpg</t>
  </si>
  <si>
    <t xml:space="preserve">&lt;p &gt;Беспроводная зарядка Belkin Pad Qi, 15 Вт&lt;/p&gt; &lt;p &gt; &lt;/p&gt; &lt;p &gt;Удобная сертифицированная Qi беспроводная зарядная панель, обеспечивающая быструю беспроводную связь. Просто установите телефон с поддержкой Qi для зарядки на панель.&lt;/p&gt; &lt;p &gt; &lt;/p&gt; &lt;p &gt;Преимущества продукта&lt;/p&gt; &lt;p &gt;&amp;bull; Быстрая беспроводная зарядка оптимизирована для зарядки.&lt;/p&gt; &lt;p &gt;&amp;bull; Просто поместите телефон с поддержкой Qi на планшет и начните зарядку.&lt;/p&gt; &lt;p &gt;&amp;bull; Совместим с большинством легких чехлов до 3 мм для упрощенной зарядки, при этом телефон пользователя всегда защищен.&lt;/p&gt; &lt;p &gt;&amp;bull; Устройство сертифицировано для безопасной и совместимой зарядки.&lt;/p&gt; &lt;p &gt;&amp;bull; Светодиодный индикатор показывает, когда телефон заряжается и когда обнаруживается посторонний предмет, поэтому легко узнать, когда телефон правильно настроен и заряжается оптимально.&lt;/p&gt; &lt;p &gt;&amp;bull; Блок питания входит в комплект&lt;/p&gt; &lt;p &gt; &lt;/p&gt; &lt;p &gt;Комплектация&lt;/p&gt; &lt;p &gt;&amp;bull; Беспроводное зарядное устройство 15Вт&lt;/p&gt; &lt;p &gt;&amp;bull; Блок питания 24Вт + USB-C - USB-A кабель&lt;/p&gt; &lt;p &gt; &lt;/p&gt; &lt;p &gt;Характеристики&lt;/p&gt; &lt;p &gt;&amp;bull; Быстрая зарядка, лучше чем стандартная 5Вт&lt;/p&gt; &lt;p &gt;&amp;bull; Широкая совместимость&lt;/p&gt; &lt;p &gt;&amp;bull; Портативность&lt;/p&gt; &lt;p &gt;&amp;bull; Интеллектуальная схема обнаруживает подключенные устройства для обеспечения&lt;/p&gt; &lt;p &gt;&amp;bull; Сертифицировано соответствующими органами на совместимость (USB-IF, MFi)&lt;/p&gt; </t>
  </si>
  <si>
    <t>Беспроводное зарядное устройство Belkin Dual Pad Wireless Charging Qi, 2x 10W, black</t>
  </si>
  <si>
    <t>WIZ002VFBK</t>
  </si>
  <si>
    <t>http://www.erc.ua/i/goods/WIZ002VFBK.jpg</t>
  </si>
  <si>
    <t xml:space="preserve">&lt;p &gt;Беспроводная зарядка Belkin Dual Pad Qi, 2x 10 Вт&lt;/p&gt; &lt;p &gt; &lt;/p&gt; &lt;p &gt;Преимущества продукта&lt;/p&gt; &lt;p &gt;1. Двойная 10-ваттная панель позволяет заряжать два устройства одновременно, поэтому она идеально подходит для общих комнат, таких как кухня или офис.&lt;/p&gt; &lt;p &gt;2. Тратьте меньше времени на зарядку с оптимизированной быстрой беспроводной зарядкой.&lt;/p&gt; &lt;p &gt;3. Просто положите свой телефон на планшет и идите на зарядку, не возиться с кабелями.&lt;/p&gt; &lt;p &gt;4. Совместимость с чехлами упрощает зарядку без необходимости снимать легкие пластиковые футляры до 3 мм.&lt;/p&gt; &lt;p &gt;5. Зарядка сертифицирована, так что вы всегда получаете безопасный и совместимый заряд.&lt;/p&gt; &lt;p &gt;6. Вы всегда будете знать состояние зарядки с помощью светодиодного индикатора и обнаружения посторонних предметов.&lt;/p&gt; &lt;p &gt;7. Нескользящая поверхность помогает держать телефон на месте и безопасно заряжать.&lt;/p&gt; &lt;p &gt;8. Входящий в комплект зарядный кабель и настенное зарядное устройство обеспечивают постоянное и оптимальное питание беспроводных зарядных устройств прямо из коробки.&lt;/p&gt; &lt;p &gt; &lt;/p&gt; &lt;p &gt;Характеристики&lt;/p&gt; &lt;p &gt;&amp;bull; Быстрая зарядка, лучше чем стандартная 5 Вт&lt;/p&gt; &lt;p &gt;&amp;bull; Широкая совместимость&lt;/p&gt; &lt;p &gt;&amp;bull; Портативность&lt;/p&gt; &lt;p &gt;&amp;bull; Интеллектуальная схема обнаруживает подключенные устройства для обеспечения оптимальной зарядки&lt;/p&gt; &lt;pre&gt; &amp;bull; Сертифицировано соответствующими органами на совместимость (примеры включают USB-IF, MFi)&lt;/pre&gt; &lt;p &gt; &lt;/p&gt; </t>
  </si>
  <si>
    <t>Беспроводное зарядное устройство Belkin Dual Pad Wireless Charging Qi, 2x 10W, white</t>
  </si>
  <si>
    <t>WIZ002VFWH</t>
  </si>
  <si>
    <t>http://www.erc.ua/i/goods/WIZ002VFWH.jpg</t>
  </si>
  <si>
    <t>08504001003004008</t>
  </si>
  <si>
    <t>Беспроводное зарядное устройство Belkin Pad Wireless Charging Qi. 5W, black</t>
  </si>
  <si>
    <t>F7U068btBLK</t>
  </si>
  <si>
    <t>http://www.erc.ua/i/goods/F7U068BTBLK.jpg</t>
  </si>
  <si>
    <t xml:space="preserve">&lt;p&gt;Беспроводное ЗУ Belkin Qi Wireless Charging Pad, 5W, Black - это доступное решение для тех, кто заинтересован в беспроводной зарядке. Сертификация Qi &amp;trade; обеспечивает качество и безопасность в использовании, а универсальная совместимость позволяет легко найти зарядное устройство, подходящее для вашего Qi-совместимого телефона. 5 Вт отлично подходит для зарядки в течение дня или при включении на ночь.&lt;br /&gt; &lt;br /&gt; Работает с: Apple, Samsung, Sony, LG, Google и любым устройством с поддержкой Qi&lt;/p&gt; &lt;p&gt;&amp;bull; Оптимизирован для устройств с поддержкой Qi до 5 Вт&lt;br /&gt; &amp;bull; Qi сертифицирована и универсальная совместимость с любым Qi-совместимым смартфоном&lt;br /&gt; &amp;bull; Контроль температуры обеспечивает безопасную температуру зарядки&lt;br /&gt; &amp;bull; Корпус совместим с чехлами, толщиной до 3 мм&lt;br /&gt; &amp;bull; Светодиодный индикатор подтверждает, что телефон выровнен и оптимально заряжается без посторонних помех&lt;br /&gt; O&lt;/p&gt; &lt;h2&gt;Cовместим с:&lt;/h2&gt; &lt;ul&gt; &lt;li&gt;Galaxy Note5&lt;/li&gt; &lt;li&gt;Galaxy Note8&lt;/li&gt; &lt;li&gt;Galaxy Note9&lt;/li&gt; &lt;li&gt;Galaxy S6&lt;/li&gt; &lt;li&gt;Galaxy S6 edge&lt;/li&gt; &lt;li&gt;Galaxy S7&lt;/li&gt; &lt;li&gt;Galaxy S7 edge&lt;/li&gt; &lt;li&gt;Galaxy S8&lt;/li&gt; &lt;li&gt;Galaxy S8+&lt;/li&gt; &lt;li&gt;Galaxy S9&lt;/li&gt; &lt;li&gt;Galaxy S9+&lt;/li&gt; &lt;li&gt;Google Pixel 3&lt;/li&gt; &lt;li&gt;Google Pixel 3 XL&lt;/li&gt; &lt;li&gt;iPhone 8&lt;/li&gt; &lt;li&gt;iPhone 8 Plus&lt;/li&gt; &lt;li&gt;iPhone X&lt;/li&gt; &lt;li&gt;iPhone XR&lt;/li&gt; &lt;li&gt;iPhone XS&lt;/li&gt; &lt;li&gt;iPhone XS Max&lt;/li&gt; &lt;li&gt;LG G6&lt;/li&gt; &lt;li&gt;LG G7&lt;/li&gt; &lt;li&gt;LG V35&lt;/li&gt; &lt;li&gt;LG V40&lt;/li&gt; &lt;li&gt;Microsoft Lumia 950&lt;/li&gt; &lt;li&gt;Microsoft Lumia 950XL&lt;/li&gt; &lt;li&gt;Sony Xperia XZ2&lt;/li&gt; &lt;li&gt;Sony Xperia XZ3&lt;/li&gt; &lt;/ul&gt; &lt;p&gt;&lt;!-- /product-compatibilitiy --&gt;&lt;!-- &lt;h2&gt;Related Products&lt;/h2&gt; --&gt;&lt;!-- For Related Products --&gt;&lt;/p&gt; &lt;h2&gt; &lt;/h2&gt; </t>
  </si>
  <si>
    <t>Беспроводное зарядное устройство Belkin Pad Wireless Charging Qi. 10W, white</t>
  </si>
  <si>
    <t>F7U088btWHT</t>
  </si>
  <si>
    <t>http://www.erc.ua/i/goods/F7U088BTWHT.jpg</t>
  </si>
  <si>
    <t xml:space="preserve">&lt;p&gt;Беспроводная подставка для подзарядки позволяет беспроводно заряжать мобильное устройство, сохраняя полный доступ к нему. Беспроводное зарядное устройство оптимизировано для быстрого беспроводного подключения до 10 Вт. Разработан для зарядки смартфонов Samsung до 9 Вт и Apple до 7,5 Вт, поэтому вы получаете быстрый заряд беспроводной связи каждый раз.&lt;/p&gt; &lt;p&gt;&lt;strong&gt;Особенности продукта&lt;/strong&gt;&lt;/p&gt; &lt;p&gt;&amp;bull; Qi &amp;trade; сертифицирован для версии Qi 1.2.4&lt;/p&gt; &lt;p&gt;&amp;bull; В комплекте: кабель micro-USB и зарядное устройство Qi (без адаптера питания)&lt;/p&gt; &lt;p&gt;&amp;bull; Поддержка быстрой зарядки Samsung&amp;reg; 9 Вт&lt;/p&gt; &lt;p&gt;&amp;bull; Поддержка быстрой зарядки iPhone&amp;reg; 7,5 Вт&lt;/p&gt; &lt;p&gt;&amp;bull; Нескользкая поверхность, чтобы держать ваш телефон безопасно на площадке&lt;/p&gt; &lt;p&gt;&amp;bull; Световой индикатор состояния, чтобы помочь обеспечить правильное выравнивание и функциональность&lt;/p&gt; &lt;p&gt;&amp;bull; Поддерживает чехлы толщиной до 3 мм&lt;/p&gt; &lt;p&gt;&amp;bull; Размеры:&lt;/p&gt; &lt;p&gt;Высота: 13,3 мм&lt;/p&gt; &lt;p&gt;Диаметр: 90 мм&lt;/p&gt; &lt;p&gt;Вес: 74 г&lt;/p&gt; </t>
  </si>
  <si>
    <t>F7U082vfWHT</t>
  </si>
  <si>
    <t>http://www.erc.ua/i/goods/F7U082VFWHT.jpg</t>
  </si>
  <si>
    <t xml:space="preserve">&lt;p &gt;Беспроводная подставка для подзарядки позволяет беспроводно заряжать мобильное устройство, сохраняя полный доступ к нему. Беспроводное зарядное устройство F7U082vf оптимизировано для быстрого беспроводного подключения до 10 Вт. Разработан для зарядки смартфонов Samsung до 9 Вт и Apple до 7,5 Вт, поэтому вы получаете быстрый заряд беспроводной связи каждый раз.&lt;/p&gt; &lt;p &gt; &lt;/p&gt; &lt;p &gt;&lt;strong&gt;Особенности продукта&lt;/strong&gt;&lt;/p&gt; &lt;p &gt; &lt;/p&gt; &lt;p &gt;&amp;bull; Поддерживает 5 Вт, 7,5 Вт и 9 Вт зарядки&lt;/p&gt; &lt;p &gt;&amp;bull; Qi &amp;trade; сертифицирован для версии Qi 1.2.4&lt;/p&gt; &lt;p &gt;&amp;bull; Использует кабель micro-USB и зарядное устройство USB&lt;/p&gt; &lt;p &gt;&amp;bull; Включает USB-A на micro-USB&lt;/p&gt; &lt;p &gt;&amp;bull; Включает адаптер переменного тока 18 Вт&lt;/p&gt; &lt;p &gt;&amp;bull; Поддержка быстрой зарядки Samsung&amp;reg; 9 Вт&lt;/p&gt; &lt;p &gt;&amp;bull; Поддержка быстрой зарядки iPhone&amp;reg; 7,5 Вт&lt;/p&gt; &lt;p &gt;&amp;bull; Нескользкая поверхность, чтобы держать ваш телефон безопасно на площадке&lt;/p&gt; &lt;p &gt;&amp;bull; Световой индикатор состояния, чтобы помочь обеспечить правильное выравнивание и функциональность&lt;/p&gt; &lt;p &gt;&amp;bull; Поддерживает чехлы толщиной до 3 мм&lt;/p&gt; &lt;p &gt;&amp;bull; Размеры:&lt;/p&gt; &lt;p &gt;Высота: 13,3 мм&lt;/p&gt; &lt;p &gt;Диаметр: 90 мм&lt;/p&gt; &lt;p &gt;Вес: 74 г&lt;/p&gt; </t>
  </si>
  <si>
    <t>Сетевое ЗУ Belkin Home Charger USB 1A, Lightning 1.2m, white</t>
  </si>
  <si>
    <t>F8J025vf04-WHT</t>
  </si>
  <si>
    <t>http://www.erc.ua/i/goods/F8J025vf04-WHT.jpg</t>
  </si>
  <si>
    <t xml:space="preserve">Зарядное устройство Belkin USB Micro Charger (220V + LIGHTNING сable, USB 1Amp), &lt;br/&gt;&lt;br/&gt;Длина кабеля 1.20м&lt;br/&gt;&lt;br/&gt;Цвет белый&lt;br/&gt; </t>
  </si>
  <si>
    <t>Музыкальные центры</t>
  </si>
  <si>
    <t>Philips</t>
  </si>
  <si>
    <t>Микросистема Philips BTM2560 FM, 70W, MP3-CD, USB, Wireless</t>
  </si>
  <si>
    <t>BTM2560/12</t>
  </si>
  <si>
    <t>http://www.erc.ua/i/goods/BTM2560%5e12.jpg</t>
  </si>
  <si>
    <t xml:space="preserve">&lt;p &gt;Слушайте всю цифровую музыку на смартфоне через Bluetooth или MP3-CD и CD-R / W на одной системе Philips Micro.&lt;/p&gt; &lt;p &gt;Динамики Bass Reflex обеспечивают бас в 70 Вт.&lt;/p&gt; &lt;ul&gt; &lt;li &gt;Наслаждайтесь музыкой из разных источников&lt;/li&gt; &lt;li &gt;Беспроводная передача музыки через Bluetooth с вашего смартфона&lt;/li&gt; &lt;li &gt;USB Direct для легкого воспроизведения музыки в формате MP3&lt;/li&gt; &lt;li &gt;Воспроизведение MP3-CD, CD и CD-R / RW&lt;/li&gt; &lt;li &gt;Аудиовход для воспроизведения портативной музыки&lt;/li&gt; &lt;/ul&gt; &lt;p &gt;Легко использовать:&lt;/p&gt; &lt;ul&gt; &lt;li &gt;режим ожидания Bluetooth всегда включен для удобства повторного подключения&lt;/li&gt; &lt;li &gt;быстрая и эффективная зарядка USB для вашего смарт-устройства&lt;/li&gt; &lt;li &gt;моторизованный загрузчик компакт-дисков для удобства доступа&lt;/li&gt; &lt;/ul&gt; &lt;p &gt;Тип: Микросистема&lt;/p&gt; &lt;ul&gt; &lt;li&gt;Суммарная мощность: 70 Вт&lt;/li&gt; &lt;li&gt;Поддержка носителей: CD, USB&lt;/li&gt; &lt;li&gt;FM-тюнер: есть&lt;/li&gt; &lt;li&gt;Количество предустановленных станций: 20&lt;/li&gt; &lt;li&gt;Поддержка RDS: нет&lt;/li&gt; &lt;li&gt;Интерфейсы: AUX, Bluetooth, выход для наушников (3.5 мм)&lt;/li&gt; &lt;li&gt;Дисплей: LED-дисплей&lt;/li&gt; &lt;li&gt;Питание: от сети&lt;/li&gt; &lt;li&gt;Габаритные размеры: основное устройство: 220 х 104 х 231 мм&lt;/li&gt; &lt;li&gt;Вес, кг: 5.3&lt;/li&gt; &lt;li&gt;Комплектация: инструкция по быстрому запуску, ПДУ&lt;/li&gt; &lt;li&gt;Цвет: черный&lt;/li&gt; &lt;li&gt;Дополнительные характеристики: Акустическая система Bass Reflex&lt;/li&gt; &lt;li&gt;Гарантия, мес.: 12&lt;/li&gt; &lt;/ul&gt; </t>
  </si>
  <si>
    <t>Микросистема Philips BTM2310 15W, FM, MP3-CD, USB, Wireless</t>
  </si>
  <si>
    <t>BTM2310/12</t>
  </si>
  <si>
    <t>http://www.erc.ua/i/goods/BTM2310%5e12.jpg</t>
  </si>
  <si>
    <t xml:space="preserve">&amp;bull; Улучшение звука: цифровое управление звуком&lt;br /&gt; &amp;bull; Максимальная выходная мощность (RMS): &lt;strong&gt;15 Вт&lt;/strong&gt;&lt;br /&gt; &amp;bull; Драйверы динамиков: 3 &amp;quot;НЧ-динамик&lt;br /&gt; &amp;bull; Типы динамиков: акустическая система с басовым рефлексом&lt;br /&gt; Звуковое воспроизведение&lt;br /&gt; &amp;bull; Режимы воспроизведения диска: ускоренная перемотка вперед / назад, следующий / предыдущий поиск дорожки, повтор / перетасовка / программа&lt;br /&gt; &amp;bull; Воспроизводимые носители: CD, CD-R / RW, MP3-CD, USB-накопитель&lt;br /&gt; &amp;bull; Прямые режимы воспроизведения USB: быстрая перемотка вперед / назад, воспроизведение / пауза, предыдущий / следующий, повтор, перетасовка, остановка&lt;br /&gt; Тюнер / Прием / Передача&lt;br /&gt; &amp;bull; Диапазоны тюнера: FM-моно, FM-стерео&lt;br /&gt; &amp;bull; Предварительные настройки станций: 20&lt;br /&gt; &amp;bull; Антенна: фиксированная FM-антенна&lt;br /&gt; &amp;bull; Улучшение тюнера: автоматическая цифровая настройка, автосканирование, простой набор (plug &amp;amp; play)&lt;br /&gt; &amp;bull; USB: USB-хост&lt;br /&gt; &amp;bull; Аудиовход (3,5 мм)&lt;br /&gt; &amp;bull; Профили Bluetooth: A2DP&lt;br /&gt; &amp;bull; Сигнализация: CD-сигнал, Радио-будильник, USB-будильник&lt;br /&gt; &amp;bull; Часы: на главном дисплее, таймер сна&lt;br /&gt; &amp;bull; Тип дисплея: светодиодный дисплей&lt;br /&gt; &amp;bull; Тип загрузчика: лоток&lt;br /&gt; &amp;bull; Входящие в комплект аксессуары: шнур питания переменного тока, антенна FM, руководство пользователя&lt;br /&gt; &amp;bull; Пульт дистанционного управления: пульт дистанционного управления на 21 кнопка </t>
  </si>
  <si>
    <t>08527001002002005</t>
  </si>
  <si>
    <t>Микросистема Philips MCM2300 FM, 15W, MP3-CD, USB</t>
  </si>
  <si>
    <t>MCM2300/12</t>
  </si>
  <si>
    <t>http://www.erc.ua/i/goods/MCM2300%5e12.jpg</t>
  </si>
  <si>
    <t xml:space="preserve">&lt;p &gt;&lt;/br&gt;&lt;/br&gt;&lt;b&gt;&lt;br/&gt;15 Вт &lt;/b&gt;&lt;br/&gt;&lt;br/&gt;&lt;br/&gt;Слушайте любимую музыку на компактной универсальной музыкальной системе Philips с портом USB, аудиовходом и поддержкой CD. АС Bass Reflex для мощного звучания и цифровое управление звуком для оптимальных настроек.&lt;br/&gt; Акустическая система Bass Reflex обеспечивает мощный и глубокий бас&lt;br/&gt;Цифровой тюнер с предустановками для дополнительного удобства&lt;br/&gt; Аудиовход для прослушивания музыки с портативных устройств&lt;br/&gt;Воспроизведение MP3-CD, CD и CD-R/RW&lt;br/&gt;&lt;br/&gt;Прямое подключение USB для воспроизведения MP3&lt;br/&gt;&lt;br/&gt;Цифровое управление звуком&lt;br/&gt;Загрузчик компакт-дисков с электроприводом для удобства доступа&lt;br/&gt; Улучшение звука: цифровое управление звуком &lt;br/&gt; &lt;br/&gt;Максимальная выходная мощность (среднеквадратичная): 15 Вт&lt;br/&gt; Излучатели АС: 3' НЧ-динамик &lt;br/&gt; Типы АС: Акустические системы Bass Reflex&lt;br/&gt; Тюнер/прием/передача&lt;br/&gt; Диапазоны тюнера &lt;br/&gt;• FM моно &lt;br/&gt; • FM стерео &lt;br/&gt;Сохранение радиостанций: 20 &lt;br/&gt; Антенна: Несъемная гибкая FM-антенна &lt;br/&gt;&lt;br/&gt;Улучшения тюнера: &lt;br/&gt; • автоматическая цифровая настройка &lt;br/&gt; • автопоиск &lt;br/&gt; &lt;br/&gt;Режимы воспроизведения дисков:&lt;br/&gt; • быстрое сканирование вперед/назад&lt;br/&gt;• поиск следующей/предыдущей дорожки &lt;br/&gt; • повтор/в произвольном порядке/программа&lt;br/&gt;Поддерживаемые медианосители:&lt;br/&gt; • CD &lt;br/&gt; • CD-R/RW &lt;br/&gt; • MP3-CD &lt;br/&gt;• Флэш-накопитель USB&lt;br/&gt; Режимы воспроизведения непосредственно через порт USB:&lt;br/&gt;• быстро назад/быстро вперед &lt;br/&gt; • воспроизведение/пауза &lt;br/&gt; • предыдущая/следующая &lt;br/&gt; • повтор &lt;br/&gt;• вперемешку &lt;br/&gt;• стоп &lt;br/&gt; &lt;br/&gt;USB: Порт USB &lt;br/&gt; Аудиовход (3,5 мм): Да&lt;br/&gt; Будильники:&lt;br/&gt; • Сигнал CD &lt;br/&gt;&lt;br/&gt;• Звуковой сигнал с радио &lt;br/&gt; • Сигнал USB&lt;br/&gt; &lt;br/&gt;Часы:&lt;br/&gt; • На главном дисплее &lt;br/&gt; • таймер отключения &lt;br/&gt; Тип дисплея: LED-дисплей &lt;br/&gt; Тип загрузчика: лоток&lt;br/&gt; Входящие в комплект аксессуары:&lt;br/&gt; &lt;br/&gt;• Шнур питания сети переменного тока &lt;br/&gt;• Антенна FM &lt;br/&gt;• руководство пользователя&lt;br/&gt; Пульт ДУ: 21-кнопочный, дистанционный&lt;br/&gt; &lt;br/&gt;Ширина основного устройства 180 мм &lt;br/&gt; &lt;br/&gt;Высота основного устройства 121 мм &lt;br/&gt; &lt;br/&gt;Глубина основного устройства 247 мм &lt;br/&gt; &lt;br/&gt;Ширина основной АС 150 мм &lt;br/&gt; Высота основной АС 238 мм &lt;br/&gt;&lt;br/&gt;Глубина основной АС 125 мм&lt;br/&gt; &lt;br/&gt;Вес нетто 3,55 кг&lt;br/&gt;&lt;br/&gt;&lt;br/&gt;&lt;br/&gt;&lt;br/&gt;&lt;br/&gt;&lt;br/&gt; </t>
  </si>
  <si>
    <t>Саундбары, акустические панели</t>
  </si>
  <si>
    <t>Звуковая панель Philips HTL2163B 2.1, 120W, Wireless</t>
  </si>
  <si>
    <t>HTL2163B/12</t>
  </si>
  <si>
    <t>http://www.erc.ua/i/goods/HTL2163B%5e12.jpg</t>
  </si>
  <si>
    <t xml:space="preserve">&lt;p&gt;&lt;strong&gt;Звуковая панель Philips&lt;br /&gt; Bluetooth&amp;reg;&lt;br /&gt; HDMI ARC &amp;mdash; CEC&lt;br /&gt; Внешний сабвуфер&lt;br /&gt; Технология Virtual Surround&lt;/strong&gt;&lt;br /&gt; &lt;br /&gt; Достаточно подключить всего один кабель, и благодаря системе Virtual Surround Sound звучание фильмов и музыки станет по-настоящему насыщенным, объемным и с глубокими басами!&lt;/p&gt; &lt;p&gt;Звуковая панель Philips, оснащенная специальным сабвуфером, внесет разнообразие в домашние развлечения &amp;mdash; систему можно подключать к телевизорам, BD/DVD-проигрывателям, игровым консолям и MP3-плеерам.&lt;br /&gt; Virtual Surround Sound гарантирует реалистичный звук при просмотре фильмов&lt;br /&gt; Аудиовход для прослушивания музыки с iPod/iPhone/MP3-плеера&lt;br /&gt; Dolby Digital для полного удовольствия от фильмов&lt;br /&gt; EasyLink для управления всеми устройствами HDMI CEC с одного пульта ДУ&lt;br /&gt; Универсальное крепление на стене, столе или подставке&lt;br /&gt; Беспроводная передача звука через Bluetooth&lt;br /&gt; Слушайте музыку MP3/WMA с портативных устройств USB&lt;br /&gt; Благодаря невысокому корпусу устройство можно поместить перед телевизором&lt;br /&gt; Внешний сабвуфер гарантирует сильные впечатления от просмотра&lt;br /&gt; Ключевые особенности&lt;br /&gt; Разъемы на задней панели&lt;br /&gt; &amp;bull; Цифровой коаксиальный вход&lt;br /&gt; &amp;bull; Цифровой оптический вход&lt;br /&gt; &amp;bull; Выход сабвуфера&lt;br /&gt; &amp;bull; Вход AUX&lt;br /&gt; &amp;bull; Выход HDMI 1.4 (ARC)&lt;br /&gt; Встроенные разъемы: Bluetooth&lt;br /&gt; iPod/iPhone&lt;br /&gt; &amp;bull; через аудиовход 3,5 мм&lt;br /&gt; &amp;bull; по Bluetooth&lt;br /&gt; Разъемы на верхней панели&lt;br /&gt; &amp;bull; Аудиовход (3,5 мм)&lt;br /&gt; &amp;bull; Порт USB 2.0&lt;br /&gt; Улучшение звука&lt;br /&gt; &amp;bull; Virtual Surround Sound&lt;br /&gt; &amp;bull; Регулировка ВЧ и НЧ&lt;br /&gt; &amp;bull; Ночной режим&lt;br /&gt; Звуковая система: Dolby Digital&lt;br /&gt; Выходная мощность АС 30 Вт x 2&lt;br /&gt; Выходная мощность сабвуфера 60 Вт&lt;br /&gt; Общая среднекв. мощность при КНИ 30 % 120 Вт&lt;br /&gt; Размеры&lt;br /&gt; Основное устройство (Ш x В x Г) 843 x 52 x 60 мм&lt;br /&gt; Вес основного устройства 1,93 кг&lt;br /&gt; Вес сабвуфера 2,6 кг&lt;br /&gt; Длина кабеля сабвуфера 3 м&lt;br /&gt; Размеры упаковки (Ш x В x Г): 400 x 292 x 349 мм&lt;br /&gt; Сабвуфер (Ш x В x Г) 165 x 240 x 295 мм&lt;br /&gt; Вес, включая упаковку 5,1 кг&lt;br /&gt; Входящие в комплект аксессуары:&lt;br /&gt; &amp;bull; Шнур питания&lt;br /&gt; &amp;bull; Краткое руководство&lt;br /&gt; &amp;bull; Пульт ДУ&lt;br /&gt; &amp;bull; Юридическая информация и сведения о безопасности&lt;br /&gt; &amp;bull; Торговые марки&lt;br /&gt; &amp;bull; 1 x батарея AAA&lt;br /&gt; &amp;bull; Адаптер переменного тока &lt;/p&gt; </t>
  </si>
  <si>
    <t>Звуковая панель Philips HTL1520 2.1, 70W, Wireless</t>
  </si>
  <si>
    <t>HTL1520B/12</t>
  </si>
  <si>
    <t>http://www.erc.ua/i/goods/HTL1520B%5e12.jpg</t>
  </si>
  <si>
    <t xml:space="preserve">&lt;p&gt;&lt;strong&gt;звук&lt;/strong&gt;&lt;br /&gt; Выходная мощность динамика 15 Вт х 2&lt;br /&gt; Выходная мощность сабвуфера 40 Вт&lt;br /&gt; Выходная мощность акустической системы 70 Вт&lt;br /&gt; &lt;br /&gt; &lt;strong&gt;Музыкальные колонки&lt;/strong&gt;&lt;br /&gt; Драйверы динамиков с каждой стороны 2 х полный диапазон (52мм / 2 &amp;quot;)&lt;br /&gt; Тип сабвуфера Active, Беспроводной сабвуфер&lt;br /&gt; Драйверы сабвуфера 1 х низкой частоты (118мм / 4.5&lt;br /&gt; &lt;br /&gt; &lt;strong&gt;связь&lt;/strong&gt;&lt;br /&gt; Интегрированные соединения Bluetooth&lt;br /&gt; Выход HDMI 1.4 на задней панели (ARC), Цифровой оптический вход, аудиоразъем 3,5 мм&lt;br /&gt; &lt;br /&gt; &lt;strong&gt;Размеры&lt;/strong&gt;&lt;br /&gt; Основной блок (Ш х В х Г) 960 х 67,8 х 85,5 мм&lt;br /&gt; Сабвуфер (Ш х В х Г) 155 х 252 х 205 мм&lt;br /&gt; &lt;br /&gt; &lt;strong&gt;аксессуары&lt;/strong&gt;&lt;br /&gt; Прилагаемые аксессуары Краткое руководство пользователя,&lt;br /&gt; Пульт дистанционного управления, гарантийный талон,&lt;br /&gt; Батарея AAA (x1), адаптер питания&lt;/p&gt; </t>
  </si>
  <si>
    <t xml:space="preserve">Минисистема </t>
  </si>
  <si>
    <t>Panasonic</t>
  </si>
  <si>
    <t>Микросистема Panasonic SC-UA3GS-K Black</t>
  </si>
  <si>
    <t>SC-UA3GS-K</t>
  </si>
  <si>
    <t>Мини/микро аудосистемы</t>
  </si>
  <si>
    <t>Микросистема Panasonic SC-UA30GS-K</t>
  </si>
  <si>
    <t>SC-UA30GS-K</t>
  </si>
  <si>
    <t>Музыкальный центр</t>
  </si>
  <si>
    <t>Микросистема Panasonic SC-AKX320GSK</t>
  </si>
  <si>
    <t>SC-AKX320GSK</t>
  </si>
  <si>
    <t>http://www.erc.ua/i/goods/SC-AKX320GSK.jpg</t>
  </si>
  <si>
    <t>Микросистема Panasonic SC-UX100EE-W</t>
  </si>
  <si>
    <t>SC-UX100EE-W</t>
  </si>
  <si>
    <t>Звуковая панель Panasonic SC-HTB200EGK</t>
  </si>
  <si>
    <t>SC-HTB200EGK</t>
  </si>
  <si>
    <t>http://www.erc.ua/i/goods/SC-HTB200EGK.jpg</t>
  </si>
  <si>
    <t>08518002003001002</t>
  </si>
  <si>
    <t>Наушники Panasonic RZ-S300WGE True Wireless Mic Black</t>
  </si>
  <si>
    <t>RZ-S300WGE-K</t>
  </si>
  <si>
    <t>http://www.erc.ua/i/goods/RZ-S300WGE-K.jpg</t>
  </si>
  <si>
    <t xml:space="preserve">&lt;p&gt;Режим фонового звука&lt;/p&gt; &lt;p&gt;Длительное касание сенсорной кнопки включает режим усиления внешних звуков, который позволяет следить за происходящим вокруг во время прослушивания музыки.&lt;/p&gt; &lt;p&gt;Включение голосового помощника&lt;/p&gt; &lt;p&gt;С помощью сенсорной кнопки вы можете активировать функции виртуальных голосовых помощников, например Siri&amp;reg;, Google Assistant&amp;trade; и Amazon Alexa.&lt;/p&gt; &lt;p&gt;Класс влагозащиты IPX4*&lt;/p&gt; &lt;p&gt;А класс влагозащиты IPX4* защитит вас от внезапных дождей.&lt;/p&gt; &lt;p&gt;Использование одного наушника&lt;/p&gt; &lt;p&gt;Функция смены ролей позволяет использовать один наушник, левый или правый.&lt;/p&gt; &lt;p&gt;До 30 часов&lt;/p&gt; &lt;p&gt;Наушники обеспечивают воспроизведение в течение 7,5 часов и до 30 часов воспроизведения при использовании зарядной станции.&lt;/p&gt; &lt;p&gt;Быстрая зарядка&lt;/p&gt; &lt;p&gt;Функция быстрой зарядки позволяет получить 90 минут прослушивания всего за 15 минут.&lt;/p&gt; &lt;p&gt; &lt;/p&gt; </t>
  </si>
  <si>
    <t>Наушники Panasonic RZ-S300WGE True Wireless Mic White</t>
  </si>
  <si>
    <t>RZ-S300WGE-W</t>
  </si>
  <si>
    <t>http://www.erc.ua/i/goods/RZ-S300WGE-W.jpg</t>
  </si>
  <si>
    <t>Наушники Panasonic RZ-S500WGE True Wireless ANC Mic Black</t>
  </si>
  <si>
    <t>RZ-S500WGE-K</t>
  </si>
  <si>
    <t>http://www.erc.ua/i/goods/RZ-S500WGE-K.jpg</t>
  </si>
  <si>
    <t>Наушники Panasonic RP-HTX90NGCA Over-ear Wireless Mic Blue</t>
  </si>
  <si>
    <t>RP-HTX90NGCA</t>
  </si>
  <si>
    <t>http://www.erc.ua/i/goods/RP-HTX90NGCA.jpg</t>
  </si>
  <si>
    <t>Наушники Panasonic RP-HTX90NGCK Over-ear Wireless Mic  Black</t>
  </si>
  <si>
    <t>RP-HTX90NGCK</t>
  </si>
  <si>
    <t>http://www.erc.ua/i/goods/RP-HTX90NGCK.jpg</t>
  </si>
  <si>
    <t>Наушники Panasonic RP-HTX90NGCW Over-ear Wireless Mic White</t>
  </si>
  <si>
    <t>RP-HTX90NGCW</t>
  </si>
  <si>
    <t>http://www.erc.ua/i/goods/RP-HTX90NGCW.jpg</t>
  </si>
  <si>
    <t>Наушники Panasonic RP-HTX80BGCC Over-ear Mic Beige</t>
  </si>
  <si>
    <t>RP-HTX80BGCC</t>
  </si>
  <si>
    <t>http://www.erc.ua/i/goods/RP-HTX80BGCC.jpg</t>
  </si>
  <si>
    <t>Наушники Panasonic RP-HTX80BGCH Over-ear Mic Grey</t>
  </si>
  <si>
    <t>RP-HTX80BGCH</t>
  </si>
  <si>
    <t>http://www.erc.ua/i/goods/RP-HTX80BGCH.jpg</t>
  </si>
  <si>
    <t>Наушники Panasonic RP-HTX80BGCK Over-ear Mic Black</t>
  </si>
  <si>
    <t>RP-HTX80BGCK</t>
  </si>
  <si>
    <t>http://www.erc.ua/i/goods/RP-HTX80BGCK.jpg</t>
  </si>
  <si>
    <t>Наушники Panasonic RP-HTX80BGCR Over-ear Mic Red</t>
  </si>
  <si>
    <t>RP-HTX80BGCR</t>
  </si>
  <si>
    <t>http://www.erc.ua/i/goods/RP-HTX80BGCR.jpg</t>
  </si>
  <si>
    <t>Наушники Philips Performance PRO6305 In-ear Hi-Res Mic Black</t>
  </si>
  <si>
    <t>PRO6305BK/00</t>
  </si>
  <si>
    <t>http://www.erc.ua/i/goods/PRO6305BK%5e00.jpg</t>
  </si>
  <si>
    <t xml:space="preserve">&lt;p&gt;Описание продукта:&lt;br /&gt; &lt;br /&gt; Эргономичные наушники-вкладыши с Hi-Res Audio&lt;br /&gt; - диаметр динамика 12,2 мм&lt;br /&gt; - диапазон частот 7 - 40 кГц&lt;br /&gt; - 109 дБ&lt;br /&gt; - готов к Hi-Res Audio&lt;br /&gt; - микрофон с управлением&lt;br /&gt; - длина кабеля 1,2 м&lt;br /&gt; - 3,5 мм&lt;br /&gt; - в упаковке из 3 размеров силиконовых насадок&lt;/p&gt; </t>
  </si>
  <si>
    <t>Наушники Philips SHE3555 In-ear Mic Black</t>
  </si>
  <si>
    <t>SHE3555BK/00</t>
  </si>
  <si>
    <t>http://www.erc.ua/i/goods/SHE3555BK%5e00.jpg</t>
  </si>
  <si>
    <t xml:space="preserve">&lt;p jquery19107717285638385836="224"&gt;&lt;strong jquery19107717285638385836="225"&gt;Мощный звук и глубокие басы&lt;/strong&gt;&lt;/p&gt; &lt;ul&gt; &lt;li jquery19107717285638385836="226"&gt;В комплект входят насадки 2 размеров, чтобы вы могли выбрать для себя подходящий вариант.&lt;/li&gt; &lt;li jquery19107717285638385836="232"&gt;Благодаря встроенному микрофону можно легко переключаться между режимами разговора и прослушивания музыки, чтобы всегда оставаться на связи.&lt;/li&gt; &lt;li jquery19107717285638385836="234"&gt;Компактные наушники-вкладыши Philips Vibes с мощными излучателями и удобной посадкой обеспечивают чистый звук и мощные басы.&lt;/li&gt; &lt;li jquery19107717285638385836="236"&gt;Эргономичная овальная звуковая трубка обеспечивает максимально комфортную посадку, подстраиваясь под форму уха.&lt;/li&gt; &lt;li jquery19107717285638385836="238"&gt;Ультракомпактные наушники с удобной посадкой полностью заполняют ушную раковину и заглушают внешние звуки.&lt;/li&gt; &lt;li jquery19107717285638385836="240"&gt;Мягкий резиновый сгиб предотвращает повреждение контактов при многократном сгибании кабеля и продлевает срок службы наушников.&lt;/li&gt; &lt;/ul&gt; &lt;p jquery19107717285638385836="242"&gt;&lt;strong jquery19107717285638385836="243"&gt;Звук&lt;/strong&gt;&lt;/p&gt; &lt;dl jquery19107717285638385836="244"&gt; &lt;dt jquery19107717285638385836="245"&gt;Акустическая система : Закрытая&lt;/dt&gt; &lt;dt jquery19107717285638385836="246"&gt;Диапазон частот : 10&amp;ndash;22 000 Гц&lt;/dt&gt; &lt;dt jquery19107717285638385836="247"&gt;Сопротивление : 16 Ом&lt;/dt&gt; &lt;dt jquery19107717285638385836="248"&gt;Тип магнита : Неодимовый&lt;/dt&gt; &lt;dt jquery19107717285638385836="249"&gt;Максимальная входная мощность : 20 мВт&lt;/dt&gt; &lt;dt jquery19107717285638385836="250"&gt;Чувствительность : 103 дБ&lt;/dt&gt; &lt;/dl&gt; </t>
  </si>
  <si>
    <t>Наушники накладные</t>
  </si>
  <si>
    <t>Наушники Philips SHL3075 On-ear Mic Black</t>
  </si>
  <si>
    <t>SHL3075BK/00</t>
  </si>
  <si>
    <t>http://www.erc.ua/i/goods/SHL3075BK%5e00.jpg</t>
  </si>
  <si>
    <t xml:space="preserve">&lt;p&gt;&lt;strong&gt;BASS+. Почувствуйте мощность низких частот.&lt;/strong&gt;&lt;/p&gt; &lt;ul&gt; &lt;li&gt;Благодаря 32-мм излучателям наушники BASS+ воспроизводят музыку с глубокими и насыщенными басами.&lt;/li&gt; &lt;li&gt;Наушники BASS+ с поворачивающимися чашками и регулируемым оголовьем обеспечивают отличную посадку для всех пользователей.&lt;/li&gt; &lt;li&gt;Глубокие и насыщенные басы для превосходного звучания.&lt;/li&gt; &lt;li&gt;Элегантный дизайн, специально настроенные излучатели и басовые отверстия, которые воспроизводят даже сверхнизкие частоты, &amp;mdash; вот секрет фирменного звучания наушников BASS+.&lt;/li&gt; &lt;li&gt;Благодаря плоской складной конструкции наушники BASS+ удобно хранить и брать с собой в поездки.&lt;/li&gt; &lt;li&gt;Удобные элементы управления позволяют приостанавливать или запускать воспроизведение и отвечать на вызовы простым нажатием.&lt;/li&gt; &lt;li&gt;Мягкие дышащие амбушюры обеспечивают комфорт даже при долгом прослушивании.&lt;/li&gt; &lt;li&gt;Благодаря закрытому акустическому оформлению наушники BASS+ блокируют внешние шумы и обеспечивают отличную звукоизоляцию для высокого качества звучания&lt;/li&gt; &lt;/ul&gt; &lt;p&gt;&lt;strong&gt;Звук&lt;/strong&gt;&lt;/p&gt; &lt;dl&gt; &lt;dt&gt;Акустическая система : Закрытая&lt;/dt&gt; &lt;dt&gt;Тип магнита : NdFeB&lt;/dt&gt; &lt;dt&gt;Диапазон частот : 9&amp;mdash;23 000 Гц&lt;/dt&gt; &lt;dt&gt;Сопротивление : 32 Ом&lt;/dt&gt; &lt;dt&gt;Диаметр излучателя : 32 мм&lt;/dt&gt; &lt;dt&gt;Максимальная входная мощность : 40 мВт&lt;/dt&gt; &lt;dt&gt;Диафрагма : ПЭТ&lt;/dt&gt; &lt;dt&gt;Чувствительность : 103 дБ&lt;/dt&gt; &lt;dt&gt;Тип : динамический&lt;/dt&gt; &lt;dt&gt;Микрофон : Встроенный микрофон&lt;/dt&gt; &lt;dt&gt;Разъем : 3,5 миллиметра&lt;/dt&gt; &lt;/dl&gt; </t>
  </si>
  <si>
    <t>Наушники Philips TAUH201 On-ear Mic Black</t>
  </si>
  <si>
    <t>TAUH201BK/00</t>
  </si>
  <si>
    <t>http://www.erc.ua/i/goods/TAUH201BK%5e00.jpg</t>
  </si>
  <si>
    <t xml:space="preserve">&lt;ul&gt; &lt;li&gt;Кабель длиной 1,2 метра идеально подходит для использования на улице&lt;/li&gt; &lt;li&gt;32-мм излучатели с неодимовыми магнитами. Отличный звук. Энергичные басы.&lt;/li&gt; &lt;li&gt;Чашки наушников можно сложить в плоское состояние или вовнутрь для удобного хранения в кармане или сумке.&lt;/li&gt; &lt;li&gt;Просто сложите их и возьмите наушники с собой.&lt;/li&gt; &lt;li&gt;Со встроенным пультом вы легко сможете отвечать на звонки и ставить музыку на паузу &amp;mdash; все это, не доставая смартфон из кармана. Встроенный микрофон с подавлением эха обеспечивает четкое звучание во время разговора.&lt;/li&gt; &lt;li&gt;Мягкие дышащие амбушюры обеспечивают отличный комфорт даже при долгом прослушивании.&lt;/li&gt; &lt;li&gt;Эти беспроводные наушники накладного типа весят всего 130 г, что позволяет вам наслаждаться любимой музыкой с максимальным комфортом.&lt;/li&gt; &lt;/ul&gt; &lt;dl&gt; &lt;dt&gt;Акустическая система: Закрытая&lt;/dt&gt; &lt;dt&gt;Тип магнита: NdFeB&lt;/dt&gt; &lt;dt&gt;Максимальная входная мощность: 10 мВт&lt;/dt&gt; &lt;dt&gt;Диафрагма: ПЭТ&lt;/dt&gt; &lt;dt&gt;Диапазон частот: 20 - 20 000 Гц&lt;/dt&gt; &lt;dt&gt;Сопротивление: 32 Ом&lt;/dt&gt; &lt;dt&gt;Чувствительность: 102 дБ&lt;/dt&gt; &lt;dt&gt;Диаметр излучателя: 32 мм&lt;/dt&gt; &lt;dt&gt;Тип кабеля: медный&lt;/dt&gt; &lt;dt&gt;Подключение кабеля: Параллельное, симметричное&lt;/dt&gt; &lt;dt&gt;Длина кабеля: 1,2 м&lt;/dt&gt; &lt;dt&gt;Разъем: 3,5 миллиметра&lt;/dt&gt; &lt;dt&gt;Покрытие разъема: Хромированный&lt;/dt&gt; &lt;dt&gt;Микрофон: Встроенный микрофон&lt;/dt&gt; &lt;/dl&gt; </t>
  </si>
  <si>
    <t>Наушники Philips SHP1900 Over-ear Cable 2m</t>
  </si>
  <si>
    <t>SHP1900/10</t>
  </si>
  <si>
    <t>http://www.erc.ua/i/goods/SHP1900%5e10.jpg</t>
  </si>
  <si>
    <t xml:space="preserve">&lt;p&gt;* Легкие, удобные наушники HiFi&lt;br /&gt; * мягкая обивка&lt;br /&gt; * Майларовые преобразователи диаметром 40мм&lt;br /&gt; * частотный диапазон 20 Гц - 20 кГц&lt;br /&gt; * Чувствительность 98 дБ&lt;br /&gt; * 2 м бескислородный медный ввод&lt;br /&gt; * хромированный разъем 3,5 мм&lt;/p&gt; </t>
  </si>
  <si>
    <t>Наушники Philips SHB3175 On-ear Wireless Mic Black</t>
  </si>
  <si>
    <t>SHB3175BK/00</t>
  </si>
  <si>
    <t>http://www.erc.ua/i/goods/SHB3175BK%5e00.jpg</t>
  </si>
  <si>
    <t xml:space="preserve">&lt;ul&gt; &lt;li &gt;&lt;strong&gt;Питание&lt;/strong&gt;&lt;/li&gt; &lt;li &gt;Bремя воспроизведения музыки : 12* ч&lt;/li&gt; &lt;li &gt;Время нахождения в режиме ожидания : 166 ч*&lt;/li&gt; &lt;li &gt;Время разговора : 12 ч*&lt;/li&gt; &lt;li &gt;Тип элемента питания : Литий-полимерный&lt;/li&gt; &lt;li &gt;Перезарядка : Да&lt;/li&gt; &lt;li &gt;Версия Bluetooth : 4,1&lt;/li&gt; &lt;li &gt;&lt;strong&gt;Комфорт&lt;/strong&gt;&lt;/li&gt; &lt;/ul&gt; &lt;ul&gt; &lt;li &gt; &lt;ul &gt; &lt;li&gt;Ответить/Завершить разговор&lt;/li&gt; &lt;li&gt;Отключение микрофона&lt;/li&gt; &lt;li&gt;Сбросить вызов&lt;/li&gt; &lt;li&gt;Переключение между 2 вызовами&lt;/li&gt; &lt;li&gt;Переключение между разговором и музыкой&lt;br /&gt; &lt;/li&gt; &lt;/ul&gt; &lt;/li&gt; &lt;li &gt;&lt;strong&gt;Звук&lt;/strong&gt;&lt;/li&gt; &lt;li &gt;Частотный диапазон : 8&amp;ndash;21 500 Гц&lt;/li&gt; &lt;li &gt;Сопротивление : 32 Ом&lt;/li&gt; &lt;li &gt;Тип магнита : Неодимовый&lt;/li&gt; &lt;li &gt;Максимальная входная мощность : 40 мВт&lt;/li&gt; &lt;li &gt;Диаметр излучателя : 40 мм&lt;/li&gt; &lt;li &gt;Чувствительность : 104 дБ&lt;/li&gt; &lt;li &gt;Акустическая система : Закрытая&lt;/li&gt; &lt;/ul&gt; </t>
  </si>
  <si>
    <t>Наушники Philips SHB3075 On-ear Wireless Mic Black</t>
  </si>
  <si>
    <t>SHB3075BK/00</t>
  </si>
  <si>
    <t>http://www.erc.ua/i/goods/SHB3075BK%5e00.jpg</t>
  </si>
  <si>
    <t xml:space="preserve">&lt;p&gt;&lt;strong&gt;BASS+. Почувствуйте мощность низких частот.&lt;/strong&gt;&lt;/p&gt; &lt;ul&gt; &lt;li&gt;12 часов воспроизведения для непрерывного наслаждения музыкой на протяжении всего дня.&lt;/li&gt; &lt;li&gt;Благодаря 32-мм излучателям наушники BASS+ воспроизводят музыку с глубокими и насыщенными басами.&lt;/li&gt; &lt;li&gt;Наушники BASS+ с поворачивающимися чашками и регулируемым оголовьем обеспечивают отличную посадку для всех пользователей.&lt;/li&gt; &lt;li&gt;Глубокие и насыщенные басы для превосходного звучания.&lt;/li&gt; &lt;li&gt;Элегантный дизайн, специально настроенные излучатели и басовые отверстия, которые воспроизводят даже сверхнизкие частоты, &amp;mdash; вот секрет фирменного звучания наушников BASS+.&lt;/li&gt; &lt;li&gt;Выполните сопряжение наушников с любым Bluetooth-устройством и наслаждайтесь беспроводным воспроизведением.&lt;/li&gt; &lt;li&gt;Благодаря плоской складной конструкции наушники BASS+ удобно хранить и брать с собой в поездки.&lt;/li&gt; &lt;li&gt;Удобные элементы управления позволяют приостанавливать или запускать воспроизведение и отвечать на вызовы простым нажатием.&lt;/li&gt; &lt;li&gt;Мягкие дышащие амбушюры обеспечивают комфорт даже при долгом прослушивании.&lt;/li&gt; &lt;li&gt;Благодаря закрытому акустическому оформлению наушники BASS+ блокируют внешние шумы и обеспечивают отличную звукоизоляцию для высокого качества звучания.&lt;/li&gt; &lt;li&gt;Прилагаемый зарядный кабель USB позволяет заряжать наушники, когда это необходимо.&lt;/li&gt; &lt;li&gt;Кнопка управления на правой чашке позволяет управлять музыкой и вызовами простым нажатием.&lt;/li&gt; &lt;/ul&gt; &lt;p &gt;&lt;strong&gt;Звук&lt;/strong&gt;&lt;/p&gt; &lt;dl &gt; &lt;dt&gt;Акустическая система : Закрытая&lt;/dt&gt; &lt;dt&gt;Тип магнита : NdFeB&lt;/dt&gt; &lt;dt&gt;Диапазон частот : 9&amp;ndash;21 000 Гц&lt;/dt&gt; &lt;dt&gt;Сопротивление : 32 Ом&lt;/dt&gt; &lt;dt&gt;Диаметр излучателя : 32 мм&lt;/dt&gt; &lt;dt&gt;Максимальная входная мощность : 40 мВт&lt;/dt&gt; &lt;dt&gt;Диафрагма : ПЭТ&lt;/dt&gt; &lt;dt&gt;Чувствительность : 103 дБ&lt;/dt&gt; &lt;dt&gt;Тип : динамический&lt;/dt&gt; &lt;/dl&gt; &lt;p &gt;&lt;strong&gt;Подключения&lt;/strong&gt;&lt;/p&gt; &lt;ul &gt; &lt;li&gt; Прием/завершение вызова &lt;/li&gt; &lt;li&gt; Отключение микрофона &lt;/li&gt; &lt;li&gt; Отклонить вызов &lt;/li&gt; &lt;li&gt; Переключение между разговором и музыкой &lt;/li&gt; &lt;/ul&gt; &lt;dl &gt; &lt;dt&gt;Микрофон : Встроенный микрофон&lt;/dt&gt; &lt;dt&gt;Профили Bluetooth&lt;/dt&gt; &lt;dd&gt; &lt;ul &gt; &lt;li&gt; A2DP &lt;/li&gt; &lt;li&gt; AVRCP &lt;/li&gt; &lt;li&gt; HFP &lt;/li&gt; &lt;li&gt; HSP &lt;/li&gt; &lt;/ul&gt; &lt;/dd&gt; &lt;dt&gt;Версия Bluetooth : 4,1&lt;/dt&gt; &lt;dt&gt;Наибольший радиус действия : До 10 м&lt;/dt&gt; &lt;dt&gt; &lt;/dt&gt; &lt;dt&gt;&lt;strong&gt;Комфорт&lt;/strong&gt;&lt;/dt&gt; &lt;dt&gt; &lt;/dt&gt; &lt;dt&gt;Регулировка громкости : Да&lt;/dt&gt; &lt;dt&gt;Управление вызовами&lt;/dt&gt; &lt;/dl&gt; &lt;p&gt;&lt;strong&gt;Питание&lt;/strong&gt;&lt;/p&gt; &lt;dl &gt; &lt;dt&gt;Тип элемента питания: Литий-полимерная&lt;/dt&gt; &lt;dt&gt;Время нахождения в режиме ожидания: 166 ч&lt;/dt&gt; &lt;dt&gt;Время разговора: 12 ч&lt;/dt&gt; &lt;dt&gt;Bремя воспроизведения музыки: 12ч&lt;/dt&gt; &lt;/dl&gt; </t>
  </si>
  <si>
    <t>Наушники Philips TAUH202 On-ear Wireless Mic Black</t>
  </si>
  <si>
    <t>TAUH202BK/00</t>
  </si>
  <si>
    <t>http://www.erc.ua/i/goods/TAUH202BK%5e00.jpg</t>
  </si>
  <si>
    <t xml:space="preserve">&lt;ul&gt; &lt;li&gt;15 часов воспроизведения. С запасом на целый день. Или целую ночь.&lt;/li&gt; &lt;li&gt;Зарядка за 2&amp;ndash;3 часа.&lt;/li&gt; &lt;li&gt;32-мм излучатели с неодимовыми магнитами. Отличный звук. Энергичные басы.&lt;/li&gt; &lt;li&gt;Больше не будет раздражающего эффекта эха при разговорах по телефону.&lt;/li&gt; &lt;li&gt;Благодаря возможности подавления акустического эха соединение всегда получается чистым и без искажений.&lt;/li&gt; &lt;li&gt;Чашки наушников можно сложить в плоское состояние или вовнутрь для удобного хранения в кармане или сумке.&lt;/li&gt; &lt;li&gt;Просто сложите их и возьмите наушники с собой.&lt;/li&gt; &lt;li&gt;Эти беспроводные наушники накладного типа весят всего 195 г, что позволяет вам наслаждаться любимой музыкой с максимальным комфортом.&lt;/li&gt; &lt;li&gt;Простое управление музыкой и вызовами с помощью многофункциональной кнопки. Это можно сделать простым нажатием кнопки.&lt;/li&gt; &lt;li&gt;Мягкие чашки наушников с регулируемым углом для полного комфорта&lt;/li&gt; &lt;li&gt;Мягкие дышащие амбушюры обеспечивают отличный комфорт даже при долгом прослушивании.&lt;/li&gt; &lt;/ul&gt; &lt;dl&gt; &lt;dt&gt;Акустическая система: Закрытая&lt;/dt&gt; &lt;dt&gt;Тип: динамический&lt;/dt&gt; &lt;dt&gt;Тип магнита: NdFeB&lt;/dt&gt; &lt;dt&gt;Bluetooth: 4,2&lt;/dt&gt; &lt;dt&gt;Диапазон частот: 20 - 20 000 Гц&lt;/dt&gt; &lt;dt&gt;Сопротивление: 32 Ом&lt;/dt&gt; &lt;dt&gt;Диаметр излучателя: 32 мм&lt;/dt&gt; &lt;dt&gt;Максимальная входная мощность: 10 мВт&lt;/dt&gt; &lt;dt&gt;Диафрагма: ПЭТ&lt;/dt&gt; &lt;dt&gt;Чувствительность: 102 дБ&lt;/dt&gt; &lt;dt&gt; &lt;/dt&gt; &lt;dt&gt;Тип элемента питания: Литий-полимерный&lt;/dt&gt; &lt;dt&gt;Время нахождения в режиме ожидания: 160 ч&lt;/dt&gt; &lt;dt&gt;Время разговора: 10 ч&lt;/dt&gt; &lt;dt&gt;Bремя воспроизведения музыки: 15 ч&lt;/dt&gt; &lt;/dl&gt; </t>
  </si>
  <si>
    <t>Наушники Philips UpBeat TAUN102 In-ear Wireless Mic Black</t>
  </si>
  <si>
    <t>TAUN102BK/00</t>
  </si>
  <si>
    <t>http://www.erc.ua/i/goods/TAUN102BK%5e00.jpg</t>
  </si>
  <si>
    <t xml:space="preserve">&lt;h3&gt;Качественный звук&lt;/h3&gt; &lt;ul&gt; &lt;li&gt;Компактные излучатели с высокоий продуктивностью для чистого звучания&lt;/li&gt; &lt;/ul&gt; &lt;h3&gt;Комфорт и надежная посадка&lt;/h3&gt; &lt;ul&gt; &lt;li&gt;Поддержка Bluetooth v5.0 и Эргономичная форма излучателей&lt;/li&gt; &lt;li&gt;Неспутывающийся плоский кабель для удобного прослушивания в дороге&lt;/li&gt; &lt;li&gt;Беспроводное управление музыкой и вызовами&lt;/li&gt; &lt;li&gt;Время работы до 7 часов&lt;/li&gt; &lt;/ul&gt; &lt;h3&gt;Удобство в использовании&lt;/h3&gt; &lt;ul&gt; &lt;li&gt;Эхо подавление для четкости разговора&lt;/li&gt; &lt;li&gt;Съемные внутриушные держатели для максимально удобной посадки&lt;/li&gt; &lt;li&gt;Водонепроницаемость IPX4&lt;/li&gt; &lt;li&gt;Радиус беспроводной связи до 10м&lt;/li&gt; &lt;/ul&gt; &lt;h4&gt;Звук&lt;/h4&gt; &lt;dl&gt; &lt;dt title="Диапазон частот"&gt;Диапазон частот: 20Гц - 20 кГц&lt;/dt&gt; &lt;dt title="Максимальная входная мощность"&gt;Максимальная входная мощность: 5 мВт&lt;/dt&gt; &lt;dt title="Чувствительность"&gt;Чувствительность: 100 Дб&lt;/dt&gt; &lt;dt title="Сопротивление"&gt;Сопротивление: 16 Ом&lt;/dt&gt; &lt;/dl&gt; </t>
  </si>
  <si>
    <t>Гарнитуры накладные для мобильных устройств</t>
  </si>
  <si>
    <t>Наушники Philips Kids TAKH402 On-ear Wireless Blue</t>
  </si>
  <si>
    <t>TAKH402BL/00</t>
  </si>
  <si>
    <t>http://www.erc.ua/i/goods/TAKH402BL%5e00.jpg</t>
  </si>
  <si>
    <t xml:space="preserve">&lt;p&gt;Пойте как звезда&lt;/p&gt; &lt;ul&gt; &lt;li&gt;32-мм излучатели, закрытая конструкция&lt;/li&gt; &lt;li&gt;Накладные&lt;/li&gt; &lt;li&gt;Мягкие амбушюры&lt;/li&gt; &lt;/ul&gt; &lt;section data-close-popup-label="Назад"&gt; &lt;ul&gt; &lt;li&gt;20 часов воспроизведения. Без проводов и спутывания&lt;/li&gt; &lt;li&gt;Созданные с учетом безопасности ваших ушей, эти наушники располагают 32-мм звуковыми излучателями с ограничением уровня громкости до 85 дБ.&lt;/li&gt; &lt;li&gt;Вы сможете расслабиться и быть уверены, что ваши дети не портят свой слух, используя эти наушники.&lt;/li&gt; &lt;li&gt;Удобные амбушюры и оголовье. Идеально для ушей ваших детей&lt;/li&gt; &lt;li&gt;Персонализация чашек. В комплект поставки даже входят наклейки, которые позволят вашим детям украсить наушники для создания персонального стиля.&lt;/li&gt; &lt;li&gt;Эти беспроводные накладные наушники для детей имеют современную конструкцию, которая позволяет складывать их в двух направлениях.&lt;/li&gt; &lt;li&gt;Вы можете сложить их в плоское состояние, например для хранения в тумбочке в спальне, либо сложить их внутрь для последующей транспортировки в кармане куртки или сумке.&lt;/li&gt; &lt;li&gt;Гибкое регулируемое оголовье. Можно сгибать&lt;/li&gt; &lt;li&gt;В чашки наушников встроены светодиодные панели, которые помогут следовать своему стилю.&lt;/li&gt; &lt;li&gt;Умное сопряжение. Автоматический поиск устройств Bluetooth&lt;/li&gt; &lt;li&gt;Удобные кнопки управления&lt;/li&gt; &lt;li&gt;Вы сможете расслабиться и быть уверены, что ваши дети не портят свой слух, используя эти наушники.&lt;/li&gt; &lt;/ul&gt; &lt;dl&gt; &lt;dt&gt;Акустическая система: Закрытая&lt;/dt&gt; &lt;dt&gt;Версия Bluetooth: 5,0&lt;/dt&gt; &lt;dt&gt;Тип магнита: NdFeB&lt;/dt&gt; &lt;dt&gt;Диапазон частот: 20 - 20 000 Гц&lt;/dt&gt; &lt;dt&gt;Сопротивление: 32 Ом&lt;/dt&gt; &lt;dt&gt;Диаметр излучателя: 32 мм&lt;/dt&gt; &lt;dt&gt;Максимальная входная мощность: 10 мВт&lt;/dt&gt; &lt;dt&gt;Диафрагма: ПЭТ&lt;/dt&gt; &lt;dt&gt;Чувствительность: 95 дБ&lt;/dt&gt; &lt;dt&gt;Тип: динамический&lt;/dt&gt; &lt;/dl&gt; &lt;/section&gt; </t>
  </si>
  <si>
    <t>Наушники Philips Kids TAKH402 On-ear Wireless Pink</t>
  </si>
  <si>
    <t>TAKH402PK/00</t>
  </si>
  <si>
    <t>http://www.erc.ua/i/goods/TAKH402PK%5e00.jpg</t>
  </si>
  <si>
    <t>Ирригаторы</t>
  </si>
  <si>
    <t>Ирригатор Panasonic EW-DJ10-A520</t>
  </si>
  <si>
    <t>EW-DJ10-A520</t>
  </si>
  <si>
    <t>http://www.erc.ua/i/goods/EW-DJ10-A520.jpg</t>
  </si>
  <si>
    <t xml:space="preserve">&lt;p&gt;Тип: Ирригатор&lt;br /&gt; Таймер: Нет&lt;br /&gt; Питание: Батарейки&lt;br /&gt; Количество режимов: 2&lt;br /&gt; Режимы чистки: Бережная, Удаление налета&lt;br /&gt; Объем контейнера для воды, мл: 165&lt;br /&gt; Регулировка напора струи: Есть&lt;br /&gt; Технология чистки: Пульсирующая&lt;br /&gt; Насадки: 1&lt;br /&gt; Количество поступательных движений (колебаний/мин): 1400 импульсов/мин&lt;br /&gt; Время непрерывной работы: от двух батареек 20 минут (22 сеанса)&lt;br /&gt; Особенности: Корпус прибора водонепроницаемый.&lt;br /&gt; Комплектация: Основной блок, сменная насадка, две батарейки АА&lt;/p&gt; </t>
  </si>
  <si>
    <t>08509001002001001</t>
  </si>
  <si>
    <t>Ирригатор Panasonic EW-DJ40-W520</t>
  </si>
  <si>
    <t>EW-DJ40-W520</t>
  </si>
  <si>
    <t>http://www.erc.ua/i/goods/EW-DJ40-W520.jpg</t>
  </si>
  <si>
    <t xml:space="preserve">&lt;p&gt;Количество режимов 2 (мягкий / нормальный)&lt;/p&gt; &lt;p&gt;Режимы чистки Удаление налета&lt;/p&gt; &lt;p&gt;Режимы подачи воды Монопоток&lt;/p&gt; &lt;p&gt;Тип Ирригатор&lt;/p&gt; &lt;p&gt;Регулировка напора струи Нет&lt;/p&gt; &lt;p&gt;Категория Для взрослых&lt;/p&gt; &lt;p&gt;Насадки 1&lt;/p&gt; &lt;p&gt;Питание Сеть 220 В&lt;/p&gt; &lt;p&gt;Тип элемента питания От сети 100-240 В ~50-60 Гц&lt;/p&gt; &lt;p&gt;Время непрерывной работы 15 минут&lt;/p&gt; &lt;p&gt;Время зарядки 8 часов&lt;/p&gt; &lt;p&gt;Индикатор состояния аккумулятора Нет&lt;/p&gt; &lt;p&gt;Таймер Нет&lt;/p&gt; &lt;p&gt;Комплектация&lt;/p&gt; &lt;p&gt;Ирригатор&lt;br /&gt; Сменная насадка&lt;br /&gt; Инструкция&lt;/p&gt; &lt;p&gt;Особенности&lt;/p&gt; &lt;p&gt;Помогает предотвратить развитие кариеса в межзубных промежутках&lt;br /&gt; Технология микроструи&lt;br /&gt; Водонепроницаемый корпус можно мыть&lt;br /&gt; Удобное хранение насадки внутри корпуса&lt;/p&gt; </t>
  </si>
  <si>
    <t>Микроволновая печь</t>
  </si>
  <si>
    <t>Микроволновая печь инверторная с грилем Panasonic NN-GD39HSZPE</t>
  </si>
  <si>
    <t>NN-GD39HSZPE</t>
  </si>
  <si>
    <t>http://www.erc.ua/i/goods/NN-GD39HSZPE.jpg</t>
  </si>
  <si>
    <t xml:space="preserve">&lt;p&gt;Основные характеристики&lt;/p&gt; &lt;p&gt;Инверторное управление нового поколения&lt;/p&gt; &lt;p&gt;для синхроннного приготовления в режиме комбинации (СВЧ + Гриль)&lt;/p&gt; &lt;p&gt;Мощность печи 1000Вт&lt;/p&gt; &lt;p&gt;Мощность гриля 1000Вт&lt;/p&gt; &lt;p&gt;Автоменю популярных русских блюд (15 программ)&lt;/p&gt; &lt;p&gt;Инверторная Turbo разморозка &lt;/p&gt; &lt;p&gt;Компактный дизайн&lt;/p&gt; &lt;p&gt;Объем печи 23 литра&lt;/p&gt; &lt;p&gt;Уникальный аксессуар Steam Pot для приготовления разнообразных блюд&lt;/p&gt; &lt;p&gt;Диаметр поворотного стола 285 мм&lt;/p&gt; &lt;p&gt;Внутреннее покрытие из жаропрочной эмали&lt;/p&gt; &lt;p&gt;Пошаговый дисплей&lt;/p&gt; &lt;p&gt;Комбинированное управление:&lt;/p&gt; &lt;p&gt;Поворотный переключатель + Сенсорная панель управления&lt;/p&gt; &lt;p&gt;Светодиодная подсветка внутри камеры печи&lt;/p&gt; &lt;p&gt;Книга рецептов на русском языке&lt;/p&gt; &lt;p&gt;Потребляемая мощность 1150 Вт&lt;/p&gt; &lt;p&gt;Цвет: черное стекло / нержавеющая сталь&lt;/p&gt; </t>
  </si>
  <si>
    <t>Микроволновая печь инверторная Panasonic NN-SD38HSZPE</t>
  </si>
  <si>
    <t>NN-SD38HSZPE</t>
  </si>
  <si>
    <t>http://www.erc.ua/i/goods/NN-SD38HSZPE.jpg</t>
  </si>
  <si>
    <t xml:space="preserve">&lt;p&gt;Основные характеристики&lt;/p&gt; &lt;p&gt;Инверторное управление нового поколения&lt;/p&gt; &lt;p&gt;Мощность печи 1000Вт&lt;/p&gt; &lt;p&gt;Автоменю популярных русских блюд (15 программ)&lt;/p&gt; &lt;p&gt;Инверторная Turbo разморозка &lt;/p&gt; &lt;p&gt;Компактный дизайн&lt;/p&gt; &lt;p&gt;Объем печи 23 литра&lt;/p&gt; &lt;p&gt;Диаметр поворотного стола 285 мм&lt;/p&gt; &lt;p&gt;Внутреннее покрытие из жаропрочной эмали&lt;/p&gt; &lt;p&gt;Пошаговый дисплей&lt;/p&gt; &lt;p&gt;Комбинированное управление:&lt;/p&gt; &lt;p&gt;Поворотный переключатель + Сенсорная панель управления&lt;/p&gt; &lt;p&gt;Светодиодная подсветка внутри камеры печи&lt;/p&gt; &lt;p&gt;Книга рецептов на русском языке&lt;/p&gt; &lt;p&gt;Потребляемая мощность 1150 Вт (в микроволновом режиме) &lt;/p&gt; &lt;p&gt;Цвет: черное стекло / нержавеющая сталь&lt;/p&gt; </t>
  </si>
  <si>
    <t>Микроволновая печь инверторная с грилем Panasonic NN-GD38HSZPE</t>
  </si>
  <si>
    <t>NN-GD38HSZPE</t>
  </si>
  <si>
    <t>http://www.erc.ua/i/goods/NN-GD38HSZPE.jpg</t>
  </si>
  <si>
    <t xml:space="preserve">&lt;p&gt;Типинверторная&lt;/p&gt; &lt;p&gt;Тип управления электронное&lt;/p&gt; &lt;p&gt;Внутренний объем 23&lt;/p&gt; &lt;p&gt;Мощность СВЧ-излучения 1000 Вт&lt;/p&gt; &lt;p&gt;Максимальная потребляемая мощность 1250 Вт&lt;/p&gt; &lt;p&gt;Цвет черный&lt;/p&gt; &lt;p&gt;Таймер да&lt;/p&gt; &lt;p&gt;Конвекция да&lt;/p&gt; &lt;p&gt;Автоматическое приготовление да&lt;/p&gt; &lt;p&gt;Автоматическое размораживание да&lt;/p&gt; </t>
  </si>
  <si>
    <t>Микроволновая печь инверторная Panasonic NN-SD36HBZPE</t>
  </si>
  <si>
    <t>NN-SD36HBZPE</t>
  </si>
  <si>
    <t>http://www.erc.ua/i/goods/NN-SD36HBZPE.jpg</t>
  </si>
  <si>
    <t xml:space="preserve">&lt;p&gt;Тип СВЧ Соло&lt;/p&gt; &lt;p&gt;Объем камеры 23 л&lt;/p&gt; &lt;p&gt;Внутреннее покрытие Нержавеющая сталь&lt;/p&gt; &lt;p&gt;Тип управления Электронное&lt;br /&gt; &lt;br /&gt; Тип переключателей Кнопки + поворотный переключатель&lt;/p&gt; &lt;p&gt;Режимы&lt;/p&gt; &lt;p&gt;Автоматический разогрев, Автоматическое приготовление, Разморозка, Ускоренный разогрев&lt;/p&gt; </t>
  </si>
  <si>
    <t>Микроволновая печь с грилем Panasonic  NN-GT264MZPE</t>
  </si>
  <si>
    <t>NN-GT264MZPE</t>
  </si>
  <si>
    <t>http://www.erc.ua/i/goods/NN-GT264MZPE.jpg</t>
  </si>
  <si>
    <t xml:space="preserve">&lt;p&gt;Такая модель микроволновой печи, как Panasonic NN-GT264MZPE, станет хорошим выбором для того, кому необходима практичная и простая в эксплуатации техника, требующая минимум ухода, но способная справиться со многими задачами. Panasonic NN-GT264MZPE весьма компактна в размерах, поэтому станет хорошим решением для небольших кухонь. Мощность СВЧ-излучения не превышает 800 Вт, а мощность одинарного гриля - 1000 Вт. С продуманным сенсорным управлением не возникнет трудностей у любого пользователя, ведь его хорошо дополняет дисплей, за счет которого Вы сможете контролировать ход процесса и задать необходимое время для таймера. Ну а предусмотренная защита от детей спасет ее от шалостей малышей, которые могут привести к поломке. Вы сможете оценить в Panasonic NN-GT264MZPE и автоматические программы, которых в этой модели предлагается целых 9, в том числе и размораживание. ... развернуть&lt;/p&gt; </t>
  </si>
  <si>
    <t>Микроволновые печи отдельностоящие</t>
  </si>
  <si>
    <t>Микроволновая печь Panasonic NN-GT352WZPE</t>
  </si>
  <si>
    <t>NN-GT352WZPE</t>
  </si>
  <si>
    <t>http://www.erc.ua/i/goods/NN-GT352WZPE.jpg</t>
  </si>
  <si>
    <t xml:space="preserve">Объем (л) 23&lt;br/&gt;&lt;br/&gt;&lt;br/&gt;&lt;br/&gt;Мощность(Вт) Соло 800&lt;br/&gt;&lt;br/&gt; Гриль 1000&lt;br/&gt; &lt;br/&gt;&lt;br/&gt;Напряжение/Частота 230V/50HZ&lt;br/&gt;&lt;br/&gt;&lt;br/&gt;&lt;br/&gt;Цвет белый&lt;br/&gt;&lt;br/&gt;&lt;br/&gt;&lt;br/&gt;Тип управления сенсорный&lt;br/&gt;&lt;br/&gt;&lt;br/&gt;&lt;br/&gt;Гриль кварцевый &lt;br/&gt;&lt;br/&gt;Внутреннее покрытие эмаль&lt;br/&gt;&lt;br/&gt;Тип открывания дверцы боковое, ручка&lt;br/&gt;&lt;br/&gt;Дисплей электронный&lt;br/&gt;&lt;br/&gt;&lt;br/&gt;&lt;br/&gt;Диаметр поворотного стола (мм) 285&lt;br/&gt;&lt;br/&gt;&lt;br/&gt;&lt;br/&gt;Программы&lt;br/&gt;&lt;br/&gt;Автоприготовление 9&lt;br/&gt;&lt;br/&gt;Авторазмораживание &lt;br/&gt;&lt;br/&gt;&lt;br/&gt;&lt;br/&gt;Другие функции:&lt;br/&gt;&lt;br/&gt;Турбо размораживание &lt;br/&gt;&lt;br/&gt; &lt;br/&gt;&lt;br/&gt;Защита от детей &lt;br/&gt;&lt;br/&gt; &lt;br/&gt;&lt;br/&gt;&lt;br/&gt;Размеры &lt;br/&gt;&lt;br/&gt;Габариты (ШхВхГ) (мм) 485x287x400 &lt;br/&gt;&lt;br/&gt; &lt;br/&gt;&lt;br/&gt; </t>
  </si>
  <si>
    <t>08516001002010024</t>
  </si>
  <si>
    <t>Микроволновая печь Panasonic NN-ST34HMZPE</t>
  </si>
  <si>
    <t>NN-ST34HMZPE</t>
  </si>
  <si>
    <t>http://www.erc.ua/i/goods/NN-ST34HMZPE.jpg</t>
  </si>
  <si>
    <t xml:space="preserve">&lt;table border="1" cellspacing="0" width="747"&gt; &lt;tbody&gt; &lt;tr height="21"&gt; &lt;td height="21" width="303"&gt;&lt;strong&gt;Назва моделі&lt;/strong&gt;&lt;/td&gt; &lt;td width="444"&gt;NN-ST34HMZPE&lt;/td&gt; &lt;/tr&gt; &lt;tr height="21"&gt; &lt;td height="21"&gt;&lt;strong&gt;Тип&lt;/strong&gt;&lt;/td&gt; &lt;td&gt;Стандартна мікрохвильова піч&lt;/td&gt; &lt;/tr&gt; &lt;tr height="21"&gt; &lt;td height="21"&gt;&lt;strong&gt;Потужність&lt;/strong&gt;&lt;/td&gt; &lt;td&gt;800 Вт&lt;/td&gt; &lt;/tr&gt; &lt;tr height="21"&gt; &lt;td height="21"&gt;&lt;strong&gt;Колір&lt;/strong&gt;&lt;/td&gt; &lt;td&gt;Металік&lt;/td&gt; &lt;/tr&gt; &lt;tr height="21"&gt; &lt;td height="21"&gt;&lt;strong&gt;Ємність печі&lt;/strong&gt;&lt;/td&gt; &lt;td&gt;25 л&lt;/td&gt; &lt;/tr&gt; &lt;tr height="21"&gt; &lt;td height="21"&gt;&lt;strong&gt;Діаметр скляного поворотного столу&lt;/strong&gt;&lt;/td&gt; &lt;td&gt;288 мм&lt;/td&gt; &lt;/tr&gt; &lt;tr height="21"&gt; &lt;td height="21"&gt;&lt;strong&gt;Внутрішнє покриття&lt;/strong&gt;&lt;/td&gt; &lt;td&gt;Жароміцна емаль&lt;/td&gt; &lt;/tr&gt; &lt;tr height="21"&gt; &lt;td height="273" rowspan="13"&gt;&lt;strong&gt;Автоматичне приготування&lt;/strong&gt;&lt;/td&gt; &lt;td&gt;12 програм:&lt;/td&gt; &lt;/tr&gt; &lt;tr height="21"&gt; &lt;td height="21"&gt;мікрохвилі&lt;/td&gt; &lt;/tr&gt; &lt;tr height="21"&gt; &lt;td height="21"&gt;турборозморожування&lt;/td&gt; &lt;/tr&gt; &lt;tr height="21"&gt; &lt;td height="21"&gt;авторозігрів&lt;/td&gt; &lt;/tr&gt; &lt;tr height="21"&gt; &lt;td height="21"&gt;каша&lt;/td&gt; &lt;/tr&gt; &lt;tr height="21"&gt; &lt;td height="21"&gt;яєчня&lt;/td&gt; &lt;/tr&gt; &lt;tr height="21"&gt; &lt;td height="21"&gt;фруктовий пиріг&lt;/td&gt; &lt;/tr&gt; &lt;tr height="21"&gt; &lt;td height="21"&gt;овочі&lt;/td&gt; &lt;/tr&gt; &lt;tr height="21"&gt; &lt;td height="21"&gt;картопля&lt;/td&gt; &lt;/tr&gt; &lt;tr height="21"&gt; &lt;td height="21"&gt;спагеті&lt;/td&gt; &lt;/tr&gt; &lt;tr height="21"&gt; &lt;td height="21"&gt;суп&lt;/td&gt; &lt;/tr&gt; &lt;tr height="21"&gt; &lt;td height="21"&gt;риба&lt;/td&gt; &lt;/tr&gt; &lt;tr height="21"&gt; &lt;td height="21"&gt;курча&lt;/td&gt; &lt;/tr&gt; &lt;tr height="21"&gt; &lt;td height="21"&gt;&lt;strong&gt;Вибір потужності мікрохвиль&lt;/strong&gt;&lt;/td&gt; &lt;td&gt;5 рівнів: низький, розморожування, середній, середній-високий, високий&lt;/td&gt; &lt;/tr&gt; &lt;tr height="21"&gt; &lt;td height="21"&gt;&lt;strong&gt;Багатоетапний режим приготування їжі&lt;/strong&gt;&lt;/td&gt; &lt;td&gt;Так&lt;/td&gt; &lt;/tr&gt; &lt;tr height="21"&gt; &lt;td height="21"&gt;&lt;strong&gt;Функція &amp;quot;Швидко 30&amp;quot;&lt;/strong&gt;&lt;/td&gt; &lt;td&gt;Так&lt;/td&gt; &lt;/tr&gt; &lt;tr height="21"&gt; &lt;td height="21"&gt;&lt;strong&gt;Функція додавання часу&lt;/strong&gt;&lt;/td&gt; &lt;td&gt;Так&lt;/td&gt; &lt;/tr&gt; &lt;tr height="21"&gt; &lt;td height="21"&gt;&lt;strong&gt;Турборозморожування&lt;/strong&gt;&lt;/td&gt; &lt;td&gt;Так&lt;/td&gt; &lt;/tr&gt; &lt;tr height="21"&gt; &lt;td height="21"&gt;&lt;strong&gt;Авторозігрів&lt;/strong&gt;&lt;/td&gt; &lt;td&gt;Так&lt;/td&gt; &lt;/tr&gt; &lt;tr height="21"&gt; &lt;td height="21"&gt;&lt;strong&gt;Звуковий сигнал про завершення приготування&lt;/strong&gt;&lt;/td&gt; &lt;td&gt;Так&lt;/td&gt; &lt;/tr&gt; &lt;tr height="21"&gt; &lt;td height="21"&gt;&lt;strong&gt;Дисплей&lt;/strong&gt;&lt;/td&gt; &lt;td&gt;РК&lt;/td&gt; &lt;/tr&gt; &lt;tr height="21"&gt; &lt;td height="21"&gt;&lt;strong&gt;Панель керування&lt;/strong&gt;&lt;/td&gt; &lt;td&gt;Сенсорна&lt;/td&gt; &lt;/tr&gt; &lt;tr height="21"&gt; &lt;td height="21"&gt;&lt;strong&gt;Фіксатор на дверцятах&lt;/strong&gt;&lt;/td&gt; &lt;td&gt;Кнопка&lt;/td&gt; &lt;/tr&gt; &lt;tr height="21"&gt; &lt;td height="21"&gt;&lt;strong&gt;Годинник/Таймер&lt;/strong&gt;&lt;/td&gt; &lt;td&gt;Так&lt;/td&gt; &lt;/tr&gt; &lt;tr height="21"&gt; &lt;td height="21"&gt;&lt;strong&gt;Відкладений старт&lt;/strong&gt;&lt;/td&gt; &lt;td&gt;Так&lt;/td&gt; &lt;/tr&gt; &lt;tr height="21"&gt; &lt;td height="21"&gt;&lt;strong&gt;Блокування від дітей&lt;/strong&gt;&lt;/td&gt; &lt;td&gt;Так&lt;/td&gt; &lt;/tr&gt; &lt;tr height="21"&gt; &lt;td height="21"&gt;&lt;strong&gt;Споживана потужність&lt;/strong&gt;&lt;/td&gt; &lt;td&gt;1 270 Вт&lt;/td&gt; &lt;/tr&gt; &lt;tr height="21"&gt; &lt;td height="21"&gt;&lt;strong&gt;Габаритні розміри (Ш х Г х В)&lt;/strong&gt;&lt;/td&gt; &lt;td&gt;485 х 400 х 287 мм&lt;/td&gt; &lt;/tr&gt; &lt;tr height="21"&gt; &lt;td height="21"&gt;&lt;strong&gt;Розміри камери (Ш х Г х В)&lt;/strong&gt;&lt;/td&gt; &lt;td&gt;315 х 349 х 227 мм&lt;/td&gt; &lt;/tr&gt; &lt;tr height="21"&gt; &lt;td height="21"&gt;&lt;strong&gt;Вага нетто&lt;/strong&gt;&lt;/td&gt; &lt;td&gt;12,7 кг&lt;/td&gt; &lt;/tr&gt; &lt;tr height="21"&gt; &lt;td height="21"&gt;&lt;strong&gt;Країна-виробник&lt;/strong&gt;&lt;/td&gt; &lt;td&gt;Китай&lt;/td&gt; &lt;/tr&gt; &lt;/tbody&gt; &lt;colgroup&gt; &lt;col width="303" /&gt; &lt;col width="444" /&gt; &lt;/colgroup&gt; &lt;/table&gt; </t>
  </si>
  <si>
    <t>08516001002010025</t>
  </si>
  <si>
    <t>Микроволновая печь Panasonic NN-ST342MZPE</t>
  </si>
  <si>
    <t>NN-ST342MZPE</t>
  </si>
  <si>
    <t>http://www.erc.ua/i/goods/NN-ST342MZPE.jpg</t>
  </si>
  <si>
    <t xml:space="preserve">Объем печи - 25 литров&lt;br/&gt;&lt;br/&gt;&lt;br/&gt;&lt;br/&gt;Поворотный стол - диаметр 285 мм&lt;br/&gt;&lt;br/&gt; &lt;br/&gt;&lt;br/&gt;Мощность - СВЧ 800 Вт&lt;br/&gt;&lt;br/&gt;&lt;br/&gt;&lt;br/&gt;Цвет - серебристый металик&lt;br/&gt;&lt;br/&gt;&lt;br/&gt;&lt;br/&gt;Внутреннее покрытие - жаропрочная эмаль (серого цвета)&lt;br/&gt;&lt;br/&gt;&lt;br/&gt;&lt;br/&gt;ТURBO-разморозка&lt;br/&gt;&lt;br/&gt; Рецепты (Книга на русском языке) &lt;br/&gt;&lt;br/&gt;&lt;br/&gt;&lt;br/&gt;Дисплей ЖК&lt;br/&gt;&lt;br/&gt;&lt;br/&gt;&lt;br/&gt;Блокировка доступа Child Lock </t>
  </si>
  <si>
    <t>Микроволновая печь NN-GT35HBZPE</t>
  </si>
  <si>
    <t>NN-GT35HBZPE</t>
  </si>
  <si>
    <t>http://www.erc.ua/i/goods/NN-GT35HBZPE.jpg</t>
  </si>
  <si>
    <t xml:space="preserve">&lt;p&gt;Микроволновая печь Panasonic NN-GT35HBZPE обладает стильным внешним видом и компактными габаритами. Выбор необходимых режимов приготовления, установка температуры и времени осуществляется с помощью интуитивно понятной сенсорной панели управления.&lt;/p&gt; </t>
  </si>
  <si>
    <t>Микроволновая печь NN-ST32MMZPE</t>
  </si>
  <si>
    <t>NN-ST32MMZPE</t>
  </si>
  <si>
    <t>08516001002010017</t>
  </si>
  <si>
    <t>Микроволновая печь NN-ST34HWZPE</t>
  </si>
  <si>
    <t>NN-ST34HWZPE</t>
  </si>
  <si>
    <t>http://www.erc.ua/i/goods/NN-ST34HWZPE.jpg</t>
  </si>
  <si>
    <t xml:space="preserve">&lt;h2&gt;Характеристики Panasonic NN-ST34HWZPE&lt;/h2&gt; &lt;table&gt; &lt;tbody&gt; &lt;tr&gt; &lt;td&gt; &lt;/td&gt; &lt;td&gt; &lt;/td&gt; &lt;/tr&gt; &lt;tr&gt; &lt;td&gt;Тип&lt;/td&gt; &lt;td&gt;&lt;a href="https://f.ua/ua/shop/mikrovolnovye-pechi/22642-tip_obychnaya-solo/" target="_blank"&gt;звичайна (соло)&lt;/a&gt;&lt;/td&gt; &lt;/tr&gt; &lt;tr&gt; &lt;td&gt;Тип управління&lt;/td&gt; &lt;td&gt;&lt;a href="https://f.ua/ua/shop/mikrovolnovye-pechi/10799-tip-upravleniya_sensornoe/" target="_blank"&gt;сенсорне&lt;/a&gt;&lt;/td&gt; &lt;/tr&gt; &lt;tr&gt; &lt;td&gt;Об`єм&lt;/td&gt; &lt;td&gt;25 л&lt;/td&gt; &lt;/tr&gt; &lt;tr&gt; &lt;td&gt;Потужність НВЧ&lt;/td&gt; &lt;td&gt;800 Вт&lt;/td&gt; &lt;/tr&gt; &lt;tr&gt; &lt;td&gt;Додаткові функції&lt;/td&gt; &lt;td&gt;&lt;a href="https://f.ua/ua/shop/mikrovolnovye-pechi/22789-dopolnitelnye-funkcii_razmorozka-po-vesu/" target="_blank"&gt;функція розморожування&lt;/a&gt;, &lt;a href="https://f.ua/ua/shop/mikrovolnovye-pechi/22789-dopolnitelnye-funkcii_zaschita-ot-detej/" target="_blank"&gt;захист від дітей&lt;/a&gt;&lt;/td&gt; &lt;/tr&gt; &lt;tr&gt; &lt;td&gt;Максимальний час приготування&lt;/td&gt; &lt;td&gt;95 мин&lt;/td&gt; &lt;/tr&gt; &lt;tr&gt; &lt;td&gt;Кількість рівнів потужності&lt;/td&gt; &lt;td&gt;5&lt;/td&gt; &lt;/tr&gt; &lt;tr&gt; &lt;td&gt;Кількість програм&lt;/td&gt; &lt;td&gt;12&lt;/td&gt; &lt;/tr&gt; &lt;tr&gt; &lt;td&gt;Діаметр поворотного столика&lt;/td&gt; &lt;td&gt;28.8 см&lt;/td&gt; &lt;/tr&gt; &lt;tr&gt; &lt;td&gt;Внутрішнє покриття&lt;/td&gt; &lt;td&gt;емаль&lt;/td&gt; &lt;/tr&gt; &lt;tr&gt; &lt;td&gt;Спосіб відкривання дверцят&lt;/td&gt; &lt;td&gt;ручка&lt;/td&gt; &lt;/tr&gt; &lt;tr&gt; &lt;td&gt;Колір&lt;/td&gt; &lt;td&gt;білий&lt;/td&gt; &lt;/tr&gt; &lt;tr&gt; &lt;td colspan="2"&gt;Фізичні характеристики&lt;/td&gt; &lt;/tr&gt; &lt;tr&gt; &lt;td&gt;Ширина&lt;/td&gt; &lt;td&gt;&lt;a href="https://f.ua/ua/shop/mikrovolnovye-pechi/46554-shirina_45-1-50-sm/" target="_blank"&gt;48.5 см&lt;/a&gt;&lt;/td&gt; &lt;/tr&gt; &lt;tr&gt; &lt;td&gt;Глибина&lt;/td&gt; &lt;td&gt;&lt;a href="https://f.ua/ua/shop/mikrovolnovye-pechi/46555-glubina_35-1-40-sm/" target="_blank"&gt;40 см&lt;/a&gt;&lt;/td&gt; &lt;/tr&gt; &lt;tr&gt; &lt;td&gt;Висота&lt;/td&gt; &lt;td&gt;&lt;a href="https://f.ua/ua/shop/mikrovolnovye-pechi/46556-vysota_25-1-30-sm/" target="_blank"&gt;28.7 см&lt;/a&gt;&lt;/td&gt; &lt;/tr&gt; &lt;tr&gt; &lt;td&gt;Вага&lt;/td&gt; &lt;td&gt;12.7 кг&lt;/td&gt; &lt;/tr&gt; &lt;/tbody&gt; &lt;/table&gt; </t>
  </si>
  <si>
    <t>08516001002010019</t>
  </si>
  <si>
    <t>Микроволновая печь NN-ST35MKZPE</t>
  </si>
  <si>
    <t>NN-ST35MKZPE</t>
  </si>
  <si>
    <t>http://www.erc.ua/i/goods/NN-ST35MKZPE.jpg</t>
  </si>
  <si>
    <t xml:space="preserve">&lt;h4&gt;Описание товара Микроволновая печь Panasonic NN-ST35MKZPE&lt;/h4&gt; &lt;p&gt;Микроволновая печь Panasonic NN-ST35MKZPE - современная, мощная и интуитивно понятная в использовании печь, которая станет прекрасным выбором для кухни.&lt;/p&gt; &lt;p&gt; &lt;/p&gt; &lt;p&gt;Модель понравится пользователям, которым необходима практичная и простая в эксплуатации техника, требующая минимум ухода, но способная справиться со многими задачами.&lt;/p&gt; &lt;p&gt; &lt;/p&gt; &lt;p&gt;Продуманное сенсорное управление не вызовет неудобств, ведь его хорошо дополняет дисплей, при помощи которого вы сможете контролировать ход процесса и задать необходимое время для таймера.&lt;/p&gt; &lt;p&gt; &lt;/p&gt; &lt;p&gt;Печь отлично подходит для быстрого приготовления блюд, подогрева готовых блюд и размораживания продуктов для всей семьи. Микроволновая печь бежевого цвета с внутренней яркой подсветкой и сенсорным управлением прекрасно дополнит вашу современную кухню. &lt;/p&gt; &lt;p&gt; &lt;/p&gt; &lt;p&gt;Внутреннее жаростойкое эмалевое покрытие упрощает очистку внутренней части печи. Предустановленные автоматические программы приготовления облегчают ежедневную готовку пищи. Удобно регулируемая (5 уровней) мощность микроволн, сочетающая приготовление пищи пригодится для каждого кулинарного опыта. Большая вместительность на 23 литра позволяет одновременно готовить еду для всей семьи.&lt;/p&gt; </t>
  </si>
  <si>
    <t>Микроволновая печь Panasonic NN-ST25HBZPE</t>
  </si>
  <si>
    <t>NN-ST25HBZPE</t>
  </si>
  <si>
    <t>http://www.erc.ua/i/goods/NN-ST25HBZPE.jpg</t>
  </si>
  <si>
    <t xml:space="preserve">&lt;table border="1" cellspacing="0" width="607"&gt; &lt;tbody&gt; &lt;tr height="21"&gt; &lt;td height="21" width="303"&gt;&lt;strong&gt;Назва моделі&lt;/strong&gt;&lt;/td&gt; &lt;td width="304"&gt;NN-ST25HBZPE&lt;/td&gt; &lt;/tr&gt; &lt;tr height="21"&gt; &lt;td height="21"&gt;&lt;strong&gt;Тип&lt;/strong&gt;&lt;/td&gt; &lt;td&gt;Стандартна мікрохвильова піч&lt;/td&gt; &lt;/tr&gt; &lt;tr height="21"&gt; &lt;td height="21"&gt;&lt;strong&gt;Потужність&lt;/strong&gt;&lt;/td&gt; &lt;td&gt;800 Вт&lt;/td&gt; &lt;/tr&gt; &lt;tr height="21"&gt; &lt;td height="21"&gt;&lt;strong&gt;Колір&lt;/strong&gt;&lt;/td&gt; &lt;td&gt;Чорний&lt;/td&gt; &lt;/tr&gt; &lt;tr height="21"&gt; &lt;td height="21"&gt;&lt;strong&gt;Ємність печі&lt;/strong&gt;&lt;/td&gt; &lt;td&gt;20 л&lt;/td&gt; &lt;/tr&gt; &lt;tr height="21"&gt; &lt;td height="21"&gt;&lt;strong&gt;Діаметр поворотного столу&lt;/strong&gt;&lt;/td&gt; &lt;td&gt;255 мм&lt;/td&gt; &lt;/tr&gt; &lt;tr height="21"&gt; &lt;td height="21"&gt;&lt;strong&gt;Внутрішнє покриття&lt;/strong&gt;&lt;/td&gt; &lt;td&gt;Жароміцна емаль&lt;/td&gt; &lt;/tr&gt; &lt;tr height="21"&gt; &lt;td height="210" rowspan="10"&gt;&lt;strong&gt;Автоматичне приготування&lt;/strong&gt;&lt;/td&gt; &lt;td&gt;9 програм:&lt;/td&gt; &lt;/tr&gt; &lt;tr height="21"&gt; &lt;td height="21"&gt;овочі (200-800 г)&lt;/td&gt; &lt;/tr&gt; &lt;tr height="21"&gt; &lt;td height="21"&gt;риба (200-700 г)&lt;/td&gt; &lt;/tr&gt; &lt;tr height="21"&gt; &lt;td height="21"&gt;картопля в мундирі (200-1000 г)&lt;/td&gt; &lt;/tr&gt; &lt;tr height="21"&gt; &lt;td height="21"&gt;розморожування &amp;ndash; маленька порція (200-1000 г)&lt;/td&gt; &lt;/tr&gt; &lt;tr height="21"&gt; &lt;td height="21"&gt;розморожування &amp;ndash; велика порція (600-1600 г)&lt;/td&gt; &lt;/tr&gt; &lt;tr height="21"&gt; &lt;td height="21"&gt;розморожування &amp;ndash; хліб/пиріг (100-600 г)&lt;/td&gt; &lt;/tr&gt; &lt;tr height="21"&gt; &lt;td height="21"&gt;авторозігрів &amp;ndash; готова страва (200-800 г)&lt;/td&gt; &lt;/tr&gt; &lt;tr height="21"&gt; &lt;td height="21"&gt;авторозігрів &amp;ndash; напій 1 чашка (150 мл)&lt;/td&gt; &lt;/tr&gt; &lt;tr height="21"&gt; &lt;td height="21"&gt;авторозігрів &amp;ndash; напій 2 чашки (300 мл)&lt;/td&gt; &lt;/tr&gt; &lt;tr height="21"&gt; &lt;td height="123" rowspan="6"&gt;&lt;strong&gt;Вибір потужності мікрохвиль&lt;/strong&gt;&lt;/td&gt; &lt;td&gt;5 рівнів:&lt;/td&gt; &lt;/tr&gt; &lt;tr height="21"&gt; &lt;td height="21"&gt;підтримка температури &amp;ndash; 200 Вт&lt;/td&gt; &lt;/tr&gt; &lt;tr height="20"&gt; &lt;td height="20"&gt;розморожування &amp;ndash; 270 Вт&lt;/td&gt; &lt;/tr&gt; &lt;tr height="20"&gt; &lt;td height="20"&gt;низький &amp;ndash; 360 Вт&lt;/td&gt; &lt;/tr&gt; &lt;tr height="20"&gt; &lt;td height="20"&gt;середній &amp;ndash; 700 Вт&lt;/td&gt; &lt;/tr&gt; &lt;tr height="21"&gt; &lt;td height="21"&gt;високий &amp;ndash; 800 Вт&lt;/td&gt; &lt;/tr&gt; &lt;tr height="21"&gt; &lt;td height="21"&gt;&lt;strong&gt;Багатоетапний режим приготування їжі&lt;/strong&gt;&lt;/td&gt; &lt;td&gt;Так&lt;/td&gt; &lt;/tr&gt; &lt;tr height="21"&gt; &lt;td height="21"&gt;&lt;strong&gt;Функція &amp;quot;Швидко 30&amp;quot;&lt;/strong&gt;&lt;/td&gt; &lt;td&gt;Так&lt;/td&gt; &lt;/tr&gt; &lt;tr height="21"&gt; &lt;td height="21"&gt;&lt;strong&gt;Автоматичне розморожування&lt;/strong&gt;&lt;/td&gt; &lt;td&gt;Так&lt;/td&gt; &lt;/tr&gt; &lt;tr height="21"&gt; &lt;td height="21"&gt;&lt;strong&gt;Автоматичний розігрів&lt;/strong&gt;&lt;/td&gt; &lt;td&gt;Так&lt;/td&gt; &lt;/tr&gt; &lt;tr height="21"&gt; &lt;td height="21"&gt;&lt;strong&gt;Звуковий сигнал про завершення приготування&lt;/strong&gt;&lt;/td&gt; &lt;td&gt;Так&lt;/td&gt; &lt;/tr&gt; &lt;tr height="21"&gt; &lt;td height="21"&gt;&lt;strong&gt;Дисплей&lt;/strong&gt;&lt;/td&gt; &lt;td&gt;РК&lt;/td&gt; &lt;/tr&gt; &lt;tr height="21"&gt; &lt;td height="21"&gt;&lt;strong&gt;Панель керування&lt;/strong&gt;&lt;/td&gt; &lt;td&gt;Сенсорна&lt;/td&gt; &lt;/tr&gt; &lt;tr height="21"&gt; &lt;td height="21"&gt;&lt;strong&gt;Фіксатор на дверцятах&lt;/strong&gt;&lt;/td&gt; &lt;td&gt;Кнопка&lt;/td&gt; &lt;/tr&gt; &lt;tr height="21"&gt; &lt;td height="21"&gt;&lt;strong&gt;Годинник/Таймер&lt;/strong&gt;&lt;/td&gt; &lt;td&gt;Так&lt;/td&gt; &lt;/tr&gt; &lt;tr height="21"&gt; &lt;td height="21"&gt;&lt;strong&gt;Відкладений старт&lt;/strong&gt;&lt;/td&gt; &lt;td&gt;Так&lt;/td&gt; &lt;/tr&gt; &lt;tr height="21"&gt; &lt;td height="21"&gt;&lt;strong&gt;Блокування від дітей&lt;/strong&gt;&lt;/td&gt; &lt;td&gt;Так&lt;/td&gt; &lt;/tr&gt; &lt;tr height="21"&gt; &lt;td height="21"&gt;&lt;strong&gt;Споживана потужність&lt;/strong&gt;&lt;/td&gt; &lt;td&gt;1 250 Вт&lt;/td&gt; &lt;/tr&gt; &lt;tr height="21"&gt; &lt;td height="21"&gt;&lt;strong&gt;Габаритні розміри (Ш х Г х В)&lt;/strong&gt;&lt;/td&gt; &lt;td&gt;443 х 330 х 258 мм&lt;/td&gt; &lt;/tr&gt; &lt;tr height="21"&gt; &lt;td height="21"&gt;&lt;strong&gt;Розміри камери (Ш х Г х В)&lt;/strong&gt;&lt;/td&gt; &lt;td&gt;306 х 308 х 214 мм&lt;/td&gt; &lt;/tr&gt; &lt;tr height="21"&gt; &lt;td height="21"&gt;&lt;strong&gt;Вага нетто&lt;/strong&gt;&lt;/td&gt; &lt;td&gt;11 кг&lt;/td&gt; &lt;/tr&gt; &lt;tr height="21"&gt; &lt;td height="21"&gt;&lt;strong&gt;Країна-виробник&lt;/strong&gt;&lt;/td&gt; &lt;td&gt;Китай&lt;/td&gt; &lt;/tr&gt; &lt;/tbody&gt; &lt;colgroup&gt; &lt;col width="303" /&gt; &lt;col width="304" /&gt; &lt;/colgroup&gt; &lt;/table&gt; </t>
  </si>
  <si>
    <t>Микроволновая печь Panasonic NN-ST254MZPE  20л</t>
  </si>
  <si>
    <t>NN-ST254MZPE</t>
  </si>
  <si>
    <t>http://www.erc.ua/i/goods/NN-ST254MZPE.jpg</t>
  </si>
  <si>
    <t xml:space="preserve">Мощность печи 800Вт&lt;br/&gt;&lt;br/&gt;Объем печи 20 литров&lt;br/&gt;&lt;br/&gt;Автоменю 6 популярных русских блюд&lt;br/&gt;&lt;br/&gt;Turbo разморозка &lt;br/&gt;&lt;br/&gt;Диаметр поворотного стола 255 мм&lt;br/&gt;&lt;br/&gt;Внутреннее покрытие из жаропрочной эмали&lt;br/&gt;&lt;br/&gt;ЖК дисплей&lt;br/&gt;&lt;br/&gt;Сенсорная панель управления&lt;br/&gt;&lt;br/&gt;Таймер&lt;br/&gt;&lt;br/&gt;Блокировка от детей&lt;br/&gt;&lt;br/&gt;Книга рецептов на русском языке&lt;br/&gt;&lt;br/&gt;Цвет: металик&lt;br/&gt;&lt;br/&gt;Масса 11 кг </t>
  </si>
  <si>
    <t>Микроволновая печь Panasonic NN-ST251WZPE</t>
  </si>
  <si>
    <t>NN-ST251WZPE</t>
  </si>
  <si>
    <t>http://www.erc.ua/i/goods/NN-ST251WZPE.jpg</t>
  </si>
  <si>
    <t>- Мощность печи 800Вт&lt;br/&gt;&lt;br/&gt; - Объем печи 20 литров&lt;br/&gt;&lt;br/&gt; - Автоменю 6 популярных русских блюд&lt;br/&gt;&lt;br/&gt; - Turbo разморозка &lt;br/&gt;&lt;br/&gt;- Диаметр поворотного стола 255 мм&lt;br/&gt;&lt;br/&gt; - Внутреннее покрытие из жаропрочной эмали&lt;br/&gt;&lt;br/&gt; - ЖК дисплей&lt;br/&gt;&lt;br/&gt; - Сенсорная панель управления&lt;br/&gt;&lt;br/&gt; - Таймер&lt;br/&gt;&lt;br/&gt; - Блокировка от детей&lt;br/&gt;&lt;br/&gt; - Книга рецептов на русском языке</t>
  </si>
  <si>
    <t>Микроволновая печь Panasonic NN-SM221WZPE</t>
  </si>
  <si>
    <t>NN-SM221WZPE</t>
  </si>
  <si>
    <t>http://www.erc.ua/i/goods/NN-SM221WZPE.jpg</t>
  </si>
  <si>
    <t>Объем печи - 19 литров&lt;br/&gt;&lt;br/&gt;&lt;br/&gt;&lt;br/&gt;Поворотный стол - 245 мм&lt;br/&gt;&lt;br/&gt;&lt;br/&gt;&lt;br/&gt;Мощность - СВЧ 700 Вт&lt;br/&gt;&lt;br/&gt;&lt;br/&gt;&lt;br/&gt;Цвет - Белый&lt;br/&gt;&lt;br/&gt;&lt;br/&gt;&lt;br/&gt;Функции и режимы: &lt;br/&gt;&lt;br/&gt;Приготовление по времени/ мощности СВЧ&lt;br/&gt;&lt;br/&gt;ТURBO-разморозка &lt;br/&gt;&lt;br/&gt;&lt;br/&gt;&lt;br/&gt;Управление - Механическое&lt;br/&gt;&lt;br/&gt;&lt;br/&gt;&lt;br/&gt;Блокировка от детей&lt;br/&gt;&lt;br/&gt;Книга рецептов на русском языке&lt;br/&gt;&lt;br/&gt;&lt;br/&gt;&lt;br/&gt;Внутреннее покрытие - Жаропрочная эмаль</t>
  </si>
  <si>
    <t>Электропечи</t>
  </si>
  <si>
    <t>Электропечь Panasonic NT-GT1WTQ</t>
  </si>
  <si>
    <t>NT-GT1WTQ</t>
  </si>
  <si>
    <t>http://www.erc.ua/i/goods/NT-GT1WTQ.jpg</t>
  </si>
  <si>
    <t>- Мощность 1090 Вт - 1310 Вт&lt;br/&gt;&lt;br/&gt; - Объем печи 9 литров &lt;br/&gt;&lt;br/&gt; - Возможно приготовление одновременно 2 тостов&lt;br/&gt;&lt;br/&gt; - Индикатор температуры 65 &amp;#186;С - 205 &amp;#186;С (низкая, средняя, высокая) &lt;br/&gt;&lt;br/&gt; - Выдвижной лоток для крошек&lt;br/&gt;&lt;br/&gt; - Таймер 5 мин/10 мин/15 мин&lt;br/&gt;&lt;br/&gt; - Съемный противень</t>
  </si>
  <si>
    <t>Хлебопечи</t>
  </si>
  <si>
    <t>Хлебопечь Panasonic SD-2510WTS</t>
  </si>
  <si>
    <t>SD-2510WTS</t>
  </si>
  <si>
    <t>http://www.erc.ua/i/goods/SD-2510WTS.jpg</t>
  </si>
  <si>
    <t xml:space="preserve">Максимальный вес выпечки 1000 г &lt;br/&gt;&lt;br/&gt;13 программ выпечки&lt;br/&gt;&lt;br/&gt;Программы: основной, основной быстрый, основной с &lt;br/&gt;&lt;br/&gt;изюмом, диетический, диет. быстрый, диет. с изюмом &lt;br/&gt;&lt;br/&gt;французкий, без глютена, однозерновой, выпечка, &lt;br/&gt;&lt;br/&gt;однозерн. с изюмом, основной малодрожжевой, ржаной &lt;br/&gt;&lt;br/&gt;компот, варенье, тесто(пельмени, пицца, фрукты в &lt;br/&gt;&lt;br/&gt;сиропе) &lt;br/&gt;&lt;br/&gt;&lt;br/&gt;&lt;br/&gt;13 программ приготовления теста &lt;br/&gt;&lt;br/&gt;Приготовление теста &lt;br/&gt;&lt;br/&gt;Приготовление кекса &lt;br/&gt;&lt;br/&gt;Приготовление варенья &lt;br/&gt;&lt;br/&gt;Приг. безглютеинового хлеба &lt;br/&gt;&lt;br/&gt;Режим ускоренной выпечки &lt;br/&gt;&lt;br/&gt;&lt;br/&gt;&lt;br/&gt;Цифровой дисплей&lt;br/&gt;&lt;br/&gt;Индикация включения &lt;br/&gt;&lt;br/&gt;Индикация режима работы &lt;br/&gt;&lt;br/&gt;Индикация этапов программы&lt;br/&gt;&lt;br/&gt;Инд. времени до конца программы &lt;br/&gt;&lt;br/&gt;&lt;br/&gt;&lt;br/&gt;Выбор размера выпечки 600/800/1000 г &lt;br/&gt;&lt;br/&gt;Выбор цвета корочки 3 варианта &lt;br/&gt;&lt;br/&gt;Поддерж. темп. после выпекания 60 минут &lt;br/&gt;&lt;br/&gt;Отложенный старт до 13 часов &lt;br/&gt;&lt;br/&gt;&lt;br/&gt;&lt;br/&gt;Сигнал добав. ингридиентов &lt;br/&gt;&lt;br/&gt;Звуковой сигнал &lt;br/&gt;&lt;br/&gt;Съемная крышка &lt;br/&gt;&lt;br/&gt;&lt;br/&gt;&lt;br/&gt;Потребляемая мощность 550 Вт &lt;br/&gt;&lt;br/&gt;Длина сетевого шнура 1 м &lt;br/&gt;&lt;br/&gt; &lt;br/&gt;&lt;br/&gt;Цвет белый &lt;br/&gt;&lt;br/&gt;Габаритные размеры (В*Ш*Г) 36*26*39 см &lt;br/&gt;&lt;br/&gt;Вес 6.5 кг </t>
  </si>
  <si>
    <t>Мерный стакан&lt;br/&gt;&lt;br/&gt;Мерная ложечка</t>
  </si>
  <si>
    <t>08516006004001001</t>
  </si>
  <si>
    <t>Хлебопечь Panasonic SD-ZB2512KTS</t>
  </si>
  <si>
    <t>SD-ZB2512KTS</t>
  </si>
  <si>
    <t>http://www.erc.ua/i/goods/SD-ZB2512KTS.jpg</t>
  </si>
  <si>
    <t xml:space="preserve">14 программ выпечки хлеба (вкл.: малодрожжевой и хлеб с начинкой)&lt;br/&gt;&lt;br/&gt;12 программ приготовления теста (приготовление теста для пирогов,&lt;br/&gt;&lt;br/&gt;приготовление теста для пельменей, приготовление теста для пиццы).&lt;br/&gt;&lt;br/&gt;&lt;br/&gt;&lt;br/&gt;Сохранение хлеба горячим после окончания работы программы.&lt;br/&gt;&lt;br/&gt;Выбор цвета корочки (3 варианта: светлый, средний, темный)&lt;br/&gt;&lt;br/&gt;Максимальный размер буханки 1,25 кг&lt;br/&gt;&lt;br/&gt;3 размера буханок (~600 г, ~800 г, ~1 кг)&lt;br/&gt;&lt;br/&gt;&lt;br/&gt;&lt;br/&gt;Диспенсер для автоматического добавления дополнительных ингредиентов.&lt;br/&gt;&lt;br/&gt;Емкость диспенсера для изюма и орехов 150 г изюма&lt;br/&gt;&lt;br/&gt;&lt;br/&gt;&lt;br/&gt;Диспенсер для дрожжей&lt;br/&gt;&lt;br/&gt;Емкость диспенсера для дрожжей - 1,5 г - 12 г&lt;br/&gt;&lt;br/&gt;&lt;br/&gt;&lt;br/&gt;Таймер отсрочки выпечки до 13 часов&lt;br/&gt;&lt;br/&gt;&lt;br/&gt;&lt;br/&gt;Минимальное время выпечки хлеба 1 час 55 мин (Основной скорый)&lt;br/&gt;&lt;br/&gt;Максимальное время выпечки хлеба 6 часов (Французский)&lt;br/&gt;&lt;br/&gt;&lt;br/&gt;&lt;br/&gt;Антипригарное покрытие формы для выпечки&lt;br/&gt;&lt;br/&gt;Алмазно-фтористое покрытие формы для выпечки хлеба&lt;br/&gt;&lt;br/&gt; &lt;br/&gt;&lt;br/&gt;Компактная модель с большим дисплеем&lt;br/&gt;&lt;br/&gt;Размеры (В х Ш х Г) примерно 38,2 х 25,6 х 38,9 см&lt;br/&gt;&lt;br/&gt;Вес примерно 7,6 кг&lt;br/&gt;&lt;br/&gt;Потребляемая мощность 503-550 Вт&lt;br/&gt;&lt;br/&gt;&lt;br/&gt;&lt;br/&gt;Цвет: нержавеющая сталь&lt;br/&gt;&lt;br/&gt; </t>
  </si>
  <si>
    <t xml:space="preserve">Программа для замеса крутого пресного теста (ПЕЛЬМЕНИ) &lt;br/&gt;&lt;br/&gt;подходит для домашней лапши, вареников, хвороста и многого другого.&lt;br/&gt;&lt;br/&gt;Отдельная программа для быстрого замеса дрожжевого теста для пиццы &lt;br/&gt;&lt;br/&gt;Программа приготовления традиционного русского варенья&lt;br/&gt;&lt;br/&gt;Новая программа приготовления фруктов в сиропе&lt;br/&gt;&lt;br/&gt;Выпечка кексов и шарлоток (при 180° C до 90 мин)&lt;br/&gt;&lt;br/&gt;Программа выпечки хлеба из безглютеновых смесей&lt;br/&gt;&lt;br/&gt;Программа выпечки однозернового хлеба. </t>
  </si>
  <si>
    <t>Мясорубки</t>
  </si>
  <si>
    <t>Мясорубка Panasonic MK-G1800PWTQ</t>
  </si>
  <si>
    <t>MK-G1800PWTQ</t>
  </si>
  <si>
    <t>http://www.erc.ua/i/goods/MK-G1800PWTQ.jpg</t>
  </si>
  <si>
    <t>- Максимальная мощность мотора при заклинивании 1800 Вт&lt;br/&gt;&lt;br/&gt; - Самозатачивающийся кованый нож из нержавеющей стали&lt;br/&gt;&lt;br/&gt; - Металлические механизмы внутри&lt;br/&gt;&lt;br/&gt; - Перерабатывает до 1,6 кг/мин&lt;br/&gt;&lt;br/&gt; - Функция автореверса&lt;br/&gt;&lt;br/&gt; - Прерыватель цепи для защиты мотора от перегрева&lt;br/&gt;&lt;br/&gt;</t>
  </si>
  <si>
    <t>08509002001000000</t>
  </si>
  <si>
    <t>Мясорубка Panasonic MK-GM1701STQ</t>
  </si>
  <si>
    <t>MK-GM1701STQ</t>
  </si>
  <si>
    <t>http://www.erc.ua/i/goods/MK-GM1701STQ.jpg</t>
  </si>
  <si>
    <t xml:space="preserve">&lt;p&gt;Потребляемая мощность, (Вт) 290 Вт&lt;/p&gt; &lt;p&gt;Реверс&lt;/p&gt; &lt;p&gt;Продуктивность 2,6 кг/мин&lt;/p&gt; &lt;p&gt;Комплектация&lt;/p&gt; &lt;p&gt;Мясорубка, инструкция, гарантийный талон&lt;/p&gt; &lt;p&gt;Количество решеток 2 шт&lt;/p&gt; &lt;p&gt;Насадка для кеббе&lt;/p&gt; &lt;p&gt;Материал корпуса Пластик&lt;/p&gt; &lt;p&gt;Высота 39,2 см&lt;/p&gt; &lt;p&gt;Ширина 17,2 см&lt;/p&gt; &lt;p&gt;Глубина 34,1 см&lt;/p&gt; &lt;p&gt;Вес 3,6 кг&lt;/p&gt; </t>
  </si>
  <si>
    <t>Мясорубка Panasonic MK-MG1501WTQ</t>
  </si>
  <si>
    <t>MK-MG1501WTQ</t>
  </si>
  <si>
    <t>http://www.erc.ua/i/goods/MK-MG1501WTQ.jpg</t>
  </si>
  <si>
    <t xml:space="preserve">Напряжение 220 В&lt;br/&gt;&lt;br/&gt;&lt;br/&gt;&lt;br/&gt;Максимальная мощность при заклинивании 1500 Вт&lt;br/&gt;&lt;br/&gt;&lt;br/&gt;&lt;br/&gt;Потребляемая мощность 240 Вт&lt;br/&gt;&lt;br/&gt;&lt;br/&gt;&lt;br/&gt;Производительность до 1,5 кг/минуту &lt;br/&gt;&lt;br/&gt;&lt;br/&gt;&lt;br/&gt;Решетки из нержавеющей стали: крупная, средняя, мелкая&lt;br/&gt;&lt;br/&gt;Самозатачивающиеся кованые ножи из нержавеющей стали&lt;br/&gt;&lt;br/&gt;Материал корпуса: нержавеющея сталь, пластик&lt;br/&gt;&lt;br/&gt;&lt;br/&gt;&lt;br/&gt;Габариты 39.1&amp;#215;16.4&amp;#215;32.7см&lt;br/&gt;&lt;br/&gt;Длина шнура 90 см&lt;br/&gt;&lt;br/&gt;Масса 3,8 кг&lt;br/&gt;&lt;br/&gt;&lt;br/&gt;&lt;br/&gt;Цвет: Белый&lt;br/&gt;&lt;br/&gt;&lt;br/&gt;&lt;br/&gt;Страна производства: Малайзия </t>
  </si>
  <si>
    <t>Мясорубка Panasonic MK-MG1300WTQ</t>
  </si>
  <si>
    <t>MK-MG1300WTQ</t>
  </si>
  <si>
    <t>http://www.erc.ua/i/goods/MK-MG1300WTQ.jpg</t>
  </si>
  <si>
    <t xml:space="preserve">- Максимальная мощность при заклинивании 1300 Вт&lt;br/&gt;&lt;br/&gt; - Потребляемая мощность 200 Вт&lt;br/&gt;&lt;br/&gt; - Производительность до 1,2 кг/минуту &lt;br/&gt;&lt;br/&gt; - Решетки из нержавеющей стали: крупная, средняя, мелкая&lt;br/&gt;&lt;br/&gt; - Самозатачивающиеся кованые ножи из нержавеющей стали </t>
  </si>
  <si>
    <t>Мясорубка Panasonic MK-MG1000WTQ</t>
  </si>
  <si>
    <t>MK-MG1000WTQ</t>
  </si>
  <si>
    <t>http://www.erc.ua/i/goods/MK-MG1000WTQ.jpg</t>
  </si>
  <si>
    <t>- Максимальная мощность при заклинивании 1000 Вт&lt;br/&gt;&lt;br/&gt; - Потребляемая мощность 200 Вт&lt;br/&gt;&lt;br/&gt; - Производительность до 0,8 кг/минуту &lt;br/&gt;&lt;br/&gt; - Решетки из нержавеющей стали: средняя, мелкая&lt;br/&gt;&lt;br/&gt; - Самозатачивающиеся кованые ножи из нержавеющей стали&lt;br/&gt;&lt;br/&gt;</t>
  </si>
  <si>
    <t>Мясорубка Panasonic MK-MG1510WTQ</t>
  </si>
  <si>
    <t>MK-MG1510WTQ</t>
  </si>
  <si>
    <t>http://www.erc.ua/i/goods/MK-MG1510WTQ.jpg</t>
  </si>
  <si>
    <t>Напряжение 220 В&lt;br/&gt;&lt;br/&gt;&lt;br/&gt;&lt;br/&gt;Производительность до 1.5 кг/минуту&lt;br/&gt;&lt;br/&gt;&lt;br/&gt;&lt;br/&gt;2 режущие пластины &lt;br/&gt;&lt;br/&gt;Насадка 'Куббе' &lt;br/&gt;&lt;br/&gt;4 насадки для обработки овощей&lt;br/&gt;&lt;br/&gt;Мотор мощностью 1500 Вт &lt;br/&gt;&lt;br/&gt;Вместительный лоток &lt;br/&gt;&lt;br/&gt;Функция автореверса&lt;br/&gt;&lt;br/&gt;&lt;br/&gt;&lt;br/&gt;Материал корпуса: нержавеющея сталь, пластик&lt;br/&gt;&lt;br/&gt;Габариты 164 x 327 x 391 мм&lt;br/&gt;&lt;br/&gt;Вес 3.5 кг</t>
  </si>
  <si>
    <t>Соковыжималки</t>
  </si>
  <si>
    <t>Соковыжималка центробежная Panasonic MJ-DJ31STQ</t>
  </si>
  <si>
    <t>MJ-DJ31STQ</t>
  </si>
  <si>
    <t>http://www.erc.ua/i/goods/MJ-DJ31STQ.jpg</t>
  </si>
  <si>
    <t>Управление электрическая &lt;br/&gt;&lt;br/&gt;Тип Универсальная (центрифужная) &lt;br/&gt;&lt;br/&gt;Назначение для твердых овощей и фруктов &lt;br/&gt;&lt;br/&gt;Мощность 800 Вт &lt;br/&gt;&lt;br/&gt;Объем резервуара для жмыха 2 л &lt;br/&gt;&lt;br/&gt;Количество скоростей 2 &lt;br/&gt;&lt;br/&gt;Материал корпуса пластик, нержавеющая сталь &lt;br/&gt;&lt;br/&gt;Оснащение пеносепаратор, прорезиненные ножки &lt;br/&gt;&lt;br/&gt;Особенности широкий жёлоб для загрузки, система 'капля-стоп', система прямой подачи сока, автоматический выброс мякоти (горловина 75 мм) &lt;br/&gt;&lt;br/&gt;Дополнительные насадки блендер, измельчитель</t>
  </si>
  <si>
    <t>Соковыжималка/блендер</t>
  </si>
  <si>
    <t>Соковыжималка/блендер Panasonic MJ-M171PWTQ</t>
  </si>
  <si>
    <t>MJ-M171PWTQ</t>
  </si>
  <si>
    <t>http://www.erc.ua/i/goods/MJ-M171PWTQ.jpg</t>
  </si>
  <si>
    <t xml:space="preserve">Соковыжималка с постоянной подачей сока&lt;br/&gt;&lt;br/&gt; &lt;br/&gt;&lt;br/&gt;Центрифуга из нержавеющей стали &lt;br/&gt;&lt;br/&gt;Регулировка скорости : 2 скорости + режим пульсации&lt;br/&gt;&lt;br/&gt;Емкость для сбора мякоти &lt;br/&gt;&lt;br/&gt;Автоматический прерыватель цепи, препятствующий перегоранию мотора &lt;br/&gt;&lt;br/&gt;&lt;br/&gt;&lt;br/&gt;Блендер в комплекте &lt;br/&gt;&lt;br/&gt;Емкость блендера - 1000 мл &lt;br/&gt;&lt;br/&gt;Материал блендера - Стекло&lt;br/&gt;&lt;br/&gt;&lt;br/&gt;&lt;br/&gt;Вес &lt;br/&gt;&lt;br/&gt;соковыжималка 3,0 кг, блендер 3,4 кг &lt;br/&gt;&lt;br/&gt;&lt;br/&gt;&lt;br/&gt;Потребляемая мощность &lt;br/&gt;&lt;br/&gt;210 ~ 230 Вт &lt;br/&gt;&lt;br/&gt;&lt;br/&gt;&lt;br/&gt;Размеры &lt;br/&gt;&lt;br/&gt;соковыжималка 32,3 x 28,8 x 21,2 см; блендер 38,2 x 28,8 x 17,1 см &lt;br/&gt;&lt;br/&gt; </t>
  </si>
  <si>
    <t>Стеклянная чаша емкостью 1000 мл &lt;br/&gt;&lt;br/&gt;Быстрочистящая щетка для центрифуги</t>
  </si>
  <si>
    <t>Соковыжималка Panasonic  MJ-DJ01STQ</t>
  </si>
  <si>
    <t>MJ-DJ01STQ</t>
  </si>
  <si>
    <t>http://www.erc.ua/i/goods/MJ-DJ01STQ.jpg</t>
  </si>
  <si>
    <t>Тип — Центробежная&lt;br/&gt;&lt;br/&gt;Загрузка: Использование целых овощей и фруктов — Есть&lt;br/&gt;&lt;br/&gt;Управление: Кол-во скоростей — 2&lt;br/&gt;&lt;br/&gt;Мощность: Макс. потребляемая мощность — 800 Вт&lt;br/&gt;&lt;br/&gt;Цвет: Черный, серебристый&lt;br/&gt;&lt;br/&gt;</t>
  </si>
  <si>
    <t>Соковыжималка Panasonic MJ-SJ01KTQ</t>
  </si>
  <si>
    <t>MJ-SJ01KTQ</t>
  </si>
  <si>
    <t>http://www.erc.ua/i/goods/MJ-SJ01KTQ.jpg</t>
  </si>
  <si>
    <t xml:space="preserve">Тип — Центробежная, &lt;br/&gt;&lt;br/&gt;Загрузка: Использование целых овощей и фруктов — Есть, &lt;br/&gt;&lt;br/&gt;Мощность: Макс. потребляемая мощность — 800 Вт, &lt;br/&gt;&lt;br/&gt;Цвет — Черный </t>
  </si>
  <si>
    <t>Блендеры</t>
  </si>
  <si>
    <t>Блендер Panasonic MX-MG5451WTQ</t>
  </si>
  <si>
    <t>MX-MG5451WTQ</t>
  </si>
  <si>
    <t>http://www.erc.ua/i/goods/MX-MG5451WTQ.jpg</t>
  </si>
  <si>
    <t xml:space="preserve">&lt;p&gt;Готуйте корисні страви за допомогою блендера &lt;strong&gt;MX-MG5451&lt;/strong&gt;. Завдяки міцним ножам та потужній циркуляції за технологією V&amp;amp;M легко приготувати холодні фруктові десерти, корисні смузі та інші страви.&lt;/p&gt; &lt;h3&gt;КІЛЬКА ЛЬОДУ&lt;/h3&gt; &lt;p&gt;Унікальна форма ножів дозволяє легко подрібнити тверді інгредієнти.Подрібнюйте до 250 г кубиків льоду за один раз! Для шматочків льоду вагою 8-10 г&lt;/p&gt; &lt;h3&gt;ЕФЕКТИВНЕ ПОдрібнення інгредієнтів&lt;/h3&gt; &lt;ul&gt; &lt;li&gt;Висота: Подовжені ножі швидше подрібнюють інгредієнти навіть при великому обсязі.&lt;/li&gt; &lt;li&gt;Товщина: Легко справляються навіть із твердими інгредієнтами.&lt;/li&gt; &lt;li&gt;Гострота: Винятково гострі ножі ефективно розрізають інгредієнти на дрібні шматочки.&lt;/li&gt; &lt;li&gt;Форма леза: Пилоподібні ножі захоплюють інгредієнти та ефективно подрібнюють їх до однорідної консистенції.&lt;/li&gt; &lt;/ul&gt; &lt;h3&gt;РІВНОМІРНЕ ПОдрібнення інгредієнтів&lt;/h3&gt; &lt;p&gt;Насолоджуйтесь смачними та корисними фруктовими та овочевими смузі! Поєднання чотирьох ребер на внутрішній поверхні глека та пилкоподібних ножів забезпечує динамічне перемішування, дозволяючи рівномірно подрібнювати тверді та дрібні інгредієнти.&lt;/p&gt; &lt;h3&gt;ПОТУЖНА ЦИРКУЛЯЦІЯ&lt;/h3&gt; &lt;p&gt;Потужний двигун забезпечує динамічну циркуляцію, завдяки якій інгредієнти піднімаються із самого дна чаші, що дозволяє подрібнювати навіть невелику кількість інгредієнтів.&lt;/p&gt; &lt;p&gt;Підняті інгредієнти відскакують від стінок глека та падають на нижні ножі.&lt;/p&gt; &lt;p&gt;Зазори між ребрами та ножами спроектовані та відрегульовані таким чином, щоб уникнути пошкодження ножів при дробленні інгредієнтів.&lt;/p&gt; &lt;h3&gt;ШВИДКЕ І УНІВЕРСАЛЬНЕ ПОдрібнення&lt;/h3&gt; &lt;p&gt;Скляний млинок дозволяє подрібнювати як рідкі, так і сухі інгредієнти.Стійкий до подряпин матеріал більш гігієнічний, не фарбується і не вбирає запахи.&lt;/p&gt; &lt;h3&gt;УПРАВЛІННЯ ШВИДКОСТЮ&lt;/h3&gt; &lt;p&gt;Вибирайте швидкість залежно від страви, яку готуєте.На швидкості 1 і 2 блендер працює безперервно, що дозволяє досягти однорідної текстури.Імпульс 1 та Імпульс 2 використовуються для переривчастої роботи блендера, дозволяючи отримати необхідну текстуру.&lt;/p&gt; &lt;h3&gt;ЛЕГКІСТЬ ОЧИЩЕННЯ&lt;/h3&gt; &lt;p&gt;Режим очищення полегшує догляд блендера.&lt;/p&gt; &lt;h3&gt;РОЗБІРКА&lt;/h3&gt; &lt;p&gt;Завдяки знімно-розбірній конструкції догляд за ножами та глечиком блендера став ще простіше та швидше.&lt;/p&gt; &lt;h3&gt;БЕЗПЕКА ВИКОРИСТАННЯ&lt;/h3&gt; &lt;p&gt;Вбудований механізм блокує включення блендера у разі неправильної установки глека.&lt;/p&gt; &lt;h3&gt;НАДІЙНІСТЬ&lt;/h3&gt; &lt;p&gt;4 кільця ущільнювачів забезпечують щільне прилягання кришки глека блендера, що виключає ризик розбризкування інгредієнтів у процесі приготування.&lt;/p&gt; &lt;h3&gt;Зручність&lt;/h3&gt; &lt;p&gt;Видаляти продукти, що прилипли до стінок глечика блендера, можна прямо під час змішування, вставивши скребок через отвір у кришці блендера.Він сконструйований таким чином, щоб не зачіпати леза, а Т-подібна форма полегшує перемішування та виштовхування інгредієнтів.&lt;/p&gt; </t>
  </si>
  <si>
    <t>08509001003012002</t>
  </si>
  <si>
    <t>Блендер станционарный Panasonic MX-KM5060STQ</t>
  </si>
  <si>
    <t>MX-KM5060STQ</t>
  </si>
  <si>
    <t>http://www.erc.ua/i/goods/MX-KM5060STQ.jpg</t>
  </si>
  <si>
    <t xml:space="preserve">&lt;p&gt;Тип стационарный блендер&lt;/p&gt; &lt;p&gt;Мощность 800 Вт&lt;/p&gt; &lt;p&gt;Количество скоростей 2&lt;/p&gt; &lt;p&gt;Дополнительные характеристики импульсный режим, функция колки льда&lt;/p&gt; &lt;p&gt;Насадки и аксессуары мельничка&lt;/p&gt; &lt;p&gt;Материал чаши стекло&lt;/p&gt; &lt;p&gt;Объем чаши 1.5 л&lt;/p&gt; &lt;p&gt;Тип питания от сети&lt;br /&gt; &lt;/p&gt; </t>
  </si>
  <si>
    <t>Блендер Panasonic MX-EX1561WTQ</t>
  </si>
  <si>
    <t>MX-EX1561WTQ</t>
  </si>
  <si>
    <t>http://www.erc.ua/i/goods/MX-EX1561WTQ.jpg</t>
  </si>
  <si>
    <t xml:space="preserve">&lt;table border="1" cellspacing="0" width="668"&gt; &lt;tbody&gt; &lt;tr height="21"&gt; &lt;td height="209" rowspan="10" width="96"&gt;&lt;strong&gt;Блендер&lt;/strong&gt;&lt;/td&gt; &lt;td width="203"&gt;&lt;strong&gt;Матеріал&lt;/strong&gt;&lt;/td&gt; &lt;td width="369"&gt;Скло&lt;/td&gt; &lt;/tr&gt; &lt;tr height="21"&gt; &lt;td height="21"&gt;&lt;strong&gt;Живлення&lt;/strong&gt;&lt;/td&gt; &lt;td&gt;220&amp;ndash;240 В, приблизно 50&amp;ndash;60 Гц&lt;/td&gt; &lt;/tr&gt; &lt;tr height="21"&gt; &lt;td height="21"&gt;&lt;strong&gt;Енергоспоживання&lt;/strong&gt;&lt;/td&gt; &lt;td&gt;290 Вт&lt;/td&gt; &lt;/tr&gt; &lt;tr height="20"&gt; &lt;td height="41" rowspan="2"&gt;&lt;strong&gt;Номінальний час&lt;/strong&gt;&lt;/td&gt; &lt;td&gt;Безперервна робота&lt;/td&gt; &lt;/tr&gt; &lt;tr height="21"&gt; &lt;td height="21"&gt;(повторний цикл із 3 хвилин роботи та 1 хвилини відпочинку)&lt;/td&gt; &lt;/tr&gt; &lt;tr height="21"&gt; &lt;td height="21"&gt;&lt;strong&gt;Робочий об&amp;rsquo;єм (приблизно)&lt;/strong&gt;&lt;/td&gt; &lt;td&gt;1500 мл&lt;/td&gt; &lt;/tr&gt; &lt;tr height="21"&gt; &lt;td height="21"&gt;&lt;strong&gt;Розміри (Ш х Г х В) (приблизно)&lt;/strong&gt;&lt;/td&gt; &lt;td&gt;189 &amp;times; 174 &amp;times; 414 мм&lt;/td&gt; &lt;/tr&gt; &lt;tr height="21"&gt; &lt;td height="21"&gt;&lt;strong&gt;Вага (приблизно)&lt;/strong&gt;&lt;/td&gt; &lt;td&gt;3,2 кг&lt;/td&gt; &lt;/tr&gt; &lt;tr height="21"&gt; &lt;td height="21"&gt;&lt;strong&gt;Блокування&lt;/strong&gt;&lt;/td&gt; &lt;td&gt;ТАК&lt;/td&gt; &lt;/tr&gt; &lt;tr height="21"&gt; &lt;td height="21"&gt;&lt;strong&gt;Захист мотора&lt;/strong&gt;&lt;/td&gt; &lt;td&gt;ТАК&lt;/td&gt; &lt;/tr&gt; &lt;tr height="21"&gt; &lt;td height="209" rowspan="10"&gt;&lt;strong&gt;Подрібнювач&lt;/strong&gt;&lt;/td&gt; &lt;td&gt;&lt;strong&gt;Матеріал&lt;/strong&gt;&lt;/td&gt; &lt;td&gt;Пластик&lt;/td&gt; &lt;/tr&gt; &lt;tr height="21"&gt; &lt;td height="21"&gt;&lt;strong&gt;Живлення&lt;/strong&gt;&lt;/td&gt; &lt;td&gt;220&amp;ndash;240 В, приблизно 50&amp;ndash;60 Гц&lt;/td&gt; &lt;/tr&gt; &lt;tr height="21"&gt; &lt;td height="21"&gt;&lt;strong&gt;Енергоспоживання&lt;/strong&gt;&lt;/td&gt; &lt;td&gt;290 Вт&lt;/td&gt; &lt;/tr&gt; &lt;tr height="20"&gt; &lt;td height="41" rowspan="2"&gt;&lt;strong&gt;Номінальний час&lt;/strong&gt;&lt;/td&gt; &lt;td&gt;Безперервна робота&lt;/td&gt; &lt;/tr&gt; &lt;tr height="21"&gt; &lt;td height="21"&gt;(повторний цикл із 1 хвилини роботи та 2 хвилин відпочинку)&lt;/td&gt; &lt;/tr&gt; &lt;tr height="21"&gt; &lt;td height="21"&gt;&lt;strong&gt;Робочий об&amp;rsquo;єм (приблизно)&lt;/strong&gt;&lt;/td&gt; &lt;td&gt;50 г&lt;/td&gt; &lt;/tr&gt; &lt;tr height="21"&gt; &lt;td height="21"&gt;&lt;strong&gt;Розміри (Ш х Г х В) (приблизно)&lt;/strong&gt;&lt;/td&gt; &lt;td&gt;163 &amp;times; 174 &amp;times; 268 мм&lt;/td&gt; &lt;/tr&gt; &lt;tr height="21"&gt; &lt;td height="21"&gt;&lt;strong&gt;Вага (приблизно)&lt;/strong&gt;&lt;/td&gt; &lt;td&gt;1,6 кг&lt;/td&gt; &lt;/tr&gt; &lt;tr height="21"&gt; &lt;td height="21"&gt;&lt;strong&gt;Блокування&lt;/strong&gt;&lt;/td&gt; &lt;td&gt;ТАК&lt;/td&gt; &lt;/tr&gt; &lt;tr height="21"&gt; &lt;td height="21"&gt;&lt;strong&gt;Захист мотора&lt;/strong&gt;&lt;/td&gt; &lt;td&gt;ТАК&lt;/td&gt; &lt;/tr&gt; &lt;/tbody&gt; &lt;colgroup&gt; &lt;col width="96" /&gt; &lt;col width="203" /&gt; &lt;col width="369" /&gt; &lt;/colgroup&gt; &lt;/table&gt; </t>
  </si>
  <si>
    <t>Блендер Panasonic MX-EX1011WTQ</t>
  </si>
  <si>
    <t>MX-EX1011WTQ</t>
  </si>
  <si>
    <t>http://www.erc.ua/i/goods/MX-EX1011WTQ.jpg</t>
  </si>
  <si>
    <t xml:space="preserve">&lt;table border="1" cellspacing="0" width="668"&gt; &lt;tbody&gt; &lt;tr height="21"&gt; &lt;td height="209" rowspan="10" width="96"&gt;&lt;strong&gt;Блендер&lt;/strong&gt;&lt;/td&gt; &lt;td width="203"&gt;&lt;strong&gt;Матеріал&lt;/strong&gt;&lt;/td&gt; &lt;td width="369"&gt;Пластик&lt;/td&gt; &lt;/tr&gt; &lt;tr height="21"&gt; &lt;td height="21"&gt;&lt;strong&gt;Живлення&lt;/strong&gt;&lt;/td&gt; &lt;td&gt;220&amp;ndash;240 В, приблизно 50&amp;ndash;60 Гц&lt;/td&gt; &lt;/tr&gt; &lt;tr height="21"&gt; &lt;td height="21"&gt;&lt;strong&gt;Енергоспоживання&lt;/strong&gt;&lt;/td&gt; &lt;td&gt;230&amp;ndash;260 Вт&lt;/td&gt; &lt;/tr&gt; &lt;tr height="20"&gt; &lt;td height="41" rowspan="2"&gt;&lt;strong&gt;Номінальний час&lt;/strong&gt;&lt;/td&gt; &lt;td&gt;Безперервна робота&lt;/td&gt; &lt;/tr&gt; &lt;tr height="21"&gt; &lt;td height="21"&gt;(повторний цикл із 3 хвилин роботи та 1 хвилини відпочинку)&lt;/td&gt; &lt;/tr&gt; &lt;tr height="21"&gt; &lt;td height="21"&gt;&lt;strong&gt;Робочий об&amp;rsquo;єм (приблизно)&lt;/strong&gt;&lt;/td&gt; &lt;td&gt;1000 мл&lt;/td&gt; &lt;/tr&gt; &lt;tr height="21"&gt; &lt;td height="21"&gt;&lt;strong&gt;Розміри (Ш х Г х В) (приблизно)&lt;/strong&gt;&lt;/td&gt; &lt;td&gt;173 &amp;times; 161 &amp;times; 353 мм&lt;/td&gt; &lt;/tr&gt; &lt;tr height="21"&gt; &lt;td height="21"&gt;&lt;strong&gt;Вага (приблизно)&lt;/strong&gt;&lt;/td&gt; &lt;td&gt;1,5 кг&lt;/td&gt; &lt;/tr&gt; &lt;tr height="21"&gt; &lt;td height="21"&gt;&lt;strong&gt;Блокування&lt;/strong&gt;&lt;/td&gt; &lt;td&gt;ТАК&lt;/td&gt; &lt;/tr&gt; &lt;tr height="21"&gt; &lt;td height="21"&gt;&lt;strong&gt;Захист мотора&lt;/strong&gt;&lt;/td&gt; &lt;td&gt;ТАК&lt;/td&gt; &lt;/tr&gt; &lt;tr height="21"&gt; &lt;td height="209" rowspan="10"&gt;&lt;strong&gt;Подрібнювач&lt;/strong&gt;&lt;/td&gt; &lt;td&gt;&lt;strong&gt;Матеріал&lt;/strong&gt;&lt;/td&gt; &lt;td&gt;Пластик&lt;/td&gt; &lt;/tr&gt; &lt;tr height="21"&gt; &lt;td height="21"&gt;&lt;strong&gt;Живлення&lt;/strong&gt;&lt;/td&gt; &lt;td&gt;220&amp;ndash;240 В, приблизно 50&amp;ndash;60 Гц&lt;/td&gt; &lt;/tr&gt; &lt;tr height="21"&gt; &lt;td height="21"&gt;&lt;strong&gt;Енергоспоживання&lt;/strong&gt;&lt;/td&gt; &lt;td&gt;230&amp;ndash;260 Вт&lt;/td&gt; &lt;/tr&gt; &lt;tr height="20"&gt; &lt;td height="41" rowspan="2"&gt;&lt;strong&gt;Номінальний час&lt;/strong&gt;&lt;/td&gt; &lt;td&gt;Безперервна робота&lt;/td&gt; &lt;/tr&gt; &lt;tr height="21"&gt; &lt;td height="21"&gt;(повторний цикл із 1 хвилини роботи та 2 хвилин відпочинку)&lt;/td&gt; &lt;/tr&gt; &lt;tr height="21"&gt; &lt;td height="21"&gt;&lt;strong&gt;Робочий об&amp;rsquo;єм (приблизно)&lt;/strong&gt;&lt;/td&gt; &lt;td&gt;50 г&lt;/td&gt; &lt;/tr&gt; &lt;tr height="21"&gt; &lt;td height="21"&gt;&lt;strong&gt;Розміри (Ш х Г х В) (приблизно)&lt;/strong&gt;&lt;/td&gt; &lt;td&gt;148 &amp;times; 161 &amp;times; 257 мм&lt;/td&gt; &lt;/tr&gt; &lt;tr height="21"&gt; &lt;td height="21"&gt;&lt;strong&gt;Вага (приблизно)&lt;/strong&gt;&lt;/td&gt; &lt;td&gt;1,3 кг&lt;/td&gt; &lt;/tr&gt; &lt;tr height="21"&gt; &lt;td height="21"&gt;&lt;strong&gt;Блокування&lt;/strong&gt;&lt;/td&gt; &lt;td&gt;ТАК&lt;/td&gt; &lt;/tr&gt; &lt;tr height="21"&gt; &lt;td height="21"&gt;&lt;strong&gt;Захист мотора&lt;/strong&gt;&lt;/td&gt; &lt;td&gt;ТАК&lt;/td&gt; &lt;/tr&gt; &lt;/tbody&gt; &lt;colgroup&gt; &lt;col width="96" /&gt; &lt;col width="203" /&gt; &lt;col width="369" /&gt; &lt;/colgroup&gt; &lt;/table&gt; </t>
  </si>
  <si>
    <t>08509001003012001</t>
  </si>
  <si>
    <t>Блендер Panasonic MX-SS1BTQ погружной</t>
  </si>
  <si>
    <t>MX-SS1BTQ</t>
  </si>
  <si>
    <t>http://www.erc.ua/i/goods/MX-SS1BTQ.jpg</t>
  </si>
  <si>
    <t>Основные характеристики Panasonic MX-SS1BTQ&lt;br/&gt;&lt;br/&gt;Тип погружной Беспроводной&lt;br/&gt;&lt;br/&gt;Управление механическое &lt;br/&gt;&lt;br/&gt;Мощность 600 Вт &lt;br/&gt;&lt;br/&gt;Плавная регулировка скорости &lt;br/&gt;&lt;br/&gt;Измельчитель&lt;br/&gt;&lt;br/&gt;Мельничка &lt;br/&gt;&lt;br/&gt;Мерный стакан &lt;br/&gt;&lt;br/&gt;Отверстие для ингредиентов&lt;br/&gt;&lt;br/&gt;Венчик для взбивания &lt;br/&gt;&lt;br/&gt;Терка &lt;br/&gt;&lt;br/&gt;Лопатка&lt;br/&gt;&lt;br/&gt;Диск для нарезки ломтиками &lt;br/&gt;&lt;br/&gt;Режимы Panasonic MX-SS1BTQ&lt;br/&gt;&lt;br/&gt;Импульсный режим &lt;br/&gt;&lt;br/&gt;Турборежим &lt;br/&gt;&lt;br/&gt;Колка льда &lt;br/&gt;&lt;br/&gt;Функция самоочистки &lt;br/&gt;&lt;br/&gt;Дополнительная информация Panasonic MX-SS1BTQ&lt;br/&gt;&lt;br/&gt;Материал погружной части металл &lt;br/&gt;&lt;br/&gt;Материал корпуса пластик &lt;br/&gt;&lt;br/&gt;Дисплей &lt;br/&gt;&lt;br/&gt;Вакуумный насос &lt;br/&gt;&lt;br/&gt;Крепление на стену &lt;br/&gt;&lt;br/&gt;Нескользящие ножки &lt;br/&gt;&lt;br/&gt;Размеры и вес Panasonic MX-SS1BTQ&lt;br/&gt;&lt;br/&gt;Ширина 14.7 см &lt;br/&gt;&lt;br/&gt;Высота 39.7 см &lt;br/&gt;&lt;br/&gt;Глубина 14.7 см &lt;br/&gt;&lt;br/&gt;Вес 1 кг &lt;br/&gt;&lt;br/&gt;</t>
  </si>
  <si>
    <t>Блендер погружной Panasonic MX-SS40BTQ</t>
  </si>
  <si>
    <t>MX-SS40BTQ</t>
  </si>
  <si>
    <t>http://www.erc.ua/i/goods/MX-SS40BTQ.jpg</t>
  </si>
  <si>
    <t>Материал корпуса: пластик &lt;br/&gt;&lt;br/&gt;Материал ноги: нержавеющая сталь &lt;br/&gt;&lt;br/&gt;Мощный мотор 600 Вт &lt;br/&gt;&lt;br/&gt;Плавная регулировка скорости &lt;br/&gt;&lt;br/&gt;4 насадки: &lt;br/&gt;&lt;br/&gt;Насадка-измельчитель и чаша для нарезки овощей, мяса и др.продуктов &lt;br/&gt;&lt;br/&gt;Двусторонний дисковый нож для шинковки и нарезки дольками &lt;br/&gt;&lt;br/&gt;Насадка-венчик для взбивания сливок или белков &lt;br/&gt;&lt;br/&gt;Насадка-блендер для смешивания &lt;br/&gt;&lt;br/&gt;0,7 л стакан для смешивания с крышкой и нескользящей подставкой &lt;br/&gt;&lt;br/&gt;Нога из стали, стакан и чаша измельчителя пригодны &lt;br/&gt;&lt;br/&gt;для мытья в посудомоечной машине &lt;br/&gt;&lt;br/&gt;Настенный держатель для аккуратного хранения &lt;br/&gt;&lt;br/&gt;&lt;br/&gt;&lt;br/&gt;Нож с 4мя лезвиями: &lt;br/&gt;&lt;br/&gt;2 для нарезки &lt;br/&gt;&lt;br/&gt;2 для смешивания</t>
  </si>
  <si>
    <t>08509001003012006</t>
  </si>
  <si>
    <t>Миксеры</t>
  </si>
  <si>
    <t>Миксер Panasonic MK-GH3WTQ</t>
  </si>
  <si>
    <t>MK-GH3WTQ</t>
  </si>
  <si>
    <t>http://www.erc.ua/i/goods/MK-GH3WTQ.jpg</t>
  </si>
  <si>
    <t xml:space="preserve">&lt;table cellspacing="0" width="186"&gt; &lt;tbody&gt; &lt;tr height="24"&gt; &lt;td height="24" width="28"&gt;-&lt;/td&gt; &lt;td colspan="2" width="158"&gt;Мощность 175 Вт&lt;/td&gt; &lt;/tr&gt; &lt;tr height="24"&gt; &lt;td height="24"&gt;-&lt;/td&gt; &lt;td colspan="2"&gt;5 скоростей работы&lt;/td&gt; &lt;/tr&gt; &lt;tr height="24"&gt; &lt;td height="24"&gt;-&lt;/td&gt; &lt;td colspan="2"&gt;2 венчика &lt;/td&gt; &lt;/tr&gt; &lt;tr height="24"&gt; &lt;td height="24"&gt;-&lt;/td&gt; &lt;td colspan="2"&gt;2 крюка для теста&lt;/td&gt; &lt;/tr&gt; &lt;tr height="24"&gt; &lt;td height="24"&gt;-&lt;/td&gt; &lt;td colspan="2"&gt;Вес - 1080 г&lt;/td&gt; &lt;/tr&gt; &lt;tr height="24"&gt; &lt;td height="24"&gt;-&lt;/td&gt; &lt;td colspan="2"&gt;3 года гарантии&lt;/td&gt; &lt;/tr&gt; &lt;/tbody&gt; &lt;colgroup&gt; &lt;col width="28" /&gt; &lt;col width="67" /&gt; &lt;col width="91" /&gt; &lt;/colgroup&gt; &lt;/table&gt; </t>
  </si>
  <si>
    <t>08509001001007002</t>
  </si>
  <si>
    <t>Миксер Panasonic MK-GB1WTQ</t>
  </si>
  <si>
    <t>MK-GB1WTQ</t>
  </si>
  <si>
    <t>http://www.erc.ua/i/goods/MK-GB1WTQ.jpg</t>
  </si>
  <si>
    <t xml:space="preserve">• Мощность 200 Вт &lt;br/&gt;&lt;br/&gt;• 5 скоростей &lt;br/&gt;&lt;br/&gt;• Длина шнура - 1,7 м &lt;br/&gt;&lt;br/&gt;• Габариты - 26х22х29,6 см </t>
  </si>
  <si>
    <t>• Подставка с вращающейся чашей (3 литра) &lt;br/&gt;&lt;br/&gt;• Металлические венчики (2 шт.) &lt;br/&gt;&lt;br/&gt;• Крюки для теста (2 шт.) &lt;br/&gt;&lt;br/&gt;</t>
  </si>
  <si>
    <t>Миксер Panasonic MK-GB3WTQ</t>
  </si>
  <si>
    <t>MK-GB3WTQ</t>
  </si>
  <si>
    <t>http://www.erc.ua/i/goods/MK-GB3WTQ.jpg</t>
  </si>
  <si>
    <t xml:space="preserve">&lt;table cellspacing="0" width="274"&gt; &lt;tbody&gt; &lt;tr height="24"&gt; &lt;td height="24" width="28"&gt;-&lt;/td&gt; &lt;td colspan="2" width="158"&gt;Мощность 175 Вт&lt;/td&gt; &lt;td width="88"&gt; &lt;/td&gt; &lt;/tr&gt; &lt;tr height="24"&gt; &lt;td height="24"&gt;-&lt;/td&gt; &lt;td colspan="2"&gt;5 скоростей работы&lt;/td&gt; &lt;td&gt; &lt;/td&gt; &lt;/tr&gt; &lt;tr height="24"&gt; &lt;td height="24"&gt;-&lt;/td&gt; &lt;td colspan="2"&gt;2 венчика &lt;/td&gt; &lt;td&gt; &lt;/td&gt; &lt;/tr&gt; &lt;tr height="24"&gt; &lt;td height="24"&gt;-&lt;/td&gt; &lt;td colspan="2"&gt;2 крюка для теста&lt;/td&gt; &lt;td&gt; &lt;/td&gt; &lt;/tr&gt; &lt;tr height="24"&gt; &lt;td height="24"&gt;-&lt;/td&gt; &lt;td colspan="3"&gt;Чаша для миксера - 3 л&lt;/td&gt; &lt;/tr&gt; &lt;tr height="24"&gt; &lt;td height="24"&gt;-&lt;/td&gt; &lt;td colspan="2"&gt;Вес - 1080 г&lt;/td&gt; &lt;td&gt; &lt;/td&gt; &lt;/tr&gt; &lt;tr height="24"&gt; &lt;td height="24"&gt;-&lt;/td&gt; &lt;td colspan="2"&gt;3 года гарантии&lt;/td&gt; &lt;td&gt; &lt;/td&gt; &lt;/tr&gt; &lt;/tbody&gt; &lt;colgroup&gt; &lt;col width="28" /&gt; &lt;col width="67" /&gt; &lt;col width="91" /&gt; &lt;col width="88" /&gt; &lt;/colgroup&gt; &lt;/table&gt; </t>
  </si>
  <si>
    <t>08509001001007001</t>
  </si>
  <si>
    <t>Ручной миксер</t>
  </si>
  <si>
    <t>Миксер Panasonic MK-GH1WTQ</t>
  </si>
  <si>
    <t>MK-GH1WTQ</t>
  </si>
  <si>
    <t>http://www.erc.ua/i/goods/MK-GH1WTQ.jpg</t>
  </si>
  <si>
    <t xml:space="preserve">• Мощность 200 Вт &lt;br/&gt;&lt;br/&gt;• 5 скоростей &lt;br/&gt;&lt;br/&gt;• Длина шнура - 1,7 м &lt;br/&gt;&lt;br/&gt;• Габариты - 18х10х21,4 см&lt;br/&gt; </t>
  </si>
  <si>
    <t>• Металлические венчики (2 шт.) &lt;br/&gt;&lt;br/&gt;• Крюки для теста (2 шт.) &lt;br/&gt;&lt;br/&gt;&lt;br/&gt;</t>
  </si>
  <si>
    <t>Печь-тостер/Мини печь</t>
  </si>
  <si>
    <t>Электропечь Panasonic NT-H900KTQ</t>
  </si>
  <si>
    <t>NT-H900KTQ</t>
  </si>
  <si>
    <t>http://www.erc.ua/i/goods/NT-H900KTQ.jpg</t>
  </si>
  <si>
    <t xml:space="preserve">&lt;table cellspacing="0" width="382"&gt; &lt;tbody&gt; &lt;tr height="24"&gt; &lt;td height="24" width="67"&gt; &lt;/td&gt; &lt;td colspan="3" width="315"&gt;&lt;strong&gt;Основные характеристики:&lt;/strong&gt;&lt;/td&gt; &lt;/tr&gt; &lt;tr height="24"&gt; &lt;td height="24"&gt; &lt;/td&gt; &lt;td&gt; &lt;/td&gt; &lt;td&gt; &lt;/td&gt; &lt;td&gt; &lt;/td&gt; &lt;/tr&gt; &lt;tr height="24"&gt; &lt;td colspan="2" height="24"&gt;Объем: 9 л&lt;/td&gt; &lt;td&gt; &lt;/td&gt; &lt;td&gt; &lt;/td&gt; &lt;/tr&gt; &lt;tr height="24"&gt; &lt;td colspan="2" height="24"&gt;Мощность: 1200 Вт&lt;/td&gt; &lt;td&gt; &lt;/td&gt; &lt;td&gt; &lt;/td&gt; &lt;/tr&gt; &lt;tr height="21"&gt; &lt;td colspan="4" height="21"&gt;Максимальная температура: 205 градусов&lt;/td&gt; &lt;/tr&gt; &lt;tr height="20"&gt; &lt;td height="20"&gt;Таймер&lt;/td&gt; &lt;td&gt; &lt;/td&gt; &lt;td&gt; &lt;/td&gt; &lt;td&gt; &lt;/td&gt; &lt;/tr&gt; &lt;tr height="21"&gt; &lt;td height="21"&gt;Гриль&lt;/td&gt; &lt;td&gt; &lt;/td&gt; &lt;td&gt; &lt;/td&gt; &lt;td&gt; &lt;/td&gt; &lt;/tr&gt; &lt;tr height="21"&gt; &lt;td colspan="3" height="21"&gt;Противень в комплекте&lt;/td&gt; &lt;td&gt; &lt;/td&gt; &lt;/tr&gt; &lt;tr height="21"&gt; &lt;td colspan="3" height="21"&gt;Старана производитель: Китай&lt;/td&gt; &lt;td&gt; &lt;/td&gt; &lt;/tr&gt; &lt;tr height="21"&gt; &lt;td colspan="2" height="21"&gt;Цвет: чёрный&lt;/td&gt; &lt;td&gt; &lt;/td&gt; &lt;td&gt; &lt;/td&gt; &lt;/tr&gt; &lt;/tbody&gt; &lt;colgroup&gt; &lt;col width="67" /&gt; &lt;col width="91" /&gt; &lt;col width="88" /&gt; &lt;col width="136" /&gt; &lt;/colgroup&gt; &lt;/table&gt; </t>
  </si>
  <si>
    <t>08516999027021001</t>
  </si>
  <si>
    <t>Электрический Термопот</t>
  </si>
  <si>
    <t>Электрический термопот Panasonic NC-HU301PZTW</t>
  </si>
  <si>
    <t>NC-HU301PZTW</t>
  </si>
  <si>
    <t>http://www.erc.ua/i/goods/NC-HU301PZTW.jpg</t>
  </si>
  <si>
    <t>&lt;p&gt;Мощность 875 Вт&lt;br /&gt;Объем емкости 3л &lt;br /&gt;Тип нагревательного элемента дисковый нагреватель &lt;br /&gt;Материал корпуса пластик &lt;br /&gt;Защита от перегрева / Индикатор уровня воды / Поворот на подставке на 360 град. / Фильтр от накипи &lt;br /&gt;Дополнительные функции поддерживание заданной температуры &lt;br /&gt;Дополнительно 4 температурных режима / таймер &lt;br /&gt;Цвет белый&lt;/p&gt;</t>
  </si>
  <si>
    <t>Термопоты</t>
  </si>
  <si>
    <t>Электрический термопот Panasonic NC-DG3000WTS/белый</t>
  </si>
  <si>
    <t>NC-DG3000WTS</t>
  </si>
  <si>
    <t>http://www.erc.ua/i/goods/NC-DG3000WTS.jpg</t>
  </si>
  <si>
    <t>&lt;p class="MsoPlainText" &gt;Объем: 3л&lt;/p&gt;&lt;p class="MsoPlainText" &gt;Мощность 700 Вт&lt;/p&gt;&lt;p class="MsoPlainText" &gt;4 температурных режима: 98?/90?/80?/70?&lt;/p&gt;&lt;p class="MsoPlainText" &gt;Функция медленной подачи воды для приготовления кофе&lt;/p&gt;&lt;p class="MsoPlainText" &gt;Электрический насос и ручная помпа&lt;/p&gt;&lt;p class="MsoPlainText" &gt;Вакуумная изоляционная панель U-VIP&lt;/p&gt;&lt;p class="MsoPlainText" &gt;Специальное угольное покрытие BINCHO&lt;/p&gt;&lt;p class="MsoPlainText" &gt;Легкоочищаемое антипригарное внутреннее покрытие&lt;/p&gt;&lt;p class="MsoPlainText" &gt;4/5/6/7/8/9/10 – часовой таймер&lt;/p&gt;&lt;p class="MsoPlainText" &gt;ЖК – дисплей&lt;/p&gt;&lt;p class="MsoPlainText" &gt;Функция длительного кипячения для снижения содержания хлора в воде&lt;/p&gt;&lt;p class="MsoPlainText" &gt;Компактный вращающийся на 360? корпус&lt;/p&gt;&lt;p class="MsoPlainText" &gt;Защита от перегрева&lt;/p&gt;&lt;p class="MsoPlainText" &gt;Удобный индикатор уровня воды&lt;/p&gt;</t>
  </si>
  <si>
    <t>08516001038003006</t>
  </si>
  <si>
    <t>Электрический термопот Panasonic NC-EG4000KTS/черный</t>
  </si>
  <si>
    <t>NC-EG4000KTS</t>
  </si>
  <si>
    <t>http://www.erc.ua/i/goods/NC-EG4000KTS.jpg</t>
  </si>
  <si>
    <t xml:space="preserve">&lt;p&gt;Материал корпуса Пластик&lt;/p&gt; &lt;p&gt;Объем, л 4&lt;/p&gt; &lt;p&gt;Шкала уровня воды Со шкалой&lt;/p&gt; &lt;p&gt;Тип нагревательного элемента Скрытый (диск)&lt;/p&gt; &lt;p&gt;Крышка Съемная&lt;/p&gt; &lt;p&gt;Оснащенность&lt;/p&gt; &lt;p&gt;Двойные стенки&lt;/p&gt; &lt;p&gt;Со световым индикатором&lt;/p&gt; &lt;p&gt;Фильтр от накипи Съемный&lt;/p&gt; &lt;p&gt;Тип Термопот&lt;/p&gt; &lt;p&gt;Подсветка Без подсветки&lt;/p&gt; &lt;p&gt;Установка температуры нагрева&lt;/p&gt; &lt;p&gt;70&amp;deg;C&lt;/p&gt; &lt;p&gt;80&amp;deg;C&lt;/p&gt; &lt;p&gt;90&amp;deg;C&lt;/p&gt; &lt;p&gt;98&amp;deg;C&lt;/p&gt; &lt;p&gt;Основание&lt;/p&gt; &lt;p&gt;Без отсека для кабеля&lt;/p&gt; &lt;p&gt;Защита&lt;/p&gt; &lt;p&gt;От перегрева&lt;/p&gt; &lt;p&gt;Особенности&lt;/p&gt; &lt;p&gt;Специальное внутреннее покрытие BINCHO&lt;br /&gt; Легкоочищаемое антипригарное угольное покрытие&lt;br /&gt; Электрический насос&lt;br /&gt; Режим медленной подачи воды для заварки кофе&lt;br /&gt; 6-часовой таймер&lt;br /&gt; Автоотключение в случае отсутствия воды&lt;br /&gt; Удобная настройка повторного кипения&lt;/p&gt; &lt;p&gt;Функции С поддержанием температуры&lt;/p&gt; &lt;p&gt;Мощность 700 Вт&lt;/p&gt; &lt;p&gt;Цвет Черный&lt;/p&gt; &lt;p&gt;Габариты (ВхШхГ) 32.4 х 21.7 х 28.7 см&lt;/p&gt; </t>
  </si>
  <si>
    <t>Электрический термопот Panasonic NC-EG4000WTS/белый</t>
  </si>
  <si>
    <t>NC-EG4000WTS</t>
  </si>
  <si>
    <t>http://www.erc.ua/i/goods/NC-EG4000WTS.jpg</t>
  </si>
  <si>
    <t>&lt;p class="MsoPlainText" &gt;Объем: 4л&lt;/p&gt;&lt;p class="MsoPlainText" &gt;Мощность 700 Вт&lt;/p&gt;&lt;p class="MsoPlainText" &gt;4 температурных режима: 98?/90?/80?/70?&lt;/p&gt;&lt;p class="MsoPlainText" &gt;Функция медленной подачи воды для приготовления кофе&lt;/p&gt;&lt;p class="MsoPlainText" &gt;Электрический насос&lt;/p&gt;&lt;p class="MsoPlainText" &gt;Специальное угольное покрытие BINCHO&lt;/p&gt;&lt;p class="MsoPlainText" &gt;Легкоочищаемое антипригарное внутреннее покрытие&lt;/p&gt;&lt;p class="MsoPlainText" &gt;6 – часовой таймер&lt;/p&gt;&lt;p class="MsoPlainText" &gt;ЖК – дисплей&lt;/p&gt;&lt;p class="MsoPlainText" &gt;Функция длительного кипячения для снижения содержания хлора в воде&lt;/p&gt;&lt;p class="MsoPlainText" &gt;Компактный вращающийся на 360? корпус&lt;/p&gt;&lt;p class="MsoPlainText" &gt;Защита от перегрева&lt;/p&gt;&lt;p class="MsoPlainText" &gt;Удобный индикатор уровня воды&lt;/p&gt;</t>
  </si>
  <si>
    <t>Электрический термопот Panasonic NC-EG3000WTS/белый</t>
  </si>
  <si>
    <t>NC-EG3000WTS</t>
  </si>
  <si>
    <t>http://www.erc.ua/i/goods/NC-EG3000WTS.jpg</t>
  </si>
  <si>
    <t>&lt;p class="MsoPlainText" &gt;Объем: 3л&lt;/p&gt;&lt;p class="MsoPlainText" &gt;Мощность 700 Вт&lt;/p&gt;&lt;p class="MsoPlainText" &gt;4 температурных режима: 98?/90?/80?/70?&lt;/p&gt;&lt;p class="MsoPlainText" &gt;Функция медленной подачи воды для приготовления кофе&lt;/p&gt;&lt;p class="MsoPlainText" &gt;Электрический насос&lt;/p&gt;&lt;p class="MsoPlainText" &gt;Специальное угольное покрытие BINCHO&lt;/p&gt;&lt;p class="MsoPlainText" &gt;Легкоочищаемое антипригарное внутреннее покрытие&lt;/p&gt;&lt;p class="MsoPlainText" &gt;6 – часовой таймер&lt;/p&gt;&lt;p class="MsoPlainText" &gt;ЖК – дисплей&lt;/p&gt;&lt;p class="MsoPlainText" &gt;Функция длительного кипячения для снижения содержания хлора в воде&lt;/p&gt;&lt;p class="MsoPlainText" &gt;Компактный вращающийся на 360? корпус&lt;/p&gt;&lt;p class="MsoPlainText" &gt;Защита от перегрева&lt;/p&gt;&lt;p class="MsoPlainText" &gt;Удобный индикатор уровня воды&lt;/p&gt;</t>
  </si>
  <si>
    <t>Очиститель воздуха</t>
  </si>
  <si>
    <t>Климатический комплекс Panasonic F-VXK70R-T</t>
  </si>
  <si>
    <t>F-VXK70R-T</t>
  </si>
  <si>
    <t>http://www.erc.ua/i/goods/F-VXK70R-T.jpg</t>
  </si>
  <si>
    <t xml:space="preserve">&lt;p&gt;Panasonic&lt;strong&gt; F-VXK70&lt;/strong&gt; - это климатический комплекс включающий в себя очиститель, ионизатор и увлажнитель воздуха. Данный воздухоочиститель очищает дом от крупных и мелких частиц пыли, бактерий, вирусов, аллергенов, неприятных запахов и вредных примесей.&lt;/p&gt; &lt;p&gt;Комплекс имеет совершенную систему фильтрации, состоящую из:&lt;/p&gt; &lt;p&gt;1) Волнового фильтра грубой очистки (новинка!), предназначенного для очистки от крупных частиц пыли и шерсти.&lt;br /&gt; 2) Комбинированного НЕРА &amp;ndash; фильтра, включающего в себя: катехиновый антивирусный фильтр, энзимный антибактериологический фильтр, антиаллергенный фильтр.&lt;br /&gt; 3) Угольного дезодорирующего фильтра, который борется с неприятными запахами.&lt;br /&gt; 4) Водяного фильтра мельничного типа, который моет и одновременно увлажняет воздух&lt;br /&gt; 5) Системы ионизации Nanoe, разрушающей на молекулярном уровне большинство загрязнителей, как в воздухе, так и на поверхностях&lt;/p&gt; &lt;p&gt; Современный дизайн.&lt;br /&gt; &amp;bull; Высокая мобильность (встроенные колесики).&lt;br /&gt; &amp;bull; Отключаемая подсветка LED &amp;ndash; дисплея, сенсорное управление.&lt;br /&gt; &amp;bull; Два цвета: чёрный и коричневый.&lt;br /&gt; &amp;bull; Econavi: анализ человеческой активности, освещенности; режим самообучения.&lt;br /&gt; &amp;bull; Ионизация Nanoe.&lt;br /&gt; &amp;bull; Фильтрация: антивирусная, антибактериальная, дезодорирующая.&lt;br /&gt; &amp;bull; 3D-циркуляция воздушного потока.&lt;br /&gt; &amp;bull; Функция Mega Catcher.&lt;br /&gt; &amp;bull; Режим Stop Air.&lt;br /&gt; &amp;bull; Функция увлажнения (бачок рассчитан на 3.5 л.).&lt;br /&gt; &amp;bull; Эффективная площадь очистки&amp;ndash; 52 м&amp;sup2;.&lt;br /&gt; &amp;bull; Размеры: 636 x 398 x 265 мм.&lt;br /&gt; &amp;bull; Вес 10,2 кг.&lt;/p&gt; </t>
  </si>
  <si>
    <t>Климатический комплекс Panasonic F-VXK70R-K, очистка 52 м2, 6.7 м3/мин, увлажнение 32м2, , чёрный</t>
  </si>
  <si>
    <t>F-VXK70R-K</t>
  </si>
  <si>
    <t>http://www.erc.ua/i/goods/F-VXK70R-K.jpg</t>
  </si>
  <si>
    <t xml:space="preserve">&lt;p&gt;Воздухоочиститель &lt;strong&gt;Panasonic F-VXK70R-K&lt;/strong&gt; - это климатический комплекс включающий в себя очиститель, ионизатор и увлажнитель воздуха. Данный воздухоочиститель до 99% очищает воздух от крупных и мелких частиц пыли, бактерий, вирусов, аллергенов, неприятных запахов и вредных примесей.&lt;/p&gt; &lt;p&gt;лиматический комплекс VXK70R имеет стильный дизайн, который впишется в любой интерьер. Дополняет его скрытый дисплей с LED-подсветкой и сенсорными кнопками управления в верхней части панели. Также комплекс имеет стильную LED-подсветку в верхней части, которая сигнализирует об уровне загрязненности воздуха в помещении. Синяя &amp;ndash; чистый, красная &amp;ndash; грязный.&lt;/p&gt; &lt;h2&gt;Комплекс F-VXK70R-K имеет совершенную систему фильтрации, состоящую из:&lt;/h2&gt; &lt;ol&gt; &lt;li&gt;Волнового фильтра грубой очистки (новинка!), предназначенного для очистки от крупных частиц пыли и шерсти.&lt;/li&gt; &lt;li&gt;Комбинированного НЕРА &amp;ndash; фильтра, включающего в себя: катехиновый антивирусный фильтр, энзимный антибактериологический фильтр, антиаллергенный фильтр.&lt;/li&gt; &lt;li&gt;Угольного дезодорирующего фильтра, который борется с неприятными запахами.&lt;/li&gt; &lt;li&gt;Водяного фильтра мельничного типа, который моет и одновременно увлажняет воздух. Фильтр отлично работает с проточной водой из крана.&lt;/li&gt; &lt;li&gt;Системы ионизации Nanoe, разрушающей на молекулярном уровне большинство загрязнителей, как в воздухе, так и на поверхностях.&lt;/li&gt; &lt;/ol&gt; &lt;p&gt;Модуль NANOE&amp;trade; испускает радикалы в молекулы воды, повышая таким образом эффективность устранения бактерий и запахов. Поскольку нано-частицы NANOE&amp;trade; генерируются из влаги, содержащейся в воздухе, этот модуль практически не изнашивается и не требует периодической замены.&lt;/p&gt; &lt;p&gt;NANOE&amp;trade; представляет собой мельчайшую (от 5 до 20 нанометров) слабокислую частицу воды с реакционной способностью и электрическим зарядом.&lt;/p&gt; &lt;p&gt;ОН-радикалы обладают способностью забирать водород у вирусов, бактерий, молекул запахов и аллергенов. Поэтому чем больше ОН-радикалов, тем выше эффективность антивирусной защиты.&lt;/p&gt; &lt;p&gt;Уникальной на рынке есть функция Mega Catcher, благодаря которой особенно активно осуществляется всасывание загрязненного воздуха на уровне до 30 см от пола, где воздух максимально загрязнен.&lt;/p&gt; &lt;p&gt;Работая одновременно, все фильтры и функции обезвреживают до 99% вирусов, бактерий, аллергенов, микроорганизмов, неприятных запахов, частиц пыли и других загрязнителей&lt;/p&gt; &lt;p&gt;Функция ECONAVI анализирует и запоминает Ваш обычный распорядок дня, а затем оптимизирует работу системы очистки воздуха, тем самым обеспечивая экономию электроэнергии. Основываясь на полученной информации, эта технология управляет работой воздухоочистителя, не позволяя загрязнениям распространиться по всему помещению.&lt;/p&gt; &lt;h2&gt;Особенности и преимущества климатического комплекса F-VXK70R-K:&lt;/h2&gt; &lt;ul&gt; &lt;li&gt;Современный дизайн.&lt;/li&gt; &lt;li&gt;Высокая мобильность (встроенные колесики).&lt;/li&gt; &lt;li&gt;Отключаемая подсветка LED &amp;ndash; дисплея, сенсорное управление.&lt;/li&gt; &lt;li&gt;Econavi: анализ человеческой активности, освещенности; режим самообучения.&lt;/li&gt; &lt;li&gt;Ионизация Nanoe.&lt;/li&gt; &lt;li&gt;Фильтрация: антивирусная, антибактериальная, дезодорирующая.&lt;/li&gt; &lt;li&gt;3D-циркуляция воздушного потока.&lt;/li&gt; &lt;li&gt;Функция Mega Catcher.&lt;/li&gt; &lt;li&gt;Режим Spot Air.&lt;/li&gt; &lt;li&gt;Функция увлажнения (бачок рассчитан на 3.5 л.).&lt;/li&gt; &lt;li&gt;Эффективная площадь очистки &amp;ndash; 52 м&amp;sup2;.&lt;/li&gt; &lt;li&gt;Страна-производитель: Япония.&lt;/li&gt; &lt;li&gt;Размеры: 636 x 398 x 265 мм.&lt;/li&gt; &lt;li&gt;Вес 10,2 кг.&lt;/li&gt; &lt;/ul&gt; &lt;table&gt; &lt;tbody&gt; &lt;tr&gt; &lt;th colspan="2"&gt;Общие характеристики&lt;/th&gt; &lt;/tr&gt; &lt;/tbody&gt; &lt;tbody&gt; &lt;tr&gt; &lt;td&gt;Площадь очистки, кв.м.&lt;/td&gt; &lt;td&gt;52&lt;/td&gt; &lt;/tr&gt; &lt;tr&gt; &lt;td&gt;Площадь увлажнения, кв.м.&lt;/td&gt; &lt;td&gt;32&lt;/td&gt; &lt;/tr&gt; &lt;tr&gt; &lt;td&gt;Гарантия, мес&lt;/td&gt; &lt;td&gt;12&lt;/td&gt; &lt;/tr&gt; &lt;tr&gt; &lt;td&gt;Расход воды, мл/час&lt;/td&gt; &lt;td&gt;700&lt;/td&gt; &lt;/tr&gt; &lt;tr&gt; &lt;td&gt;Скорость очистки, м.куб/мин&lt;/td&gt; &lt;td&gt;6,7&lt;/td&gt; &lt;/tr&gt; &lt;tr&gt; &lt;td&gt;Цвет корпуса&lt;/td&gt; &lt;td&gt;Черный&lt;/td&gt; &lt;/tr&gt; &lt;tr&gt; &lt;td&gt;Резервуар для воды, л&lt;/td&gt; &lt;td&gt;3.5&lt;/td&gt; &lt;/tr&gt; &lt;tr&gt; &lt;td&gt;Страна производства&lt;/td&gt; &lt;td&gt;Китай&lt;/td&gt; &lt;/tr&gt; &lt;tr&gt; &lt;td&gt;Энергопотребление Hi/Med/Low, Вт/час&lt;/td&gt; &lt;td&gt;66/11/6&lt;/td&gt; &lt;/tr&gt; &lt;tr&gt; &lt;td&gt;Размеры (длина, глубина, высота), мм&lt;/td&gt; &lt;td&gt;636x398x265&lt;/td&gt; &lt;/tr&gt; &lt;tr&gt; &lt;td&gt;Срок службы фильтров&lt;/td&gt; &lt;td&gt;10 лет&lt;/td&gt; &lt;/tr&gt; &lt;tr&gt; &lt;td&gt;Фильтры&lt;/td&gt; &lt;td&gt;HEPA/ Дезодорирующий/ Водяной&lt;/td&gt; &lt;/tr&gt; &lt;/tbody&gt; &lt;tbody&gt; &lt;tr&gt; &lt;th colspan="2"&gt;Технические параметры&lt;/th&gt; &lt;/tr&gt; &lt;/tbody&gt; &lt;tbody&gt; &lt;tr&gt; &lt;td&gt;Уровень шума Hi/Med/Low, дБ&lt;/td&gt; &lt;td&gt;54/33/18&lt;/td&gt; &lt;/tr&gt; &lt;tr&gt; &lt;td&gt;Вес, кг&lt;/td&gt; &lt;td&gt;8,6&lt;/td&gt; &lt;/tr&gt; &lt;/tbody&gt; &lt;/table&gt; </t>
  </si>
  <si>
    <t>Климатический комплекс Panasonic F-VXR50R-W очистка до 40 м2, 5.1 м3/мин, увлажнение до 26 м2, белый</t>
  </si>
  <si>
    <t>F-VXR50R-W</t>
  </si>
  <si>
    <t>http://www.erc.ua/i/goods/F-VXR50R-W.jpg</t>
  </si>
  <si>
    <t xml:space="preserve">&lt;p&gt; &lt;a href="https://youtu.be/xYNqzbVdiTU"&gt;https://youtu.be/xYNqzbVdiTU&lt;/a&gt;&lt;/p&gt; &lt;p&gt;Воздухоочиститель F-VXR50R-K от &lt;a href="https://panasonic.net.ua/"&gt;японского производителя Panasonic&lt;/a&gt; обрабатывает воздух в 3 этапа: изначально осуществляется полная фильтрация, затем очищенный воздух заряжается Наное частицами и влагой выходит через верхнюю часть прибора. Удобная система управления поможет легко и быстро настроить оптимальный режим работы, а дизайн органично впишет его в интерьер квартиры. А срок службы фильтров - до 10 лет, обеспечит долгую, эффективную работу.&lt;/p&gt; &lt;p&gt;&lt;a href="https://panasonic.net.ua/air/"&gt;Климатический комплекс&lt;/a&gt; Panasonic F-VXR50R-K направлен на устранение различных видов грязи в воздухе: пыль, биологические загрязнители, частицы неприятных запахов и др. Дополнительно в работе комплекса фильтров, также работает система Nanoe, которая уничтожает вирусы, бактерии, грибковые загрязнения. Климатическая система F-VXR50R-K оборудована современной, информативной панелью управления, в дополнении со специальной подсветкой (отключается при необходимости) максимально упрощает процесс настройки и управления в целом. А также, встроенный датчик степени загрязнения с подсветкой, который информирует: горит красным цветом - воздух загрязнен; синим цветом - воздух чистый.&lt;/p&gt; &lt;p&gt;Очистка на биологическом уровне реакционными микрочастицами воды от 5 до 20 НМ с электрическим зарядом. Принцип работы - ОН-радикал &lt;a href="https://panasonic.net.ua/nanoe"&gt;Nanoe&lt;/a&gt; нейтрализует частицы водорода в аллергене, молекуле запаха или вируса. В связи с этим идет распад и деактивация частицы в целом. Комплекс Наное не требует какого-либо обслуживания, не имеет термина эксплуатации, что гарантирует эффективную очистку микроклимата без лишних трат.&lt;/p&gt; &lt;p&gt;Блок фильтров в увлажнителе и очистителе F-VXR50R-K собрал в себе: &lt;a href="https://panasonic.net.ua/f-zxhp55z"&gt;НEPA-фильтр с добавлением катехина&lt;/a&gt;, &lt;a href="https://panasonic.net.ua/f-zxhd55z"&gt;угольный фильтр&lt;/a&gt;, &lt;a href="https://panasonic.net.ua/f-zxhe50z"&gt;водный фильтр&lt;/a&gt;. Совместная работа с системой NANOE&amp;trade; обеспечивает полную дезинфекцию, очистку и увлажнение воздуха в помещении. По результатам лабораторий из Японии, очистка достигала до 99%.&lt;/p&gt; &lt;p&gt;Интеллектуальное управление &lt;a href="https://panasonic.net.ua/econavy"&gt;ECONAVI&lt;/a&gt; - обеспечивает оптимальную работу системы F-VXR50R-K в зависимости от окружающей среды, уровня загрязнения воздуха и активности человека в помещении, настраивая интенсивности очистки и увлажнения по мере необходимости, учитывая полученные данные. Это экономит потребление электричества, контролирует чистоту воздуха в помещении и предотвращает распространению загрязнений.&lt;/p&gt; &lt;p&gt;Дополнительно к очистке воздуха, климатический комплекс Panasonic F-VXR50R-K еще и увлажняет его. Важно, что бы уровень влаги в помещении был не меньше 50-60%. Именно на такой показатель настроен воздухоочиститель.&lt;/p&gt; &lt;p&gt;Конструкция очистителя и увлажнителя Panasonic F-VXR50R-K сделана таким образом, что грязный воздух втягивается снизу, максимально близко к полу и по бокам, а обработанный, чистый воздух выходит сверху. Такой способ максимально результативный и эффективный.&lt;/p&gt; &lt;table&gt; &lt;tbody&gt; &lt;tr&gt; &lt;th colspan="2"&gt;Общие характеристики&lt;/th&gt; &lt;/tr&gt; &lt;/tbody&gt; &lt;tbody&gt; &lt;tr&gt; &lt;td&gt;Площадь очистки, кв.м.&lt;/td&gt; &lt;td&gt;40&lt;/td&gt; &lt;/tr&gt; &lt;tr&gt; &lt;td&gt;Площадь увлажнения, кв.м.&lt;/td&gt; &lt;td&gt;26&lt;/td&gt; &lt;/tr&gt; &lt;tr&gt; &lt;td&gt;Гарантия, мес&lt;/td&gt; &lt;td&gt;12&lt;/td&gt; &lt;/tr&gt; &lt;tr&gt; &lt;td&gt;Размер (Ширина*глубина*высота), мм&lt;/td&gt; &lt;td&gt;560х360х240&lt;/td&gt; &lt;/tr&gt; &lt;tr&gt; &lt;td&gt;Расход воды, мл/час&lt;/td&gt; &lt;td&gt;500&lt;/td&gt; &lt;/tr&gt; &lt;tr&gt; &lt;td&gt;Скорость очистки, м.куб/мин&lt;/td&gt; &lt;td&gt;5,1&lt;/td&gt; &lt;/tr&gt; &lt;tr&gt; &lt;td&gt;Цвет корпуса&lt;/td&gt; &lt;td&gt;Белый&lt;/td&gt; &lt;/tr&gt; &lt;tr&gt; &lt;td&gt;Резервуар для воды, л&lt;/td&gt; &lt;td&gt;2,3&lt;/td&gt; &lt;/tr&gt; &lt;tr&gt; &lt;td&gt;Страна производства&lt;/td&gt; &lt;td&gt;Китай&lt;/td&gt; &lt;/tr&gt; &lt;tr&gt; &lt;td&gt;Энергопотребление Hi/Med/Low, Вт/час&lt;/td&gt; &lt;td&gt;45/13/9&lt;/td&gt; &lt;/tr&gt; &lt;tr&gt; &lt;td&gt;Срок службы фильтров&lt;/td&gt; &lt;td&gt;10 лет&lt;/td&gt; &lt;/tr&gt; &lt;tr&gt; &lt;td&gt;Фильтры&lt;/td&gt; &lt;td&gt;HEPA/ Дезодорирующий/ Водяной&lt;/td&gt; &lt;/tr&gt; &lt;/tbody&gt; &lt;tbody&gt; &lt;tr&gt; &lt;th colspan="2"&gt;Технические параметры&lt;/th&gt; &lt;/tr&gt; &lt;/tbody&gt; &lt;tbody&gt; &lt;tr&gt; &lt;td&gt;Уровень шума Hi/Med/Low, дБ&lt;/td&gt; &lt;td&gt;51/34/23&lt;/td&gt; &lt;/tr&gt; &lt;tr&gt; &lt;td&gt;Вес, кг&lt;/td&gt; &lt;td&gt;8,6&lt;/td&gt; &lt;/tr&gt; &lt;/tbody&gt; &lt;/table&gt; &lt;p&gt; &lt;/p&gt; </t>
  </si>
  <si>
    <t>Климатический комплекс Panasonic F-VXR50R-N очистка до 40 м2, 5.1 м3/мин, увлажнение до 26 м2, золото</t>
  </si>
  <si>
    <t>F-VXR50R-N</t>
  </si>
  <si>
    <t>http://www.erc.ua/i/goods/F-VXR50R-N.jpg</t>
  </si>
  <si>
    <t xml:space="preserve">&lt;p&gt;&lt;a href="https://youtu.be/xYNqzbVdiTU"&gt;https://youtu.be/xYNqzbVdiTU&lt;/a&gt;&lt;/p&gt; &lt;p&gt;Воздухоочиститель F-VXR50R-K от &lt;a href="https://panasonic.net.ua/"&gt;японского производителя Panasonic&lt;/a&gt; обрабатывает воздух в 3 этапа: изначально осуществляется полная фильтрация, затем очищенный воздух заряжается Наное частицами и влагой выходит через верхнюю часть прибора. Удобная система управления поможет легко и быстро настроить оптимальный режим работы, а дизайн органично впишет его в интерьер квартиры. А срок службы фильтров - до 10 лет, обеспечит долгую, эффективную работу.&lt;/p&gt; &lt;p&gt;&lt;a href="https://panasonic.net.ua/air/"&gt;Климатический комплекс&lt;/a&gt; Panasonic F-VXR50R-K направлен на устранение различных видов грязи в воздухе: пыль, биологические загрязнители, частицы неприятных запахов и др. Дополнительно в работе комплекса фильтров, также работает система Nanoe, которая уничтожает вирусы, бактерии, грибковые загрязнения. Климатическая система F-VXR50R-K оборудована современной, информативной панелью управления, в дополнении со специальной подсветкой (отключается при необходимости) максимально упрощает процесс настройки и управления в целом. А также, встроенный датчик степени загрязнения с подсветкой, который информирует: горит красным цветом - воздух загрязнен; синим цветом - воздух чистый.&lt;/p&gt; &lt;p&gt;Очистка на биологическом уровне реакционными микрочастицами воды от 5 до 20 НМ с электрическим зарядом. Принцип работы - ОН-радикал &lt;a href="https://panasonic.net.ua/nanoe"&gt;Nanoe&lt;/a&gt; нейтрализует частицы водорода в аллергене, молекуле запаха или вируса. В связи с этим идет распад и деактивация частицы в целом. Комплекс Наное не требует какого-либо обслуживания, не имеет термина эксплуатации, что гарантирует эффективную очистку микроклимата без лишних трат.&lt;/p&gt; &lt;p&gt;Блок фильтров в увлажнителе и очистителе F-VXR50R-K собрал в себе: &lt;a href="https://panasonic.net.ua/f-zxhp55z"&gt;НEPA-фильтр с добавлением катехина&lt;/a&gt;, &lt;a href="https://panasonic.net.ua/f-zxhd55z"&gt;угольный фильтр&lt;/a&gt;, &lt;a href="https://panasonic.net.ua/f-zxhe50z"&gt;водный фильтр&lt;/a&gt;. Совместная работа с системой NANOE&amp;trade; обеспечивает полную дезинфекцию, очистку и увлажнение воздуха в помещении. По результатам лабораторий из Японии, очистка достигала до 99%.&lt;/p&gt; &lt;p&gt;Интеллектуальное управление &lt;a href="https://panasonic.net.ua/econavy"&gt;ECONAVI&lt;/a&gt; - обеспечивает оптимальную работу системы F-VXR50R-K в зависимости от окружающей среды, уровня загрязнения воздуха и активности человека в помещении, настраивая интенсивности очистки и увлажнения по мере необходимости, учитывая полученные данные. Это экономит потребление электричества, контролирует чистоту воздуха в помещении и предотвращает распространению загрязнений.&lt;/p&gt; &lt;p&gt;Дополнительно к очистке воздуха, климатический комплекс Panasonic F-VXR50R-K еще и увлажняет его. Важно, что бы уровень влаги в помещении был не меньше 50-60%. Именно на такой показатель настроен воздухоочиститель.&lt;/p&gt; &lt;p&gt;Конструкция очистителя и увлажнителя Panasonic F-VXR50R-K сделана таким образом, что грязный воздух втягивается снизу, максимально близко к полу и по бокам, а обработанный, чистый воздух выходит сверху. Такой способ максимально результативный и эффективный.&lt;/p&gt; &lt;table&gt; &lt;tbody&gt; &lt;tr&gt; &lt;th colspan="2"&gt;Общие характеристики&lt;/th&gt; &lt;/tr&gt; &lt;/tbody&gt; &lt;tbody&gt; &lt;tr&gt; &lt;td&gt;Площадь очистки, кв.м.&lt;/td&gt; &lt;td&gt;40&lt;/td&gt; &lt;/tr&gt; &lt;tr&gt; &lt;td&gt;Площадь увлажнения, кв.м.&lt;/td&gt; &lt;td&gt;26&lt;/td&gt; &lt;/tr&gt; &lt;tr&gt; &lt;td&gt;Гарантия, мес&lt;/td&gt; &lt;td&gt;12&lt;/td&gt; &lt;/tr&gt; &lt;tr&gt; &lt;td&gt;Размер (Ширина*глубина*высота), мм&lt;/td&gt; &lt;td&gt;560х360х240&lt;/td&gt; &lt;/tr&gt; &lt;tr&gt; &lt;td&gt;Расход воды, мл/час&lt;/td&gt; &lt;td&gt;500&lt;/td&gt; &lt;/tr&gt; &lt;tr&gt; &lt;td&gt;Скорость очистки, м.куб/мин&lt;/td&gt; &lt;td&gt;5,1&lt;/td&gt; &lt;/tr&gt; &lt;tr&gt; &lt;td&gt;Цвет корпуса&lt;/td&gt; &lt;td&gt;Белый&lt;/td&gt; &lt;/tr&gt; &lt;tr&gt; &lt;td&gt;Резервуар для воды, л&lt;/td&gt; &lt;td&gt;2,3&lt;/td&gt; &lt;/tr&gt; &lt;tr&gt; &lt;td&gt;Страна производства&lt;/td&gt; &lt;td&gt;Китай&lt;/td&gt; &lt;/tr&gt; &lt;tr&gt; &lt;td&gt;Энергопотребление Hi/Med/Low, Вт/час&lt;/td&gt; &lt;td&gt;45/13/9&lt;/td&gt; &lt;/tr&gt; &lt;tr&gt; &lt;td&gt;Срок службы фильтров&lt;/td&gt; &lt;td&gt;10 лет&lt;/td&gt; &lt;/tr&gt; &lt;tr&gt; &lt;td&gt;Фильтры&lt;/td&gt; &lt;td&gt;HEPA/ Дезодорирующий/ Водяной&lt;/td&gt; &lt;/tr&gt; &lt;/tbody&gt; &lt;tbody&gt; &lt;tr&gt; &lt;th colspan="2"&gt;Технические параметры&lt;/th&gt; &lt;/tr&gt; &lt;/tbody&gt; &lt;tbody&gt; &lt;tr&gt; &lt;td&gt;Уровень шума Hi/Med/Low, дБ&lt;/td&gt; &lt;td&gt;51/34/23&lt;/td&gt; &lt;/tr&gt; &lt;tr&gt; &lt;td&gt;Вес, кг&lt;/td&gt; &lt;td&gt;8,6&lt;/td&gt; &lt;/tr&gt; &lt;/tbody&gt; &lt;/table&gt; </t>
  </si>
  <si>
    <t>Климатический комплекс Panasonic F-VXR50R-K очистка до 40 м2, 5.1 м3/мин, увлажнение до 26 м2, чёрный</t>
  </si>
  <si>
    <t>F-VXR50R-K</t>
  </si>
  <si>
    <t>http://www.erc.ua/i/goods/F-VXR50R-K.jpg</t>
  </si>
  <si>
    <t xml:space="preserve">&lt;p&gt; &lt;a href="https://youtu.be/xYNqzbVdiTU"&gt;https://youtu.be/xYNqzbVdiTU&lt;/a&gt;&lt;/p&gt; &lt;p&gt;Воздухоочиститель F-VXR50R-K от &lt;a href="https://panasonic.net.ua/"&gt;японского производителя Panasonic&lt;/a&gt; обрабатывает воздух в 3 этапа: изначально осуществляется полная фильтрация, затем очищенный воздух заряжается Наное частицами и влагой выходит через верхнюю часть прибора. Удобная система управления поможет легко и быстро настроить оптимальный режим работы, а дизайн органично впишет его в интерьер квартиры. А срок службы фильтров - до 10 лет, обеспечит долгую, эффективную работу.&lt;/p&gt; &lt;p&gt;&lt;a href="https://panasonic.net.ua/air/"&gt;Климатический комплекс&lt;/a&gt; Panasonic F-VXR50R-K направлен на устранение различных видов грязи в воздухе: пыль, биологические загрязнители, частицы неприятных запахов и др. Дополнительно в работе комплекса фильтров, также работает система Nanoe, которая уничтожает вирусы, бактерии, грибковые загрязнения. Климатическая система F-VXR50R-K оборудована современной, информативной панелью управления, в дополнении со специальной подсветкой (отключается при необходимости) максимально упрощает процесс настройки и управления в целом. А также, встроенный датчик степени загрязнения с подсветкой, который информирует: горит красным цветом - воздух загрязнен; синим цветом - воздух чистый.&lt;/p&gt; &lt;p&gt;Очистка на биологическом уровне реакционными микрочастицами воды от 5 до 20 НМ с электрическим зарядом. Принцип работы - ОН-радикал &lt;a href="https://panasonic.net.ua/nanoe"&gt;Nanoe&lt;/a&gt; нейтрализует частицы водорода в аллергене, молекуле запаха или вируса. В связи с этим идет распад и деактивация частицы в целом. Комплекс Наное не требует какого-либо обслуживания, не имеет термина эксплуатации, что гарантирует эффективную очистку микроклимата без лишних трат.&lt;/p&gt; &lt;p&gt;Блок фильтров в увлажнителе и очистителе F-VXR50R-K собрал в себе: &lt;a href="https://panasonic.net.ua/f-zxhp55z"&gt;НEPA-фильтр с добавлением катехина&lt;/a&gt;, &lt;a href="https://panasonic.net.ua/f-zxhd55z"&gt;угольный фильтр&lt;/a&gt;, &lt;a href="https://panasonic.net.ua/f-zxhe50z"&gt;водный фильтр&lt;/a&gt;. Совместная работа с системой NANOE&amp;trade; обеспечивает полную дезинфекцию, очистку и увлажнение воздуха в помещении. По результатам лабораторий из Японии, очистка достигала до 99%.&lt;/p&gt; &lt;p&gt;Интеллектуальное управление &lt;a href="https://panasonic.net.ua/econavy"&gt;ECONAVI&lt;/a&gt; - обеспечивает оптимальную работу системы F-VXR50R-K в зависимости от окружающей среды, уровня загрязнения воздуха и активности человека в помещении, настраивая интенсивности очистки и увлажнения по мере необходимости, учитывая полученные данные. Это экономит потребление электричества, контролирует чистоту воздуха в помещении и предотвращает распространению загрязнений.&lt;/p&gt; &lt;p&gt;Дополнительно к очистке воздуха, климатический комплекс Panasonic F-VXR50R-K еще и увлажняет его. Важно, что бы уровень влаги в помещении был не меньше 50-60%. Именно на такой показатель настроен воздухоочиститель.&lt;/p&gt; &lt;p&gt;Конструкция очистителя и увлажнителя Panasonic F-VXR50R-K сделана таким образом, что грязный воздух втягивается снизу, максимально близко к полу и по бокам, а обработанный, чистый воздух выходит сверху. Такой способ максимально результативный и эффективный.&lt;/p&gt; &lt;table&gt; &lt;tbody&gt; &lt;tr&gt; &lt;th colspan="2"&gt;Общие характеристики&lt;/th&gt; &lt;/tr&gt; &lt;/tbody&gt; &lt;tbody&gt; &lt;tr&gt; &lt;td&gt;Площадь очистки, кв.м.&lt;/td&gt; &lt;td&gt;40&lt;/td&gt; &lt;/tr&gt; &lt;tr&gt; &lt;td&gt;Площадь увлажнения, кв.м.&lt;/td&gt; &lt;td&gt;26&lt;/td&gt; &lt;/tr&gt; &lt;tr&gt; &lt;td&gt;Гарантия, мес&lt;/td&gt; &lt;td&gt;12&lt;/td&gt; &lt;/tr&gt; &lt;tr&gt; &lt;td&gt;Размер (Ширина*глубина*высота), мм&lt;/td&gt; &lt;td&gt;560х360х240&lt;/td&gt; &lt;/tr&gt; &lt;tr&gt; &lt;td&gt;Расход воды, мл/час&lt;/td&gt; &lt;td&gt;500&lt;/td&gt; &lt;/tr&gt; &lt;tr&gt; &lt;td&gt;Скорость очистки, м.куб/мин&lt;/td&gt; &lt;td&gt;5,1&lt;/td&gt; &lt;/tr&gt; &lt;tr&gt; &lt;td&gt;Цвет корпуса&lt;/td&gt; &lt;td&gt;Белый&lt;/td&gt; &lt;/tr&gt; &lt;tr&gt; &lt;td&gt;Резервуар для воды, л&lt;/td&gt; &lt;td&gt;2,3&lt;/td&gt; &lt;/tr&gt; &lt;tr&gt; &lt;td&gt;Страна производства&lt;/td&gt; &lt;td&gt;Китай&lt;/td&gt; &lt;/tr&gt; &lt;tr&gt; &lt;td&gt;Энергопотребление Hi/Med/Low, Вт/час&lt;/td&gt; &lt;td&gt;45/13/9&lt;/td&gt; &lt;/tr&gt; &lt;tr&gt; &lt;td&gt;Срок службы фильтров&lt;/td&gt; &lt;td&gt;10 лет&lt;/td&gt; &lt;/tr&gt; &lt;tr&gt; &lt;td&gt;Фильтры&lt;/td&gt; &lt;td&gt;HEPA/ Дезодорирующий/ Водяной&lt;/td&gt; &lt;/tr&gt; &lt;/tbody&gt; &lt;tbody&gt; &lt;tr&gt; &lt;th colspan="2"&gt;Технические параметры&lt;/th&gt; &lt;/tr&gt; &lt;/tbody&gt; &lt;tbody&gt; &lt;tr&gt; &lt;td&gt;Уровень шума Hi/Med/Low, дБ&lt;/td&gt; &lt;td&gt;51/34/23&lt;/td&gt; &lt;/tr&gt; &lt;tr&gt; &lt;td&gt;Вес, кг&lt;/td&gt; &lt;td&gt;8,6&lt;/td&gt; &lt;/tr&gt; &lt;/tbody&gt; &lt;/table&gt; </t>
  </si>
  <si>
    <t>Приборы для укладки волос</t>
  </si>
  <si>
    <t>Воздушный стайлер для волос Panasonic EH-KA42-V865</t>
  </si>
  <si>
    <t>EH-KA42-V865</t>
  </si>
  <si>
    <t>http://www.erc.ua/i/goods/EH-KA42-V865.jpg</t>
  </si>
  <si>
    <t xml:space="preserve">Щетка для сушки волос с дополнительными рядами густой щетины и силиконовым покрытием ;&lt;br/&gt;&lt;br/&gt;Регулируемая круглая щётка для создания завитков (диаметр 25-40 мм) ; &lt;br/&gt;&lt;br/&gt;Насадка для создания объёмных причёсок ; &lt;br/&gt;&lt;br/&gt;Насадка для сушки волос; &lt;br/&gt;&lt;br/&gt;Мощность 600 Ватт; &lt;br/&gt;&lt;br/&gt;Бережная сушка при температуре 70 градусов. &lt;br/&gt;&lt;br/&gt; </t>
  </si>
  <si>
    <t>Воздушный стайлер для волос Panasonic EH-KA22-V865</t>
  </si>
  <si>
    <t>EH-KA22-V865</t>
  </si>
  <si>
    <t>http://www.erc.ua/i/goods/EH-KA22-V865.jpg</t>
  </si>
  <si>
    <t xml:space="preserve">Регулируемая круглая щётка для создания завитков (диаметр 25-40 мм); &lt;br/&gt;&lt;br/&gt;Насадка для быстрой сушки волос; &lt;br/&gt;&lt;br/&gt;Мощность 600 Ватт; &lt;br/&gt;&lt;br/&gt;Бережная сушка при температуре 70 градусов. </t>
  </si>
  <si>
    <t>Фены парикмахерские</t>
  </si>
  <si>
    <t>Фен Panasonic EH-NA65-K865</t>
  </si>
  <si>
    <t>EH-NA65-K865</t>
  </si>
  <si>
    <t>http://www.erc.ua/i/goods/EH-NA65-K865.jpg</t>
  </si>
  <si>
    <t xml:space="preserve">&lt;p&gt;Nanoe технология&lt;br /&gt; &lt;br /&gt; Режимы: Cильный, средний, слабый&lt;br /&gt; Температура: Высокая, низкая средняя&lt;/p&gt; &lt;p &gt;&lt;strong&gt;EH-NA65-K865&lt;/strong&gt;&lt;/p&gt; &lt;p &gt;Мощность &amp;ndash; 2000 Вт&lt;/p&gt; &lt;p &gt;4 температурных режима&lt;/p&gt; &lt;p &gt;3 скорости работы&lt;/p&gt; &lt;p &gt;Технология nanoe care для увлажнения волос&lt;/p&gt; &lt;p &gt;Ионизатор с внешним отверстием для выхода частичек nanoe&lt;/p&gt; &lt;p &gt;Безопасный температурный режим 50 ?С&lt;/p&gt; &lt;p &gt;Панель снятия статического заряда&lt;/p&gt; &lt;p &gt;Режим подачи холодного воздуха&lt;/p&gt; &lt;p &gt;Петля для подвешивания&lt;/p&gt; &lt;p &gt;Гибкий поворотный кабель&lt;/p&gt; &lt;p &gt;Насадки в комплекте: 3 шт.&lt;/p&gt; &lt;p &gt;-концентратор&lt;/p&gt; &lt;p &gt;-диффузор&lt;/p&gt; &lt;p &gt;-насадка Quick Dry для быстрой сушки волос&lt;/p&gt; &lt;p &gt;Страна-производитель: Тайланд&lt;/p&gt; &lt;p&gt;Размеры (Ш х В х Д) 231,5 x 215 x 91,5 см (без насадки)&lt;br /&gt; Вес 600 г&lt;/p&gt; </t>
  </si>
  <si>
    <t xml:space="preserve">&lt;p&gt;Диффузор, концентратор, концентратор для быстрой сушки&lt;/p&gt; </t>
  </si>
  <si>
    <t xml:space="preserve">&lt;p&gt;Наноионы, проникая глубоко в волосы поддерживают оптимальный баланс влаги и сглаживают поверхность кутикулы, для более блестящих и послушных волос.&lt;/p&gt; </t>
  </si>
  <si>
    <t>Фен Panasonic EH-NE83-K865</t>
  </si>
  <si>
    <t>EH-NE83-K865</t>
  </si>
  <si>
    <t>http://www.erc.ua/i/goods/EH-NE83-K865.jpg</t>
  </si>
  <si>
    <t xml:space="preserve">&lt;p&gt;Тип: Профессиональный&lt;br /&gt; Мощность: 2500 Вт&lt;br /&gt; Количество скоростей: 2&lt;br /&gt; Количество температурных режимов: 3&lt;br /&gt; Насадки: Концентратор&lt;br /&gt; Функции: Защита от перегрева, Ионизация, Холодный воздух&lt;br /&gt; Конструкция и удобства: Петля для подвешивания, Съемный фильтр&lt;br /&gt; Материал корпуса: Пластик&lt;br /&gt; &lt;/p&gt; </t>
  </si>
  <si>
    <t>08516002001002001</t>
  </si>
  <si>
    <t>Фен</t>
  </si>
  <si>
    <t>Фен Panasonic EH-NE64-K865</t>
  </si>
  <si>
    <t>EH-NE64-K865</t>
  </si>
  <si>
    <t>http://www.erc.ua/i/goods/EH-NE64-K865.jpg</t>
  </si>
  <si>
    <t>Мощность 2000 Вт &lt;br /&gt;К-во скоростей 3 &lt;br /&gt;К-во режимов температуры 3 &lt;br /&gt;Насадки концентратор &lt;br /&gt;Нагревательный элемент металлический &lt;br /&gt;Функции ионизация, защита от перегрева &lt;br /&gt;Конструкция и удобства складная ручка, петля для подвешивания &lt;br /&gt;</t>
  </si>
  <si>
    <t>Фен Panasonic EH-NE65-K865</t>
  </si>
  <si>
    <t>EH-NE65-K865</t>
  </si>
  <si>
    <t>Фен Panasonic EH-ND64-P865</t>
  </si>
  <si>
    <t>EH-ND64-P865</t>
  </si>
  <si>
    <t>http://www.erc.ua/i/goods/EH-ND64-P865.jpg</t>
  </si>
  <si>
    <t xml:space="preserve">&lt;p&gt;Фен &lt;strong&gt;EH-ND63-P865&lt;/strong&gt; серии &lt;em&gt;Fast Dry&lt;/em&gt; от компании &lt;em&gt;Panasonic&lt;/em&gt; являетсяидеальным помощником для повседневной жизни. С мощностью в &lt;strong&gt;2000 Вт&lt;/strong&gt; он обеспечивает чрезвычайную скорость воздушного потока, а весит всего 360 граммов, что очень и очень мало для устройства такой силы. Поэтому пользоваться им каждый день, брать в командировку или носить с собой в бассейн невероятно удобно.&lt;/p&gt; &lt;p&gt;Фен компактный, имеет элегантный дизайн и яркий малиновый корпус, концентратор воздуха, складывающуюся ручку и шнур длиной 1.8 м.&lt;/p&gt; &lt;p&gt;У компактной модели есть три скорости и режим холодного воздуха. Комбинировать их можно в любом сочетании, следовательно, и короткие волосы, и длинные будут в идеальном состоянии в максимально короткий срок.&lt;/p&gt; &lt;p&gt;Главным вопросом для инженеров Panasonic было сочетание надежности, удобства и компактности в бытовом приборе, который предоставлял бы его владелице настоящий профессиональный сервис. Уникальность стильного EH-ND63-P865 в том, что это очень мощный и легкий фен со складной ручкой. Такой точно станет незаменимым!&lt;/p&gt; </t>
  </si>
  <si>
    <t>Фен Panasonic EH-ND63-P865</t>
  </si>
  <si>
    <t>EH-ND63-P865</t>
  </si>
  <si>
    <t>http://www.erc.ua/i/goods/EH-ND63-P865.jpg</t>
  </si>
  <si>
    <t>Мощность: 2000 Вт &lt;br /&gt;Ионизация: да &lt;br /&gt;Количество температурных режимов: 3 &lt;br /&gt;Количество скоростей: 3 &lt;br /&gt;Насадка-диффузор: нет &lt;br /&gt;Складная ручка: да</t>
  </si>
  <si>
    <t>Паровой утюг</t>
  </si>
  <si>
    <t>Утюг Panasonic NI-U400CPTW</t>
  </si>
  <si>
    <t>NI-U400CPTW</t>
  </si>
  <si>
    <t>http://www.erc.ua/i/goods/NI-U400CPTW.jpg</t>
  </si>
  <si>
    <t xml:space="preserve">&lt;p&gt;Паровой удар 120 г/мин&lt;/p&gt; &lt;p&gt;Постоянная подача пара 30 г/мин&lt;/p&gt; &lt;p&gt;Автоотключение Нет&lt;/p&gt; &lt;p&gt;Объем резервуара для воды 300 мл&lt;/p&gt; &lt;p&gt;Тип С паром&lt;/p&gt; &lt;p&gt;Материал подошвы Керамика (металокерамика)&lt;/p&gt; &lt;p&gt;Длина шнура 1.9 м&lt;/p&gt; &lt;p&gt;Особенности&lt;/p&gt; &lt;p&gt;Эргономичная ручка&lt;br /&gt; Низкорасположенный центр тяжести обеспечивает устойчивость и легкость при скольжении по ткани&lt;br /&gt; Широкая изогнутая подошва с зауженным носиком&lt;br /&gt; 3 способа защиты от засорения известковым налетом&lt;/p&gt; &lt;p&gt;Габариты (ВхШхГ) 14.2 х 29.7 x 12.5 см&lt;/p&gt; &lt;p&gt;Мощность 2300 Вт&lt;/p&gt; &lt;p&gt;Система самоочистки Есть&lt;/p&gt; &lt;p&gt;Система &amp;quot;капля-стоп&amp;quot; Есть&lt;/p&gt; &lt;p&gt;Защита от накипи Есть&lt;/p&gt; &lt;p&gt;Вертикальное отпаривание Есть&lt;/p&gt; </t>
  </si>
  <si>
    <t>Утюги</t>
  </si>
  <si>
    <t>Утюг Panasonic NI-M300TVTW</t>
  </si>
  <si>
    <t>NI-M300TVTW</t>
  </si>
  <si>
    <t>http://www.erc.ua/i/goods/NI-M300TVTW.jpg</t>
  </si>
  <si>
    <t xml:space="preserve">&lt;p&gt;Мощность 1510-1800 Вт&lt;/p&gt; &lt;p&gt;Автоотключение Нет&lt;/p&gt; &lt;p&gt;Система защиты от образования накипи Да&lt;/p&gt; &lt;p&gt;Подача пара в вертикальном положении Да&lt;/p&gt; &lt;p&gt;Распыление Да&lt;/p&gt; &lt;p&gt;Емкость для воды 210 мл&lt;/p&gt; &lt;p&gt;Пар 20&amp;plusmn;6 г/мин&lt;/p&gt; &lt;p&gt;Режим Power Shot 80 г&lt;/p&gt; &lt;p&gt;Рукоятка с накладками, препятствующими скольжению Да&lt;/p&gt; &lt;p&gt;Подошва Усовершенствованная подошва с титановым покрытием&lt;/p&gt; </t>
  </si>
  <si>
    <t>Утюг Panasonic NI-U600CATW</t>
  </si>
  <si>
    <t>NI-U600CATW</t>
  </si>
  <si>
    <t>http://www.erc.ua/i/goods/NI-U600CATW.jpg</t>
  </si>
  <si>
    <t xml:space="preserve">&lt;p&gt;Паровой удар 130 г/мин&lt;/p&gt; &lt;p&gt;Постоянная подача пара 35 г/мин&lt;/p&gt; &lt;p&gt;Автоотключение Есть&lt;/p&gt; &lt;p&gt;Объем резервуара для воды 300 мл&lt;/p&gt; &lt;p&gt;Тип С паром&lt;/p&gt; &lt;p&gt;Материал подошвы Керамика (металокерамика)&lt;/p&gt; &lt;p&gt;Длина шнура 1.9 м&lt;/p&gt; &lt;p&gt;Особенности&lt;/p&gt; &lt;p&gt;Эргономичная ручка&lt;br /&gt; Низкорасположенный центр тяжести обеспечивает устойчивость и легкость при скольжении по ткани&lt;br /&gt; Широкая изогнутая подошва с зауженным носиком&lt;br /&gt; 3 способа защиты от засорения известковым налетом&lt;br /&gt; Микро-спрей&lt;/p&gt; &lt;p&gt;Габариты (ВхШхГ) 14.2 х 29.7 x 12.5 см&lt;/p&gt; &lt;p&gt;Мощность 2300 Вт&lt;/p&gt; &lt;p&gt;Система самоочистки Есть&lt;/p&gt; &lt;p&gt;Система &amp;quot;капля-стоп&amp;quot; Есть&lt;/p&gt; &lt;p&gt;Защита от накипи Есть&lt;/p&gt; &lt;p&gt;Вертикальное отпаривание Есть&lt;/p&gt; </t>
  </si>
  <si>
    <t>Утюг Panasonic NI-W900CMTW</t>
  </si>
  <si>
    <t>NI-W900CMTW</t>
  </si>
  <si>
    <t>http://www.erc.ua/i/goods/NI-W900CMTW.jpg</t>
  </si>
  <si>
    <t xml:space="preserve">Максимальная мощность 2400 Вт&lt;br/&gt;&lt;br/&gt; • Подошва для глажения в любом направлении (360&amp;#186;)&lt;br/&gt;&lt;br/&gt; • Сферическая форма подошва утюга для удобного и быстрого глажения&lt;br/&gt;&lt;br/&gt; • Керамическое покрытие подошвы&lt;br/&gt;&lt;br/&gt; • Тройная система очистки от накипи&lt;br/&gt;&lt;br/&gt; • Паровой удар 130 г/мин&lt;br/&gt;&lt;br/&gt; • Вертикальное отпаривание&lt;br/&gt;&lt;br/&gt; • Регулируемая подача пара до 35 г/мин&lt;br/&gt;&lt;br/&gt; • Система защиты от протечек Auto Valve&lt;br/&gt;&lt;br/&gt; • Удобная ручка&lt;br/&gt;&lt;br/&gt; • Свободный поворот шнура (360 градусов)&lt;br/&gt;&lt;br/&gt; • Увеличенное отверстие для заполнения резервуара для воды&lt;br/&gt;&lt;br/&gt; • Дисковый регулятор температуры&lt;br/&gt;&lt;br/&gt; • Спрей&lt;br/&gt;&lt;br/&gt; • Резервуар для воды:310 мл&lt;br/&gt;&lt;br/&gt; • Длина шнура: 1.8 м&lt;br/&gt;&lt;br/&gt; • Масса: 1,45 кг&lt;br/&gt;&lt;br/&gt; • Цвет: аквамарин / белый </t>
  </si>
  <si>
    <t>08516001005006008</t>
  </si>
  <si>
    <t>Утюг Panasonic NI-WT960RTW</t>
  </si>
  <si>
    <t>NI-WT960RTW</t>
  </si>
  <si>
    <t>http://www.erc.ua/i/goods/NI-WT960RTW.jpg</t>
  </si>
  <si>
    <t>&lt;p&gt;Мощность 2600-2200 Вт &lt;br /&gt;Количество пара (1 мин) 45 г &lt;br /&gt;Power Shot 195 г &lt;br /&gt;Автоотключение нет &lt;br /&gt;Защита от подтеков да &lt;br /&gt;Система защиты от образования накипи (с помощью химиката) да &lt;br /&gt;Автоматическая очистка (принудительный дренаж) да &lt;br /&gt;Вертикальное отпаривание да &lt;br /&gt;Распыление да &lt;br /&gt;Емкость 350 мл &lt;br /&gt;Длина шнура 2,5 м &lt;br /&gt;ПОДОШВА &lt;br /&gt;Форма Двутавровая &lt;br /&gt;Покрытие Улучшенная керамическая &lt;br /&gt;&lt;/p&gt;</t>
  </si>
  <si>
    <t>Утюг Panasonic NI-W950ALTW</t>
  </si>
  <si>
    <t>NI-W950ALTW</t>
  </si>
  <si>
    <t>http://www.erc.ua/i/goods/NI-W950ALTW.jpg</t>
  </si>
  <si>
    <t xml:space="preserve">Максимальная мощность 2400 Вт&lt;br/&gt;&lt;br/&gt;Сверхпрочная подошва для глажения в любом направлении (360&amp;#186;) - ALUMITE&lt;br/&gt;&lt;br/&gt;Сферическая форма подошва утюга для удобного и быстрого глажения&lt;br/&gt;&lt;br/&gt;Тройная система очистки от накипи&lt;br/&gt;&lt;br/&gt;Паровой удар 140 г/мин&lt;br/&gt;&lt;br/&gt;Авто-отключение&lt;br/&gt;&lt;br/&gt;Вертикальное отпаривание&lt;br/&gt;&lt;br/&gt;Регулируемая подача пара до 40 г/мин&lt;br/&gt;&lt;br/&gt;Система защиты от протечек Auto Valve&lt;br/&gt;&lt;br/&gt;Удобная ручка&lt;br/&gt;&lt;br/&gt;Свободный поворот шнура (360 градусов)&lt;br/&gt;&lt;br/&gt;Увеличенное отверстие для заполнения резервуара для воды&lt;br/&gt;&lt;br/&gt;Дисковый регулятор температуры&lt;br/&gt;&lt;br/&gt;Спрей&lt;br/&gt;&lt;br/&gt;Резервуар для воды:310 мл&lt;br/&gt;&lt;br/&gt;Длина шнура: 2 м&lt;br/&gt;&lt;br/&gt;Масса: 1,45 кг&lt;br/&gt;&lt;br/&gt;Цвет: черный / металик&lt;br/&gt;&lt;br/&gt;&lt;br/&gt; </t>
  </si>
  <si>
    <t>Утюг Panasonic NI-E610TVTW</t>
  </si>
  <si>
    <t>NI-E610TVTW</t>
  </si>
  <si>
    <t>http://www.erc.ua/i/goods/NI-E610TVTW.jpg</t>
  </si>
  <si>
    <t>Источник питания 220–240 В &lt;br/&gt;&lt;br/&gt;Потребляемая мощность 1950–2380 Вт &lt;br/&gt;&lt;br/&gt;Масса 1,095 кг &lt;br/&gt;&lt;br/&gt;Размеры (Д x Ш x В) 256 x 113 x 136 мм &lt;br/&gt;&lt;br/&gt;Резервуар для воды 200 мл &lt;br/&gt;&lt;br/&gt;Регулируемая подача пара до 25 г/мин &lt;br/&gt;&lt;br/&gt;Паровой удар 84 г/мин &lt;br/&gt;&lt;br/&gt;Подошва Титан (серебристый) &lt;br/&gt;&lt;br/&gt;Длина шнура 1.8 м &lt;br/&gt;&lt;br/&gt;Очистка от накипи Да &lt;br/&gt;&lt;br/&gt;Распыление Да &lt;br/&gt;&lt;br/&gt;Заливка Вертикально &lt;br/&gt;&lt;br/&gt;Цвет Фиолетовый</t>
  </si>
  <si>
    <t>08516001005006004</t>
  </si>
  <si>
    <t>Утюг Panasonic NI-E510TDTW</t>
  </si>
  <si>
    <t>NI-E510TDTW</t>
  </si>
  <si>
    <t>http://www.erc.ua/i/goods/NI-E510TDTW.jpg</t>
  </si>
  <si>
    <t>Источник питания 220–240 В &lt;br/&gt;&lt;br/&gt;Потребляемая мощность 1950–2380 Вт &lt;br/&gt;&lt;br/&gt;Масса 1,095 кг &lt;br/&gt;&lt;br/&gt;Размеры (Д x Ш x В) 256 x 113 x 136 мм &lt;br/&gt;&lt;br/&gt;Резервуар для воды 200 мл &lt;br/&gt;&lt;br/&gt;Регулируемая подача пара до 25 г/мин &lt;br/&gt;&lt;br/&gt;Паровой удар 84 г/мин &lt;br/&gt;&lt;br/&gt;Подошва Титан (серебристый) &lt;br/&gt;&lt;br/&gt;Длина шнура 1.8 м &lt;br/&gt;&lt;br/&gt;Очистка от накипи Да &lt;br/&gt;&lt;br/&gt;Распыление Да &lt;br/&gt;&lt;br/&gt;Заливка Вертикально &lt;br/&gt;&lt;br/&gt;Цвет Синий</t>
  </si>
  <si>
    <t>08516001005006003</t>
  </si>
  <si>
    <t>Утюг Panasonic NI-E410TMTW</t>
  </si>
  <si>
    <t>NI-E410TMTW</t>
  </si>
  <si>
    <t>http://www.erc.ua/i/goods/NI-E410TMTW.jpg</t>
  </si>
  <si>
    <t>Источник питания 220–240 В &lt;br/&gt;&lt;br/&gt;Потребляемая мощность 1850–2150 Вт &lt;br/&gt;&lt;br/&gt;Масса 1,095 кг &lt;br/&gt;&lt;br/&gt;Размеры (Д x Ш x В) 256 x 113 x 136 мм &lt;br/&gt;&lt;br/&gt;Резервуар для воды 200 мл &lt;br/&gt;&lt;br/&gt;Регулируемая подача пара до 25 г/мин &lt;br/&gt;&lt;br/&gt;Подошва Титан (серебристый) &lt;br/&gt;&lt;br/&gt;Длина шнура 1.8 м &lt;br/&gt;&lt;br/&gt;Очистка от накипи Да &lt;br/&gt;&lt;br/&gt;Распыление Да &lt;br/&gt;&lt;br/&gt;Заливка Да &lt;br/&gt;&lt;br/&gt;Цвет Голубой</t>
  </si>
  <si>
    <t>08516001005006002</t>
  </si>
  <si>
    <t>Утюг Panasonic NI-WT980LTW</t>
  </si>
  <si>
    <t>NI-WT980LTW</t>
  </si>
  <si>
    <t>http://www.erc.ua/i/goods/NI-WT980LTW.jpg</t>
  </si>
  <si>
    <t>Мощность 2600 Вт (2200 - 2600 Вт) &lt;br /&gt;Подача пара 45 г/мин. &lt;br /&gt;Сила парового удара 195 г/мин. &lt;br /&gt;Безопасность и защита система самоочистки, система защиты от накипи, противокапельная система &lt;br /&gt;Режимы разбрызгивание (спрей), паровой удар &lt;br /&gt;Удобства пользования индикатор нагрева, вращение шнура на 360 градусов &lt;br /&gt;Подключение проводной &lt;br /&gt;Длина шнура 2.5 м &lt;br /&gt;Материал подошвы керамика &lt;br /&gt;Особенности вертикальное отпаривание &lt;br /&gt;Объем резервуара для воды 350 мл &lt;br /&gt;Цвет черный (с серым)</t>
  </si>
  <si>
    <t>08516001005006013</t>
  </si>
  <si>
    <t>Утюг Panasonic NI-M250TGTW</t>
  </si>
  <si>
    <t>NI-M250TGTW</t>
  </si>
  <si>
    <t>http://www.erc.ua/i/goods/NI-M250TGTW.jpg</t>
  </si>
  <si>
    <t xml:space="preserve">&lt;p&gt;Мощность 1550 Вт&lt;/p&gt; &lt;p&gt;Покрытие рабочей поверхности титановое&lt;/p&gt; &lt;p&gt;Подача пара Да&lt;/p&gt; &lt;p&gt;Подключение проводное&lt;/p&gt; &lt;p&gt;Объем емкости для воды 210 мл&lt;/p&gt; &lt;p&gt;Режимы&lt;/p&gt; &lt;p&gt;Вертикальное отпаривание Да&lt;/p&gt; &lt;p&gt;Постоянный пар15 г/мин.&lt;/p&gt; &lt;p&gt;Паровой удар (турбопар)75 г/мин.&lt;/p&gt; &lt;p&gt;Разбрызгивание (спрей)Да&lt;/p&gt; &lt;p&gt;Возможности&lt;/p&gt; &lt;p&gt;Самоочистка от накипи Да&lt;/p&gt; &lt;p&gt;Особенности прорезиненная ручка&lt;/p&gt; </t>
  </si>
  <si>
    <t>Машинки для стрижки и триммеры</t>
  </si>
  <si>
    <t>Триммер для стрижки бороды и усов Panasonic ER-GB42-K520</t>
  </si>
  <si>
    <t>ER-GB42-K520</t>
  </si>
  <si>
    <t>http://www.erc.ua/i/goods/ER-GB42-K520.jpg</t>
  </si>
  <si>
    <t xml:space="preserve">&lt;p&gt;Цветчерный&lt;/p&gt; &lt;p&gt;Работа прибора от сетинет&lt;/p&gt; &lt;p&gt;Работа прибора от аккумуляторада&lt;/p&gt; &lt;p&gt;Время непрерывного использования от аккумуляторадо 50 мин.&lt;/p&gt; &lt;p&gt;Время полной зарядкидо 10 часов&lt;/p&gt; &lt;p&gt;Влажная чистка приборавозможность мытья под струей воды без снятия лезвия&lt;/p&gt; &lt;p&gt;Лезвиявнутренние лезвия с заточкой 45&amp;deg;&lt;/p&gt; &lt;p&gt;Длина стрижкиот 1 до 10 мм (0.5 мм без насадки)&lt;/p&gt; &lt;p&gt;Диск регулировки длины стрижкиповоротный диск для изменения длины стрижки с шагом 0.5 мм&lt;/p&gt; &lt;p&gt;В комплектестенд для хранения и зарядки, смазачное масло, щеточка для чистки&lt;/p&gt; </t>
  </si>
  <si>
    <t>Триммер для стрижки бороды и усов</t>
  </si>
  <si>
    <t>Триммер Panasonic ER-GB60-K520 для бороды и усов</t>
  </si>
  <si>
    <t>ER-GB60-K520</t>
  </si>
  <si>
    <t>http://www.erc.ua/i/goods/ER-GB60-K520.jpg</t>
  </si>
  <si>
    <t xml:space="preserve">Ширина лезвия: 40 мм&lt;br/&gt;&lt;br/&gt;Лезвие из нержавеющей стали с заточкой 45 градусов&lt;br/&gt;&lt;br/&gt;Две насадки для стрижки (40 уровней регулировки: от 1 до 20 мм)&lt;br/&gt;&lt;br/&gt;Длина стрижки без насадки - 0.5 мм&lt;br/&gt;&lt;br/&gt;Скорость мотора 6000 об/мин&lt;br/&gt;&lt;br/&gt;Работа от сети и от аккумулятора&lt;br/&gt;&lt;br/&gt;Время зарядки - 1 час&lt;br/&gt;&lt;br/&gt;Непрерывная работа от аккумулятора - 50 мин&lt;br/&gt;&lt;br/&gt;Индикатор зарядки аккумулятора&lt;br/&gt;&lt;br/&gt;Долговечный Ni-Mh (никель-металлогидридный) аккумулятор&lt;br/&gt;&lt;br/&gt;&lt;br/&gt;&lt;br/&gt;Цвет: коричневый/черный&lt;br/&gt;&lt;br/&gt; </t>
  </si>
  <si>
    <t>щеточка для чистки, смазочное масло, чехол для хранения</t>
  </si>
  <si>
    <t>Триммер Panasonic ER-GB70-S520 для бороды и усов</t>
  </si>
  <si>
    <t>ER-GB70-S520</t>
  </si>
  <si>
    <t>http://www.erc.ua/i/goods/ER-GB70-S520.jpg</t>
  </si>
  <si>
    <t>Высокоточный триммер для бороды, усов и волос на голове&lt;br/&gt;&lt;br/&gt;Лезвия из нержавеющей стали с заточкой 45 градусов&lt;br/&gt;&lt;br/&gt;Две насадки для стрижки (1-10мм, 11-20 мм)&lt;br/&gt;&lt;br/&gt;Длина стрижки без насадки - 0.5 мм&lt;br/&gt;&lt;br/&gt;Возможность мытья под струей воды&lt;br/&gt;&lt;br/&gt;Работа от сети и от аккумулятора&lt;br/&gt;&lt;br/&gt;Время зарядки - 1 час&lt;br/&gt;&lt;br/&gt;Непрерывная работа от аккумулятора - 50 мин&lt;br/&gt;&lt;br/&gt;Индикатор зарядки аккумулятора&lt;br/&gt;&lt;br/&gt;Долговечный Ni-Mh (никель-металлогидридный) аккумулятор&lt;br/&gt;&lt;br/&gt;Вес 172 г</t>
  </si>
  <si>
    <t>08510001001003016</t>
  </si>
  <si>
    <t>Мультитриммер Panasonic ER-GY10CM520 для тела, бороды и усов</t>
  </si>
  <si>
    <t>ER-GY10CM520</t>
  </si>
  <si>
    <t>http://www.erc.ua/i/goods/ER-GY10CM520.jpg</t>
  </si>
  <si>
    <t xml:space="preserve">Мультитриммер для стрижки волос на теле и лице 7 в 1&lt;br/&gt;&lt;br/&gt;Работа от аккумулятора&lt;br/&gt;&lt;br/&gt;Непрерывная работа от аккумулятора 50 мин&lt;br/&gt;&lt;br/&gt;Возможность влажной очистки&lt;br/&gt;&lt;br/&gt;Длина стрижки от 3 до 15 мм (без насадки - приблизительно 0.5 мм). &lt;br/&gt;&lt;br/&gt;В комплект входят:&lt;br/&gt;&lt;br/&gt;Насадка для стрижки волос&lt;br/&gt;&lt;br/&gt;Насадка для стрижки бороды и усов&lt;br/&gt;&lt;br/&gt;Насадка для стрижки волос на теле&lt;br/&gt;&lt;br/&gt;Насадка для стрижки волос в зоне бикини&lt;br/&gt;&lt;br/&gt;Триммер для стрижки волос в носу/ушах&lt;br/&gt;&lt;br/&gt;Подставка с индукционным зарядным устройством&lt;br/&gt;&lt;br/&gt;Подставка для хранения насадок&lt;br/&gt;&lt;br/&gt;&lt;br/&gt; </t>
  </si>
  <si>
    <t>Тример для бороды и усов ER-GB36-K520</t>
  </si>
  <si>
    <t>ER-GB36-K520</t>
  </si>
  <si>
    <t>http://www.erc.ua/i/goods/ER-GB36-K520.jpg</t>
  </si>
  <si>
    <t xml:space="preserve">&lt;p&gt;Машинка для стрижки &lt;strong&gt;ER-GB36-K520&lt;/strong&gt; от компании &lt;strong&gt;Panasonic&lt;/strong&gt; позволит создавать стильные стрижки. В зависимости от типа мужской прически, вы с легкостью поменяете длину стрижки, воспользовавшись насадкой позволяющей проводить стрижку в диапазоне от 0.5 до 18 мм.&lt;/p&gt; </t>
  </si>
  <si>
    <t>08510001001003008</t>
  </si>
  <si>
    <t>Триммер для бороды и усов Panasonic ER-GB40-A520</t>
  </si>
  <si>
    <t>ER-GB40-A520</t>
  </si>
  <si>
    <t>http://www.erc.ua/i/goods/ER-GB40-A520.jpg</t>
  </si>
  <si>
    <t xml:space="preserve">• Эргономичный и стильный дизайн &lt;br/&gt;&lt;br/&gt;• Работа только от аккумулятора &lt;br/&gt;&lt;br/&gt;• Внутренние лезвия с заточкой 45° &lt;br/&gt;&lt;br/&gt;• Длина стрижки от 1 до 10мм (0.5 мм без насадки) &lt;br/&gt;&lt;br/&gt;• Поворотный диск для изменения длины стрижки с шагом 0.5 мм &lt;br/&gt;&lt;br/&gt;• Возможность мытья под струей воды без снятия лезвия &lt;br/&gt;&lt;br/&gt;• Время зарядки 8 часов &lt;br/&gt;&lt;br/&gt;• Работа от аккумуляторов до 50 мин. </t>
  </si>
  <si>
    <t>стенд для хранения и зарядки, смазачное масло, щеточка для чистки</t>
  </si>
  <si>
    <t>08510001001003006</t>
  </si>
  <si>
    <t>Машинка для стрижки Panasonic ER217S520</t>
  </si>
  <si>
    <t>ER217S520</t>
  </si>
  <si>
    <t>http://www.erc.ua/i/goods/ER217S520.jpg</t>
  </si>
  <si>
    <t>- Двигатель 5800 об/мин&lt;br/&gt;&lt;br/&gt; - Скорость стрижки 28 000 волос/сек&lt;br/&gt;&lt;br/&gt; - Возможность влажной чистки&lt;br/&gt;&lt;br/&gt; - Работа от сети/аккумулятора&lt;br/&gt;&lt;br/&gt; - Непрерывная работа от аккумулятора - 50мин&lt;br/&gt;&lt;br/&gt; - Зарядка аккумулятора - 8час&lt;br/&gt;&lt;br/&gt; - Длина стрижки от 1 до 20 мм</t>
  </si>
  <si>
    <t>08510001001003011</t>
  </si>
  <si>
    <t>Машинка для стрижки Panasonic ER206K520</t>
  </si>
  <si>
    <t>ER206K520</t>
  </si>
  <si>
    <t>http://www.erc.ua/i/goods/ER206K520.jpg</t>
  </si>
  <si>
    <t xml:space="preserve">- Двигатель 6 000 об/мин&lt;br/&gt;&lt;br/&gt; - Скорость стрижки 30 000 волос/сек&lt;br/&gt;&lt;br/&gt; - Работа от сети/аккумулятора&lt;br/&gt;&lt;br/&gt; - Непрерывная работа от аккумулятора - 50 мин&lt;br/&gt;&lt;br/&gt; - Зарядка аккумулятора - 8 часов&lt;br/&gt;&lt;br/&gt; - Длина стрижки от 2 до 18 мм </t>
  </si>
  <si>
    <t>08510001001003020</t>
  </si>
  <si>
    <t>Машинка для стрижки Panasonic ER-GP21-K820</t>
  </si>
  <si>
    <t>ER-GP21-K820</t>
  </si>
  <si>
    <t>http://www.erc.ua/i/goods/ER-GP21-K820.jpg</t>
  </si>
  <si>
    <t>Материал лезвий сталь &lt;br /&gt;Количество уровней стрижки 3 &lt;br /&gt;Количество насадок, шт. 2 &lt;br /&gt;Длина стрижки 0.3 — 6 мм &lt;br /&gt;Питание аккумулятор &lt;br /&gt;Время зарядки аккумулятора, ч 8 &lt;br /&gt;Время автономной работы, мин. 40 &lt;br /&gt;Особенности индикатор зарядки &lt;br /&gt;Дополнительно подставка для подзарядки &lt;br /&gt;</t>
  </si>
  <si>
    <t>Машинка для стрижки Panasonic ER1410S520</t>
  </si>
  <si>
    <t>ER1410S520</t>
  </si>
  <si>
    <t>http://www.erc.ua/i/goods/ER1410S520.jpg</t>
  </si>
  <si>
    <t>Источник питания сеть/аккумулятор &lt;br /&gt;Скорость стрижки 34 000 волос/сек &lt;br /&gt;Время полной зарядки 1 час &lt;br /&gt;Время работы 80 минут &lt;br /&gt;Индикатор оставшегося заряда есть &lt;br /&gt;Аккумулятор Ni-Mh &lt;br /&gt;Скорость мотора 7 000 об/мин &lt;br /&gt;Лезвия Из нержавеющей стали &lt;br /&gt;</t>
  </si>
  <si>
    <t>Профессиональная машинка для стрижки волос</t>
  </si>
  <si>
    <t>Машинка для стрижки Panasonic ER1420S520</t>
  </si>
  <si>
    <t>ER1420S520</t>
  </si>
  <si>
    <t>http://www.erc.ua/i/goods/ER1420S520.jpg</t>
  </si>
  <si>
    <t>Материал лезвий керамика / титан &lt;br /&gt;Количество уровней стрижки 7 &lt;br /&gt;Количество насадок, шт. 3 &lt;br /&gt;Длина стрижки 3 — 18 мм &lt;br /&gt;Питание аккумулятор / электросеть 220 В &lt;br /&gt;Время зарядки аккумулятора, ч 1 &lt;br /&gt;Время автономной работы, мин. 80 &lt;br /&gt;Особенности индикатор зарядки &lt;br /&gt;Дополнительно подставка для подзарядки &lt;br /&gt;Цвет серебристый &lt;br /&gt;</t>
  </si>
  <si>
    <t>08510001001003021</t>
  </si>
  <si>
    <t>Машинка для стрижки Panasonic ER131H520</t>
  </si>
  <si>
    <t>ER131H520</t>
  </si>
  <si>
    <t>http://www.erc.ua/i/goods/ER131H520.jpg</t>
  </si>
  <si>
    <t>Источник питания - сеть/аккумулятор&lt;br/&gt;&lt;br/&gt;Скорость стрижки - 34 000 волос/сек&lt;br/&gt;&lt;br/&gt;Время полной зарядки - 8 часов&lt;br/&gt;&lt;br/&gt;Время работы (после полной зарядки) - 40 минут&lt;br/&gt;&lt;br/&gt;Индикатор оставшегося заряда аккумулятора&lt;br/&gt;&lt;br/&gt;Аккумулятор - Ni-Mh&lt;br/&gt;&lt;br/&gt;Скорость мотора - 6 300 об/мин&lt;br/&gt;&lt;br/&gt;Лезвия из нержавеющей стали&lt;br/&gt;&lt;br/&gt;</t>
  </si>
  <si>
    <t>08510001001003003</t>
  </si>
  <si>
    <t>Машинка для стрижки волос в носу и ушах Panasonic ER-GN30-K520</t>
  </si>
  <si>
    <t>ER-GN30-K520</t>
  </si>
  <si>
    <t>http://www.erc.ua/i/goods/ER-GN30-K520.jpg</t>
  </si>
  <si>
    <t xml:space="preserve">Назначение - для носа и ушей&lt;br/&gt;&lt;br/&gt;Состригает волоски длиной от 1 мм,&lt;br/&gt;&lt;br/&gt;Подходит также для коррекции формы бровей и бороды&lt;br/&gt;&lt;br/&gt;Работа от щелочной батарейки,&lt;br/&gt;&lt;br/&gt;Лезвия из нержавеющей стали&lt;br/&gt;&lt;br/&gt;Возможность влажной чистки&lt;br/&gt;&lt;br/&gt;&lt;br/&gt;&lt;br/&gt;&lt;br/&gt; </t>
  </si>
  <si>
    <t>защитный колпачок на насадку и щёточка для чистки&lt;br/&gt;&lt;br/&gt;</t>
  </si>
  <si>
    <t xml:space="preserve">Легкий и компактный корпус со вставками из эластомера&lt;br/&gt;&lt;br/&gt;Заточка лезвий по двум краям значительно облегчает процесс состригания волосков&lt;br/&gt; </t>
  </si>
  <si>
    <t>Машинка для стрижки волос в носу и ушах Panasonic ER407K520</t>
  </si>
  <si>
    <t>ER407K520</t>
  </si>
  <si>
    <t>http://www.erc.ua/i/goods/ER407K520.jpg</t>
  </si>
  <si>
    <t>ER407 - машинка для стрижки волос в носу и в ушах Panasonic&lt;br/&gt;&lt;br/&gt;&lt;br/&gt;&lt;br/&gt; - Двигатель 5 000 об/мин&lt;br/&gt;&lt;br/&gt; - Безопасная система стрижки&lt;br/&gt;&lt;br/&gt; - Работа от 1 батарейки AA &lt;br/&gt;&lt;br/&gt; - Непрерывная работа 90 минут&lt;br/&gt;&lt;br/&gt; - Возможность влажной чистки&lt;br/&gt;&lt;br/&gt; - Компактность</t>
  </si>
  <si>
    <t>Электрическая бритва</t>
  </si>
  <si>
    <t>Электробритва Panasonic ES-RT77-S520</t>
  </si>
  <si>
    <t>ES-RT77-S520</t>
  </si>
  <si>
    <t>http://www.erc.ua/i/goods/ES-RT77-S520.jpg</t>
  </si>
  <si>
    <t xml:space="preserve">Сухое/влажное бритье &lt;br/&gt;&lt;br/&gt;Бритвенная система из 3 независимых дугообразных сеток &lt;br/&gt;&lt;br/&gt;Подвижная бреющая головка &lt;br/&gt;&lt;br/&gt;Внутренние лезвия из японской стали с заточкой 30 градусов &lt;br/&gt;&lt;br/&gt;Двигатель 10,000 об/мин &lt;br/&gt;&lt;br/&gt;Насадка-гребень для стрижки бороды и усов (длина от 1 до 7 мм) &lt;br/&gt;&lt;br/&gt;Удобный эргономичный дизайн &lt;br/&gt;&lt;br/&gt;Нескользящая рукоятка электробритвы со вставками из эластомера &lt;br/&gt;&lt;br/&gt;Индикатор уровня зарядки аккумулятора &lt;br/&gt;&lt;br/&gt;Индикатор состояния зарядки &lt;br/&gt;&lt;br/&gt;Li-Ion аккумулятор &lt;br/&gt;&lt;br/&gt;Время зарядки 1 час &lt;br/&gt;&lt;br/&gt;Непрерывная работа от аккумулятора 54 мин. &lt;br/&gt;&lt;br/&gt;Встроенный выдвижной триммер &lt;br/&gt;&lt;br/&gt;Адаптация к любому напряжению при зарядке бритвы &lt;br/&gt;&lt;br/&gt;Чехол для хранения в комплекте &lt;br/&gt;&lt;br/&gt; &lt;br/&gt;&lt;br/&gt;Цвет: черный с серебристой панелью &lt;br/&gt;&lt;br/&gt;&lt;br/&gt; </t>
  </si>
  <si>
    <t xml:space="preserve">Рекомендуемый аксессуар: Набор 'Сетка+Нож' WES9013&lt;br/&gt;&lt;br/&gt; </t>
  </si>
  <si>
    <t>Электрические бритвы мужские</t>
  </si>
  <si>
    <t>Электробритва Panasonic ES-RT37-S520</t>
  </si>
  <si>
    <t>ES-RT37-S520</t>
  </si>
  <si>
    <t>http://www.erc.ua/i/goods/ES-RT37-S520.jpg</t>
  </si>
  <si>
    <t xml:space="preserve">Бритвенная система с тремя сетками&lt;br/&gt;&lt;br/&gt;Острые внутренние лезвия с углом заточки 30°&lt;br/&gt;&lt;br/&gt;Возможность сухого и влажного бритья с пеной&lt;br/&gt;&lt;br/&gt;&lt;br/&gt;&lt;br/&gt;Количество сеток 3 &lt;br/&gt;&lt;br/&gt;Подвижная бреющая головка&lt;br/&gt;&lt;br/&gt;Аккумулятор Li-ion &lt;br/&gt;&lt;br/&gt;Время зарядки Примерно 1 час &lt;br/&gt;&lt;br/&gt;Триммер&lt;br/&gt;&lt;br/&gt;Автоматическое преобразование напряжения &lt;br/&gt;&lt;br/&gt;LED-индикатор&lt;br/&gt;&lt;br/&gt;Индикатор низкого заряда батареи&lt;br/&gt;&lt;br/&gt;&lt;br/&gt;&lt;br/&gt;Размер Примерно 164 x 65 x 50 мм &lt;br/&gt;&lt;br/&gt;Вес Примерно 180 г </t>
  </si>
  <si>
    <t>Электробритва Panasonic ES-RW30-S520</t>
  </si>
  <si>
    <t>ES-RW30-S520</t>
  </si>
  <si>
    <t>http://www.erc.ua/i/goods/ES-RW30-S520.jpg</t>
  </si>
  <si>
    <t xml:space="preserve">• Сухое/влажное бритье &lt;br/&gt;&lt;br/&gt;• Двигатель 8 000 об./мин &lt;br/&gt;&lt;br/&gt;• Двойная бритвенная система &lt;br/&gt;&lt;br/&gt;• Эргономичный дизайн &lt;br/&gt;&lt;br/&gt;• Время зарядки - 8 часов &lt;br/&gt;&lt;br/&gt;• Непрерывная работа от аккумулятора-21 минута &lt;br/&gt;&lt;br/&gt;• Страна изготовитель: Китай </t>
  </si>
  <si>
    <t>- Сухое/влажное бритье&lt;br/&gt;&lt;br/&gt;- Плавающая головка &lt;br/&gt;&lt;br/&gt;- Двойная бритвенная система&lt;br/&gt;&lt;br/&gt;- Двигатель 8 000 об/мин</t>
  </si>
  <si>
    <t>Электробритва Panasonic ES-SL41-A520 blue</t>
  </si>
  <si>
    <t>ES-SL41-A520</t>
  </si>
  <si>
    <t>http://www.erc.ua/i/goods/ES-SL41-A520.jpg</t>
  </si>
  <si>
    <t xml:space="preserve">ES-SL41 - стильная бритва Panasonic с системой из 3 независимых дугообразных сеток.&lt;br/&gt;&lt;br/&gt; &lt;br/&gt;&lt;br/&gt;• Удобный, стильный, эргономичный дизайн &lt;br/&gt;&lt;br/&gt;• Сухое/влажное бритье &lt;br/&gt;&lt;br/&gt;• Бритвенная система из 3 независимых дугообразных сеток &lt;br/&gt;&lt;br/&gt;• Внутренние лезвия из японской стали с заточкой 30 градусов &lt;br/&gt;&lt;br/&gt;• Подвижные заслонки на корпусе для очистки бритвы под струей воды &lt;br/&gt;&lt;br/&gt;• Долговечный Li-Ion (Литий-ионный) аккумулятор &lt;br/&gt;&lt;br/&gt;• Время зарядки - 8 часов &lt;br/&gt;&lt;br/&gt;• Непрерывная работа от аккумулятора - 21 мин. &lt;br/&gt;&lt;br/&gt;• Двигатель 7600 об/мин &lt;br/&gt;&lt;br/&gt;• Встроенный выдвижной триммер &lt;br/&gt;&lt;br/&gt;• Стенд для зарядки и хранения бритвы &lt;br/&gt;&lt;br/&gt;• Насадка для горизонтального или вертикального хранения бритвы &lt;br/&gt;&lt;br/&gt;• Адаптация к любому напряжению при зарядке бритвы &lt;br/&gt;&lt;br/&gt;• Щеточка для очистки в комплекте&lt;br/&gt;&lt;br/&gt; &lt;br/&gt;&lt;br/&gt;Возможные цвета:&lt;br/&gt;&lt;br/&gt; ES-SL41-R520 - красный с черными вставками&lt;br/&gt;&lt;br/&gt; ES-SL41-S520 - серый с синими вставками&lt;br/&gt;&lt;br/&gt; ES-SL41-A520 - синий с черными вставками </t>
  </si>
  <si>
    <t>- Сухое / влажное бритье&lt;br/&gt;&lt;br/&gt; - Тройная бритвенная система &lt;br/&gt;&lt;br/&gt; - Заточка лезвий 30 градусов&lt;br/&gt;&lt;br/&gt; - Двигатель 7600 об/мин&lt;br/&gt;&lt;br/&gt; - Встроенный выдвижной триммер</t>
  </si>
  <si>
    <t>08510002001002018</t>
  </si>
  <si>
    <t>Электробритва Panasonic ES-SA40-S520</t>
  </si>
  <si>
    <t>ES-SA40-S520</t>
  </si>
  <si>
    <t>http://www.erc.ua/i/goods/ES-SA40-S520.jpg</t>
  </si>
  <si>
    <t>электробритва с одинарной бритвенной системой&lt;br/&gt;&lt;br/&gt;&lt;br/&gt;&lt;br/&gt;Сухое/влажное бритье &lt;br/&gt;&lt;br/&gt;&lt;br/&gt;&lt;br/&gt;Выдвижной триммер &lt;br/&gt;&lt;br/&gt;&lt;br/&gt;&lt;br/&gt;Лезвия - сталь&lt;br/&gt;&lt;br/&gt;&lt;br/&gt;&lt;br/&gt;Возможность влажной чистки &lt;br/&gt;&lt;br/&gt;&lt;br/&gt;&lt;br/&gt;Источник питания - Ni-Mg аккумулятор&lt;br/&gt;&lt;br/&gt;Время полной зарядки - 8 часов&lt;br/&gt;&lt;br/&gt;Время работы - 21 минута&lt;br/&gt;&lt;br/&gt;&lt;br/&gt;&lt;br/&gt;Скорость мотора - 8 000 об/мин&lt;br/&gt;&lt;br/&gt;</t>
  </si>
  <si>
    <t>Электробритва Panasonic ES6002A520</t>
  </si>
  <si>
    <t>ES6002A520</t>
  </si>
  <si>
    <t>http://www.erc.ua/i/goods/ES6002A520.jpg</t>
  </si>
  <si>
    <t>Скорость мотора: 10000 об/мин. &lt;br/&gt;&lt;br/&gt;Время работы от аккумулятора : 21 минута &lt;br/&gt;&lt;br/&gt;Время полной зарядки: 8 часов &lt;br/&gt;&lt;br/&gt;Сухое/влажное бритье &lt;br/&gt;&lt;br/&gt;Тройная бритвенная система &lt;br/&gt;&lt;br/&gt;Острые внутренние ножи с 30-градусной заточкой &lt;br/&gt;&lt;br/&gt;Лезвия: сталь &lt;br/&gt;&lt;br/&gt;Источник питания: аккумулятор &lt;br/&gt;&lt;br/&gt;Аккумулятор: Ni-Mh &lt;br/&gt;&lt;br/&gt;Выдвижной триммер &lt;br/&gt;&lt;br/&gt;Индикатор оставшегося заряда аккумулятора &lt;br/&gt;&lt;br/&gt;Индикация недостаточной зарядки &lt;br/&gt;&lt;br/&gt;Адаптация к любому напряжению (при зарядке) &lt;br/&gt;&lt;br/&gt;Возможность влажной чистки &lt;br/&gt;&lt;br/&gt;Удобный кейс для хранения &lt;br/&gt;&lt;br/&gt;Эргономичный дизайн электробритвы Pro-Curve &lt;br/&gt;&lt;br/&gt;Удобная нескользящая рукоятка электробритвы с вставками из эластомера</t>
  </si>
  <si>
    <t>Электробритва Panasonic ES6003S520</t>
  </si>
  <si>
    <t>ES6003S520</t>
  </si>
  <si>
    <t>http://www.erc.ua/i/goods/ES6003S520.jpg</t>
  </si>
  <si>
    <t xml:space="preserve">• Сухое/влажное бритье &lt;br/&gt;&lt;br/&gt;• Двигатель 10 000 об/мин &lt;br/&gt;&lt;br/&gt;• Тройная бритвенная система &lt;br/&gt;&lt;br/&gt;• Острые внутренние ножи с 30-градусной заточкой &lt;br/&gt;&lt;br/&gt;• Эргономичный дизайн электробритвы Pro-Curve &lt;br/&gt;&lt;br/&gt;• Удобная нескользящая рукоятка электробритвы с вставками из эластомера &lt;br/&gt;&lt;br/&gt;• Индикация недостаточной зарядки &lt;br/&gt;&lt;br/&gt;• Время зарядки - 8 часов &lt;br/&gt;&lt;br/&gt;• Непрерывная работа от аккумулятора - 21 мин &lt;br/&gt;&lt;br/&gt;• Долговечный Ni-Mh (никель-металлгидридный) аккумулятор &lt;br/&gt;&lt;br/&gt;• Адаптация к любому напряжению (при зарядке) &lt;br/&gt;&lt;br/&gt;• Встроенный выдвижной триммер &lt;br/&gt;&lt;br/&gt;• Удобный чехол для хранения &lt;br/&gt;&lt;br/&gt;• Страна изготовитель: Китай </t>
  </si>
  <si>
    <t>- Сухое/влажное бритье&lt;br/&gt;&lt;br/&gt; - Тройная бритвенная система&lt;br/&gt;&lt;br/&gt; - Двигатель 10 000 об/мин</t>
  </si>
  <si>
    <t>08510002001002024</t>
  </si>
  <si>
    <t>Электробритва Panasonic ES-SL41-S520 silver</t>
  </si>
  <si>
    <t>ES-SL41-S520</t>
  </si>
  <si>
    <t>http://www.erc.ua/i/goods/ES-SL41-S520.jpg</t>
  </si>
  <si>
    <t xml:space="preserve">&lt;br/&gt;&lt;br/&gt;Электробритва Panasonic &lt;br/&gt;&lt;br/&gt;&lt;br/&gt;&lt;br/&gt;Описание товара:&lt;br/&gt;&lt;br/&gt; ES-SL41 - стильная бритва Panasonic с системой из 3 независимых дугообразных сеток.&lt;br/&gt;&lt;br/&gt;&lt;br/&gt;&lt;br/&gt;• Удобный, стильный, эргономичный дизайн &lt;br/&gt;&lt;br/&gt;• Сухое/влажное бритье &lt;br/&gt;&lt;br/&gt;• Бритвенная система из 3 независимых дугообразных сеток &lt;br/&gt;&lt;br/&gt;• Внутренние лезвия из японской стали с заточкой 30 градусов &lt;br/&gt;&lt;br/&gt;• Подвижные заслонки на корпусе для очистки бритвы под струей воды &lt;br/&gt;&lt;br/&gt;• Долговечный Li-Ion (Литий-ионный) аккумулятор &lt;br/&gt;&lt;br/&gt;• Время зарядки - 8 часов &lt;br/&gt;&lt;br/&gt;• Непрерывная работа от аккумулятора - 21 мин. &lt;br/&gt;&lt;br/&gt;• Двигатель 7600 об/мин &lt;br/&gt;&lt;br/&gt;• Встроенный выдвижной триммер &lt;br/&gt;&lt;br/&gt;• Стенд для зарядки и хранения бритвы &lt;br/&gt;&lt;br/&gt;• Насадка для горизонтального или вертикального хранения бритвы &lt;br/&gt;&lt;br/&gt;• Адаптация к любому напряжению при зарядке бритвы &lt;br/&gt;&lt;br/&gt;• Щеточка для очистки в комплекте&lt;br/&gt;&lt;br/&gt;&lt;br/&gt;&lt;br/&gt;Возможные цвета:&lt;br/&gt;&lt;br/&gt;ES-SL41-R520 - красный с черными вставками&lt;br/&gt;&lt;br/&gt;ES-SL41-S520 - серый с синими вставками&lt;br/&gt;&lt;br/&gt;ES-SL41-A520 - синий с черными вставками </t>
  </si>
  <si>
    <t>08510002001002020</t>
  </si>
  <si>
    <t>Эпиляторы и женские электробритвы</t>
  </si>
  <si>
    <t>Эпилятор Panasonic ES-ED23-V520</t>
  </si>
  <si>
    <t>ES-ED23-V520</t>
  </si>
  <si>
    <t>http://www.erc.ua/i/goods/ES-ED23-V520.jpg</t>
  </si>
  <si>
    <t>Тип: эпилятор &lt;br /&gt;Тип питания: Аккумуляторный, Сетевой &lt;br /&gt;Количество скоростей: 2 &lt;br /&gt;Количество щипцов,: 48 &lt;br /&gt;Цвет: белый/фиолетовый &lt;br /&gt;Время работы в активном режиме: 30 мин &lt;br /&gt;Время зарядки, ч: 1 &lt;br /&gt;Насадки: для эпиляции рук и ног, для деликатной эпиляции &lt;br /&gt;</t>
  </si>
  <si>
    <t>Эпилятор Panasonic ES-ED53-W520</t>
  </si>
  <si>
    <t>ES-ED53-W520</t>
  </si>
  <si>
    <t>http://www.erc.ua/i/goods/ES-ED53-W520.jpg</t>
  </si>
  <si>
    <t>Тип: эпилятор &lt;br /&gt;Тип питания: Аккумуляторный, Сетевой &lt;br /&gt;Количество скоростей: 2 &lt;br /&gt;Количество щипцов,: 48 &lt;br /&gt;Цвет: белый/серебристый &lt;br /&gt;Время работы в активном режиме: 30 мин</t>
  </si>
  <si>
    <t>08510001002000000</t>
  </si>
  <si>
    <t>Эпилятор Panasonic ES-ED70-G520</t>
  </si>
  <si>
    <t>ES-ED70-G520</t>
  </si>
  <si>
    <t>http://www.erc.ua/i/goods/ES-ED70-G520.jpg</t>
  </si>
  <si>
    <t xml:space="preserve">• Легкий и компактный корпус удобно располагается в женской ладони &lt;br/&gt;&lt;br/&gt;• Возможность сухой/влажной эпиляции (эпиляции с пеной) обеспечивает гигиеничность процесса&lt;br/&gt;&lt;br/&gt; • 48 эпиляционных пинцетов надёжно захватывают даже тонкие и длинные волоски &lt;br/&gt;&lt;br/&gt;• Подвижная плавающая головка повторяет контуры тела &lt;br/&gt;&lt;br/&gt;• Две скорости работы (NEW) &lt;br/&gt;&lt;br/&gt;• Двойная система дисков &lt;br/&gt;&lt;br/&gt;• Работа от аккумулятора &lt;br/&gt;&lt;br/&gt;• Время зарядки - 1 час &lt;br/&gt;&lt;br/&gt;• Непрерывная работа от аккумулятора - 30 мин. (40 мин. с насадкой для деликатной эпиляции)&lt;br/&gt;&lt;br/&gt;• Пониженный уровень шума (65 дБ) &lt;br/&gt;&lt;br/&gt;• LED-подсветка &lt;br/&gt;&lt;br/&gt;• Специальный угол наклона эпиляционной головки (NEW) </t>
  </si>
  <si>
    <t>насадка для деликатной эпиляции,&lt;br/&gt;&lt;br/&gt;насадка для эффективной эпиляции,&lt;br/&gt;&lt;br/&gt;эпиляционная насадка для линии бикини и области подмышек,&lt;br/&gt;&lt;br/&gt;бритвенная насадка со съёмным гребнем&lt;br/&gt;&lt;br/&gt;Удобный чехол для хранения и транспортировки,&lt;br/&gt;&lt;br/&gt;крышки для защиты насадок и щёточка &lt;br/&gt;&lt;br/&gt;</t>
  </si>
  <si>
    <t>Эпилятор Panasonic ES-ED94-S520</t>
  </si>
  <si>
    <t>ES-ED94-S520</t>
  </si>
  <si>
    <t>http://www.erc.ua/i/goods/ES-ED94-S520.jpg</t>
  </si>
  <si>
    <t xml:space="preserve">Возможность как сухой так и влажной эпиляции&lt;br/&gt;&lt;br/&gt;48 эпиляционных пинцетов&lt;br/&gt;&lt;br/&gt;Подвижная плавающая головка&lt;br/&gt;&lt;br/&gt;Работа от аккумулятора&lt;br/&gt;&lt;br/&gt;Время зарядки 1 час&lt;br/&gt;&lt;br/&gt;7 насадок в комплекте&lt;br/&gt;&lt;br/&gt;Две скорости работы&lt;br/&gt;&lt;br/&gt;Двойная система дисков &lt;br/&gt;&lt;br/&gt;Непрерывная работа от аккумулятора - 30 мин. (40 мин. с насадкой для деликатной эпиляции)&lt;br/&gt;&lt;br/&gt;Пониженный уровень шума (65 дБ) &lt;br/&gt;&lt;br/&gt;LED-подсветка &lt;br/&gt;&lt;br/&gt;Специальный угол наклона эпиляционной головки </t>
  </si>
  <si>
    <t>Ультразвуковая насадка для пилинга&lt;br/&gt;&lt;br/&gt;Насадка для шлифовки кожи ступней&lt;br/&gt;&lt;br/&gt;Насадка для деликатной эпиляции&lt;br/&gt;&lt;br/&gt;Насадка для эффективной эпиляции&lt;br/&gt;&lt;br/&gt;Насадка для эпиляции линии бикини и области подмышек&lt;br/&gt;&lt;br/&gt;Бритвенная насадка со съемным гребнем&lt;br/&gt;&lt;br/&gt;</t>
  </si>
  <si>
    <t>08510001002001010</t>
  </si>
  <si>
    <t>Эпилятор</t>
  </si>
  <si>
    <t>Эпилятор Panasonic ES-EL2A-A520</t>
  </si>
  <si>
    <t>ES-EL2A-A520</t>
  </si>
  <si>
    <t>http://www.erc.ua/i/goods/ES-EL2A-A520.jpg</t>
  </si>
  <si>
    <t xml:space="preserve">&lt;p&gt;Тип Механический&lt;/p&gt; &lt;p&gt;Эпиляционная головка Пинцеты&lt;/p&gt; &lt;p&gt;Тип эпиляции Влажная, Сухая&lt;/p&gt; &lt;p&gt;Количество скоростей 3&lt;/p&gt; &lt;p&gt;Количество пинцетов 60&lt;/p&gt; &lt;p&gt;Минимальная длина волос при эпиляции 0,5 мм&lt;/p&gt; &lt;p&gt;Насадки в комплекте Основная насадка для эпиляции Насадка с дисками&lt;/p&gt; &lt;p&gt;Источник питания Аккумулятор&lt;/p&gt; &lt;p&gt;Время работы от аккумулятора До 30 мин&lt;/p&gt; &lt;p&gt;Время зарядки аккумулятора 1 ч&lt;/p&gt; &lt;p&gt;Особенности Плавающая головка, Подсветка&lt;/p&gt; &lt;p&gt;Комплектация пилятор, косметичка для хранения и транспортировки, щеточка для чистки, зарядное устройство, инструкция, гарантийный талон&lt;/p&gt; </t>
  </si>
  <si>
    <t>Робот-пылесос</t>
  </si>
  <si>
    <t>Ardesto</t>
  </si>
  <si>
    <t>Робот-пылесос Ardesto RVC-S600W белый+серебристый</t>
  </si>
  <si>
    <t>RVC-S600W</t>
  </si>
  <si>
    <t>http://www.erc.ua/i/goods/RVC-S600W.jpg</t>
  </si>
  <si>
    <t xml:space="preserve">&lt;p&gt;Тип уборки: Сухая + Влажный полотёр&lt;br /&gt; Мощность: 25 Вт&lt;br /&gt; Объём пылесборника: 0.4 л.&lt;br /&gt; Объём резервуара для воды: 0.13 л.&lt;br /&gt; Боковые щётки: 2 шт.&lt;br /&gt; Подходящие для уборки поверхности: твёрдый пол, деревянный пол, ковёр, ламинат, линолеум &lt;/p&gt; &lt;p&gt;Площадь уборки: 90-120 м&lt;sup&gt;2&lt;/sup&gt;&lt;br /&gt; Режимы уборки: 3 (автоматический, вдоль препятствий (уборка по периметру), уборка одной комнаты)&lt;br /&gt; Управление: механические кнопки на корпусе + дистанционный пульт&lt;br /&gt; Автоматическое возвращение к зарядной станции при низком заряде батареи: Да&lt;br /&gt; Датчик Anti-collision: Да&lt;br /&gt; Датчик обнаружения стен: Да&lt;br /&gt; Датчик Anti-Fall: Да&lt;br /&gt; Пульт ДУ: Да&lt;br /&gt; Ёмкость батареи: 2500 мАч&lt;br /&gt; Время зарядки: ~240-300 мин&lt;br /&gt; Время автономной работы: ~120 мин&lt;br /&gt; Комплектация: робот-пылесос, зарядная док-станция, HEPA-фильтр - 1 шт (+ 1 шт установлена в пылесос), 2 боковые щётки (+ 2 шт. установлены), фибра-полотёр&lt;/p&gt; </t>
  </si>
  <si>
    <t>08508001006003004</t>
  </si>
  <si>
    <t>Робот-пылесос Ardesto RVC-S1200B чёрный</t>
  </si>
  <si>
    <t>RVC-S1200B</t>
  </si>
  <si>
    <t>http://www.erc.ua/i/goods/RVC-S1200B.jpg</t>
  </si>
  <si>
    <t xml:space="preserve">&lt;p&gt;Тип уборки: Сухая + Влажный полотёр&lt;br /&gt; Мощность: 25 Вт&lt;br /&gt; Объём пылесборника: 0.5 л.&lt;br /&gt; Объём резервуара для воды: 0.15 л.&lt;br /&gt; Боковые щётки: 2 шт.&lt;br /&gt; Подходящие для уборки поверхности: твёрдый пол, деревянный пол, ковёр, ламинат, линолеум&lt;br /&gt; Режимы уборки: 4 (автоматический, вдоль препятствий (уборка по периметру), по увеличивающейся спирали, уборка одной комнаты)&lt;/p&gt; &lt;p&gt;Площадь уборки: 90-120 м&lt;sup&gt;2&lt;/sup&gt;&lt;br /&gt; Управление: механические кнопки на корпусе + дистанционный пульт&lt;br /&gt; Автоматическое возвращение к зарядной станции при низком заряде батареи: Да&lt;br /&gt; Функция Electronic wall: Да&lt;br /&gt; Датчик Anti-collision: Да&lt;br /&gt; Датчик обнаружения стен: Да&lt;br /&gt; Датчик Anti-Fall: Да&lt;br /&gt; Пульт ДУ: Да&lt;br /&gt; Ёмкость батареи: 2500 мАч&lt;br /&gt; Время зарядки: ~300-330 мин&lt;br /&gt; Время автономной работы: ~100 мин&lt;br /&gt; Комплектация: робот-пылесос, зарядная док-станция, HEPA-фильтр - 1 шт (+ 1 шт установлена в пылесос), 2 боковые щётки (+ 2 шт. установлены), фибра-полотёр, магнитная лента - 2 м.&lt;/p&gt; </t>
  </si>
  <si>
    <t>08508001006003005</t>
  </si>
  <si>
    <t>Робот-пылесос Ardesto RVC-S1300W</t>
  </si>
  <si>
    <t>RVC-S1300W</t>
  </si>
  <si>
    <t>http://www.erc.ua/i/goods/RVC-S1300W.jpg</t>
  </si>
  <si>
    <t xml:space="preserve">&lt;p&gt;Тип уборки: Сухая + Влажный полотёр&lt;br /&gt; Мощность: 25 Вт&lt;br /&gt; Объём пылесборника: 0.4 л.&lt;br /&gt; Объём резервуара для воды: 0.11 л.&lt;br /&gt; Боковые щётки: 2 шт.&lt;br /&gt; Подходящие для уборки поверхности: твёрдый пол, деревянный пол, ковёр, ламинат, линолеум&lt;/p&gt; &lt;p&gt;Площадь уборки: 90-120 м2&lt;br /&gt; Режимы уборки: 3 (автоматический, вдоль препятствий (уборка по периметру), уборка одной комнаты)&lt;br /&gt; Управление: механические кнопки на корпусе + дистанционный пульт&lt;br /&gt; Автоматическое возвращение к зарядной станции при низком заряде батареи: Да&lt;br /&gt; Функция Electronic wall: Да&lt;br /&gt; Датчик Anti-collision: Да&lt;br /&gt; Датчик обнаружения стен: Да&lt;br /&gt; Датчик Anti-Fall: Да&lt;br /&gt; Пульт ДУ: Да&lt;br /&gt; Ёмкость батареи: 2500 мАч&lt;br /&gt; Время зарядки: ~240-300 мин&lt;br /&gt; Время автономной работы: ~90 мин&lt;br /&gt; Комплектация: робот-пылесос, зарядная док-станция, HEPA-фильтр - 1 шт (+ 1 шт установлена в пылесос), 2 боковые щётки (+ 2 шт. установлены), фибра-полотёр, магнитная лента - 2 м.&lt;/p&gt; </t>
  </si>
  <si>
    <t>08508001006003006</t>
  </si>
  <si>
    <t>Кофемолка</t>
  </si>
  <si>
    <t>Кофемолка Ardesto KCG-8805-роторна/100Вт/45г/чёрный+серебристый</t>
  </si>
  <si>
    <t>KCG-8805</t>
  </si>
  <si>
    <t>http://www.erc.ua/i/goods/KCG-8805.jpg</t>
  </si>
  <si>
    <t xml:space="preserve">&lt;p&gt;Тип: роторна&lt;/p&gt; &lt;p&gt;Колір: чорний + срібло&lt;/p&gt; &lt;p&gt;матеріал корпусу -пластик&lt;/p&gt; &lt;p&gt;Місткість контейнера для зерен: 45 г &lt;/p&gt; &lt;p&gt;Можливість подрібнення спецій, горіхів і т.п. &lt;/p&gt; &lt;p&gt;Захисний вимикач: експлуатація можлива тільки з притиснутою кришкою &lt;/p&gt; &lt;p&gt;Довгі леза з нержавіючої сталі (SS 304) для якісного помелу &lt;/p&gt; &lt;p&gt;Ергономічний корпус&lt;/p&gt; &lt;p&gt;Напруга: 220-240 В~ &lt;/p&gt; &lt;p&gt;Частота: 50 Гц &lt;/p&gt; &lt;p&gt;Потужність: 150 Вт&lt;/p&gt; </t>
  </si>
  <si>
    <t>08509004006000000</t>
  </si>
  <si>
    <t>Измельчитель</t>
  </si>
  <si>
    <t>Измельчитель Ardesto CHK-4001BR - 400Вт/1л/покрытие soft touch/ серебр.-черный</t>
  </si>
  <si>
    <t>CHK-4001BR</t>
  </si>
  <si>
    <t>http://www.erc.ua/i/goods/CHK-4001BR.jpg</t>
  </si>
  <si>
    <t xml:space="preserve">&lt;p&gt;Колір: чорний + сріблястий&lt;/p&gt; &lt;p&gt;Потужний мотор 400 Вт &lt;br /&gt; 1 л скляна чаша з нековзною основою &lt;br /&gt; Верхня кришка з покриттям Soft Touch: просто натисніть на гумову верхню кришку, щоб використовувати подрібнювач &lt;br /&gt; Двошарові леза з нержавіючої сталі з титановим покриттям: подрібнення за менший час &lt;/p&gt; &lt;p&gt;Напруга: 220-240 В~ &lt;br /&gt; Частота: 50/60 Гц &lt;br /&gt; Потужність: 400 Вт&lt;/p&gt; </t>
  </si>
  <si>
    <t>08509001008002001</t>
  </si>
  <si>
    <t>Измельчитель Ardesto CHK-4001W - 400Вт/1л/белый</t>
  </si>
  <si>
    <t>CHK-4001W</t>
  </si>
  <si>
    <t>http://www.erc.ua/i/goods/CHK-4001W.jpg</t>
  </si>
  <si>
    <t xml:space="preserve">&lt;p&gt;Колір: білий&lt;/p&gt; &lt;p&gt;Потужний мотор 400 Вт &lt;br /&gt; 1 л скляна чаша з нековзною основою &lt;br /&gt; Простота у використанні: просто натисніть на верхню кришку, щоб використовувати подрібнювач &lt;br /&gt; Двошарові леза з нержавіючої сталі з титановим покриттям: подрібнення за менший час &lt;/p&gt; &lt;p&gt;Напруга: 220-240 В~ &lt;br /&gt; Частота: 50/60 Гц &lt;br /&gt; Потужність: 400 Вт &lt;/p&gt; </t>
  </si>
  <si>
    <t>Планетарный миксер</t>
  </si>
  <si>
    <t>Планетарный миксер Ardesto KSTM-8040 800Вт/6 скор. +турбо/венчик/гачок/А-образ. насадка/белый</t>
  </si>
  <si>
    <t>KSTM-8040</t>
  </si>
  <si>
    <t>http://www.erc.ua/i/goods/KSTM-8040.jpg</t>
  </si>
  <si>
    <t xml:space="preserve">&lt;p&gt;Колір: білий&lt;/p&gt; &lt;p&gt;6 швидкостей &lt;br /&gt; Режим &amp;laquo;PULSE&amp;raquo; для операцій на максимальній швидкості &lt;br /&gt; 4-літрова чаша з нержавіючої сталі &lt;br /&gt; Насадка для замішування &lt;br /&gt; Віничок &lt;br /&gt; А-подібна насадка для збивання &lt;br /&gt; Кнопка &amp;quot;PUSH&amp;quot; для зручного вилучення аксесуарів &lt;br /&gt; Кришка від розбризкування &lt;br /&gt; Зручне зберігання кабеля живлення &lt;br /&gt; Нековзні ніжки &lt;br /&gt; Легке очищення &lt;br /&gt; Напруга: 220-240 В~ &lt;br /&gt; Частота: 50/60 Гц &lt;br /&gt; Потужність: 800 Вт &lt;/p&gt; </t>
  </si>
  <si>
    <t>08509001001011001</t>
  </si>
  <si>
    <t>Планетарный миксер Ardesto KSTM-8041 800Вт/6 скор. +турбо/венчик/гачок/А-образ. насадка/зеленый</t>
  </si>
  <si>
    <t>KSTM-8041</t>
  </si>
  <si>
    <t>http://www.erc.ua/i/goods/KSTM-8041.jpg</t>
  </si>
  <si>
    <t xml:space="preserve">&lt;p&gt;Колір: зелений&lt;/p&gt; &lt;p&gt;6 швидкостей &lt;br /&gt; Режим &amp;laquo;PULSE&amp;raquo; для операцій на максимальній швидкості &lt;br /&gt; 4-літрова чаша з нержавіючої сталі &lt;br /&gt; Насадка для замішування &lt;br /&gt; Віничок &lt;br /&gt; А-подібна насадка для збивання &lt;br /&gt; Кнопка &amp;quot;PUSH&amp;quot; для зручного вилучення аксесуарів &lt;br /&gt; Кришка від розбризкування &lt;br /&gt; Зручне зберігання кабеля живлення &lt;br /&gt; Нековзні ніжки &lt;br /&gt; Легке очищення &lt;br /&gt; Напруга: 220-240 В~ &lt;br /&gt; Частота: 50/60 Гц &lt;br /&gt; Потужність: 800 Вт&lt;/p&gt; </t>
  </si>
  <si>
    <t>08509001001011002</t>
  </si>
  <si>
    <t>Планетарный миксер Ardesto KSTM-8042 800Вт/6 скор. +турбо/венчик/гачок/А-образ. насадка/красный</t>
  </si>
  <si>
    <t>KSTM-8042</t>
  </si>
  <si>
    <t>http://www.erc.ua/i/goods/KSTM-8042.jpg</t>
  </si>
  <si>
    <t xml:space="preserve">&lt;p&gt;Колір: червоний&lt;/p&gt; &lt;p&gt;6 швидкостей &lt;br /&gt; Режим &amp;laquo;PULSE&amp;raquo; для операцій на максимальній швидкості &lt;br /&gt; 4-літрова чаша з нержавіючої сталі &lt;br /&gt; Насадка для замішування &lt;br /&gt; Віничок &lt;br /&gt; А-подібна насадка для збивання &lt;br /&gt; Кнопка &amp;quot;PUSH&amp;quot; для зручного вилучення аксесуарів &lt;br /&gt; Кришка від розбризкування &lt;br /&gt; Зручне зберігання кабеля живлення &lt;br /&gt; Нековзні ніжки &lt;br /&gt; Легке очищення &lt;br /&gt; Напруга: 220-240 В~ &lt;br /&gt; Частота: 50/60 Гц &lt;br /&gt; Потужність: 800 Вт&lt;/p&gt; </t>
  </si>
  <si>
    <t>08509001001011003</t>
  </si>
  <si>
    <t>Планетарный миксер Ardesto KSTM-8043</t>
  </si>
  <si>
    <t>KSTM-8043</t>
  </si>
  <si>
    <t>http://www.erc.ua/i/goods/KSTM-8043.jpg</t>
  </si>
  <si>
    <t xml:space="preserve">&lt;p&gt;Колір: шампань&lt;/p&gt; &lt;p&gt;6 швидкостей &lt;br /&gt; Режим &amp;laquo;PULSE&amp;raquo; для операцій на максимальній швидкості &lt;br /&gt; 4-літрова чаша з нержавіючої сталі &lt;br /&gt; Насадка для замішування &lt;br /&gt; Віничок &lt;br /&gt; А-подібна насадка для збивання &lt;br /&gt; Кнопка &amp;quot;PUSH&amp;quot; для зручного вилучення аксесуарів &lt;br /&gt; Кришка від розбризкування &lt;br /&gt; Зручне зберігання кабеля живлення &lt;br /&gt; Нековзні ніжки &lt;br /&gt; Легке очищення &lt;br /&gt; Напруга: 220-240 В~ &lt;br /&gt; Частота: 50/60 Гц &lt;br /&gt; Потужність: 800 Вт&lt;/p&gt; </t>
  </si>
  <si>
    <t>08509001001011004</t>
  </si>
  <si>
    <t>Ручной миксер Ardesto HMK-4006W - 400Вт/5 скор.+турбо/ 2венчика/2гачка/белый</t>
  </si>
  <si>
    <t>HMK-4006W</t>
  </si>
  <si>
    <t>http://www.erc.ua/i/goods/HMK-4006W.jpg</t>
  </si>
  <si>
    <t xml:space="preserve">&lt;p&gt;Цвет: белый&lt;/p&gt; &lt;p&gt;5 скоростей&lt;br /&gt; Кнопка турбо &lt;br /&gt; Венчики х2 &lt;br /&gt; Крючки для теста х2 &lt;br /&gt; Кнопка извлечения насадок &lt;br /&gt; Контейнер для удобного хранения аксессуаров &lt;br /&gt; Легкая очистка&lt;/p&gt; &lt;p&gt;Напряжение: 220-240 В~ &lt;br /&gt; Частота: 50/60 Гц &lt;br /&gt; Мощность: 400 Вт&lt;/p&gt; </t>
  </si>
  <si>
    <t>08509001001011005</t>
  </si>
  <si>
    <t>Сэндвичмейкер</t>
  </si>
  <si>
    <t>Сэндвичмейкер Ardesto SM-H100W</t>
  </si>
  <si>
    <t>SM-H100W</t>
  </si>
  <si>
    <t>http://www.erc.ua/i/goods/SM-H100W.jpg</t>
  </si>
  <si>
    <t xml:space="preserve">&lt;p&gt;Тип - сэндвичница &lt;/p&gt; &lt;p&gt;Цвет корпуса - белый &lt;/p&gt; &lt;p&gt;Индикатор готовности к приготовлению - есть (зеленый)&lt;/p&gt; &lt;p&gt;Количество сэндвичей - 2 &lt;/p&gt; &lt;p&gt;Простая очистка запекающей поверхности&lt;/p&gt; &lt;p&gt;Антипригарное покрытие запекающих поверхностей&lt;/p&gt; &lt;p&gt;Длина шнура -75 см&lt;/p&gt; &lt;p&gt;Мощность - 700 Вт&lt;/p&gt; </t>
  </si>
  <si>
    <t>Тостер</t>
  </si>
  <si>
    <t>Тостер Ardesto T-F17WG /930Вт/ разморозка/подогрев/ автовыключение/ 7режимов/ анти джем</t>
  </si>
  <si>
    <t>T-F17WG</t>
  </si>
  <si>
    <t>http://www.erc.ua/i/goods/T-F17WG.jpg</t>
  </si>
  <si>
    <t xml:space="preserve">&lt;p&gt; Функции:&lt;br /&gt; &amp;bull; подогрева&lt;br /&gt; &amp;bull; разморозки&lt;br /&gt; &amp;bull; анти-джем&lt;br /&gt; &amp;bull; автоматическое выключение&lt;/p&gt; &lt;p&gt;Количество режимов нагрева: 7&lt;br /&gt; Автоматическая подача тостов&lt;br /&gt; Обжарка с двух сторон&lt;br /&gt; Съемный лоток для сбора крошек&lt;/p&gt; &lt;p&gt;Напряжение: 220-240 В~ &lt;br /&gt; Частота: 50 Гц &lt;br /&gt; Мощность: 800-930 Вт&lt;/p&gt; </t>
  </si>
  <si>
    <t>08516999001003001</t>
  </si>
  <si>
    <t>Тостер Ardesto T-F18B/930Вт/разморозка/подогрев/автоотключение/7 степеней обжарки</t>
  </si>
  <si>
    <t>T-F18B</t>
  </si>
  <si>
    <t>http://www.erc.ua/i/goods/T-F18B.jpg</t>
  </si>
  <si>
    <t xml:space="preserve">&lt;p&gt;Функции:&lt;br /&gt; &amp;bull;подогрева&lt;br /&gt; &amp;bull;разморозки&lt;br /&gt; &amp;bull;автоматического отключения&lt;/p&gt; &lt;p&gt;Количество степеней обжарки: 7&lt;br /&gt; Автоматическая подача тостов&lt;br /&gt; Обжаривание с двух сторон&lt;br /&gt; Съёмный лоток для крошек&lt;/p&gt; &lt;p&gt;Напряжение: 220-240 В~ &lt;br /&gt; Частота: 50 Гц &lt;br /&gt; Мощность: 930Вт &lt;/p&gt; </t>
  </si>
  <si>
    <t>08516999001003002</t>
  </si>
  <si>
    <t>Керамические панели</t>
  </si>
  <si>
    <t>Керамическая электронагревательная панель Ardesto HCP-400BG бежевый, до 8 м2, 60 х 60 см</t>
  </si>
  <si>
    <t>HCP-400BG</t>
  </si>
  <si>
    <t>http://www.erc.ua/i/goods/HCP-400BG.jpg</t>
  </si>
  <si>
    <t xml:space="preserve">&lt;p&gt;&lt;a href="https://youtu.be/kdgX6y4Ovf0"&gt;https://youtu.be/kdgX6y4Ovf0&lt;/a&gt;&lt;/p&gt; &lt;p&gt;Керамическая электронагревательная панель &lt;strong&gt;Ardesto HCP-400BG&lt;/strong&gt; - модель профессиональной серии с магнезитовой плитой. Магнезитовая плита позволяет добиться максимальной передачи тепловых волн через керамическую поверхность, тем самым улучшая отдачу тепла в помещение, а не на заднюю стенку обогревателя. Эффект усиливается &lt;u&gt;&lt;strong&gt;теплоотражающим экраном, поставляемом в комплекте&lt;/strong&gt;&lt;/u&gt;. Широкая линейка цветов под мрамор.&lt;/p&gt; &lt;p&gt;&lt;br /&gt; Технология обогрева: инфракрасная&lt;br /&gt; Тип монтажа: настенный (крепления в комплекте), напольное (дополнительно приобретается опора - код изделия HCP)&lt;br /&gt; Размещение: горизонтальное или вертикальное&lt;br /&gt; Мощность: 400 Вт&lt;br /&gt; Площадь обогрева: 8 м2&lt;br /&gt; Объём обогрева: 21 м3&lt;br /&gt; Размеры: 600х600х14 мм&lt;br /&gt; Температура поверхности: 90 &amp;deg;С&lt;br /&gt; Вес: 12 кг&lt;br /&gt; Напряжение: 220 В&lt;br /&gt; Частота тока: 50 Гц&lt;br /&gt; Длина кабеля: 1,7 м&lt;br /&gt; Регулятор: нет&lt;br /&gt; Крепление: есть&lt;br /&gt; Гарантийный срок: 5 лет&lt;br /&gt; &lt;strong&gt;Дополнительно: теплоотражающий экран в комплекте&lt;/strong&gt;&lt;br /&gt; Цвет: бежевый&lt;br /&gt; Степень защиты: IP 54&lt;br /&gt; Страна производитель: Украина&lt;/p&gt; </t>
  </si>
  <si>
    <t>08516001010001004</t>
  </si>
  <si>
    <t>Керамическая электронагревательная панель Ardesto HCP-400BGM бежевый мрамор, до 8 м2, 60 х 60 см</t>
  </si>
  <si>
    <t>HCP-400BGM</t>
  </si>
  <si>
    <t>http://www.erc.ua/i/goods/HCP-400BGM.jpg</t>
  </si>
  <si>
    <t xml:space="preserve">&lt;p&gt;&lt;a href="https://youtu.be/kdgX6y4Ovf0"&gt;https://youtu.be/kdgX6y4Ovf0&lt;/a&gt;&lt;/p&gt; &lt;p&gt;Керамическая электронагревательная панель &lt;strong&gt;Ardesto HCP-400BGM&lt;/strong&gt; - модель профессиональной серии с магнезитовой плитой. Магнезитовая плита позволяет добиться максимальной передачи тепловых волн через керамическую поверхность, тем самым улучшая отдачу тепла в помещение, а не на заднюю стенку обогревателя. Эффект усиливается &lt;u&gt;&lt;strong&gt;теплоотражающим экраном, поставляемом в комплекте&lt;/strong&gt;&lt;/u&gt;. Широкая линейка цветов под мрамор.&lt;/p&gt; &lt;p&gt;&lt;br /&gt; Технология обогрева: инфракрасная&lt;br /&gt; Тип монтажа: настенный (крепления в комплекте), напольное (дополнительно приобретается опора - код изделия HCP)&lt;br /&gt; Размещение: горизонтальное или вертикальное&lt;br /&gt; Мощность: 400 Вт&lt;br /&gt; Площадь обогрева: 8 м2&lt;br /&gt; Объём обогрева: 21 м3&lt;br /&gt; Размеры: 600х600х14 мм&lt;br /&gt; Температура поверхности: 90 &amp;deg;С&lt;br /&gt; Вес: 12 кг&lt;br /&gt; Напряжение: 220 В&lt;br /&gt; Частота тока: 50 Гц&lt;br /&gt; Длина кабеля: 1,7 м&lt;br /&gt; Регулятор: нет&lt;br /&gt; Крепление: есть&lt;br /&gt; Гарантийный срок: 5 лет&lt;br /&gt; &lt;strong&gt;Дополнительно: теплоотражающий экран в комплекте&lt;/strong&gt;&lt;br /&gt; Цвет: бежевый мрамор&lt;br /&gt; Степень защиты: IP 54&lt;br /&gt; Страна производитель: Украина&lt;/p&gt; </t>
  </si>
  <si>
    <t>08516001010001005</t>
  </si>
  <si>
    <t>Керамическая электронагревательная панель Ardesto HCP-400BK чёрный, до 8 м2, 60 х 60 см</t>
  </si>
  <si>
    <t>HCP-400BK</t>
  </si>
  <si>
    <t>http://www.erc.ua/i/goods/HCP-400BK.jpg</t>
  </si>
  <si>
    <t xml:space="preserve">&lt;p&gt;&lt;a href="https://youtu.be/kdgX6y4Ovf0"&gt;https://youtu.be/kdgX6y4Ovf0&lt;/a&gt;&lt;/p&gt; &lt;p&gt;Керамическая электронагревательная панель &lt;strong&gt;Ardesto HCP-400BK&lt;/strong&gt; - модель профессиональной серии с магнезитовой плитой. Магнезитовая плита позволяет добиться максимальной передачи тепловых волн через керамическую поверхность, тем самым улучшая отдачу тепла в помещение, а не на заднюю стенку обогревателя. Эффект усиливается &lt;u&gt;&lt;strong&gt;теплоотражающим экраном, поставляемом в комплекте&lt;/strong&gt;&lt;/u&gt;. Широкая линейка цветов под мрамор.&lt;/p&gt; &lt;p&gt;&lt;br /&gt; Технология обогрева: инфракрасная&lt;br /&gt; Тип монтажа: настенный (крепления в комплекте), напольное (дополнительно приобретается опора - код изделия HCP)&lt;br /&gt; Размещение: горизонтальное или вертикальное&lt;br /&gt; Мощность: 400 Вт&lt;br /&gt; Площадь обогрева: 8 м2&lt;br /&gt; Объём обогрева: 21 м3&lt;br /&gt; Размеры: 600х600х14 мм&lt;br /&gt; Температура поверхности: 90 &amp;deg;С&lt;br /&gt; Вес: 12 кг&lt;br /&gt; Напряжение: 220 В&lt;br /&gt; Частота тока: 50 Гц&lt;br /&gt; Длина кабеля: 1,7 м&lt;br /&gt; Регулятор: нет&lt;br /&gt; Крепление: есть&lt;br /&gt; Гарантийный срок: 5 лет&lt;br /&gt; &lt;strong&gt;Дополнительно: теплоотражающий экран в комплекте&lt;/strong&gt;&lt;br /&gt; Цвет: чёрный&lt;br /&gt; Степень защиты: IP 54&lt;br /&gt; Страна производитель: Украина&lt;/p&gt; </t>
  </si>
  <si>
    <t>Керамическая электронагревательная панель Ardesto HCP-400WT белый мрамор, до 8 м2, 60 х 60 см</t>
  </si>
  <si>
    <t>HCP-400WT</t>
  </si>
  <si>
    <t>http://www.erc.ua/i/goods/HCP-400WT.jpg</t>
  </si>
  <si>
    <t xml:space="preserve">&lt;p&gt;&lt;a href="https://youtu.be/kdgX6y4Ovf0"&gt;https://youtu.be/kdgX6y4Ovf0&lt;/a&gt;&lt;/p&gt; &lt;p&gt;Керамическая электронагревательная панель &lt;strong&gt;Ardesto HCP-400WT&lt;/strong&gt; - модель профессиональной серии с магнезитовой плитой. Магнезитовая плита позволяет добиться максимальной передачи тепловых волн через керамическую поверхность, тем самым улучшая отдачу тепла в помещение, а не на заднюю стенку обогревателя. Эффект усиливается &lt;strong&gt;теплоотражающим экраном, поставляемом в комплекте&lt;/strong&gt;. Широкая линейка цветов под мрамор.&lt;/p&gt; &lt;p&gt;&lt;br /&gt; Технология обогрева: инфракрасная&lt;br /&gt; Тип монтажа: настенный (крепления в комплекте), напольное (дополнительно приобретается опора - код изделия HCP)&lt;br /&gt; Размещение: горизонтальное или вертикальное&lt;br /&gt; Мощность: 400 Вт&lt;br /&gt; Площадь обогрева: 8 м2&lt;br /&gt; Объём обогрева: 21 м3&lt;br /&gt; Размеры: 600х600х14 мм&lt;br /&gt; Температура поверхности: 90 &amp;deg;С&lt;br /&gt; Вес: 12 кг&lt;br /&gt; Напряжение: 220 В&lt;br /&gt; Частота тока: 50 Гц&lt;br /&gt; Длина кабеля: 1,7 м&lt;br /&gt; Регулятор: нет&lt;br /&gt; Крепление: есть&lt;br /&gt; Гарантийный срок: 5 лет&lt;br /&gt; &lt;strong&gt;Дополнительно: теплоотражающий экран в комплекте&lt;/strong&gt;&lt;br /&gt; Цвет: белый&lt;br /&gt; Степень защиты: IP 54&lt;br /&gt; Страна производитель: Украина&lt;/p&gt; </t>
  </si>
  <si>
    <t>08516001010001007</t>
  </si>
  <si>
    <t>Керамическая электронагревательная панель Ardesto HCP-600BGM бежевый мрамор, до 12 м2, 90 х 60 см</t>
  </si>
  <si>
    <t>HCP-600BGM</t>
  </si>
  <si>
    <t>http://www.erc.ua/i/goods/HCP-600BGM.jpg</t>
  </si>
  <si>
    <t xml:space="preserve">&lt;p&gt;&lt;a href="https://youtu.be/kdgX6y4Ovf0"&gt;https://youtu.be/kdgX6y4Ovf0&lt;/a&gt;&lt;/p&gt; &lt;p&gt;Керамическая электронагревательная панель &lt;strong&gt;Ardesto HCP-600BGM&lt;/strong&gt; - модель профессиональной серии с магнезитовой плитой. Магнезитовая плита позволяет добиться максимальной передачи тепловых волн через керамическую поверхность, тем самым улучшая отдачу тепла в помещение, а не на заднюю стенку обогревателя. Эффект усиливается &lt;u&gt;&lt;strong&gt;теплоотражающим экраном, поставляемом в комплекте&lt;/strong&gt;&lt;/u&gt;. Широкая линейка цветов под мрамор.&lt;/p&gt; &lt;p&gt;Технология обогрева: инфракрасная&lt;br /&gt; Тип монтажа: настенный (крепления в комплекте), напольное (дополнительно приобретается опора - код изделия HCP)&lt;br /&gt; Размещение: горизонтальное или вертикальное&lt;br /&gt; Мощность: 600 Вт&lt;br /&gt; Площадь обогрева: 12 м2&lt;br /&gt; Объём обогрева: 29 м3&lt;br /&gt; Размеры: 600х900х14 мм&lt;br /&gt; Температура поверхности: 90 &amp;deg;С&lt;br /&gt; Вес: 21 кг&lt;br /&gt; Напряжение: 220 В&lt;br /&gt; Частота тока: 50 Гц&lt;br /&gt; Длина кабеля: 1,7 м&lt;br /&gt; Регулятор: нет&lt;br /&gt; Крепление: есть&lt;br /&gt; Гарантийный срок: 5 лет&lt;br /&gt; &lt;strong&gt;Дополнительно: теплоотражающий экран в комплекте&lt;/strong&gt;&lt;br /&gt; Цвет: бежевый мрамор&lt;br /&gt; Степень защиты: IP 54&lt;br /&gt; Страна производитель: Украина&lt;/p&gt; </t>
  </si>
  <si>
    <t>08516001010001012</t>
  </si>
  <si>
    <t>Керамическая электронагревательная панель Ardesto HCP-600BRM коричневый мрамор, до 12 м2, 90 х 60 см</t>
  </si>
  <si>
    <t>HCP-600BRM</t>
  </si>
  <si>
    <t>http://www.erc.ua/i/goods/HCP-600BRM.jpg</t>
  </si>
  <si>
    <t xml:space="preserve">&lt;p&gt;&lt;a href="https://youtu.be/kdgX6y4Ovf0"&gt;https://youtu.be/kdgX6y4Ovf0&lt;/a&gt;&lt;/p&gt; &lt;p&gt;Керамическая электронагревательная панель &lt;strong&gt;Ardesto HCP-600BRM&lt;/strong&gt; - модель профессиональной серии с магнезитовой плитой. Магнезитовая плита позволяет добиться максимальной передачи тепловых волн через керамическую поверхность, тем самым улучшая отдачу тепла в помещение, а не на заднюю стенку обогревателя. Эффект усиливается &lt;u&gt;&lt;strong&gt;теплоотражающим экраном, поставляемом в комплекте&lt;/strong&gt;&lt;/u&gt;. Широкая линейка цветов под мрамор.&lt;/p&gt; &lt;p&gt;Технология обогрева: инфракрасная&lt;br /&gt; Тип монтажа: настенный (крепления в комплекте)&lt;br /&gt; Размещение: горизонтальное или вертикальное&lt;br /&gt; Мощность: 600 Вт&lt;br /&gt; Площадь обогрева: 12 м2&lt;br /&gt; Объём обогрева: 29 м3&lt;br /&gt; Размеры: 600х900х14 мм&lt;br /&gt; Температура поверхности: 90 &amp;deg;С&lt;br /&gt; Вес: 21 кг&lt;br /&gt; Напряжение: 220 В&lt;br /&gt; Частота тока: 50 Гц&lt;br /&gt; Длина кабеля: 1,7 м&lt;br /&gt; Регулятор: нет&lt;br /&gt; Крепление: есть&lt;br /&gt; Гарантийный срок: 5 лет&lt;br /&gt; &lt;strong&gt;Дополнительно: теплоотражающий экран в комплекте&lt;/strong&gt;&lt;br /&gt; Цвет: коричневый мрамор&lt;br /&gt; Степень защиты: IP 54&lt;br /&gt; Страна производитель: Украина&lt;/p&gt; </t>
  </si>
  <si>
    <t>08516001010001013</t>
  </si>
  <si>
    <t>Керамическая электронагревательная панель Ardesto HCP-600M мрамор, до 12 м2, 90 х 60 см</t>
  </si>
  <si>
    <t>HCP-600M</t>
  </si>
  <si>
    <t>http://www.erc.ua/i/goods/HCP-600M.jpg</t>
  </si>
  <si>
    <t xml:space="preserve">&lt;p&gt;&lt;a href="https://youtu.be/kdgX6y4Ovf0"&gt;https://youtu.be/kdgX6y4Ovf0&lt;/a&gt;&lt;/p&gt; &lt;p&gt;Керамическая электронагревательная панель &lt;strong&gt;Ardesto HCP-600M&lt;/strong&gt; - модель профессиональной серии с магнезитовой плитой. Магнезитовая плита позволяет добиться максимальной передачи тепловых волн через керамическую поверхность, тем самым улучшая отдачу тепла в помещение, а не на заднюю стенку обогревателя. Эффект усиливается &lt;u&gt;&lt;strong&gt;теплоотражающим экраном, поставляемом в комплекте&lt;/strong&gt;&lt;/u&gt;. Широкая линейка цветов под мрамор.&lt;/p&gt; &lt;p&gt;Технология обогрева: инфракрасная&lt;br /&gt; Тип монтажа: настенный (крепления в комплекте), напольное (дополнительно приобретается опора - код изделия HCP)&lt;br /&gt; Размещение: горизонтальное или вертикальное&lt;br /&gt; Мощность: 600 Вт&lt;br /&gt; Площадь обогрева: 12 м2&lt;br /&gt; Объём обогрева: 29 м3&lt;br /&gt; Размеры: 600х900х14 мм&lt;br /&gt; Температура поверхности: 90 &amp;deg;С&lt;br /&gt; Вес: 21 кг&lt;br /&gt; Напряжение: 220 В&lt;br /&gt; Частота тока: 50 Гц&lt;br /&gt; Длина кабеля: 1,7 м&lt;br /&gt; Регулятор: нет&lt;br /&gt; Крепление: есть&lt;br /&gt; Гарантийный срок: 5 лет&lt;br /&gt; &lt;strong&gt;Дополнительно: теплоотражающий экран в комплекте&lt;/strong&gt;&lt;br /&gt; Цвет: мрамор&lt;br /&gt; Степень защиты: IP 54&lt;br /&gt; Страна производитель: Украина&lt;/p&gt; </t>
  </si>
  <si>
    <t>08516001010001014</t>
  </si>
  <si>
    <t>Керамическая электронагревательная панель Ardesto HCP-600SAM песочный мрамор, до 12 м2, 90 х 60 см</t>
  </si>
  <si>
    <t>HCP-600SAM</t>
  </si>
  <si>
    <t>http://www.erc.ua/i/goods/HCP-600SAM.jpg</t>
  </si>
  <si>
    <t xml:space="preserve">&lt;p&gt;&lt;a href="https://youtu.be/kdgX6y4Ovf0"&gt;https://youtu.be/kdgX6y4Ovf0&lt;/a&gt;&lt;/p&gt; &lt;p&gt;Керамическая электронагревательная панель &lt;strong&gt;Ardesto HCP-600SAM&lt;/strong&gt; - модель профессиональной серии с магнезитовой плитой. Магнезитовая плита позволяет добиться максимальной передачи тепловых волн через керамическую поверхность, тем самым улучшая отдачу тепла в помещение, а не на заднюю стенку обогревателя. Эффект усиливается &lt;u&gt;&lt;strong&gt;теплоотражающим экраном, поставляемом в комплекте&lt;/strong&gt;&lt;/u&gt;. Широкая линейка цветов под мрамор.&lt;/p&gt; &lt;p&gt;Технология обогрева: инфракрасная&lt;br /&gt; Тип монтажа: настенный (крепления в комплекте), напольное (дополнительно приобретается опора - код изделия HCP)&lt;br /&gt; Размещение: горизонтальное или вертикальное&lt;br /&gt; Мощность: 600 Вт&lt;br /&gt; Площадь обогрева: 12 м2&lt;br /&gt; Объём обогрева: 29 м3&lt;br /&gt; Размеры: 600х900х14 мм&lt;br /&gt; Температура поверхности: 90 &amp;deg;С&lt;br /&gt; Вес: 21 кг&lt;br /&gt; Напряжение: 220 В&lt;br /&gt; Частота тока: 50 Гц&lt;br /&gt; Длина кабеля: 1,7 м&lt;br /&gt; Регулятор: нет&lt;br /&gt; Крепление: есть&lt;br /&gt; Гарантийный срок: 5 лет&lt;br /&gt; &lt;strong&gt;Дополнительно: теплоотражающий экран в комплекте&lt;/strong&gt;&lt;br /&gt; Цвет: песочный мрамор&lt;br /&gt; Степень защиты: IP 54&lt;br /&gt; Страна производитель: Украина&lt;/p&gt; </t>
  </si>
  <si>
    <t>08516001010001015</t>
  </si>
  <si>
    <t>Керамическая электронагревательная панель Ardesto HCP-600WTM белый мрамор, до 12 м2, 90 х 60 см</t>
  </si>
  <si>
    <t>HCP-600WTM</t>
  </si>
  <si>
    <t>http://www.erc.ua/i/goods/HCP-600WTM.jpg</t>
  </si>
  <si>
    <t xml:space="preserve">&lt;p&gt;&lt;a href="https://youtu.be/kdgX6y4Ovf0"&gt;https://youtu.be/kdgX6y4Ovf0&lt;/a&gt;&lt;/p&gt; &lt;p&gt;Керамическая электронагревательная панель &lt;strong&gt;Ardesto HCP-600WTM&lt;/strong&gt; - модель профессиональной серии с магнезитовой плитой. Магнезитовая плита позволяет добиться максимальной передачи тепловых волн через керамическую поверхность, тем самым улучшая отдачу тепла в помещение, а не на заднюю стенку обогревателя. Эффект усиливается &lt;u&gt;&lt;strong&gt;теплоотражающим экраном&lt;/strong&gt;&lt;/u&gt;, поставляемом в комплекте. Широкая линейка цветов под мрамор.&lt;/p&gt; &lt;p&gt;Технология обогрева: инфракрасная&lt;br /&gt; Тип монтажа: настенный (крепления в комплекте), напольное (дополнительно приобретается опора - код изделия HCP)&lt;br /&gt; Размещение: горизонтальное или вертикальное&lt;br /&gt; Мощность: 600 Вт&lt;br /&gt; Площадь обогрева: 12 м2&lt;br /&gt; Объём обогрева: 29 м3&lt;br /&gt; Размеры: 600х900х14 мм&lt;br /&gt; Температура поверхности: 90 &amp;deg;С&lt;br /&gt; Вес: 21 кг&lt;br /&gt; Напряжение: 220 В&lt;br /&gt; Частота тока: 50 Гц&lt;br /&gt; Длина кабеля: 1,7 м&lt;br /&gt; Регулятор: нет&lt;br /&gt; Крепление: есть&lt;br /&gt; Гарантийный срок: 5 лет&lt;br /&gt; &lt;strong&gt;Дополнительно: теплоотражающий экран в комплекте&lt;/strong&gt;&lt;br /&gt; Цвет: белый мрамор&lt;br /&gt; Степень защиты: IP 54&lt;br /&gt; Страна производитель: Украина&lt;/p&gt; </t>
  </si>
  <si>
    <t>08516001010001016</t>
  </si>
  <si>
    <t>Керамическая электронагревательная панель с терморегулятором Ardesto HCP-550RBGM бежевый мрамор, до 11 м2, 90 х 45 см</t>
  </si>
  <si>
    <t>HCP-550RBGM</t>
  </si>
  <si>
    <t>http://www.erc.ua/i/goods/HCP-550RBGM.jpg</t>
  </si>
  <si>
    <t xml:space="preserve">&lt;p&gt;&lt;a href="https://youtu.be/NCzvqNidBew"&gt;https://youtu.be/NCzvqNidBew&lt;/a&gt;&lt;/p&gt; &lt;p&gt;Керамическая электронагревательная панель &lt;strong&gt;Ardesto HCP-550RBGM&lt;/strong&gt; - модель профессиональной серии с магнезитовой плитой. Магнезитовая плита позволяет добиться максимальной передачи тепловых волн через керамическую поверхность, тем самым улучшая отдачу тепла в помещение, а не на заднюю стенку обогревателя. Эффект усиливается &lt;u&gt;&lt;strong&gt;теплоотражающим экраном, поставляемом в комплекте&lt;/strong&gt;&lt;/u&gt;. Кроме того модель оснащена &lt;u&gt;&lt;strong&gt;терморегулятором&lt;/strong&gt;&lt;/u&gt;, который, в отличие от обычного термостата, регулирует температуру панели отталкиваясь от температуры в помещении. Наилучшее решение для комфортного отопления и обогрева. Широкая линейка цветов под мрамор.&lt;/p&gt; &lt;p&gt;Технология обогрева: инфракрасная&lt;br /&gt; Тип монтажа: настенный (крепления в комплекте), напольное (дополнительно приобретается опора - код изделия HCP)&lt;br /&gt; Размещение: горизонтальное или вертикальное&lt;br /&gt; Мощность: 550 Вт&lt;br /&gt; Площадь обогрева: 11 м2&lt;br /&gt; Объём обогрева: 28 м3&lt;br /&gt; Размеры: 900х450х16 мм&lt;br /&gt; Температура поверхности: 90 &amp;deg;С&lt;br /&gt; Вес: 15 кг&lt;br /&gt; Напряжение: 220 В&lt;br /&gt; Частота тока: 50 Гц&lt;br /&gt; Длина кабеля: 1,7 м&lt;br /&gt; Регулятор: есть&lt;br /&gt; Крепление: есть&lt;br /&gt; Гарантийный срок: 5 лет&lt;br /&gt; &lt;u&gt;&lt;strong&gt;Дополнительно: теплоотражающий экран в комплекте&lt;/strong&gt;&lt;/u&gt;&lt;br /&gt; Цвет: бежевый мрамор&lt;br /&gt; Степень защиты: IP 33&lt;br /&gt; Страна производитель: Украина&lt;/p&gt; </t>
  </si>
  <si>
    <t>Керамическая электронагревательная панель с терморегулятором Ardesto HCP-550RBRM коричневый мрамор, до 11 м2, 90 х 45 см</t>
  </si>
  <si>
    <t>HCP-550RBRM</t>
  </si>
  <si>
    <t>http://www.erc.ua/i/goods/HCP-550RBRM.jpg</t>
  </si>
  <si>
    <t xml:space="preserve">&lt;p&gt;&lt;a href="https://youtu.be/NCzvqNidBew"&gt;https://youtu.be/NCzvqNidBew&lt;/a&gt;&lt;/p&gt; &lt;p&gt;Керамическая электронагревательная панель &lt;strong&gt;Ardesto HCP-550RBRM&lt;/strong&gt; - модель профессиональной серии с магнезитовой плитой. Магнезитовая плита позволяет добиться максимальной передачи тепловых волн через керамическую поверхность, тем самым улучшая отдачу тепла в помещение, а не на заднюю стенку обогревателя. Эффект усиливается &lt;u&gt;&lt;strong&gt;теплоотражающим экраном, поставляемом в комплекте&lt;/strong&gt;&lt;/u&gt;. Кроме того модель оснащена &lt;u&gt;&lt;strong&gt;терморегулятором&lt;/strong&gt;&lt;/u&gt;, который, в отличие от обычного термостата, регулирует температуру панели отталкиваясь от температуры в помещении. Наилучшее решение для комфортного отопления и обогрева. Широкая линейка цветов под мрамор.&lt;/p&gt; &lt;p&gt;Технология обогрева: инфракрасная&lt;br /&gt; Тип монтажа: настенный (крепления в комплекте), напольное (дополнительно приобретается опора)&lt;br /&gt; Размещение: горизонтальное или вертикальное&lt;br /&gt; Мощность: 550 Вт&lt;br /&gt; Площадь обогрева: 11 м2&lt;br /&gt; Объём обогрева: 28 м3&lt;br /&gt; Размеры: 900х450х16 мм&lt;br /&gt; Температура поверхности: 90 &amp;deg;С&lt;br /&gt; Вес: 15 кг&lt;br /&gt; Напряжение: 220 В&lt;br /&gt; Частота тока: 50 Гц&lt;br /&gt; Длина кабеля: 1,7 м&lt;br /&gt; Регулятор: есть&lt;br /&gt; Крепление: есть&lt;br /&gt; Гарантийный срок: 5 лет&lt;br /&gt; &lt;u&gt;&lt;strong&gt;Дополнительно: теплоотражающий экран в комплекте&lt;/strong&gt;&lt;/u&gt;&lt;br /&gt; Цвет: коричневый мрамор&lt;br /&gt; Степень защиты: IP 33&lt;br /&gt; Страна производитель: Украина&lt;/p&gt; </t>
  </si>
  <si>
    <t>08516001010001009</t>
  </si>
  <si>
    <t>Керамическая электронагревательная панель с терморегулятором Ardesto HCP-550RM мрамор, до 11 м2, 90 х 45 см</t>
  </si>
  <si>
    <t>HCP-550RM</t>
  </si>
  <si>
    <t>http://www.erc.ua/i/goods/HCP-550RM.jpg</t>
  </si>
  <si>
    <t xml:space="preserve">&lt;p&gt;&lt;a href="https://youtu.be/NCzvqNidBew"&gt;https://youtu.be/NCzvqNidBew&lt;/a&gt;&lt;/p&gt; &lt;p&gt;Керамическая электронагревательная панель &lt;strong&gt;Ardesto HCP-550RM&lt;/strong&gt; - модель профессиональной серии с магнезитовой плитой. Магнезитовая плита позволяет добиться максимальной передачи тепловых волн через керамическую поверхность, тем самым улучшая отдачу тепла в помещение, а не на заднюю стенку обогревателя. Эффект усиливается &lt;u&gt;&lt;strong&gt;теплоотражающим экраном, поставляемом в комплекте&lt;/strong&gt;&lt;/u&gt;. Кроме того модель оснащена &lt;u&gt;&lt;strong&gt;терморегулятором&lt;/strong&gt;&lt;/u&gt;, который, в отличие от обычного термостата, регулирует температуру панели отталкиваясь от температуры в помещении. Наилучшее решение для комфортного отопления и обогрева. Широкая линейка цветов под мрамор.&lt;/p&gt; &lt;p&gt;Технология обогрева: инфракрасная&lt;br /&gt; Тип монтажа: настенный (крепления в комплекте), напольное (дополнительно приобретается опора - код изделия HCP)&lt;br /&gt; Размещение: горизонтальное или вертикальное&lt;br /&gt; Мощность: 550 Вт&lt;br /&gt; Площадь обогрева: 11 м2&lt;br /&gt; Объём обогрева: 28 м3&lt;br /&gt; Размеры: 900х450х16 мм&lt;br /&gt; Температура поверхности: 90 &amp;deg;С&lt;br /&gt; Вес: 15 кг&lt;br /&gt; Напряжение: 220 В&lt;br /&gt; Частота тока: 50 Гц&lt;br /&gt; Длина кабеля: 1,7 м&lt;br /&gt; Регулятор: есть&lt;br /&gt; Крепление: есть&lt;br /&gt; Гарантийный срок: 5 лет&lt;br /&gt; &lt;u&gt;&lt;strong&gt;Дополнительно: теплоотражающий экран в комплекте&lt;/strong&gt;&lt;/u&gt;&lt;br /&gt; Цвет: мрамор&lt;br /&gt; Степень защиты: IP 33&lt;br /&gt; Страна производитель: Украина&lt;/p&gt; </t>
  </si>
  <si>
    <t>08516001010001010</t>
  </si>
  <si>
    <t>Керамическая электронагревательная панель с терморегулятором Ardesto HCP-550RWTM белый мрамор, до 11 м2, 90х 45 см</t>
  </si>
  <si>
    <t>HCP-550RWTM</t>
  </si>
  <si>
    <t>http://www.erc.ua/i/goods/HCP-550RWTM.jpg</t>
  </si>
  <si>
    <t xml:space="preserve">&lt;p&gt;&lt;a href="https://youtu.be/NCzvqNidBew"&gt;https://youtu.be/NCzvqNidBew&lt;/a&gt;&lt;/p&gt; &lt;p&gt;Керамическая электронагревательная панель &lt;strong&gt;Ardesto HCP-550RWTM&lt;/strong&gt; - модель профессиональной серии с магнезитовой плитой. Магнезитовая плита позволяет добиться максимальной передачи тепловых волн через керамическую поверхность, тем самым улучшая отдачу тепла в помещение, а не на заднюю стенку обогревателя. Эффект усиливается &lt;u&gt;&lt;strong&gt;теплоотражающим экраном, поставляемом в комплекте&lt;/strong&gt;&lt;/u&gt;. Кроме того модель оснащена &lt;u&gt;&lt;strong&gt;терморегулятором&lt;/strong&gt;&lt;/u&gt;, который, в отличие от обычного термостата, регулирует температуру панели отталкиваясь от температуры в помещении. Наилучшее решение для комфортного отопления и обогрева. Широкая линейка цветов под мрамор.&lt;/p&gt; &lt;p&gt;Технология обогрева: инфракрасная&lt;br /&gt; Тип монтажа: настенный (крепления в комплекте), напольное (дополнительно приобретается опора - код изделия HCP)&lt;br /&gt; Размещение: горизонтальное или вертикальное&lt;br /&gt; Мощность: 550 Вт&lt;br /&gt; Площадь обогрева: 11 м2&lt;br /&gt; Объём обогрева: 28 м3&lt;br /&gt; Размеры: 900х450х16 мм&lt;br /&gt; Температура поверхности: 90 &amp;deg;С&lt;br /&gt; Вес: 15 кг&lt;br /&gt; Напряжение: 220 В&lt;br /&gt; Частота тока: 50 Гц&lt;br /&gt; Длина кабеля: 1,7 м&lt;br /&gt; Регулятор: есть&lt;br /&gt; Крепление: есть&lt;br /&gt; Гарантийный срок: 5 лет&lt;br /&gt; &lt;u&gt;&lt;strong&gt;Дополнительно: теплоотражающий экран в комплекте&lt;/strong&gt;&lt;/u&gt;&lt;br /&gt; Цвет: белый мрамор&lt;br /&gt; Степень защиты: IP 33&lt;br /&gt; Страна производитель: Украина&lt;/p&gt; </t>
  </si>
  <si>
    <t>08516001010001011</t>
  </si>
  <si>
    <t>Керамическая электронагревательная панель с терморегулятором Ardesto HCP-750RBGM бежевый мрамор, до 15 м2, 90 х 60 см</t>
  </si>
  <si>
    <t>HCP-750RBGM</t>
  </si>
  <si>
    <t>http://www.erc.ua/i/goods/HCP-750RBGM.jpg</t>
  </si>
  <si>
    <t xml:space="preserve">&lt;p&gt;&lt;a href="https://youtu.be/kdgX6y4Ovf0"&gt;https://youtu.be/kdgX6y4Ovf0&lt;/a&gt;&lt;/p&gt; &lt;p&gt;Керамическая электронагревательная панель &lt;strong&gt;Ardesto HCP-750RBGM&lt;/strong&gt; - модель профессиональной серии с магнезитовой плитой. Магнезитовая плита позволяет добиться максимальной передачи тепловых волн через керамическую поверхность, тем самым улучшая отдачу тепла в помещение, а не на заднюю стенку обогревателя. Эффект усиливается &lt;u&gt;&lt;strong&gt;теплоотражающим экраном, поставляемом в комплекте&lt;/strong&gt;&lt;/u&gt;. Кроме того модель оснащена &lt;u&gt;&lt;strong&gt;терморегулятором&lt;/strong&gt;&lt;/u&gt;, который, в отличие от обычного термостата, регулирует температуру панели отталкиваясь от температуры в помещении. Наилучшее решение для комфортного отопления и обогрева. Широкая линейка цветов под мрамор.&lt;/p&gt; &lt;p&gt;&lt;br /&gt; Технология обогрева: инфракрасная&lt;br /&gt; Тип монтажа: настенный (крепления в комплекте), напольное (дополнительно приобретается опора - код изделия HCP)&lt;br /&gt; Размещение: горизонтальное или вертикальное&lt;br /&gt; Мощность: 750 Вт&lt;br /&gt; Площадь обогрева: 15 м2&lt;br /&gt; Объём обогрева: 38 м3&lt;br /&gt; Размеры: 900х600х16 мм&lt;br /&gt; Температура поверхности: 90 &amp;deg;С&lt;br /&gt; Вес: 23 кг&lt;br /&gt; Напряжение: 220 В&lt;br /&gt; Частота тока: 50 Гц&lt;br /&gt; Длина кабеля: 1,7 м&lt;br /&gt; Регулятор: есть&lt;br /&gt; Крепление: есть&lt;br /&gt; Гарантийный срок: 5 лет&lt;br /&gt; &lt;u&gt;&lt;strong&gt;Дополнительно: теплоотражающий экран в комплекте&lt;/strong&gt;&lt;/u&gt;&lt;br /&gt; Цвет: бежевый мрамор&lt;br /&gt; Степень защиты: IP 33&lt;br /&gt; Страна производитель: Украина&lt;/p&gt; </t>
  </si>
  <si>
    <t>08516001010001017</t>
  </si>
  <si>
    <t>Керамическая электронагревательная панель с терморегулятором Ardesto HCP-750RBRM коричневый мрамор, до 15 м2, 90 х 60 см</t>
  </si>
  <si>
    <t>HCP-750RBRM</t>
  </si>
  <si>
    <t>http://www.erc.ua/i/goods/HCP-750RBRM.jpg</t>
  </si>
  <si>
    <t xml:space="preserve">&lt;p&gt;&lt;a href="https://youtu.be/kdgX6y4Ovf0"&gt;https://youtu.be/kdgX6y4Ovf0&lt;/a&gt;&lt;/p&gt; &lt;p&gt;Керамическая электронагревательная панель &lt;strong&gt;Ardesto HCP-750RBRM&lt;/strong&gt; - модель профессиональной серии с магнезитовой плитой. Магнезитовая плита позволяет добиться максимальной передачи тепловых волн через керамическую поверхность, тем самым улучшая отдачу тепла в помещение, а не на заднюю стенку обогревателя. Эффект усиливается &lt;u&gt;&lt;strong&gt;теплоотражающим экраном, поставляемом в комплекте&lt;/strong&gt;&lt;/u&gt;. Кроме того модель оснащена &lt;u&gt;&lt;strong&gt;терморегулятором&lt;/strong&gt;&lt;/u&gt;, который, в отличие от обычного термостата, регулирует температуру панели отталкиваясь от температуры в помещении. Наилучшее решение для комфортного отопления и обогрева. Широкая линейка цветов под мрамор.&lt;/p&gt; &lt;p&gt;Технология обогрева: инфракрасная&lt;br /&gt; Тип монтажа: настенный (крепления в комплекте), напольное (дополнительно приобретается опора - код изделия HCP)&lt;br /&gt; Размещение: горизонтальное или вертикальное&lt;br /&gt; Мощность: 750 Вт&lt;br /&gt; Площадь обогрева: 15 м2&lt;br /&gt; Объём обогрева: 38 м3&lt;br /&gt; Размеры: 900х600х16 мм&lt;br /&gt; Температура поверхности: 90 &amp;deg;С&lt;br /&gt; Вес: 23 кг&lt;br /&gt; Напряжение: 220 В&lt;br /&gt; Частота тока: 50 Гц&lt;br /&gt; Длина кабеля: 1,7 м&lt;br /&gt; Регулятор: есть&lt;br /&gt; Крепление: есть&lt;br /&gt; Гарантийный срок: 5 лет&lt;br /&gt; &lt;u&gt;&lt;strong&gt;Дополнительно: теплоотражающий экран в комплекте&lt;/strong&gt;&lt;/u&gt;&lt;br /&gt; Цвет: коричневый мрамор&lt;br /&gt; Степень защиты: IP 33&lt;br /&gt; Страна производитель: Украина&lt;/p&gt; </t>
  </si>
  <si>
    <t>08516001010001018</t>
  </si>
  <si>
    <t>Керамическая электронагревательная панель с терморегулятором Ardesto HCP-750RM мрамор, до 15 м2, 90 х 60 см</t>
  </si>
  <si>
    <t>HCP-750RM</t>
  </si>
  <si>
    <t>http://www.erc.ua/i/goods/HCP-750RM.jpg</t>
  </si>
  <si>
    <t xml:space="preserve">&lt;p&gt;&lt;a href="https://youtu.be/kdgX6y4Ovf0"&gt;https://youtu.be/kdgX6y4Ovf0&lt;/a&gt;&lt;/p&gt; &lt;p&gt;Керамическая электронагревательная панель &lt;strong&gt;Ardesto HCP-750RM&lt;/strong&gt; - модель профессиональной серии с магнезитовой плитой. Магнезитовая плита позволяет добиться максимальной передачи тепловых волн через керамическую поверхность, тем самым улучшая отдачу тепла в помещение, а не на заднюю стенку обогревателя. Эффект усиливается &lt;u&gt;&lt;strong&gt;теплоотражающим экраном, поставляемом в комплекте&lt;/strong&gt;&lt;/u&gt;. Кроме того модель оснащена &lt;u&gt;&lt;strong&gt;терморегулятором&lt;/strong&gt;&lt;/u&gt;, который, в отличие от обычного термостата, регулирует температуру панели отталкиваясь от температуры в помещении. Наилучшее решение для комфортного отопления и обогрева. Широкая линейка цветов под мрамор.&lt;/p&gt; &lt;p&gt;&lt;br /&gt; Технология обогрева: инфракрасная&lt;br /&gt; Тип монтажа: настенный (крепления в комплекте), напольное (дополнительно приобретается опора - код изделия HCP)&lt;br /&gt; Размещение: горизонтальное или вертикальное&lt;br /&gt; Мощность: 750 Вт&lt;br /&gt; Площадь обогрева: 15 м2&lt;br /&gt; Объём обогрева: 38 м3&lt;br /&gt; Размеры: 900х600х16 мм&lt;br /&gt; Температура поверхности: 90 &amp;deg;С&lt;br /&gt; Вес: 23 кг&lt;br /&gt; Напряжение: 220 В&lt;br /&gt; Частота тока: 50 Гц&lt;br /&gt; Длина кабеля: 1,7 м&lt;br /&gt; Регулятор: есть&lt;br /&gt; Крепление: есть&lt;br /&gt; Гарантийный срок: 5 лет&lt;br /&gt; &lt;strong&gt;Дополнительно: теплоотражающий экран в комплекте&lt;/strong&gt;&lt;br /&gt; Цвет: мрамор&lt;br /&gt; Степень защиты: IP 33&lt;br /&gt; Страна производитель: Украина&lt;/p&gt; </t>
  </si>
  <si>
    <t>08516001010001019</t>
  </si>
  <si>
    <t>Керамическая электронагревательная панель с терморегулятором Ardesto HCP-750RWTM белый мрамор, до 15 м2, 90 х 60 см</t>
  </si>
  <si>
    <t>HCP-750RWTM</t>
  </si>
  <si>
    <t>http://www.erc.ua/i/goods/HCP-750RWTM.jpg</t>
  </si>
  <si>
    <t xml:space="preserve">&lt;p&gt;&lt;a href="https://youtu.be/kdgX6y4Ovf0"&gt;https://youtu.be/kdgX6y4Ovf0&lt;/a&gt;&lt;/p&gt; &lt;p&gt;Керамическая электронагревательная панель &lt;strong&gt;Ardesto HCP-750RWTM&lt;/strong&gt; - модель профессиональной серии с магнезитовой плитой. Магнезитовая плита позволяет добиться максимальной передачи тепловых волн через керамическую поверхность, тем самым улучшая отдачу тепла в помещение, а не на заднюю стенку обогревателя. Эффект усиливается &lt;u&gt;&lt;strong&gt;теплоотражающим экраном, поставляемом в комплекте&lt;/strong&gt;&lt;/u&gt;. Кроме того модель оснащена &lt;strong&gt;&lt;u&gt;терморегулятором&lt;/u&gt;&lt;/strong&gt;, который, в отличие от обычного термостата, регулирует температуру панели отталкиваясь от температуры в помещении. Наилучшее решение для комфортного отопления и обогрева. Широкая линейка цветов под мрамор.&lt;/p&gt; &lt;p&gt;&lt;br /&gt; Технология обогрева: инфракрасная&lt;br /&gt; Тип монтажа: настенный (крепления в комплекте), напольное (дополнительно приобретается опора - код изделия HCP)&lt;br /&gt; Размещение: горизонтальное или вертикальное&lt;br /&gt; Мощность: 750 Вт&lt;br /&gt; Площадь обогрева: 15 м2&lt;br /&gt; Объём обогрева: 38 м3&lt;br /&gt; Размеры: 900х600х16 мм&lt;br /&gt; Температура поверхности: 90 &amp;deg;С&lt;br /&gt; Вес: 23 кг&lt;br /&gt; Напряжение: 220 В&lt;br /&gt; Частота тока: 50 Гц&lt;br /&gt; Длина кабеля: 1,7 м&lt;br /&gt; Регулятор: есть&lt;br /&gt; Крепление: есть&lt;br /&gt; Гарантийный срок: 5 лет&lt;br /&gt; &lt;strong&gt;Дополнительно: теплоотражающий экран в комплекте&lt;/strong&gt;&lt;br /&gt; Цвет: белый мрамор&lt;br /&gt; Степень защиты: IP 33&lt;br /&gt; Страна производитель: Украина&lt;/p&gt; </t>
  </si>
  <si>
    <t>08516001010001020</t>
  </si>
  <si>
    <t>Керамический обогреватель</t>
  </si>
  <si>
    <t>Керамическая электронагревательная панель с терморегулятором Ardesto HCP-1000RBRM коричн. мрамор, до 20 м2, 120 х 60 см</t>
  </si>
  <si>
    <t>HCP-1000RBRM</t>
  </si>
  <si>
    <t>http://www.erc.ua/i/goods/HCP-1000RBRM.jpg</t>
  </si>
  <si>
    <t xml:space="preserve">&lt;p&gt;&lt;a href="https://youtu.be/NCzvqNidBew"&gt;https://youtu.be/NCzvqNidBew&lt;/a&gt;&lt;/p&gt; &lt;p&gt;Керамическая электронагревательная панель &lt;strong&gt;Ardesto HCP-1000RBRM&lt;/strong&gt; - модель профессиональной серии с магнезитовой плитой. Магнезитовая плита позволяет добиться максимальной передачи тепловых волн через керамическую поверхность, тем самым улучшая отдачу тепла в помещение, а не на заднюю стенку обогревателя. Эффект усиливается &lt;u&gt;&lt;strong&gt;теплоотражающим экраном, поставляемом в комплекте&lt;/strong&gt;&lt;/u&gt;. Кроме того модель оснащена &lt;u&gt;&lt;strong&gt;терморегулятором&lt;/strong&gt;&lt;/u&gt;, который, в отличие от обычного термостата, регулирует температуру панели отталкиваясь от температуры в помещении. Наилучшее решение для комфортного отопления и обогрева. Широкая линейка цветов под мрамор.&lt;/p&gt; &lt;p&gt;Технология обогрева: инфракрасная&lt;br /&gt; Тип монтажа: настенный (крепления в комплекте), напольное (дополнительно приобретается опора - код изделия HCP)&lt;br /&gt; Размещение: горизонтальное или вертикальное&lt;br /&gt; Мощность: 1000 Вт&lt;br /&gt; Площадь обогрева: 20 м2&lt;br /&gt; Объём обогрева: 50 м3&lt;br /&gt; Размеры: 1200х600х16 мм&lt;br /&gt; Температура поверхности: 90 &amp;deg;С&lt;br /&gt; Вес: 26 кг&lt;br /&gt; Напряжение: 220 В&lt;br /&gt; Частота тока: 50 Гц&lt;br /&gt; Длина кабеля: 1,7 м&lt;br /&gt; Регулятор: есть&lt;br /&gt; Крепление: есть&lt;br /&gt; Гарантийный срок: 5 лет&lt;br /&gt; &lt;u&gt;&lt;strong&gt;Дополнительно: теплоотражающий экран в комплекте&lt;/strong&gt;&lt;/u&gt;&lt;br /&gt; Цвет: коричневый мрамор&lt;br /&gt; Степень защиты: IP 33&lt;br /&gt; Страна производитель: Украина&lt;/p&gt; </t>
  </si>
  <si>
    <t>Керамическая электронагревательная панель с терморегулятором Ardesto HCP-1000RBGM бежевый мрамор, до 20 м2, 120 х 60 см</t>
  </si>
  <si>
    <t>HCP-1000RBGM</t>
  </si>
  <si>
    <t>http://www.erc.ua/i/goods/HCP-1000RBGM.jpg</t>
  </si>
  <si>
    <t xml:space="preserve">&lt;p&gt;&lt;a href="https://youtu.be/NCzvqNidBew"&gt;https://youtu.be/NCzvqNidBew&lt;/a&gt;&lt;/p&gt; &lt;p&gt;Керамическая электронагревательная панель &lt;strong&gt;Ardesto HCP-1000RBGM&lt;/strong&gt; - модель профессиональной серии с магнезитовой плитой. Магнезитовая плита позволяет добиться максимальной передачи тепловых волн через керамическую поверхность, тем самым улучшая отдачу тепла в помещение, а не на заднюю стенку обогревателя. Эффект усиливается &lt;u&gt;&lt;strong&gt;теплоотражающим экраном, поставляемом в комплекте&lt;/strong&gt;&lt;/u&gt;. Кроме того модель оснащена &lt;u&gt;&lt;strong&gt;терморегулятором&lt;/strong&gt;&lt;/u&gt;, который, в отличие от обычного термостата, регулирует температуру панели отталкиваясь от температуры в помещении. Наилучшее решение для комфортного отопления и обогрева. Широкая линейка цветов под мрамор.&lt;/p&gt; &lt;p&gt;Технология обогрева: инфракрасная&lt;br /&gt; Тип монтажа: настенный (крепления в комплекте), напольное (дополнительно приобретается опора - код изделия HCP)&lt;br /&gt; Размещение: горизонтальное или вертикальное&lt;br /&gt; Мощность: 1000 Вт&lt;br /&gt; Площадь обогрева: 20 м2&lt;br /&gt; Объём обогрева: 50 м3&lt;br /&gt; Размеры: 1200х600х16 мм&lt;br /&gt; Температура поверхности: 90 &amp;deg;С&lt;br /&gt; Вес: 26 кг&lt;br /&gt; Напряжение: 220 В&lt;br /&gt; Частота тока: 50 Гц&lt;br /&gt; Длина кабеля: 1,7 м&lt;br /&gt; Регулятор: есть&lt;br /&gt; Крепление: есть&lt;br /&gt; Гарантийный срок: 5 лет&lt;br /&gt; &lt;u&gt;&lt;strong&gt;Дополнительно: теплоотражающий экран в комплекте&lt;/strong&gt;&lt;/u&gt;&lt;br /&gt; Цвет: бежевый мрамор&lt;br /&gt; Степень защиты: IP 33&lt;br /&gt; Страна производитель: Украина&lt;/p&gt; </t>
  </si>
  <si>
    <t>08516001010001001</t>
  </si>
  <si>
    <t>Керамическая электронагревательная панель с терморегулятором Ardesto HCP-1000RWTM белый мрамор, до 20 м2, 120 х 60 см</t>
  </si>
  <si>
    <t>HCP-1000RWTM</t>
  </si>
  <si>
    <t>http://www.erc.ua/i/goods/HCP-1000RWTM.jpg</t>
  </si>
  <si>
    <t xml:space="preserve">&lt;p&gt;&lt;a href="https://youtu.be/NCzvqNidBew"&gt;https://youtu.be/NCzvqNidBew&lt;/a&gt;&lt;/p&gt; &lt;p&gt;Керамическая электронагревательная панель &lt;strong&gt;Ardesto HCP-1000RWTM&lt;/strong&gt; - модель профессиональной серии с магнезитовой плитой. Магнезитовая плита позволяет добиться максимальной передачи тепловых волн через керамическую поверхность, тем самым улучшая отдачу тепла в помещение, а не на заднюю стенку обогревателя. Эффект усиливается &lt;u&gt;&lt;strong&gt;теплоотражающим экраном, поставляемом в комплекте&lt;/strong&gt;&lt;/u&gt;. Кроме того модель оснащена &lt;u&gt;&lt;strong&gt;терморегулятором&lt;/strong&gt;&lt;/u&gt;, который, в отличие от обычного термостата, регулирует температуру панели отталкиваясь от температуры в помещении. Наилучшее решение для комфортного отопления и обогрева. Широкая линейка цветов под мрамор.&lt;/p&gt; &lt;p&gt;Технология обогрева: инфракрасная&lt;br /&gt; Тип монтажа: настенный (крепления в комплекте), напольное (дополнительно приобретается опора - код изделия HCP)&lt;br /&gt; Размещение: горизонтальное или вертикальное&lt;br /&gt; Мощность: 1000 Вт&lt;br /&gt; Площадь обогрева: 20 м2&lt;br /&gt; Объём обогрева: 50 м3&lt;br /&gt; Размеры: 1200х600х16 мм&lt;br /&gt; Температура поверхности: 90 &amp;deg;С&lt;br /&gt; Вес: 26 кг&lt;br /&gt; Напряжение: 220 В&lt;br /&gt; Частота тока: 50 Гц&lt;br /&gt; Длина кабеля: 1,7 м&lt;br /&gt; Регулятор: есть&lt;br /&gt; Крепление: есть&lt;br /&gt; Гарантийный срок: 5 лет&lt;br /&gt; &lt;u&gt;&lt;strong&gt;Дополнительно: теплоотражающий экран в комплекте&lt;/strong&gt;&lt;/u&gt;&lt;br /&gt; Цвет: белый мрамор&lt;br /&gt; Степень защиты: IP 33&lt;br /&gt; Страна производитель: Украина&lt;/p&gt; </t>
  </si>
  <si>
    <t>08516001010001003</t>
  </si>
  <si>
    <t>Керамическая электронагревательная панель с терморегулятором Ardesto HCP-1000RM мрамор, до 20 м2, 120  х 60 см</t>
  </si>
  <si>
    <t>HCP-1000RM</t>
  </si>
  <si>
    <t>http://www.erc.ua/i/goods/HCP-1000RM.jpg</t>
  </si>
  <si>
    <t xml:space="preserve">&lt;p&gt;&lt;a href="https://youtu.be/NCzvqNidBew"&gt;https://youtu.be/NCzvqNidBew&lt;/a&gt;&lt;/p&gt; &lt;p&gt;Керамическая электронагревательная панель &lt;strong&gt;Ardesto HCP-1000RM&lt;/strong&gt; - модель профессиональной серии с магнезитовой плитой. Магнезитовая плита позволяет добиться максимальной передачи тепловых волн через керамическую поверхность, тем самым улучшая отдачу тепла в помещение, а не на заднюю стенку обогревателя. Эффект усиливается &lt;u&gt;&lt;strong&gt;теплоотражающим экраном, поставляемом в комплекте&lt;/strong&gt;&lt;/u&gt;. Кроме того модель оснащена &lt;u&gt;&lt;strong&gt;терморегулятором&lt;/strong&gt;&lt;/u&gt;, который, в отличие от обычного термостата, регулирует температуру панели отталкиваясь от температуры в помещении. Наилучшее решение для комфортного отопления и обогрева. Широкая линейка цветов под мрамор.&lt;/p&gt; &lt;p&gt;Технология обогрева: инфракрасная&lt;br /&gt; Тип монтажа: настенный (крепления в комплекте), напольное (дополнительно приобретается опора - код изделия HCP)&lt;br /&gt; Размещение: горизонтальное или вертикальное&lt;br /&gt; Мощность: 1000 Вт&lt;br /&gt; Площадь обогрева: 20 м2&lt;br /&gt; Объём обогрева: 50 м3&lt;br /&gt; Размеры: 1200х600х16 мм&lt;br /&gt; Температура поверхности: 90 &amp;deg;С&lt;br /&gt; Вес: 26 кг&lt;br /&gt; Напряжение: 220 В&lt;br /&gt; Частота тока: 50 Гц&lt;br /&gt; Длина кабеля: 1,7 м&lt;br /&gt; Регулятор: есть&lt;br /&gt; Крепление: есть&lt;br /&gt; Гарантийный срок: 5 лет&lt;br /&gt; &lt;u&gt;&lt;strong&gt;Дополнительно: теплоотражающий экран в комплекте&lt;/strong&gt;&lt;/u&gt;&lt;br /&gt; Цвет: мрамор&lt;br /&gt; Степень защиты: IP 33&lt;br /&gt; Страна производитель: Украина&lt;/p&gt; </t>
  </si>
  <si>
    <t>Конвектор электрический</t>
  </si>
  <si>
    <t>Конвектор электрический ARDESTO CH-1500MOW, 15 м2, 1500 Вт, открытый нагрев. элемент</t>
  </si>
  <si>
    <t>CH-1500MOW</t>
  </si>
  <si>
    <t>http://www.erc.ua/i/goods/CH-1500MOW.jpg</t>
  </si>
  <si>
    <t xml:space="preserve">&lt;p&gt;&lt;a href="https://youtu.be/hvTlbpaCDIs"&gt;https://youtu.be/hvTlbpaCDIs&lt;/a&gt;&lt;/p&gt; &lt;p&gt;Механическое управление&lt;br /&gt; Открытый игольчатый нагревательный элемент (пр.-во TM Eihenauer, Германия)&lt;br /&gt; Биметаллический термостат (пр.-во Италия)&lt;br /&gt; Режимы мощности:750/1500 Вт&lt;br /&gt; Рекомендуемая площадь обогрева: 15 м2&lt;br /&gt; Рекомендуемый объём обогрева: 37 м3&lt;br /&gt; Сила тока: 5,8 - 6,8 А&lt;br /&gt; Класс энергозащиты: II&lt;br /&gt; Класс защиты: IP20&lt;br /&gt; Защита от перегрева&lt;br /&gt; Защита от замерзания&lt;br /&gt; Датчик опрокидывания&lt;br /&gt; Тип монтажа: настенный, напольный (&lt;strong&gt;опоры в комплекте&lt;/strong&gt;)&lt;br /&gt; Размеры прибора: 660х450х110 мм&lt;br /&gt; Вес прибора: 3,8 кг&lt;br /&gt; Размеры упаковки: 720х470х100 мм&lt;br /&gt; Вес упаковки: 4,7 кг&lt;br /&gt; Комплектация: электроконвектор, кронштейны для настенной установки, &lt;strong&gt;пассивные опоры для напольной установки&lt;/strong&gt;, руководство по эксплуатации, гарантийный талон&lt;br /&gt; Цвет белый&lt;br /&gt; Гарантия 5 лет&lt;br /&gt; Производство Украина&lt;/p&gt; </t>
  </si>
  <si>
    <t>Конвектор электрический ARDESTO CH-2000MOW, 20 м2, 2000 Вт, открытый нагрев. элемент</t>
  </si>
  <si>
    <t>CH-2000MOW</t>
  </si>
  <si>
    <t>http://www.erc.ua/i/goods/CH-2000MOW.jpg</t>
  </si>
  <si>
    <t xml:space="preserve">&lt;p&gt;&lt;a href="https://youtu.be/hvTlbpaCDIs"&gt;https://youtu.be/hvTlbpaCDIs&lt;/a&gt;&lt;/p&gt; &lt;p&gt;Механическое управление&lt;br /&gt; Открытый игольчатый нагревательный элемент (пр.-во TM Eihenauer, Германия)&lt;br /&gt; Биметаллический термостат (пр.-во Италия)&lt;br /&gt; Режимы мощности: 1000/2000 Вт&lt;br /&gt; Рекомендуемая площадь обогрева: 20 м2&lt;br /&gt; Рекомендуемый объём обогрева: 50 м3&lt;br /&gt; Сила тока: 7.8 - 9.1 А&lt;br /&gt; Класс энергозащиты: II&lt;br /&gt; Класс защиты: IP20&lt;br /&gt; Защита от перегрева&lt;br /&gt; Защита от замерзания&lt;br /&gt; Датчик опрокидывания&lt;br /&gt; Тип монтажа: настенный, напольный (&lt;strong&gt;опоры в комплекте&lt;/strong&gt;)&lt;br /&gt; Размеры прибора: 785х450х110 мм&lt;br /&gt; Вес прибора: 4,4 кг&lt;br /&gt; Размеры упаковки: 860х470х100 мм&lt;br /&gt; Вес упаковки: 5,5 кг&lt;br /&gt; &lt;u&gt;Комплектация&lt;/u&gt;: электроконвектор, кронштейны для настенной установки, &lt;strong&gt;пассивные опоры для напольной установки&lt;/strong&gt;, руководство по эксплуатации, гарантийный талон&lt;br /&gt; Цвет белый&lt;br /&gt; Гарантия 5 лет&lt;br /&gt; Производство Украина&lt;/p&gt; </t>
  </si>
  <si>
    <t>Конвектор электрический ARDESTO СН-2000ECW, 20 м2, 2000 Вт, закрытый нагрев. элемент, дисплей, недельный программатор, IP24</t>
  </si>
  <si>
    <t>CH-2000ECW</t>
  </si>
  <si>
    <t>http://www.erc.ua/i/goods/CH-2000ECW.jpg</t>
  </si>
  <si>
    <t xml:space="preserve">&lt;p&gt;&lt;a href="https://youtu.be/XSBIBh4qp4w"&gt;https://youtu.be/XSBIBh4qp4w&lt;/a&gt;&lt;/p&gt; &lt;p&gt;Конвекторы &lt;strong&gt;Ardesto &lt;/strong&gt;серии &lt;strong&gt;ECH &lt;/strong&gt;имеют электронное управление и оснащены &lt;u&gt;&lt;strong&gt;недельным программатором&lt;/strong&gt;&lt;/u&gt;. Он содержит 5 предустановленных программ, а также 3 &amp;quot;пустых&amp;quot; программы для самостоятельной установки.&lt;/p&gt; &lt;p&gt;Закрытый оребрённый нагревательный элемент (пр.-во TM Eihenauer, Германия)&lt;br /&gt; Биметаллический термостат (пр.-во Италия)&lt;br /&gt; Номинальная мощность: 2000 Вт&lt;br /&gt; Рекомендуемая площадь обогрева: 20 м2&lt;br /&gt; Рекомендуемый объём обогрева: 50 м3&lt;br /&gt; Сила тока: 5,8 - 6,8 А&lt;br /&gt; Класс энергозащиты: II&lt;br /&gt; Класс защиты: IP24&lt;br /&gt; Защита от перегрева&lt;br /&gt; Защита от замерзания&lt;br /&gt; Датчик опрокидывания&lt;br /&gt; Тип монтажа: настенный, напольный (опоры в комплекте)&lt;br /&gt; Размеры прибора: 740х450х110 мм&lt;br /&gt; Вес прибора: 5,4 кг&lt;br /&gt; Размеры упаковки: 860х470х100 мм&lt;br /&gt; Вес упаковки: 6,4 кг&lt;br /&gt; Комплектация: электроконвектор, кронштейны для настенной установки, пассивные опоры для напольной установки, руководство по эксплуатации, гарантийный талон&lt;br /&gt; Цвет белый&lt;br /&gt; Гарантия 5 лет&lt;br /&gt; Производство Украина&lt;br /&gt; Код УКТ ВЭД: 8516 29 50 00&lt;br /&gt; Штрих-код: 4820225260180&lt;/p&gt; </t>
  </si>
  <si>
    <t>Масляные радиаторы</t>
  </si>
  <si>
    <t>Масляный радиатор Ardesto OFH-07X1, 7 секций, 1500 Вт, до 15 м2, мех. упр-ние</t>
  </si>
  <si>
    <t>OFH-07X1</t>
  </si>
  <si>
    <t>http://www.erc.ua/i/goods/OFH-07X1.jpg</t>
  </si>
  <si>
    <t xml:space="preserve">&lt;p&gt;&lt;a href="https://youtu.be/L_2_NUkdVjI"&gt;https://youtu.be/L_2_NUkdVjI&lt;/a&gt;&lt;/p&gt; &lt;p&gt;Рекомендуемая площадь обогрева: до 15 м2&lt;br /&gt; Мощность: 1500 Вт&lt;br /&gt; Количество секций: 7 шт.&lt;br /&gt; Терморегулятор&lt;br /&gt; Колесики для перемещения&lt;br /&gt; Отсек для хранения шнура&lt;br /&gt; Ручка для перемещения&lt;br /&gt; Защита от перегрева&lt;br /&gt; Датчик опрокидования&lt;br /&gt; Класс защиты: IP20&lt;br /&gt; Вес прибора: 6.7 кг&lt;br /&gt; Вес в упаковке: 7.3 кг&lt;br /&gt; Размеры прибора: 330x240x625 мм&lt;br /&gt; Размеры в упаковке: 370х135х655 мм&lt;br /&gt; Комплектация: обогреватель, инструкция, колёсики с креплениями&lt;br /&gt; Цвет: белый, бронзовая панель&lt;br /&gt; Страна производитель: Китай&lt;br /&gt; Гарантия: 12 месяцев&lt;br /&gt; Код УКТ ВЭД: 8516 29 10 00&lt;br /&gt; Штрих-код: 682670908857&lt;/p&gt; </t>
  </si>
  <si>
    <t>Масляный обогреватель</t>
  </si>
  <si>
    <t>Масляный радиатор Ardesto OFH-09X1, 9 секций, 2000 Вт, до 20 м2, мех. упр-ние</t>
  </si>
  <si>
    <t>OFH-09X1</t>
  </si>
  <si>
    <t>http://www.erc.ua/i/goods/OFH-09X1.jpg</t>
  </si>
  <si>
    <t xml:space="preserve">&lt;p&gt;&lt;a href="https://youtu.be/L_2_NUkdVjI"&gt;https://youtu.be/L_2_NUkdVjI&lt;/a&gt;&lt;/p&gt; &lt;p&gt;Рекомендуемая площадь обогрева: до 20 м2&lt;br /&gt; Мощность: 2000 Вт&lt;br /&gt; Количество секций: 9 шт.&lt;br /&gt; Терморегулятор&lt;br /&gt; Колесики для перемещения&lt;br /&gt; Отсек для хранения шнура&lt;br /&gt; Ручка для перемещения&lt;br /&gt; Защита от перегрева&lt;br /&gt; Датчик опрокидования&lt;br /&gt; Класс защиты: IP20&lt;br /&gt; Вес прибора: 8.2 кг&lt;br /&gt; Вес в упаковке: 9 кг&lt;br /&gt; Размеры прибора: 405x240x625 мм&lt;br /&gt; Размеры в упаковке: 435х135х655 мм&lt;br /&gt; Комплектация: обогреватель, инструкция, колёсики с креплениями&lt;br /&gt; Цвет: белый, бронзовая панель&lt;br /&gt; Страна производитель: Китай&lt;br /&gt; Гарантия: 12 месяцев&lt;br /&gt; Код УКТ ВЭД: 8516 29 10 00&lt;br /&gt; Штрих-код: 682670908864&lt;/p&gt; </t>
  </si>
  <si>
    <t>Масляный радиатор Ardesto OFH-11X1, 11 секций, 2500 Вт, до 25 м2, мех. упр-ние</t>
  </si>
  <si>
    <t>OFH-11X1</t>
  </si>
  <si>
    <t>http://www.erc.ua/i/goods/OFH-11X1.jpg</t>
  </si>
  <si>
    <t xml:space="preserve">&lt;p&gt;&lt;a href="https://youtu.be/L_2_NUkdVjI"&gt;https://youtu.be/L_2_NUkdVjI&lt;/a&gt;&lt;/p&gt; &lt;p&gt;Рекомендуемая площадь обогрева: до 25 м2&lt;br /&gt; Мощность: 2500 Вт&lt;br /&gt; Количество секций: 11 шт.&lt;br /&gt; Терморегулятор&lt;br /&gt; Колесики для перемещения&lt;br /&gt; Отсек для хранения шнура&lt;br /&gt; Ручка для перемещения&lt;br /&gt; Защита от перегрева&lt;br /&gt; Датчик опрокидования&lt;br /&gt; Класс защиты: IP20&lt;br /&gt; Вес прибора: 10 кг&lt;br /&gt; Вес в упаковке: 10.8 кг&lt;br /&gt; Размеры прибора: 480x240x625 мм&lt;br /&gt; Размеры в упаковке: 505х135х655 мм&lt;br /&gt; Комплектация: обогреватель, инструкция, колёсики с креплениями&lt;br /&gt; Цвет: белый, бронзовая панель&lt;br /&gt; Страна производитель: Китай&lt;br /&gt; Гарантия: 12 месяцев&lt;br /&gt; Код УКТ ВЭД: 8516 29 10 00&lt;br /&gt; Штрих-код: 682670908871&lt;/p&gt; </t>
  </si>
  <si>
    <t>Вентиляторы напольные</t>
  </si>
  <si>
    <t>Вентилятор напольный Ardesto FN-1608CW 40 см, опора крестовина, белый</t>
  </si>
  <si>
    <t>FN-1608CW</t>
  </si>
  <si>
    <t>http://www.erc.ua/i/goods/FN-1608CW.jpg</t>
  </si>
  <si>
    <t xml:space="preserve">&lt;p&gt;&lt;a href="https://youtu.be/zzeXKy3l0y4"&gt;https://youtu.be/zzeXKy3l0y4&lt;/a&gt;&lt;/p&gt; &lt;p&gt;Тип: напольный&lt;br /&gt; Управление: механическое&lt;br /&gt; Мощность: 45 Вт&lt;br /&gt; Питание: 220-240В, 50Гц&lt;br /&gt; Диаметр: 40 см&lt;br /&gt; Количество скоростей: 3&lt;br /&gt; Усиленная конструкция защитной решётки&lt;br /&gt; Опора: &lt;u&gt;&lt;strong&gt;крестовина 52 см&lt;/strong&gt;&lt;/u&gt;&lt;br /&gt; Вращение в горизонтальной плоскости&lt;br /&gt; Регулировка наклона: 90 градусов&lt;br /&gt; Регулировка по высоте: 1.1 до 1.25 метра&lt;br /&gt; Индивидуальная полноцветная глянцевая упаковка&lt;br /&gt; Размеры прибора: 110-125х52х52 см&lt;br /&gt; Вес прибора: 2 кг&lt;br /&gt; Размеры в упаковке: 52х43х11 см&lt;br /&gt; Вес в упаковке: 2,7 кг&lt;br /&gt; Цвет: &lt;u&gt;&lt;strong&gt;белый&lt;/strong&gt;&lt;/u&gt;&lt;/p&gt; </t>
  </si>
  <si>
    <t>08414001001008003</t>
  </si>
  <si>
    <t>Вентилятор напольный Ardesto FN-1608RW 40 см, опора круглая, белый</t>
  </si>
  <si>
    <t>FN-1608RW</t>
  </si>
  <si>
    <t>http://www.erc.ua/i/goods/FN-1608RW.jpg</t>
  </si>
  <si>
    <t xml:space="preserve">&lt;p&gt;&lt;a href="https://youtu.be/hNI940gSH3g"&gt;https://youtu.be/hNI940gSH3g&lt;/a&gt;&lt;/p&gt; &lt;p&gt;Тип: напольный&lt;br /&gt; Управление: механическое&lt;br /&gt; Мощность: 45 Вт&lt;br /&gt; Питание: 220-240В, 50Гц&lt;br /&gt; Диаметр: 40 см&lt;br /&gt; Количество скоростей: 3&lt;br /&gt; Усиленная конструкция защитной решётки&lt;br /&gt; Опора: &lt;u&gt;&lt;strong&gt;круглая 52 см&lt;/strong&gt;&lt;/u&gt;&lt;br /&gt; Вращение в горизонтальной плоскости&lt;br /&gt; Регулировка наклона: 90 градусов&lt;br /&gt; Регулировка по высоте: 1.1 до 1.25 метра&lt;br /&gt; Индивидуальная полноцветная глянцевая упаковка&lt;br /&gt; Размеры прибора: 110-125х52х52 см&lt;br /&gt; Вес прибора: 2,8 кг&lt;br /&gt; Размеры в упаковке: 56х44х14 см&lt;br /&gt; Вес в упаковке: 3,1 кг&lt;br /&gt; Цвет: &lt;strong&gt;&lt;u&gt;белый&lt;/u&gt;&lt;/strong&gt;&lt;/p&gt; </t>
  </si>
  <si>
    <t>Вентилятор напольный Ardesto FN-R1608CB 40 см, опора крестовина, таймер, пульт ДУ, чёрный</t>
  </si>
  <si>
    <t>FN-R1608CB</t>
  </si>
  <si>
    <t>http://www.erc.ua/i/goods/FN-R1608CB.jpg</t>
  </si>
  <si>
    <t xml:space="preserve">&lt;p&gt;&lt;a href="https://youtu.be/ezt6Ec5cbGw"&gt;https://youtu.be/ezt6Ec5cbGw&lt;/a&gt;&lt;/p&gt; &lt;p&gt;Тип: напольный&lt;br /&gt; Управление: механическое, &lt;u&gt;&lt;strong&gt;пульт д/у&lt;/strong&gt;&lt;/u&gt;&lt;br /&gt; Элементы питания пульта д/у - 2хААА (в комплект не входят)&lt;br /&gt; Мощность: 45 Вт&lt;br /&gt; Питание: 220-240В, 50Гц&lt;br /&gt; Диаметр: 40 см&lt;br /&gt; Количество скоростей: 3&lt;br /&gt; Усиленная конструкция защитной решётки&lt;br /&gt; Опора: &lt;strong&gt;&lt;u&gt;крестовина 52 см&lt;/u&gt;&lt;/strong&gt;&lt;br /&gt; Вращение в горизонтальной плоскости&lt;br /&gt; Регулировка наклона: 90 градусов&lt;br /&gt; Регулировка по высоте: 1.1 до 1.25 метра&lt;br /&gt; Таймер (30 мин, 1, 2, 4 часа)&lt;/p&gt; &lt;p&gt;Индивидуальная полноцветная глянцевая упаковка&lt;br /&gt; Размеры прибора: 110-125х52х52 см&lt;br /&gt; Вес прибора: 2 кг&lt;br /&gt; Размеры в упаковке: 53х43х12 см&lt;br /&gt; Вес в упаковке: 2,7 кг&lt;br /&gt; Цвет: &lt;u&gt;&lt;strong&gt;чёрный&lt;/strong&gt;&lt;/u&gt;&lt;/p&gt; </t>
  </si>
  <si>
    <t>Герои (игровые фигурки)</t>
  </si>
  <si>
    <t>Roblox</t>
  </si>
  <si>
    <t>Игровая коллекционная фигурка Jazwares Roblox Feature Vehicle Jailbreak: SWAT Unit W4, набор 2 шт.</t>
  </si>
  <si>
    <t>10774R</t>
  </si>
  <si>
    <t>http://www.erc.ua/i/goods/10774R.jpg</t>
  </si>
  <si>
    <t xml:space="preserve">&lt;p&gt;Игровая коллекционная фигурка Jazwares Roblox Feature Vehicle Jailbreak: SWAT Unit W4, набор 2 шт. 10774R&lt;/p&gt; &lt;p&gt;Патрулируйте улице бок о бок с элитным тактическим подразделением культовой игры &amp;laquo;Побег из тюрьмы&amp;raquo;. Курсируйте улицами города в бронированном фургоне SWAT в поисках беглых преступников, прежде чем они ограбят город. Всегда будьте готовы к чрезвычайным ситуациям, от ограблений банков к кражам ювелирных магазинов, помогите вернуть в город закон и порядок.&lt;/p&gt; &lt;p&gt;Характеристики:&lt;/p&gt; &lt;ul&gt; &lt;li&gt;Высота фигурок - 8 см&lt;/li&gt; &lt;li&gt;Возрастная категория &amp;ndash; 6 +&lt;/li&gt; &lt;li&gt;Материал &amp;ndash; пластик&lt;/li&gt; &lt;li&gt;Размеры упаковки &amp;ndash; 21 х 25,5 х 13,5 см&lt;/li&gt; &lt;/ul&gt; &lt;p&gt;Комплектация : &lt;/p&gt; &lt;ul&gt; &lt;li&gt;Фигурки героев Jailbreak: SWAT Unit &amp;ndash; 2 шт&lt;/li&gt; &lt;li&gt;Аксесуары&lt;/li&gt; &lt;li&gt;Контрольный список коллекционера&lt;/li&gt; &lt;li&gt;Эксклюзивный код для получения предметов в игре &amp;laquo;ROBLOX&amp;raquo;&lt;/li&gt; &lt;/ul&gt; </t>
  </si>
  <si>
    <t>09503001019000000</t>
  </si>
  <si>
    <t>Игровая коллекционная фигурка Jazwares Roblox Four Figure Pack Dominus Dudes W7</t>
  </si>
  <si>
    <t>ROB0306</t>
  </si>
  <si>
    <t>http://www.erc.ua/i/goods/ROB0306.jpg</t>
  </si>
  <si>
    <t xml:space="preserve">&lt;p&gt;Игровая коллекционная фигурка Jazwares Roblox Four Figure Pack Dominus Dudes W7 ROB0306&lt;/p&gt; &lt;p &gt;Эпическая битва за золотого Dominus Aureus вот-вот начнется! Кто из этих храбрых Роблоксиан станет окончательным чемпионом и правителем всех шляп Dominus, решать Вам. Комбинируй и подбирай любимые аксессуары, снаряжение и экипировку из этого набора и из своей Roblox коллекции, чтобы создать лучших воинов Dominus!&lt;/p&gt; &lt;p&gt;Характеристики:&lt;/p&gt; &lt;ul&gt; &lt;li&gt;Высота фигурки - 8 см&lt;/li&gt; &lt;li&gt;Возрастная категория &amp;ndash; 6 +&lt;/li&gt; &lt;li&gt;Размеры упаковки &amp;ndash; 25,4 х 20,3 х 6,3 см&lt;/li&gt; &lt;li&gt;Материал &amp;ndash; пластик&lt;/li&gt; &lt;/ul&gt; &lt;p&gt;Комплектация : &lt;/p&gt; &lt;ul&gt; &lt;li&gt;Фигурки героев &amp;ndash; Dominus Dudes 4 шт&lt;/li&gt; &lt;li&gt;Аксесуары&lt;/li&gt; &lt;li&gt;Контрольный список коллекционера&lt;/li&gt; &lt;li&gt;Эксклюзивный код для получения предметов в игре &amp;laquo;ROBLOX&amp;raquo;&lt;br /&gt; &lt;br /&gt; Фигурка имеет подвижные части тела, совместимы и взаимозаменяемы с частями от других оригинальных фигурок Roblox.&lt;/li&gt; &lt;/ul&gt; </t>
  </si>
  <si>
    <t>Игровая коллекционная фигурка Jazwares Roblox Four Figure Pack Vesteria: Dark Forest W5</t>
  </si>
  <si>
    <t>ROG0165</t>
  </si>
  <si>
    <t>http://www.erc.ua/i/goods/ROG0165.jpg</t>
  </si>
  <si>
    <t xml:space="preserve">&lt;p&gt;Игровая коллекционная фигурка Jazwares Roblox Four Figure Pack Vesteria: Dark Forest W5&lt;/p&gt; &lt;p&gt;Лесные тайны раскроются только перед самыми достойными героями. Вы столкнетесь с ужасами, которые ждут вас по ту сторону солнечного света, обретете ли вы славу? Вдохновленная Vesteria Team, Vesteria - ролевая игра получившей премию Bloxy Award. Собери сильнейшую команду воинов и сразись с тьмой, которая спит в лесу.&lt;/p&gt; &lt;p&gt;Характеристики:&lt;/p&gt; &lt;ul&gt; &lt;li&gt;Высота фигурки - 8 см&lt;/li&gt; &lt;li&gt;Возрастная категория &amp;ndash; 6 +&lt;/li&gt; &lt;li&gt;Размеры упаковки &amp;ndash; 25,4 х 20,3 х 6,3 см&lt;/li&gt; &lt;li&gt;Материал &amp;ndash; пластик&lt;/li&gt; &lt;/ul&gt; &lt;p&gt;Комплектация : &lt;/p&gt; &lt;ul&gt; &lt;li&gt;Фигурка героя &amp;ndash; Jazwares Roblox Four Figure Pack Vesteria: Dark Forest W5 4 шт&lt;/li&gt; &lt;li&gt;Аксесуары&lt;/li&gt; &lt;li&gt;Контрольный список коллекционера&lt;/li&gt; &lt;li&gt;Эксклюзивный код для получения предметов в игре &amp;laquo;ROBLOX&amp;raquo;&lt;br /&gt; &lt;br /&gt; Фигурка имеет подвижные части тела, совместимы и взаимозаменяемы с частями от других оригинальных фигурок Roblox.&lt;/li&gt; &lt;/ul&gt; </t>
  </si>
  <si>
    <t>Игровая коллекционная фигурка Jazwares Roblox Multipack Q-Clash W7</t>
  </si>
  <si>
    <t>ROB0307</t>
  </si>
  <si>
    <t>http://www.erc.ua/i/goods/ROB0307.jpg</t>
  </si>
  <si>
    <t xml:space="preserve">&lt;p&gt;Игровая коллекционная фигурка Jazwares Roblox Multipack Q-Clash W7 ROB0307&lt;/p&gt; &lt;p&gt;Добро пожаловать в Q-Clash! Основанная Duckarmor классическая экшн-игра, получивашая награду Bloxy Award, теперь вы можете воплотить в себе яркость и веселье Q-Clash с помощью этих шести популярных персонажей. Выберите своих любимых Clashers, затем отправляйтесь в бой с их фирменным оружием и воссоздайте ваши любимые эпические моменты из игры!&lt;/p&gt; &lt;p&gt;Характеристики:&lt;/p&gt; &lt;ul&gt; &lt;li&gt;Высота фигурок - 8 см&lt;/li&gt; &lt;li&gt;Возрастная категория &amp;ndash; 6 +&lt;/li&gt; &lt;li&gt;Материал &amp;ndash; пластик&lt;/li&gt; &lt;li&gt;Размеры упаковки &amp;ndash; 6.1 х 25.5 х 21 см&lt;/li&gt; &lt;/ul&gt; &lt;p&gt;Комплектация : &lt;/p&gt; &lt;ul&gt; &lt;li&gt;Фигурки героев Jazwares Roblox Multipack Q-Clash W7 &amp;ndash; 6 шт&lt;/li&gt; &lt;li&gt;Аксесуары&lt;/li&gt; &lt;li&gt;Контрольный список коллекционера&lt;/li&gt; &lt;li&gt;Эксклюзивный код для получения предметов в игре &amp;laquo;ROBLOX&amp;raquo;&lt;/li&gt; &lt;/ul&gt; &lt;p&gt;Фигурки имеют подвижные части тела, совместимы и взаимозаменяемые с частями от других оригинальных фигурок Roblox&lt;/p&gt; &lt;p&gt; &lt;/p&gt; </t>
  </si>
  <si>
    <t>Игровая коллекционная фигурка Jazwares Roblox Imagination Figure Pack Lucky Gatito W7</t>
  </si>
  <si>
    <t>ROB0269</t>
  </si>
  <si>
    <t>http://www.erc.ua/i/goods/ROB0269.jpg</t>
  </si>
  <si>
    <t xml:space="preserve">&lt;p&gt;Игровая коллекционная фигурка Jazwares Roblox Imagination Figure Pack Lucky Gatito W7 ROB0269&lt;/p&gt; &lt;p &gt;Lucky Gatito - один из самых любящих, прекрасных, дружелюбных и пушистых из семейства кошачих! Этот легендарный кот, созданный roxy123412 вдохновленный японским фольклором, путешествует по вселенной Roblox, даря удачу тем, кого считает достойным. Если вам повезет пересечься с этим неуловимым персонажем в вашем следующем приключении, считайте, что это ваш счастливый день.&lt;/p&gt; &lt;p&gt;Характеристики:&lt;/p&gt; &lt;ul&gt; &lt;li&gt;Высота фигурки - 10 см&lt;/li&gt; &lt;li&gt;До 12 точек артикуляции&lt;/li&gt; &lt;li&gt;Возрастная категория &amp;ndash; 8 +&lt;/li&gt; &lt;li&gt;Размеры упаковки &amp;ndash; 23,5 х 13,5 х 5,5 см&lt;/li&gt; &lt;li&gt;Материал &amp;ndash; пластик&lt;/li&gt; &lt;/ul&gt; &lt;p&gt;Комплектация : &lt;/p&gt; &lt;ul&gt; &lt;li&gt;Фигурка героя &amp;ndash; Lucky Gatito 1 шт&lt;/li&gt; &lt;li&gt;Аксесуары&lt;/li&gt; &lt;li&gt;Контрольный список коллекционера&lt;/li&gt; &lt;li&gt;Новый код с изображением эксклюзивного виртуального аксессуара (&amp;quot;скина&amp;quot;), который станет доступен после активации в игре &amp;laquo;ROBLOX&amp;raquo;&lt;/li&gt; &lt;/ul&gt; &lt;p&gt;&lt;img height="252" src="/files/WareDescription//5c86b296-3f19-4b24-a5f4-7a6fe1a14e0a.png" width="359" /&gt;&lt;/p&gt; </t>
  </si>
  <si>
    <t>Игровая коллекционная фигурка Jazwares Roblox Imagination Figure Pack Digital Artist W7</t>
  </si>
  <si>
    <t>ROB0270</t>
  </si>
  <si>
    <t>http://www.erc.ua/i/goods/ROB0270.jpg</t>
  </si>
  <si>
    <t xml:space="preserve">&lt;p&gt;Игровая коллекционная фигурка Jazwares Roblox Imagination Figure Pack Digital Artist W7&lt;/p&gt; &lt;p&gt;Вам никогда не придется беспокоиться о том, что вы создаете беспорядок рисуя пикселями. Разработанный Bunpunk, этот творческий Robloxian воплощает дух и грани футуристического уличного художника. Никто не знает ее истинную личность, но ее мастерская работа говорит сама за себя. Следуйте по ее стопам и сделайте цифровой мир своим персональным полотном!&lt;/p&gt; &lt;p&gt;Характеристики:&lt;/p&gt; &lt;ul&gt; &lt;li&gt;Высота фигурки - 10 см&lt;/li&gt; &lt;li&gt;До 12 точек артикуляции&lt;/li&gt; &lt;li&gt;Возрастная категория &amp;ndash; 8 +&lt;/li&gt; &lt;li&gt;Размеры упаковки &amp;ndash; 23,5 х 13,5 х 5,5 см&lt;/li&gt; &lt;li&gt;Материал &amp;ndash; пластик&lt;/li&gt; &lt;/ul&gt; &lt;p&gt;Комплектация : &lt;/p&gt; &lt;ul&gt; &lt;li&gt;Фигурка героя &amp;ndash; Digital Artist 1 шт&lt;/li&gt; &lt;li&gt;Аксесуары&lt;/li&gt; &lt;li&gt;Контрольный список коллекционера&lt;/li&gt; &lt;li&gt;Новый код с изображением виртуального аксессуара (&amp;quot;скина&amp;quot;), который станет доступен после активации в игре &amp;laquo;ROBLOX&amp;raquo;&lt;/li&gt; &lt;/ul&gt; &lt;p&gt;&lt;img height="252" src="/files/WareDescription//5c86b296-3f19-4b24-a5f4-7a6fe1a14e0a.png" width="359" /&gt;&lt;/p&gt; </t>
  </si>
  <si>
    <t>Игровая коллекционная фигурка Jazwares Roblox Imagination Figure Pack Noob Attack - Mech Mobility W7</t>
  </si>
  <si>
    <t>ROB0271</t>
  </si>
  <si>
    <t>http://www.erc.ua/i/goods/ROB0271.jpg</t>
  </si>
  <si>
    <t xml:space="preserve">&lt;p&gt;Игровая коллекционная фигурка Jazwares Roblox Imagination Figure Pack Noob Attack - Mech Mobility W7 ROB0271&lt;/p&gt; &lt;p&gt;Где этот нуб нашел механический костюм? Как он вообще научился управлять им?! Это не имеет значения сейчас. Он жаждит мести, и теперь у него есть оружие, чтобы воплатить ее. Про-геймеры, готовьтесь встретить свое наказание! Разработанный whimy, этот нуб в бронированном механическом костюме готов к битве! Остерегайтесь его лазерного бластера!&lt;/p&gt; &lt;p&gt;Характеристики:&lt;/p&gt; &lt;ul&gt; &lt;li&gt;Высота фигурки - 10 см&lt;/li&gt; &lt;li&gt;До 12 точек артикуляции&lt;/li&gt; &lt;li&gt;Возрастная категория &amp;ndash; 8 +&lt;/li&gt; &lt;li&gt;Размеры упаковки &amp;ndash; 23,5 х 13,5 х 5,5 см&lt;/li&gt; &lt;li&gt;Материал &amp;ndash; пластик&lt;/li&gt; &lt;/ul&gt; &lt;p&gt;Комплектация : &lt;/p&gt; &lt;ul&gt; &lt;li&gt;Фигурка героя &amp;ndash; Noob Attack - Mech Mobility 1 шт&lt;/li&gt; &lt;li&gt;Аксесуары&lt;/li&gt; &lt;li&gt;Контрольный список коллекционера&lt;/li&gt; &lt;li&gt;Новый код с изображением эксклюзивного виртуального аксессуара (&amp;quot;скина&amp;quot;), который станет доступен после активации в игре &amp;laquo;ROBLOX&amp;raquo;&lt;/li&gt; &lt;/ul&gt; &lt;p&gt;&lt;img height="252" src="/files/WareDescription//5c86b296-3f19-4b24-a5f4-7a6fe1a14e0a.png" width="359" /&gt;&lt;/p&gt; </t>
  </si>
  <si>
    <t>Игровая коллекционная фигурка Jazwares Roblox Imagination Figure Pack Crystello the Crystal God W7</t>
  </si>
  <si>
    <t>ROB0272</t>
  </si>
  <si>
    <t>http://www.erc.ua/i/goods/ROB0272.jpg</t>
  </si>
  <si>
    <t xml:space="preserve">&lt;p&gt;Игровая коллекционная фигурка Jazwares Roblox Imagination Figure Pack Crystello the Crystal God W7 ROB0272&lt;/p&gt; &lt;p&gt;Crystello родился тысячелетия назад, задолго до появления вселенной Roblox. Его тело полностью состоит из кристаллов, происхождение которых окутано тайной. Разработанный Maiahz, этот древний бог не остановится ни перед чем, чтобы защитить свои священные кристаллы от воров. Его божественные силы вселяют страх в сердца сильнейших врагов.&lt;/p&gt; &lt;p&gt;Характеристики:&lt;/p&gt; &lt;ul&gt; &lt;li&gt;Высота фигурки - 10 см&lt;/li&gt; &lt;li&gt;До 12 точек артикуляции&lt;/li&gt; &lt;li&gt;Возрастная категория &amp;ndash; 8 +&lt;/li&gt; &lt;li&gt;Размеры упаковки &amp;ndash; 23,5 х 13,5 х 5,5 см&lt;/li&gt; &lt;li&gt;Материал &amp;ndash; пластик&lt;/li&gt; &lt;/ul&gt; &lt;p&gt;Комплектация : &lt;/p&gt; &lt;ul&gt; &lt;li&gt;Фигурка героя &amp;ndash; Crystello the Crystal God 1 шт&lt;/li&gt; &lt;li&gt;Аксесуары&lt;/li&gt; &lt;li&gt;Контрольный список коллекционера&lt;/li&gt; &lt;li&gt;Новый код с изображением эксклюзивного виртуального аксессуара (&amp;quot;скина&amp;quot;), который станет доступен после активации в игре &amp;laquo;ROBLOX&amp;raquo;&lt;/li&gt; &lt;/ul&gt; &lt;p&gt;&lt;img height="252" src="/files/WareDescription//5c86b296-3f19-4b24-a5f4-7a6fe1a14e0a.png" width="359" /&gt;&lt;/p&gt; &lt;p&gt; &lt;/p&gt; </t>
  </si>
  <si>
    <t>Игровая коллекционная фигурка Jazwares Roblox Core Figures Endermoor Skeleton W6</t>
  </si>
  <si>
    <t>ROB0203</t>
  </si>
  <si>
    <t>http://www.erc.ua/i/goods/ROB0203.jpg</t>
  </si>
  <si>
    <t xml:space="preserve">&lt;p&gt;Endermoor Skeleton ROB0203&lt;/p&gt; &lt;p &gt;В Legendary, популярной средневековой ролевой игре от разработчика Roblox pa00, гнусный некромант и его орды воинов-скелетов завоевали некогда мирный город Эндермур. Сыны Света пришли, чтобы исправить это. Уничтожьте воинов Knightheaven и убедитесь, что никто из них не достигнет городских ворот!&lt;/p&gt; &lt;p &gt;Характеристики:&lt;/p&gt; &lt;ul&gt; &lt;li&gt;Высота фигурки - 8 см&lt;/li&gt; &lt;li&gt;Возрастная категория &amp;ndash; 6 +&lt;/li&gt; &lt;li&gt;Размеры упаковки &amp;ndash; 15,5 х 12,5 х 4,5 см&lt;/li&gt; &lt;li&gt;Материал &amp;ndash; пластик&lt;/li&gt; &lt;/ul&gt; &lt;p &gt;Комплектация : &lt;/p&gt; &lt;ul&gt; &lt;li&gt;Фигурка героя &amp;ndash; Endermoor Skeleton 1 шт&lt;/li&gt; &lt;li&gt;Аксесуары&lt;/li&gt; &lt;li&gt;Контрольный список коллекционера&lt;/li&gt; &lt;li&gt;Эксклюзивный код для получения предметов в игре &amp;laquo;ROBLOX&amp;raquo;&lt;br /&gt; &lt;br /&gt; Фигурка имеет подвижные части тела, совместимы и взаимозаменяемы с частями от других оригинальных фигурок Roblox.&lt;/li&gt; &lt;/ul&gt; </t>
  </si>
  <si>
    <t>Игровая коллекционная фигурка Jazwares Roblox Core Figures Bionic Bill W6</t>
  </si>
  <si>
    <t>ROB0204</t>
  </si>
  <si>
    <t>http://www.erc.ua/i/goods/ROB0204.jpg</t>
  </si>
  <si>
    <t xml:space="preserve">&lt;p&gt;Игровая коллекционная фигурка Jazwares Roblox Core Figures: Bionic Bill W6 ROB0204&lt;/p&gt; &lt;p&gt;Где заканчивается человек и начинается робот? Каким бы ни был ответ, этот кибернетический коммандос - сила, с которой нужно считаться. Его сила, скорость и время реакции превосходят любого известного Роблоксианина, а его боевой костюм удивительно долговечен. Bionic Bill - это то, что вам нужно, для выполнения поставленной задачи.&lt;/p&gt; &lt;p&gt;Характеристики:&lt;/p&gt; &lt;ul&gt; &lt;li&gt;Высота фигурки - 8 см&lt;/li&gt; &lt;li&gt;Возрастная категория &amp;ndash; 6 +&lt;/li&gt; &lt;li&gt;Размеры упаковки &amp;ndash;15,5 х 12,5 х 4,5 см&lt;/li&gt; &lt;li&gt;Материал &amp;ndash; пластик&lt;/li&gt; &lt;/ul&gt; &lt;p&gt;Комплектация : &lt;/p&gt; &lt;ul&gt; &lt;li&gt;Фигурка героя &amp;ndash; Jazwares Roblox Core Figures: Bionic Bill W6 1 шт&lt;/li&gt; &lt;li&gt;Аксесуары&lt;/li&gt; &lt;li&gt;Контрольный список коллекционера&lt;/li&gt; &lt;li&gt;Эксклюзивный код для получения предметов в игре &amp;laquo;ROBLOX&amp;raquo;&lt;/li&gt; &lt;/ul&gt; &lt;p&gt;Фигурка имеет подвижные части тела, совместимы и взаимозаменяемы с частями от других оригинальных фигурок Roblox.&lt;/p&gt; </t>
  </si>
  <si>
    <t>Игровая коллекционная фигурка Jazwares Roblox Core Figures Shred: Snowboard Boy W6</t>
  </si>
  <si>
    <t>ROB0202</t>
  </si>
  <si>
    <t>http://www.erc.ua/i/goods/ROB0202.jpg</t>
  </si>
  <si>
    <t xml:space="preserve">&lt;p &gt;Snowboard Boy ROB0202&lt;/p&gt; &lt;p &gt;Талантливый, профессиональный сноубордист. Мечтает проводить больше времени спускаясь по заснеженным склонами, улучшая свои навыки вольного стиля в &amp;ldquo;SHRED&amp;rdquo;, популярной игре для сноубординга от Roblox, разработчика MasterOfTheElements! Выполняйте эпические трюки, выбери экипировку и бросай вызов своим друзьям в гонках, трюках или увлекательных соревнованиях.&lt;/p&gt; &lt;p &gt;Характеристики:&lt;/p&gt; &lt;ul&gt; &lt;li&gt;Высота фигурки - 8 см&lt;/li&gt; &lt;li&gt;Возрастная категория &amp;ndash; 6 +&lt;/li&gt; &lt;li&gt;Размеры упаковки &amp;ndash; 15,5 х 12,5 х 4,5 см&lt;/li&gt; &lt;li&gt;Материал &amp;ndash; пластик&lt;/li&gt; &lt;/ul&gt; &lt;p &gt;Комплектация : &lt;/p&gt; &lt;ul&gt; &lt;li&gt;Фигурка героя &amp;ndash; Snowboard Boy 1 шт&lt;/li&gt; &lt;li&gt;Аксесуары&lt;/li&gt; &lt;li&gt;Контрольный список коллекционера&lt;/li&gt; &lt;li&gt;Эксклюзивный код для получения предметов в игре &amp;laquo;ROBLOX&amp;raquo;&lt;br /&gt; &lt;br /&gt; Фигурка имеет подвижные части тела, совместимы и взаимозаменяемы с частями от других оригинальных фигурок Roblox.&lt;/li&gt; &lt;/ul&gt; &lt;p &gt; &lt;/p&gt; </t>
  </si>
  <si>
    <t>Игровая коллекционная фигурка Jazwares Roblox Core Figures Loyal Pizza Warrior W6</t>
  </si>
  <si>
    <t>ROB0199</t>
  </si>
  <si>
    <t>http://www.erc.ua/i/goods/ROB0199.jpg</t>
  </si>
  <si>
    <t xml:space="preserve">&lt;p&gt;Loyal Pizza Warrior ROB0199&lt;/p&gt; &lt;p&gt;&amp;laquo;Хочешь пиццу?&amp;raquo; Его внешний вид немного странный, но боевые навыки превосходны! Используя нож для пиццы и превосходные комбинациями этот быстрый Роблоксиан может пробиться сквозь любые доспехи, легко и просто. Любители пиццы - приготовьтесь встретить своего героя!&lt;/p&gt; &lt;p &gt;Характеристики:&lt;/p&gt; &lt;ul&gt; &lt;li&gt;Высота фигурки - 8 см&lt;/li&gt; &lt;li&gt;Возрастная категория &amp;ndash; 6 +&lt;/li&gt; &lt;li&gt;Размеры упаковки &amp;ndash; 15,5 х 12,5 х 4,5 см&lt;/li&gt; &lt;li&gt;Материал &amp;ndash; пластик&lt;/li&gt; &lt;/ul&gt; &lt;p &gt;Комплектация : &lt;/p&gt; &lt;ul&gt; &lt;li&gt;Фигурка героя &amp;ndash; Loyal Pizza Warrior 1 шт&lt;/li&gt; &lt;li&gt;Аксесуары&lt;/li&gt; &lt;li&gt;Контрольный список коллекционера&lt;/li&gt; &lt;li&gt;Эксклюзивный код для получения предметов в игре &amp;laquo;ROBLOX&amp;raquo;&lt;br /&gt; &lt;br /&gt; Фигурка имеет подвижные части тела, совместимы и взаимозаменяемы с частями от других оригинальных фигурок Roblox.&lt;/li&gt; &lt;/ul&gt; </t>
  </si>
  <si>
    <t>детские солнцезащитные очки</t>
  </si>
  <si>
    <t>Koolsun</t>
  </si>
  <si>
    <t>Koolsun - Wave - kids sunglasses - bleached aqua (size: 3+)</t>
  </si>
  <si>
    <t>KS-WABA003</t>
  </si>
  <si>
    <t xml:space="preserve">&lt;p &gt;Оправа и дужки модных солнцезащитных очков KOOLSUN серии WAVE изготовлены из высококачественного и высокопрочного термопластичного эластомера. Серые зеркальные линзы изготовлены из ударопрочного поликарбоната, который не ломается, и имеют сертификацию 1 оптического класса и 3 категорию фильтрации (затемнения/прозрачности линз согласно европейским (EN 1836-1997), американским (ANSI Z80.3-1996) и австралийским (AS 1067.1-1990) стандартам) &amp;ndash; интенсивная защита от солнца со 100% UV-A и UV-B защитой от вредного воздействия солнечных лучей.&lt;/p&gt; </t>
  </si>
  <si>
    <t>Koolsun - Wave - kids sunglasses - Cendre Blue (Size: 3+)</t>
  </si>
  <si>
    <t>KS-WACB003</t>
  </si>
  <si>
    <t xml:space="preserve">&lt;p&gt;Оправа и дужки модных солнцезащитных очков KOOLSUN серии WAVE изготовлены из высококачественного и высокопрочного термопластичного эластомера. Серые зеркальные линзы изготовлены из ударопрочного поликарбоната, который не ломается, и имеют сертификацию 1 оптического класса и 3 категорию фильтрации (затемнения/прозрачности линз согласно европейским (EN 1836-1997), американским (ANSI Z80.3-1996) и австралийским (AS 1067.1-1990) стандартам) &amp;ndash; интенсивная защита от солнца со 100% UV-A и UV-B защитой от вредного воздействия солнечных лучей.&lt;/p&gt; </t>
  </si>
  <si>
    <t>Koolsun - Wave - kids sunglasses - ochre golden rod (size: 3+)</t>
  </si>
  <si>
    <t>KS-WAGR003</t>
  </si>
  <si>
    <t>Koolsun - Wave - kids sunglasses - Neon Blue (Size: 3+)</t>
  </si>
  <si>
    <t>KS-WANB003</t>
  </si>
  <si>
    <t>Koolsun - Wave - kids sunglasses - Neon Green (Size: 3+)</t>
  </si>
  <si>
    <t>KS-WANG003</t>
  </si>
  <si>
    <t>Koolsun - Wave - kids sunglasses - Neon Pink (Size: 3+)</t>
  </si>
  <si>
    <t>KS-WANP003</t>
  </si>
  <si>
    <t>Koolsun - Wave - kids sunglasses - Army Green (Size: 3+)</t>
  </si>
  <si>
    <t>KS-WAOB003</t>
  </si>
  <si>
    <t xml:space="preserve">&lt;p &gt;Если вы ищите унисексовые детские очки в уникальном цвете, обратите внимание на солнцезащитные очки KOOLSUN серии WAVE с матовой оливковой оправой и серебристыми зеркальными линзами. Они отлично сидят, гибкие и ударопрочные они не разобьются даже если ребенок упустит их или что-то на них.&lt;/p&gt; &lt;p &gt;Помимо прочной конструкции эти очки изготовлены из безопасного материала, поэтому можно не переживать, если ребенок взял их в рот.&lt;/p&gt; &lt;p &gt;Зеркальные линзы изготовлены из ударопрочного поликарбоната, который невозможно сломать, и имеют сертификацию 1 оптического класса и 3 категорию фильтрации (затемнения/прозрачности линз согласно европейским (EN 1836-1997), американским (ANSI Z80.3-1996) и австралийским (AS 1067.1-1990) стандартам) &amp;ndash; интенсивная защита от солнца со 100% UV-A и UV-B защитой от вредного воздействия солнечных лучей.&lt;/p&gt; &lt;p &gt;Благодаря гибкой конструкции очки прослужат долгое время и избавят от необходимости частой покупки новых очков вместо разбитых старых.&lt;/p&gt; &lt;p &gt;Логотип KOOLSUN нанесен на внешней стороне дужек.&lt;/p&gt; &lt;p &gt;Все солнцезащитные очки KOOLSUN дополнены мешочком для хранения из микрофибры.&lt;/p&gt; &lt;p &gt;&amp;bull;3+ для детей 3-10 лет&lt;/p&gt; &lt;p &gt;&amp;bull;Эта модель большемерит, в случае сомнений, рекомендуется сделать выбор в пользу изделия меньшего размера&lt;/p&gt; &lt;p &gt;Ширина линзы: 46 мм&lt;br /&gt; Высота линзы: 37 мм&lt;br /&gt; Ширина моста в переносице: 22 мм&lt;br /&gt; Межцентровое расстояние: 120 мм&lt;br /&gt; Максимальная внутренняя ширина 120 мм&lt;/p&gt; </t>
  </si>
  <si>
    <t>Турнирные игры</t>
  </si>
  <si>
    <t>Auldey Infinity Nado</t>
  </si>
  <si>
    <t>Волчок Auldey Infinity Nado Стандарт Holy Whisker Небесний Вихрь</t>
  </si>
  <si>
    <t>YW624301</t>
  </si>
  <si>
    <t>http://www.erc.ua/i/goods/YW624301.jpg</t>
  </si>
  <si>
    <t xml:space="preserve">&lt;p&gt;Волчок Auldey Infinity Nado Стандарт Holy Whisker Небесний Вихрь YW624301&lt;/p&gt; &lt;p&gt;&lt;strong&gt;Описание товара:&lt;/strong&gt;&lt;br /&gt; Волчок легендарной серии Атлетик турнирных бойцов Infinity Nado, инновационный дизайн и комплектация с устройством запуска в комплекте оборудованным сверхдлинным стартером для большей мощности оборотов.&lt;br /&gt; Может быть переоборудован дополнительными аксессуарами, чтобы превратиться в другой тип.&lt;br /&gt; Имеет атакующее метеллическое кольцо.&lt;br /&gt; Способен побеждать бойцов отличной от Nado армии волчков&lt;/p&gt; &lt;p&gt;В комплекте:&lt;br /&gt; волчок Небесний Вихрь - 1 шт.&lt;br /&gt; пусковое устройство - 1 шт.&lt;br /&gt; ключ для сборки - 1 шт.&lt;br /&gt; дополнительный накончник - 1 шт.&lt;br /&gt; инстркуция - 1 шт.&lt;/p&gt; &lt;p&gt;Возраст от 5 лет&lt;/p&gt; </t>
  </si>
  <si>
    <t>09503001026000000</t>
  </si>
  <si>
    <t>Волчок Auldey Infinity Nado Стандарт баттл Super Whisker &amp; Blade Небесний Вихрь + Клинок</t>
  </si>
  <si>
    <t>YW624313</t>
  </si>
  <si>
    <t>http://www.erc.ua/i/goods/YW624313.jpg</t>
  </si>
  <si>
    <t xml:space="preserve">&lt;p&gt;Волчок Auldey Infinity Nado Стандарт баттл Super Whisker &amp;amp; Blade Небесний Вихрь + Клинок YW624313&lt;/p&gt; &lt;p&gt;&lt;strong&gt;Комплект сражений Баттл состоит из двух волчков Стандарт &lt;/strong&gt;:&lt;/p&gt; &lt;p&gt;&lt;strong&gt;Whisker Небесний Вихор &lt;/strong&gt;- основной герой мультфильма&lt;/p&gt; &lt;p&gt;и &lt;strong&gt;Blade Клинок &lt;/strong&gt;- один их главных персонажей&lt;/p&gt; &lt;p&gt;Whisker Небесний Вихор серии Стандарт имеет металлическое атакующее кольцо, а так же укомплектован бело-зеленым устройством запуска&lt;/p&gt; &lt;p&gt;Blade Клинок серии Стандарт имеет металлическое атакующее кольцо, а так же, укомплектован бело-синим устройстовм запуска&lt;/p&gt; &lt;p&gt;Комплектация: 2 волчка, 2 устройства пуска, 2 ленты старта, 2 ключа для сборки&lt;/p&gt; &lt;p&gt;Возраст от 5 лет&lt;/p&gt; </t>
  </si>
  <si>
    <t>Волчок Auldey Infinity Nado Электроник ThunderStallion &amp; Controller Set</t>
  </si>
  <si>
    <t>EU624404</t>
  </si>
  <si>
    <t>http://www.erc.ua/i/goods/EU624404.jpg</t>
  </si>
  <si>
    <t>Волчок Auldey Infinity Nado Электроник Skyshatter Fiend &amp; Controller Set</t>
  </si>
  <si>
    <t>EU624405</t>
  </si>
  <si>
    <t>http://www.erc.ua/i/goods/EU624405.jpg</t>
  </si>
  <si>
    <t>Волчок</t>
  </si>
  <si>
    <t>Арена Auldey Infinity Nado комплект Stunt A+B c трюками и волчком Небесний Вихрь Special Edition</t>
  </si>
  <si>
    <t>YW624900</t>
  </si>
  <si>
    <t>http://www.erc.ua/i/goods/YW624900.jpg</t>
  </si>
  <si>
    <t xml:space="preserve">&lt;p &gt;Трюковый набор Stunt A+B позволяет расширить возможности использования волчков всех серий. &lt;/p&gt; &lt;p &gt;Состоит из:&lt;/p&gt; &lt;p &gt;&amp;middot; стандартная Арена 1шт; код &lt;a href="http://shipmentorder.sites.local.erc/Sale/SaleWareDescription/SaleWareDescription.aspx?w=YW624903" target="bottom"&gt;YW624903&lt;/a&gt;&lt;/p&gt; &lt;p &gt;&amp;middot; Металлический волчок Небесний вихор, с металлическим лезвием синего цвета; подобный &lt;a href="http://shipmentorder.sites.local.erc/Sale/SaleWareDescription/SaleWareDescription.aspx?w=YW624101" target="bottom"&gt;YW624101&lt;/a&gt;&lt;/p&gt; &lt;p &gt;&amp;middot; Пусковое устройство зеленого цвета с длинным шнуром&lt;/p&gt; &lt;p &gt;&amp;middot; Трюковая система из 4х деталей (канатная система (2 крепления), дополнительная маля арена, металлический трамплин для перехода на стандартную арену;&lt;/p&gt; &lt;p &gt;&amp;middot; Ключ для сборки.&lt;/p&gt; &lt;p &gt;Трюковые насадки-основания волчка:&lt;/p&gt; &lt;p &gt;&amp;middot; Магнитная насадка&lt;/p&gt; &lt;p &gt;&amp;middot; Насадка-крюк для вращения в подвешенном состоянии&lt;/p&gt; &lt;p &gt;&amp;middot; Насадка для скольжения по нити&lt;/p&gt; &lt;p &gt;&amp;middot; Насадка с амортизирующим эффектом&lt;/p&gt; &lt;p &gt;&amp;middot; Насадка со смещенным центром&lt;/p&gt; &lt;p&gt; &lt;/p&gt; &lt;p&gt; &lt;/p&gt; </t>
  </si>
  <si>
    <t>Волчок Auldey Infinity Nado V серия Nado Egg Ares' Wings Крылья Ареса</t>
  </si>
  <si>
    <t>EU634101</t>
  </si>
  <si>
    <t>Волчок Auldey Infinity Nado V серия Nado Egg Fiery Dragon Огненный Дракон</t>
  </si>
  <si>
    <t>EU634102</t>
  </si>
  <si>
    <t>Волчок Auldey Infinity Nado V серия Classic Blazing Broadsword Пылающий Меч</t>
  </si>
  <si>
    <t>EU634201</t>
  </si>
  <si>
    <t>Волчок Auldey Infinity Nado V серия Classic Thunder Pegasus Громовой Пегас</t>
  </si>
  <si>
    <t>EU634202</t>
  </si>
  <si>
    <t>Волчок Auldey Infinity Nado V серия Classic Ares' Wings Крылья Ареса</t>
  </si>
  <si>
    <t>EU634205</t>
  </si>
  <si>
    <t>Волчок Auldey Infinity Nado V серия Classic Fiery Dragon Огненный Дракон</t>
  </si>
  <si>
    <t>EU634206</t>
  </si>
  <si>
    <t>Волчок Auldey Infinity Nado V серия Advanced Ares' Wings Крылья Ареса</t>
  </si>
  <si>
    <t>EU634401</t>
  </si>
  <si>
    <t>http://www.erc.ua/i/goods/EU634401.jpg</t>
  </si>
  <si>
    <t xml:space="preserve">&lt;p&gt;Волчок Auldey Infinity Nado V серия Advanced Ares&amp;#39; Wings Крылья Ареса EU634401&lt;/p&gt; &lt;p data-placeholder="Перевод" &gt;Волчки Infinity Nado V - новое поколение волчков Infinity Nado. Новый дизайн для новых боевых стратегий! Каждый волчок оснащен двумя боевыми кольцами: металлическим кольцом атаки, которое придает ему стабильность и мощь, и кольцом защиты, чтобы защититься от атак противников.&lt;/p&gt; &lt;p data-placeholder="Перевод"&gt;Эксклюзивные волчки - Battle non-stop - это двухконечные волчки: вы можете запускать их на арену с обеих сторон, чтобы выбрать атакующий либо защитный режим ведения боя.&lt;/p&gt; &lt;p data-placeholder="Перевод"&gt;Инновационная магнитная пусковая установка Non-Stop:&lt;/p&gt; &lt;p data-placeholder="Перевод"&gt;- эргономичная форма&lt;/p&gt; &lt;p data-placeholder="Перевод"&gt;- не нужно поворачивать запястье, чтобы бросить волчок в противоположном направлении&lt;/p&gt; &lt;p data-placeholder="Перевод"&gt;- с помощью Non-Stop пусковой установки вам просто нужно нажать на маленький спусковой крючок справа, и головка пусковой установки провернется на 180&amp;deg;&lt;/p&gt; &lt;p&gt;Комплектация:&lt;/p&gt; &lt;ul&gt; &lt;li&gt;Устройство запуска - 1 шт&lt;/li&gt; &lt;li&gt;Волчок Крылья Арасена - 1 шт&lt;/li&gt; &lt;li&gt;Ключ для сборки - 1 шт&lt;/li&gt; &lt;li&gt;Дополнительное атакующее кольцо - 1 шт&lt;/li&gt; &lt;li&gt;Дополнительное защитное кольцо - 1 шт&lt;/li&gt; &lt;li&gt;Дополнительный наконечник - 1 шт&lt;/li&gt; &lt;li&gt;Фиксатор аватара - 1 шт&lt;/li&gt; &lt;li&gt;Инструкция&lt;/li&gt; &lt;/ul&gt; &lt;p data-placeholder="Перевод"&gt;Для детей от 5 лет&lt;/p&gt; </t>
  </si>
  <si>
    <t>Волчок Auldey Infinity Nado V серия Advanced Fiery Dragon Огненный Дракон</t>
  </si>
  <si>
    <t>EU634402</t>
  </si>
  <si>
    <t>http://www.erc.ua/i/goods/EU634402.jpg</t>
  </si>
  <si>
    <t xml:space="preserve">&lt;p&gt;Волчок Auldey Infinity Nado V серия Advanced Fiery Dragon Огненный Дракон EU634402&lt;/p&gt; &lt;p&gt;Волчки Infinity Nado V - новое поколение волчков Infinity Nado. Новый дизайн для новых боевых стратегий! Каждый волчок оснащен двумя боевымикольцами: металлическим кольцом атаки, которое придает ему стабильность и мощь, и кольцом защиты, чтобы защититься от атак противников.&lt;/p&gt; &lt;p data-placeholder="Перевод"&gt;Эксклюзивные волчки - Battle non-stop - это двухконечные волчки: вы можете запускать их на арену с обеих сторон, чтобы выбрать атакующий либо защитный режим ведения боя.&lt;/p&gt; &lt;p data-placeholder="Перевод"&gt;Инновационная магнитная пусковая установка Non-Stop:&lt;/p&gt; &lt;p data-placeholder="Перевод"&gt;- эргономичная форма&lt;/p&gt; &lt;p data-placeholder="Перевод"&gt;- не нужно поворачивать запястье, чтобы бросить волчок в противоположном направлении&lt;/p&gt; &lt;p data-placeholder="Перевод"&gt;- с помощью Non-Stop пусковой установки вам просто нужно нажать на маленький спусковой крючок справа, и головка пусковой установки провернется на 180&amp;deg;&lt;/p&gt; &lt;p&gt;Комплектация:&lt;/p&gt; &lt;p&gt;&amp;bull;Устройство запуска - 1 шт&lt;br /&gt; &amp;bull;Волчок Огненный Дракон - 1 шт&lt;br /&gt; &amp;bull;Ключ для сборки - 1 шт&lt;br /&gt; &amp;bull;Дополнительное атакующее кольцо - 1 шт&lt;br /&gt; &amp;bull;Дополнительное защитное кольцо - 1 шт&lt;br /&gt; &amp;bull;Дополнительный наконечник - 1 шт&lt;br /&gt; &amp;bull;Фиксатор аватара - 1 шт&lt;br /&gt; &amp;bull;Инструкция&lt;/p&gt; &lt;p data-placeholder="Перевод"&gt;Для детей от 5 лет&lt;/p&gt; </t>
  </si>
  <si>
    <t>Волчок Auldey Infinity Nado V серия Advanced Jade Bow Нефритовый Лук</t>
  </si>
  <si>
    <t>EU634403</t>
  </si>
  <si>
    <t>http://www.erc.ua/i/goods/EU634403.jpg</t>
  </si>
  <si>
    <t xml:space="preserve">&lt;p&gt;Волчок Auldey Infinity Nado V серия Advanced Jade Bow Нефритовый Лук EU634403&lt;/p&gt; &lt;p data-placeholder="Перевод" &gt;Волчки Infinity Nado V - новое поколение волчков Infinity Nado. Новый дизайн для новых боевых стратегий! Каждый волчок оснащен двумя боевыми кольцами: металлическим кольцом атаки, которое придает ему стабильность и мощь, и кольцом защиты, чтобы защититься от атак противников.&lt;/p&gt; &lt;p data-placeholder="Перевод"&gt;Эксклюзивные волчки - Battle non-stop - это двухконечные волчки: вы можете запускать их на арену с обеих сторон, чтобы выбрать атакующий либо защитный режим ведения боя.&lt;/p&gt; &lt;p data-placeholder="Перевод"&gt;Инновационная магнитная пусковая установка Non-Stop:&lt;/p&gt; &lt;p data-placeholder="Перевод"&gt;- эргономичная форма&lt;/p&gt; &lt;p data-placeholder="Перевод"&gt;- не нужно поворачивать запястье, чтобы бросить волчок в противоположном направлении&lt;/p&gt; &lt;p data-placeholder="Перевод"&gt;- с помощью Non-Stop пусковой установки вам просто нужно нажать на маленький спусковой крючок справа, и головка пусковой установки провернется на 180&amp;deg;&lt;/p&gt; &lt;p&gt;Комплектация:&lt;/p&gt; &lt;p&gt;&amp;bull;Устройство запуска - 1 шт&lt;br /&gt; &amp;bull;Волчок Нефритовый Лук - 1 шт&lt;br /&gt; &amp;bull;Ключ для сборки - 1 шт&lt;br /&gt; &amp;bull;Дополнительное атакующее кольцо - 1 шт&lt;br /&gt; &amp;bull;Дополнительное защитное кольцо - 1 шт&lt;br /&gt; &amp;bull;Дополнительный наконечник - 1 шт&lt;br /&gt; &amp;bull;Фиксатор аватара - 1 шт&lt;br /&gt; &amp;bull;Инструкция&lt;/p&gt; &lt;p data-placeholder="Перевод"&gt;Для детей от 5 лет&lt;/p&gt; </t>
  </si>
  <si>
    <t>Волчок Auldey Infinity Nado V серия Advanced Cracking Panzer Быстрый Панцирь</t>
  </si>
  <si>
    <t>EU634404</t>
  </si>
  <si>
    <t>http://www.erc.ua/i/goods/EU634404.jpg</t>
  </si>
  <si>
    <t xml:space="preserve">&lt;p&gt;Волчок Auldey Infinity Nado V серия Advanced Cracking Panzer Быстрый Панцирь EU634404&lt;/p&gt; &lt;p data-placeholder="Перевод" &gt;Волчки Infinity Nado V - новое поколение волчков Infinity Nado. Новый дизайн для новых боевых стратегий! Каждый волчок оснащен двумя боевыми кольцами: металлическим кольцом атаки, которое придает ему стабильность и мощь, и кольцом защиты, чтобы защититься от атак противников.&lt;/p&gt; &lt;p data-placeholder="Перевод"&gt;Эксклюзивные волчки - Battle non-stop - это двухконечные волчки: вы можете запускать их на арену с обеих сторон, чтобы выбрать атакующий либо защитный режим ведения боя.&lt;/p&gt; &lt;p data-placeholder="Перевод"&gt;Инновационная магнитная пусковая установка Non-Stop:&lt;/p&gt; &lt;p data-placeholder="Перевод"&gt;- эргономичная форма&lt;/p&gt; &lt;p data-placeholder="Перевод"&gt;- не нужно поворачивать запястье, чтобы бросить волчок в противоположном направлении&lt;/p&gt; &lt;p data-placeholder="Перевод"&gt;- с помощью Non-Stop пусковой установки вам просто нужно нажать на маленький спусковой крючок справа, и головка пусковой установки провернется на 180&amp;deg;&lt;/p&gt; &lt;p&gt;Комплектация:&lt;/p&gt; &lt;p&gt;&amp;bull;Устройство запуска - 1 шт&lt;br /&gt; &amp;bull;Волчок Быстрый Панцирь - 1 шт&lt;br /&gt; &amp;bull;Ключ для сборки - 1 шт&lt;br /&gt; &amp;bull;Дополнительное атакующее кольцо - 1 шт&lt;br /&gt; &amp;bull;Дополнительное защитное кольцо - 1 шт&lt;br /&gt; &amp;bull;Дополнительный наконечник - 1 шт&lt;br /&gt; &amp;bull;Фиксатор аватара - 1 шт&lt;br /&gt; &amp;bull;Инструкция&lt;/p&gt; &lt;p data-placeholder="Перевод"&gt;Для детей от 5 лет&lt;/p&gt; </t>
  </si>
  <si>
    <t>Арена Auldey Infinity Nado V Special Edition Battle Set комплект с двумя волчками Ares' Wings vs Cracking Panzer Крылья Ареса против Быстрый Панцирь</t>
  </si>
  <si>
    <t>EU634801</t>
  </si>
  <si>
    <t>http://www.erc.ua/i/goods/EU634801.jpg</t>
  </si>
  <si>
    <t xml:space="preserve">&lt;p&gt;Арена Auldey Infinity Nado V Special edition Non-Stop Battle set Крылья Ареса против Быстрого Панциря EU634801&lt;/p&gt; &lt;p data-placeholder="Перевод" &gt;Сражайтесь с друзьями с новым набором волчков Infinity Nado V. Так кто же окажется сильнейшим?&lt;/p&gt; &lt;p data-placeholder="Перевод"&gt;Боевой набор включает в себя все самое необходимое, абсолютно все что вам нужно для проведения боев!&lt;/p&gt; &lt;p data-placeholder="Перевод"&gt;Новая боевая арена XL с 4 зонами запуска! Одной центральной зоной боя и двумя зонами ловушек, чтобы разработать различные стратегии, чтобы удивить вашего противника!&lt;/p&gt; &lt;p data-placeholder="Перевод" &gt;Волчки Infinity Nado V - новое поколение волчков Infinity Nado. Новый дизайн для новых боевых стратегий! Каждый волчок оснащен двумя боевыми кольцами: металлическим кольцом атаки, которое придает ему стабильность и мощь, и кольцом защиты, чтобы защититься от атак противников.&lt;/p&gt; &lt;p data-placeholder="Перевод"&gt;Эксклюзивные волчки - Battle non-stop - это двухконечные волчки: вы можете запускать их на арену с обеих сторон, чтобы выбрать атакующий либо защитный режим ведения боя.&lt;/p&gt; &lt;p data-placeholder="Перевод"&gt;Инновационная магнитная пусковая установка Non-Stop:&lt;/p&gt; &lt;p data-placeholder="Перевод"&gt;- эргономичная форма&lt;/p&gt; &lt;p data-placeholder="Перевод"&gt;- притягивание волчока с помощью магнита&lt;/p&gt; &lt;p data-placeholder="Перевод"&gt;- достичь невероятного ускорения позволяет веревочная система запуска волчка&lt;/p&gt; &lt;p data-placeholder="Перевод"&gt;В наборе:&lt;/p&gt; &lt;p data-placeholder="Перевод"&gt;Боевая арена XL - 1 шт.&lt;/p&gt; &lt;p data-placeholder="Перевод"&gt;Non-Stop волчек с металлическим ударным кольцом и всеми его аксессуарами - 2 шт. (Крылья Ареса и Быстрый Панцирь)&lt;/p&gt; &lt;p data-placeholder="Перевод"&gt;Эксклюзивная магнитная реверсионная пусковая установка - 2 шт.&lt;/p&gt; &lt;p data-placeholder="Перевод"&gt;Инструмент для сборки - 2 шт.&lt;/p&gt; &lt;p data-placeholder="Перевод"&gt;Для детей от 5 лет&lt;/p&gt;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</si>
</sst>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quot;$&quot;#,##0_);[Red]\(&quot;$&quot;#,##0\)"/>
    <numFmt numFmtId="165" formatCode="_(* #,##0_);_(* \(#,##0\);_(* &quot;-&quot;_);_(@_)"/>
    <numFmt numFmtId="166" formatCode="_(* #,##0.00_);_(* \(#,##0.00\);_(* &quot;-&quot;??_);_(@_)"/>
    <numFmt numFmtId="167" formatCode="0.0"/>
    <numFmt numFmtId="168" formatCode="0.0%"/>
    <numFmt numFmtId="169" formatCode="_(* #,##0.0_);_(* \(#,##0.0\);_(* &quot;-&quot;?_);_(@_)"/>
    <numFmt numFmtId="170" formatCode="_([$$-409]* #,##0.00_);_([$$-409]* \(#,##0.00\);_([$$-409]* &quot;-&quot;??_);_(@_)"/>
  </numFmts>
  <fonts count="29">
    <font>
      <sz val="11"/>
      <color theme="1"/>
      <name val="Calibri"/>
      <family val="2"/>
      <scheme val="minor"/>
    </font>
    <font>
      <u/>
      <sz val="11"/>
      <color theme="10"/>
      <name val="Calibri"/>
      <family val="2"/>
      <scheme val="minor"/>
    </font>
    <font>
      <sz val="10"/>
      <color rgb="FF000000"/>
      <name val="Arial Nova"/>
      <charset val="204"/>
    </font>
    <font>
      <sz val="9"/>
      <color rgb="FF000000"/>
      <name val="Calibri"/>
    </font>
    <font>
      <sz val="11"/>
      <name val="Calibri"/>
      <family val="2"/>
      <charset val="204"/>
    </font>
    <font>
      <sz val="9"/>
      <name val="Calibri"/>
    </font>
    <font>
      <b/>
      <sz val="9"/>
      <color rgb="FF000000"/>
      <name val="Calibri"/>
    </font>
    <font>
      <sz val="9"/>
      <color theme="1"/>
      <name val="Calibri"/>
    </font>
    <font>
      <b/>
      <sz val="9"/>
      <color rgb="FFFF0000"/>
      <name val="Calibri"/>
    </font>
    <font>
      <b/>
      <sz val="9"/>
      <name val="Calibri"/>
    </font>
    <font>
      <u/>
      <sz val="9"/>
      <color theme="10"/>
      <name val="Calibri"/>
    </font>
    <font>
      <u/>
      <sz val="9"/>
      <color rgb="FF0563C1"/>
      <name val="Calibri"/>
    </font>
    <font>
      <b/>
      <sz val="9"/>
      <color theme="1"/>
      <name val="Calibri"/>
    </font>
    <font>
      <b/>
      <sz val="11"/>
      <color rgb="FF000000"/>
      <name val="Calibri"/>
    </font>
    <font>
      <b/>
      <sz val="11"/>
      <color rgb="FF000000"/>
      <name val="Calibri"/>
      <charset val="204"/>
    </font>
    <font>
      <u/>
      <sz val="9"/>
      <color theme="10"/>
      <name val="Calibri"/>
      <family val="2"/>
      <scheme val="minor"/>
    </font>
    <font>
      <b/>
      <sz val="9"/>
      <name val="Calibri"/>
      <charset val="204"/>
    </font>
    <font>
      <sz val="9"/>
      <color rgb="FF000000"/>
      <name val="Calibri"/>
      <family val="2"/>
      <charset val="204"/>
    </font>
    <font>
      <sz val="9"/>
      <color rgb="FF000000"/>
      <name val="Calibri"/>
      <charset val="204"/>
    </font>
    <font>
      <b/>
      <sz val="9"/>
      <color rgb="FF000000"/>
      <name val="Calibri"/>
      <charset val="204"/>
    </font>
    <font>
      <u/>
      <sz val="9"/>
      <color rgb="FF0563C1"/>
      <name val="Calibri"/>
      <family val="2"/>
    </font>
    <font>
      <sz val="11"/>
      <color rgb="FF000000"/>
      <name val="Calibri"/>
      <family val="2"/>
    </font>
    <font>
      <b/>
      <sz val="9"/>
      <name val="Calibri"/>
      <family val="2"/>
      <charset val="204"/>
    </font>
    <font>
      <sz val="9"/>
      <color rgb="FF000000"/>
      <name val="Calibri"/>
      <charset val="1"/>
    </font>
    <font>
      <sz val="8"/>
      <color rgb="FF000000"/>
      <name val="Arial"/>
      <family val="2"/>
    </font>
    <font>
      <sz val="11"/>
      <color theme="0"/>
      <name val="Calibri"/>
      <family val="2"/>
      <scheme val="minor"/>
    </font>
    <font>
      <sz val="9"/>
      <color theme="0"/>
      <name val="Calibri"/>
      <family val="2"/>
    </font>
    <font>
      <sz val="9"/>
      <color theme="0"/>
      <name val="Calibri"/>
      <family val="2"/>
      <scheme val="minor"/>
    </font>
    <font>
      <sz val="11"/>
      <color theme="0"/>
      <name val="Calibri"/>
      <family val="2"/>
    </font>
  </fonts>
  <fills count="7">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FF0000"/>
        <bgColor rgb="FF000000"/>
      </patternFill>
    </fill>
    <fill>
      <patternFill patternType="solid">
        <fgColor rgb="FF9BC2E6"/>
        <bgColor indexed="64"/>
      </patternFill>
    </fill>
    <fill>
      <patternFill patternType="solid">
        <fgColor rgb="FFFFFFFF"/>
        <bgColor rgb="FF000000"/>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B3AC86"/>
      </left>
      <right style="thin">
        <color rgb="FFB3AC86"/>
      </right>
      <top style="thin">
        <color rgb="FFB3AC86"/>
      </top>
      <bottom style="thin">
        <color rgb="FFB3AC86"/>
      </bottom>
      <diagonal/>
    </border>
  </borders>
  <cellStyleXfs count="2">
    <xf numFmtId="0" fontId="0" fillId="0" borderId="0"/>
    <xf numFmtId="0" fontId="1" fillId="0" borderId="0" applyNumberFormat="0" applyFill="0" applyBorder="0" applyAlignment="0" applyProtection="0"/>
  </cellStyleXfs>
  <cellXfs count="140">
    <xf numFmtId="0" fontId="0" fillId="0" borderId="0" xfId="0"/>
    <xf numFmtId="0" fontId="10" fillId="0" borderId="3" xfId="1" applyFont="1" applyFill="1" applyBorder="1" applyAlignment="1">
      <alignment horizontal="center" vertical="center"/>
    </xf>
    <xf numFmtId="0" fontId="10" fillId="0" borderId="3" xfId="1" applyFont="1" applyFill="1" applyBorder="1" applyAlignment="1">
      <alignment horizontal="center" vertical="center" wrapText="1"/>
    </xf>
    <xf numFmtId="0" fontId="10" fillId="0" borderId="4" xfId="1" applyFont="1" applyFill="1" applyBorder="1" applyAlignment="1">
      <alignment horizontal="center" vertical="center"/>
    </xf>
    <xf numFmtId="0" fontId="15" fillId="0" borderId="4" xfId="1" applyFont="1" applyFill="1" applyBorder="1" applyAlignment="1"/>
    <xf numFmtId="0" fontId="15" fillId="0" borderId="4" xfId="1" applyFont="1" applyFill="1" applyBorder="1" applyAlignment="1">
      <alignment wrapText="1"/>
    </xf>
    <xf numFmtId="0" fontId="15" fillId="0" borderId="9" xfId="1" applyFont="1" applyFill="1" applyBorder="1" applyAlignment="1"/>
    <xf numFmtId="0" fontId="15" fillId="0" borderId="3" xfId="1" applyFont="1" applyFill="1" applyBorder="1" applyAlignment="1"/>
    <xf numFmtId="0" fontId="1" fillId="0" borderId="3" xfId="1" applyFill="1" applyBorder="1" applyAlignment="1">
      <alignment horizontal="center" vertical="center"/>
    </xf>
    <xf numFmtId="0" fontId="10" fillId="0" borderId="6" xfId="1" applyFont="1" applyFill="1" applyBorder="1" applyAlignment="1">
      <alignment horizontal="center" vertical="center"/>
    </xf>
    <xf numFmtId="0" fontId="16" fillId="2" borderId="3" xfId="0" applyFont="1" applyFill="1" applyBorder="1" applyAlignment="1">
      <alignment horizontal="center" vertical="center"/>
    </xf>
    <xf numFmtId="0" fontId="16" fillId="2" borderId="3" xfId="0" applyFont="1" applyFill="1" applyBorder="1" applyAlignment="1">
      <alignment horizontal="center" vertical="center" wrapText="1"/>
    </xf>
    <xf numFmtId="0" fontId="13" fillId="0" borderId="3" xfId="0" applyFont="1" applyBorder="1" applyAlignment="1">
      <alignment horizontal="center" vertical="center" wrapText="1"/>
    </xf>
    <xf numFmtId="49" fontId="13" fillId="0" borderId="3" xfId="0" applyNumberFormat="1" applyFont="1" applyBorder="1" applyAlignment="1">
      <alignment horizontal="center" vertical="center" wrapText="1"/>
    </xf>
    <xf numFmtId="0" fontId="13" fillId="0" borderId="7" xfId="0" applyFont="1" applyBorder="1" applyAlignment="1">
      <alignment horizontal="center" vertical="center" wrapText="1"/>
    </xf>
    <xf numFmtId="1" fontId="16" fillId="0" borderId="3" xfId="0" applyNumberFormat="1" applyFont="1" applyBorder="1" applyAlignment="1">
      <alignment horizontal="center" vertical="center"/>
    </xf>
    <xf numFmtId="0" fontId="14" fillId="0" borderId="3" xfId="0" applyFont="1" applyBorder="1" applyAlignment="1">
      <alignment horizontal="center" vertical="center" wrapText="1"/>
    </xf>
    <xf numFmtId="0" fontId="0" fillId="0" borderId="0" xfId="0" applyAlignment="1">
      <alignment horizontal="center" vertical="center"/>
    </xf>
    <xf numFmtId="0" fontId="3" fillId="0" borderId="3" xfId="0" applyFont="1" applyBorder="1" applyAlignment="1">
      <alignment horizontal="center" vertical="center" wrapText="1"/>
    </xf>
    <xf numFmtId="0" fontId="3" fillId="0" borderId="3" xfId="0" applyFont="1" applyBorder="1" applyAlignment="1">
      <alignment horizontal="center" vertical="center"/>
    </xf>
    <xf numFmtId="0" fontId="3" fillId="0" borderId="3" xfId="0" applyFont="1" applyBorder="1" applyAlignment="1">
      <alignment horizontal="left" vertical="center" wrapText="1"/>
    </xf>
    <xf numFmtId="0" fontId="17" fillId="0" borderId="4" xfId="0" applyFont="1" applyBorder="1"/>
    <xf numFmtId="0" fontId="17" fillId="0" borderId="8" xfId="0" applyFont="1" applyBorder="1"/>
    <xf numFmtId="1" fontId="17" fillId="0" borderId="8" xfId="0" applyNumberFormat="1" applyFont="1" applyBorder="1"/>
    <xf numFmtId="165" fontId="3" fillId="0" borderId="3" xfId="0" applyNumberFormat="1" applyFont="1" applyBorder="1" applyAlignment="1">
      <alignment horizontal="center" vertical="center" wrapText="1"/>
    </xf>
    <xf numFmtId="0" fontId="5" fillId="0" borderId="7" xfId="0" applyFont="1" applyBorder="1" applyAlignment="1">
      <alignment horizontal="center" vertical="center" wrapText="1"/>
    </xf>
    <xf numFmtId="0" fontId="0" fillId="0" borderId="0" xfId="0" applyAlignment="1">
      <alignment vertical="center"/>
    </xf>
    <xf numFmtId="0" fontId="3" fillId="0" borderId="5" xfId="0" applyFont="1" applyBorder="1" applyAlignment="1">
      <alignment horizontal="center" vertical="center" wrapText="1"/>
    </xf>
    <xf numFmtId="0" fontId="3" fillId="0" borderId="3" xfId="0" applyFont="1" applyBorder="1" applyAlignment="1">
      <alignment vertical="center" wrapText="1"/>
    </xf>
    <xf numFmtId="0" fontId="3" fillId="0" borderId="4" xfId="0" applyFont="1" applyBorder="1" applyAlignment="1">
      <alignment horizontal="center" vertical="center" wrapText="1"/>
    </xf>
    <xf numFmtId="0" fontId="11" fillId="0" borderId="3" xfId="0" applyFont="1" applyBorder="1" applyAlignment="1">
      <alignment horizontal="center" vertical="center"/>
    </xf>
    <xf numFmtId="0" fontId="3" fillId="0" borderId="6" xfId="0" applyFont="1" applyBorder="1" applyAlignment="1">
      <alignment horizontal="left"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xf>
    <xf numFmtId="0" fontId="3" fillId="0" borderId="3" xfId="0" applyFont="1" applyBorder="1" applyAlignment="1">
      <alignment horizontal="left" vertical="center"/>
    </xf>
    <xf numFmtId="0" fontId="3" fillId="0" borderId="5" xfId="0" applyFont="1" applyBorder="1" applyAlignment="1">
      <alignment horizontal="center" vertical="center"/>
    </xf>
    <xf numFmtId="0" fontId="3" fillId="0" borderId="4" xfId="0" applyFont="1" applyBorder="1" applyAlignment="1">
      <alignment horizontal="left" vertical="center" wrapText="1"/>
    </xf>
    <xf numFmtId="0" fontId="15" fillId="0" borderId="4" xfId="1" applyFont="1" applyFill="1" applyBorder="1"/>
    <xf numFmtId="0" fontId="18" fillId="0" borderId="4" xfId="0" applyFont="1" applyBorder="1"/>
    <xf numFmtId="0" fontId="18" fillId="0" borderId="8" xfId="0" applyFont="1" applyBorder="1"/>
    <xf numFmtId="1" fontId="18" fillId="0" borderId="8" xfId="0" applyNumberFormat="1" applyFont="1" applyBorder="1"/>
    <xf numFmtId="168" fontId="0" fillId="0" borderId="0" xfId="0" applyNumberFormat="1" applyAlignment="1">
      <alignment vertical="center"/>
    </xf>
    <xf numFmtId="0" fontId="3" fillId="0" borderId="2" xfId="0" applyFont="1" applyBorder="1" applyAlignment="1">
      <alignment horizontal="center" vertical="center"/>
    </xf>
    <xf numFmtId="0" fontId="3" fillId="0" borderId="2" xfId="0" applyFont="1" applyBorder="1" applyAlignment="1">
      <alignment vertical="center" wrapText="1"/>
    </xf>
    <xf numFmtId="0" fontId="3" fillId="0" borderId="3" xfId="0" applyFont="1" applyBorder="1" applyAlignment="1">
      <alignment vertical="center"/>
    </xf>
    <xf numFmtId="0" fontId="17" fillId="0" borderId="8" xfId="0" quotePrefix="1" applyFont="1" applyBorder="1"/>
    <xf numFmtId="1" fontId="17" fillId="0" borderId="8" xfId="0" quotePrefix="1" applyNumberFormat="1" applyFont="1" applyBorder="1"/>
    <xf numFmtId="0" fontId="4" fillId="0" borderId="1" xfId="0" applyFont="1" applyBorder="1" applyAlignment="1">
      <alignment wrapText="1"/>
    </xf>
    <xf numFmtId="0" fontId="4" fillId="0" borderId="2" xfId="0" applyFont="1" applyBorder="1" applyAlignment="1">
      <alignment wrapText="1"/>
    </xf>
    <xf numFmtId="0" fontId="17" fillId="0" borderId="4" xfId="0" quotePrefix="1" applyFont="1" applyBorder="1"/>
    <xf numFmtId="49" fontId="3" fillId="0" borderId="3" xfId="0" applyNumberFormat="1" applyFont="1" applyBorder="1" applyAlignment="1">
      <alignment horizontal="left" vertical="center"/>
    </xf>
    <xf numFmtId="0" fontId="3" fillId="0" borderId="6" xfId="0" applyFont="1" applyBorder="1" applyAlignment="1">
      <alignment horizontal="center" vertical="center"/>
    </xf>
    <xf numFmtId="0" fontId="3" fillId="0" borderId="4" xfId="0" applyFont="1" applyBorder="1" applyAlignment="1">
      <alignment horizontal="center" vertical="center"/>
    </xf>
    <xf numFmtId="0" fontId="11" fillId="0" borderId="4" xfId="0" applyFont="1" applyBorder="1"/>
    <xf numFmtId="0" fontId="5"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wrapText="1"/>
    </xf>
    <xf numFmtId="49" fontId="6" fillId="0" borderId="0" xfId="0" applyNumberFormat="1" applyFont="1" applyAlignment="1">
      <alignment horizontal="left" vertical="center"/>
    </xf>
    <xf numFmtId="49" fontId="3" fillId="0" borderId="0" xfId="0" applyNumberFormat="1" applyFont="1" applyAlignment="1">
      <alignment horizontal="left" vertical="center"/>
    </xf>
    <xf numFmtId="0" fontId="3" fillId="0" borderId="0" xfId="0" applyFont="1" applyAlignment="1">
      <alignment horizontal="center" vertical="center" wrapText="1"/>
    </xf>
    <xf numFmtId="0" fontId="3" fillId="0" borderId="0" xfId="0" applyFont="1" applyAlignment="1">
      <alignment horizontal="left" vertical="center" wrapText="1"/>
    </xf>
    <xf numFmtId="0" fontId="7" fillId="0" borderId="0" xfId="0" applyFont="1" applyAlignment="1">
      <alignment horizontal="center" vertical="center"/>
    </xf>
    <xf numFmtId="0" fontId="7" fillId="0" borderId="0" xfId="0" applyFont="1" applyAlignment="1">
      <alignment horizontal="left" vertical="center"/>
    </xf>
    <xf numFmtId="49" fontId="12" fillId="0" borderId="0" xfId="0" applyNumberFormat="1" applyFont="1" applyAlignment="1">
      <alignment horizontal="left" vertical="center"/>
    </xf>
    <xf numFmtId="49" fontId="7" fillId="0" borderId="0" xfId="0" applyNumberFormat="1" applyFont="1" applyAlignment="1">
      <alignment horizontal="left" vertical="center"/>
    </xf>
    <xf numFmtId="165" fontId="14" fillId="0" borderId="0" xfId="0" applyNumberFormat="1" applyFont="1" applyAlignment="1">
      <alignment horizontal="center" vertical="center" wrapText="1"/>
    </xf>
    <xf numFmtId="0" fontId="5" fillId="0" borderId="0" xfId="0" applyFont="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center" vertical="center"/>
    </xf>
    <xf numFmtId="169" fontId="5" fillId="0" borderId="0" xfId="0" applyNumberFormat="1" applyFont="1" applyAlignment="1">
      <alignment horizontal="center" vertical="center" wrapText="1"/>
    </xf>
    <xf numFmtId="0" fontId="9" fillId="0" borderId="0" xfId="0" applyFont="1" applyAlignment="1">
      <alignment horizontal="center" vertical="center" wrapText="1"/>
    </xf>
    <xf numFmtId="0" fontId="14" fillId="0" borderId="7" xfId="0" applyFont="1" applyBorder="1" applyAlignment="1">
      <alignment horizontal="center" vertical="center"/>
    </xf>
    <xf numFmtId="165" fontId="2" fillId="0" borderId="7" xfId="0" applyNumberFormat="1" applyFont="1" applyBorder="1" applyAlignment="1">
      <alignment horizontal="center" vertical="center" wrapText="1"/>
    </xf>
    <xf numFmtId="0" fontId="15" fillId="0" borderId="4" xfId="1" applyFont="1" applyBorder="1"/>
    <xf numFmtId="0" fontId="15" fillId="0" borderId="4" xfId="1" applyFont="1" applyBorder="1" applyAlignment="1">
      <alignment wrapText="1"/>
    </xf>
    <xf numFmtId="0" fontId="10" fillId="0" borderId="3" xfId="1" applyFont="1" applyBorder="1" applyAlignment="1">
      <alignment horizontal="center" vertical="center"/>
    </xf>
    <xf numFmtId="0" fontId="19" fillId="0" borderId="3" xfId="0" applyFont="1" applyBorder="1" applyAlignment="1">
      <alignment wrapText="1"/>
    </xf>
    <xf numFmtId="0" fontId="3" fillId="0" borderId="5" xfId="0" applyFont="1" applyBorder="1"/>
    <xf numFmtId="0" fontId="3" fillId="0" borderId="5" xfId="0" applyFont="1" applyBorder="1" applyAlignment="1">
      <alignment wrapText="1"/>
    </xf>
    <xf numFmtId="0" fontId="20" fillId="0" borderId="8" xfId="0" applyFont="1" applyBorder="1"/>
    <xf numFmtId="0" fontId="3" fillId="0" borderId="8" xfId="0" applyFont="1" applyBorder="1" applyAlignment="1">
      <alignment wrapText="1"/>
    </xf>
    <xf numFmtId="0" fontId="5" fillId="0" borderId="0" xfId="0" applyFont="1" applyAlignment="1">
      <alignment wrapText="1"/>
    </xf>
    <xf numFmtId="0" fontId="21" fillId="0" borderId="0" xfId="0" applyFont="1"/>
    <xf numFmtId="0" fontId="8" fillId="0" borderId="0" xfId="0" applyFont="1" applyAlignment="1">
      <alignment wrapText="1"/>
    </xf>
    <xf numFmtId="0" fontId="3" fillId="0" borderId="8" xfId="0" applyFont="1" applyBorder="1"/>
    <xf numFmtId="1" fontId="6" fillId="0" borderId="3" xfId="0" applyNumberFormat="1" applyFont="1" applyBorder="1" applyAlignment="1">
      <alignment horizontal="left" vertical="center"/>
    </xf>
    <xf numFmtId="0" fontId="3" fillId="0" borderId="0" xfId="0" applyFont="1" applyAlignment="1">
      <alignment wrapText="1"/>
    </xf>
    <xf numFmtId="0" fontId="1" fillId="0" borderId="4" xfId="1" applyFill="1" applyBorder="1" applyAlignment="1"/>
    <xf numFmtId="0" fontId="1" fillId="0" borderId="3" xfId="1" applyFill="1" applyBorder="1" applyAlignment="1">
      <alignment horizontal="center" vertical="center" wrapText="1"/>
    </xf>
    <xf numFmtId="0" fontId="17" fillId="0" borderId="4" xfId="0" applyFont="1" applyBorder="1" applyAlignment="1">
      <alignment wrapText="1"/>
    </xf>
    <xf numFmtId="0" fontId="17" fillId="0" borderId="8" xfId="0" applyFont="1" applyBorder="1" applyAlignment="1">
      <alignment wrapText="1"/>
    </xf>
    <xf numFmtId="1" fontId="17" fillId="0" borderId="8" xfId="0" applyNumberFormat="1" applyFont="1" applyBorder="1" applyAlignment="1">
      <alignment wrapText="1"/>
    </xf>
    <xf numFmtId="0" fontId="0" fillId="0" borderId="0" xfId="0" applyAlignment="1">
      <alignment vertical="center" wrapText="1"/>
    </xf>
    <xf numFmtId="0" fontId="13" fillId="0" borderId="4" xfId="0" applyFont="1" applyBorder="1" applyAlignment="1">
      <alignment horizontal="center" vertical="center" wrapText="1"/>
    </xf>
    <xf numFmtId="1" fontId="16" fillId="0" borderId="8" xfId="0" applyNumberFormat="1" applyFont="1" applyBorder="1" applyAlignment="1">
      <alignment horizontal="center" vertical="center"/>
    </xf>
    <xf numFmtId="0" fontId="3" fillId="4" borderId="4" xfId="0" applyFont="1" applyFill="1" applyBorder="1" applyAlignment="1">
      <alignment horizontal="center" vertical="center" wrapText="1"/>
    </xf>
    <xf numFmtId="0" fontId="3" fillId="3" borderId="4" xfId="0" applyFont="1" applyFill="1" applyBorder="1" applyAlignment="1">
      <alignment horizontal="center" vertical="center" wrapText="1"/>
    </xf>
    <xf numFmtId="1" fontId="6" fillId="0" borderId="3" xfId="0" applyNumberFormat="1" applyFont="1" applyBorder="1" applyAlignment="1">
      <alignment horizontal="left" vertical="center" wrapText="1"/>
    </xf>
    <xf numFmtId="0" fontId="3" fillId="0" borderId="8" xfId="0" applyFont="1" applyBorder="1" applyAlignment="1">
      <alignment horizontal="center" vertical="center"/>
    </xf>
    <xf numFmtId="0" fontId="3" fillId="0" borderId="8" xfId="0" applyFont="1" applyBorder="1" applyAlignment="1">
      <alignment horizontal="center" vertical="center" wrapText="1"/>
    </xf>
    <xf numFmtId="165" fontId="5" fillId="0" borderId="0" xfId="0" applyNumberFormat="1" applyFont="1" applyAlignment="1">
      <alignment horizontal="center" vertical="center" wrapText="1"/>
    </xf>
    <xf numFmtId="0" fontId="15" fillId="0" borderId="3" xfId="1" applyFont="1" applyFill="1" applyBorder="1" applyAlignment="1">
      <alignment horizontal="center" vertical="center"/>
    </xf>
    <xf numFmtId="0" fontId="15" fillId="0" borderId="3" xfId="1" applyFont="1" applyBorder="1" applyAlignment="1">
      <alignment horizontal="center" vertical="center"/>
    </xf>
    <xf numFmtId="0" fontId="15" fillId="0" borderId="4" xfId="1" applyFont="1" applyFill="1" applyBorder="1" applyAlignment="1">
      <alignment horizontal="center" vertical="center"/>
    </xf>
    <xf numFmtId="0" fontId="23" fillId="0" borderId="0" xfId="0" applyFont="1" applyAlignment="1">
      <alignment wrapText="1"/>
    </xf>
    <xf numFmtId="0" fontId="3" fillId="5" borderId="3" xfId="0" applyFont="1" applyFill="1" applyBorder="1" applyAlignment="1">
      <alignment vertical="center"/>
    </xf>
    <xf numFmtId="0" fontId="3" fillId="5" borderId="3" xfId="0" applyFont="1" applyFill="1" applyBorder="1" applyAlignment="1">
      <alignment horizontal="center" vertical="center"/>
    </xf>
    <xf numFmtId="0" fontId="3" fillId="5" borderId="3" xfId="0" applyFont="1" applyFill="1" applyBorder="1" applyAlignment="1">
      <alignment vertical="center" wrapText="1"/>
    </xf>
    <xf numFmtId="49" fontId="17" fillId="0" borderId="8" xfId="0" quotePrefix="1" applyNumberFormat="1" applyFont="1" applyBorder="1"/>
    <xf numFmtId="49" fontId="17" fillId="0" borderId="8" xfId="0" applyNumberFormat="1" applyFont="1" applyBorder="1"/>
    <xf numFmtId="49" fontId="16" fillId="0" borderId="3" xfId="0" applyNumberFormat="1" applyFont="1" applyBorder="1" applyAlignment="1">
      <alignment horizontal="center" vertical="center"/>
    </xf>
    <xf numFmtId="49" fontId="24" fillId="6" borderId="10" xfId="0" applyNumberFormat="1" applyFont="1" applyFill="1" applyBorder="1"/>
    <xf numFmtId="49" fontId="18" fillId="0" borderId="8" xfId="0" applyNumberFormat="1" applyFont="1" applyBorder="1"/>
    <xf numFmtId="49" fontId="17" fillId="0" borderId="8" xfId="0" applyNumberFormat="1" applyFont="1" applyBorder="1" applyAlignment="1">
      <alignment wrapText="1"/>
    </xf>
    <xf numFmtId="49" fontId="3" fillId="0" borderId="0" xfId="0" applyNumberFormat="1" applyFont="1" applyAlignment="1">
      <alignment horizontal="center" vertical="center" wrapText="1"/>
    </xf>
    <xf numFmtId="49" fontId="3" fillId="0" borderId="0" xfId="0" applyNumberFormat="1" applyFont="1" applyAlignment="1">
      <alignment horizontal="center" vertical="center"/>
    </xf>
    <xf numFmtId="1" fontId="6" fillId="0" borderId="4" xfId="0" applyNumberFormat="1" applyFont="1" applyBorder="1" applyAlignment="1">
      <alignment horizontal="left" vertical="center" wrapText="1"/>
    </xf>
    <xf numFmtId="1" fontId="22" fillId="0" borderId="1" xfId="0" applyNumberFormat="1" applyFont="1" applyBorder="1" applyAlignment="1">
      <alignment horizontal="left" vertical="center" wrapText="1"/>
    </xf>
    <xf numFmtId="1" fontId="6" fillId="0" borderId="6" xfId="0" applyNumberFormat="1" applyFont="1" applyBorder="1" applyAlignment="1">
      <alignment horizontal="left" vertical="center" wrapText="1"/>
    </xf>
    <xf numFmtId="1" fontId="6" fillId="0" borderId="3" xfId="0" applyNumberFormat="1" applyFont="1" applyBorder="1" applyAlignment="1">
      <alignment wrapText="1"/>
    </xf>
    <xf numFmtId="1" fontId="6" fillId="0" borderId="6" xfId="0" applyNumberFormat="1" applyFont="1" applyBorder="1" applyAlignment="1">
      <alignment horizontal="left" vertical="center"/>
    </xf>
    <xf numFmtId="1" fontId="6" fillId="0" borderId="3" xfId="0" applyNumberFormat="1" applyFont="1" applyBorder="1" applyAlignment="1">
      <alignment vertical="center" wrapText="1"/>
    </xf>
    <xf numFmtId="1" fontId="6" fillId="0" borderId="2" xfId="0" applyNumberFormat="1" applyFont="1" applyBorder="1" applyAlignment="1">
      <alignment vertical="center" wrapText="1"/>
    </xf>
    <xf numFmtId="1" fontId="6" fillId="5" borderId="3" xfId="0" applyNumberFormat="1" applyFont="1" applyFill="1" applyBorder="1" applyAlignment="1">
      <alignment horizontal="left" vertical="center"/>
    </xf>
    <xf numFmtId="1" fontId="6" fillId="5" borderId="3" xfId="0" applyNumberFormat="1" applyFont="1" applyFill="1" applyBorder="1" applyAlignment="1">
      <alignment horizontal="left" vertical="center" wrapText="1"/>
    </xf>
    <xf numFmtId="0" fontId="25" fillId="0" borderId="0" xfId="0" applyFont="1" applyFill="1" applyAlignment="1">
      <alignment horizontal="center" vertical="center"/>
    </xf>
    <xf numFmtId="0" fontId="26" fillId="0" borderId="0" xfId="0" applyFont="1" applyFill="1" applyAlignment="1">
      <alignment horizontal="center" vertical="center"/>
    </xf>
    <xf numFmtId="0" fontId="27" fillId="0" borderId="0" xfId="0" applyFont="1" applyFill="1" applyAlignment="1">
      <alignment horizontal="center" vertical="center"/>
    </xf>
    <xf numFmtId="0" fontId="25" fillId="0" borderId="0" xfId="0" applyFont="1" applyFill="1" applyAlignment="1">
      <alignment vertical="center"/>
    </xf>
    <xf numFmtId="0" fontId="26" fillId="0" borderId="0" xfId="0" applyFont="1" applyFill="1"/>
    <xf numFmtId="0" fontId="28" fillId="0" borderId="0" xfId="0" applyFont="1" applyFill="1"/>
    <xf numFmtId="164" fontId="27" fillId="0" borderId="0" xfId="0" applyNumberFormat="1" applyFont="1" applyFill="1" applyAlignment="1">
      <alignment horizontal="center" vertical="center"/>
    </xf>
    <xf numFmtId="170" fontId="27" fillId="0" borderId="0" xfId="0" applyNumberFormat="1" applyFont="1" applyFill="1" applyAlignment="1">
      <alignment horizontal="center" vertical="center"/>
    </xf>
    <xf numFmtId="166" fontId="27" fillId="0" borderId="0" xfId="0" applyNumberFormat="1" applyFont="1" applyFill="1" applyAlignment="1">
      <alignment horizontal="center" vertical="center" wrapText="1"/>
    </xf>
    <xf numFmtId="0" fontId="27" fillId="0" borderId="0" xfId="0" applyFont="1" applyFill="1" applyAlignment="1">
      <alignment horizontal="center" vertical="center" wrapText="1"/>
    </xf>
    <xf numFmtId="0" fontId="25" fillId="0" borderId="0" xfId="0" applyFont="1" applyFill="1" applyAlignment="1">
      <alignment vertical="center" wrapText="1"/>
    </xf>
    <xf numFmtId="168" fontId="25" fillId="0" borderId="0" xfId="0" applyNumberFormat="1" applyFont="1" applyFill="1" applyAlignment="1">
      <alignment vertical="center"/>
    </xf>
    <xf numFmtId="167" fontId="27" fillId="0" borderId="0" xfId="0" applyNumberFormat="1" applyFont="1" applyFill="1" applyAlignment="1">
      <alignment horizontal="center" vertical="center"/>
    </xf>
    <xf numFmtId="2" fontId="27" fillId="0" borderId="0" xfId="0" applyNumberFormat="1" applyFont="1" applyFill="1" applyAlignment="1">
      <alignment horizontal="center" vertical="center"/>
    </xf>
    <xf numFmtId="0" fontId="17" fillId="0" borderId="3" xfId="0" applyFont="1" applyBorder="1" applyAlignment="1">
      <alignment horizontal="center" vertical="center" wrapText="1"/>
    </xf>
  </cellXfs>
  <cellStyles count="2">
    <cellStyle name="Hyperlink" xfId="1"/>
    <cellStyle name="Обычный"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522" Type="http://schemas.openxmlformats.org/officeDocument/2006/relationships/hyperlink" Target="http://www.erc.ua/i/goods/RZ01-03580100-R3M1.jpg" TargetMode="External"/><Relationship Id="rId1827" Type="http://schemas.openxmlformats.org/officeDocument/2006/relationships/hyperlink" Target="http://www.erc.ua/i/goods/AP16GAH360A-1.jpg" TargetMode="External"/><Relationship Id="rId21" Type="http://schemas.openxmlformats.org/officeDocument/2006/relationships/hyperlink" Target="https://ksl.ua/catalog/for-tv/desk-mounts/dm11t/?lang=ru" TargetMode="External"/><Relationship Id="rId2089" Type="http://schemas.openxmlformats.org/officeDocument/2006/relationships/hyperlink" Target="http://www.erc.ua/i/goods/F3U153BT1.8M.jpg" TargetMode="External"/><Relationship Id="rId170" Type="http://schemas.openxmlformats.org/officeDocument/2006/relationships/hyperlink" Target="https://www.trust.com/en/product/19938-sura-wireless-mouse" TargetMode="External"/><Relationship Id="rId2296" Type="http://schemas.openxmlformats.org/officeDocument/2006/relationships/hyperlink" Target="http://www.erc.ua/i/goods/HCP-400BGM.jpg" TargetMode="External"/><Relationship Id="rId268" Type="http://schemas.openxmlformats.org/officeDocument/2006/relationships/hyperlink" Target="https://xtrfy.com/keyboards/k4/" TargetMode="External"/><Relationship Id="rId475" Type="http://schemas.openxmlformats.org/officeDocument/2006/relationships/hyperlink" Target="https://consumer.apacer.com/eng/content.php?sn=1445" TargetMode="External"/><Relationship Id="rId682" Type="http://schemas.openxmlformats.org/officeDocument/2006/relationships/hyperlink" Target="https://slinex.ru/product/komplekt-slinex-ml-16hr-slinex-sq-04m" TargetMode="External"/><Relationship Id="rId2156" Type="http://schemas.openxmlformats.org/officeDocument/2006/relationships/hyperlink" Target="http://www.erc.ua/i/goods/WCA003VFWH.jpg" TargetMode="External"/><Relationship Id="rId2363" Type="http://schemas.openxmlformats.org/officeDocument/2006/relationships/hyperlink" Target="https://rozetka.uz/2e-2e-bpn9266bk/p335700421/" TargetMode="External"/><Relationship Id="rId2570" Type="http://schemas.openxmlformats.org/officeDocument/2006/relationships/hyperlink" Target="https://www.keychron.com/products/keychron-c1-wired-mechanical-keyboard?variant=32321247248473" TargetMode="External"/><Relationship Id="rId128" Type="http://schemas.openxmlformats.org/officeDocument/2006/relationships/hyperlink" Target="https://huiontab.ru/inspiroy-q11k-v2/" TargetMode="External"/><Relationship Id="rId335" Type="http://schemas.openxmlformats.org/officeDocument/2006/relationships/hyperlink" Target="https://en.varmilo.com/keyboardproscenium/subject_product_detailed?subjectid=239" TargetMode="External"/><Relationship Id="rId542" Type="http://schemas.openxmlformats.org/officeDocument/2006/relationships/hyperlink" Target="https://2egaming.com/ru/product/2e-gaming-pc-case-virtus-g3301/" TargetMode="External"/><Relationship Id="rId987" Type="http://schemas.openxmlformats.org/officeDocument/2006/relationships/hyperlink" Target="https://www.courtsmammouth.mu/product/auldey-advanced-series-ares-wings-us634401.html" TargetMode="External"/><Relationship Id="rId1172" Type="http://schemas.openxmlformats.org/officeDocument/2006/relationships/hyperlink" Target="https://consumer.apacer.com/ru/content.php?sn=1599" TargetMode="External"/><Relationship Id="rId2016" Type="http://schemas.openxmlformats.org/officeDocument/2006/relationships/hyperlink" Target="http://www.erc.ua/i/goods/TMD01USB.jpg" TargetMode="External"/><Relationship Id="rId2223" Type="http://schemas.openxmlformats.org/officeDocument/2006/relationships/hyperlink" Target="http://www.erc.ua/i/goods/SD-ZB2512KTS.jpg" TargetMode="External"/><Relationship Id="rId2430" Type="http://schemas.openxmlformats.org/officeDocument/2006/relationships/hyperlink" Target="https://www.moyo.ua/klaviatura_varmilo_ma87m_v2_summit_r2_ec_rose_v2_ru/508633.html?drsq=%D0%98%D0%B3%D1%80%D0%BE%D0%B2%D0%B0%D1%8F+%D0%BA%D0%BB%D0%B0%D0%B2%D0%B8%D0%B0%D1%82%D1%83%D1%80%D0%B0+Varmilo+MA87M+V2+Summit+R2%2C+EC+Rose+V2%2CRU+%28A33A022B0A3A06A007%29" TargetMode="External"/><Relationship Id="rId2668" Type="http://schemas.openxmlformats.org/officeDocument/2006/relationships/hyperlink" Target="https://www.synology.com/ru-ru/products/DS218" TargetMode="External"/><Relationship Id="rId402" Type="http://schemas.openxmlformats.org/officeDocument/2006/relationships/hyperlink" Target="https://www.asrock.com/MB/Intel/H570M%20Pro4/index.ru.asp" TargetMode="External"/><Relationship Id="rId847" Type="http://schemas.openxmlformats.org/officeDocument/2006/relationships/hyperlink" Target="https://eplaza.panasonic.ru/products/digital_av/av_accessories/head_phone/rp-htx80bgc/" TargetMode="External"/><Relationship Id="rId1032" Type="http://schemas.openxmlformats.org/officeDocument/2006/relationships/hyperlink" Target="https://comtrade.ua/gigaset-a116-black-s30852h2801s301/" TargetMode="External"/><Relationship Id="rId1477" Type="http://schemas.openxmlformats.org/officeDocument/2006/relationships/hyperlink" Target="http://www.erc.ua/i/goods/23611_TRUST.jpg" TargetMode="External"/><Relationship Id="rId1684" Type="http://schemas.openxmlformats.org/officeDocument/2006/relationships/hyperlink" Target="http://www.erc.ua/i/goods/2E-PG320B.jpg" TargetMode="External"/><Relationship Id="rId1891" Type="http://schemas.openxmlformats.org/officeDocument/2006/relationships/hyperlink" Target="http://www.erc.ua/i/goods/2E-GA3401.jpg" TargetMode="External"/><Relationship Id="rId2528" Type="http://schemas.openxmlformats.org/officeDocument/2006/relationships/hyperlink" Target="https://2egaming.com/ru/product/2e-gaming-keyboard-kg280-led-black/" TargetMode="External"/><Relationship Id="rId2735" Type="http://schemas.openxmlformats.org/officeDocument/2006/relationships/hyperlink" Target="http://www.erc.ua/i/goods/2E-GWH-003-BK.jpg" TargetMode="External"/><Relationship Id="rId707" Type="http://schemas.openxmlformats.org/officeDocument/2006/relationships/hyperlink" Target="https://2e.ua/ru/products/akusticheskaya-sistema-2e-soundxtube-tws-mp3-wireless-waterproof-red/" TargetMode="External"/><Relationship Id="rId914" Type="http://schemas.openxmlformats.org/officeDocument/2006/relationships/hyperlink" Target="https://www.panasonic.com/ru/consumer/home-appliances/irons/ni-w950.html" TargetMode="External"/><Relationship Id="rId1337" Type="http://schemas.openxmlformats.org/officeDocument/2006/relationships/hyperlink" Target="http://www.erc.ua/i/goods/460-BCMN.jpg" TargetMode="External"/><Relationship Id="rId1544" Type="http://schemas.openxmlformats.org/officeDocument/2006/relationships/hyperlink" Target="http://www.erc.ua/i/goods/2E-MK404UB.jpg" TargetMode="External"/><Relationship Id="rId1751" Type="http://schemas.openxmlformats.org/officeDocument/2006/relationships/hyperlink" Target="http://www.erc.ua/i/goods/Z590_EXTREME.jpg" TargetMode="External"/><Relationship Id="rId1989" Type="http://schemas.openxmlformats.org/officeDocument/2006/relationships/hyperlink" Target="http://www.erc.ua/i/goods/RFPLBXEU05J.jpg" TargetMode="External"/><Relationship Id="rId43" Type="http://schemas.openxmlformats.org/officeDocument/2006/relationships/hyperlink" Target="https://www.dell.com/ru/business/p/vostro-15-5502-laptop/pd" TargetMode="External"/><Relationship Id="rId1404" Type="http://schemas.openxmlformats.org/officeDocument/2006/relationships/hyperlink" Target="http://www.erc.ua/i/goods/2E-MF140UB.jpg" TargetMode="External"/><Relationship Id="rId1611" Type="http://schemas.openxmlformats.org/officeDocument/2006/relationships/hyperlink" Target="http://www.erc.ua/i/goods/DKME2061ST-PURALAAT1.jpg" TargetMode="External"/><Relationship Id="rId1849" Type="http://schemas.openxmlformats.org/officeDocument/2006/relationships/hyperlink" Target="http://www.erc.ua/i/goods/AP1TBAC633U-1.jpg" TargetMode="External"/><Relationship Id="rId192" Type="http://schemas.openxmlformats.org/officeDocument/2006/relationships/hyperlink" Target="https://www.trust.com/en/product/23092-gxt-165-celox-rgb-gaming-mouse" TargetMode="External"/><Relationship Id="rId1709" Type="http://schemas.openxmlformats.org/officeDocument/2006/relationships/hyperlink" Target="http://www.erc.ua/i/goods/2E-HG340YW-7.1.jpg" TargetMode="External"/><Relationship Id="rId1916" Type="http://schemas.openxmlformats.org/officeDocument/2006/relationships/hyperlink" Target="http://www.erc.ua/i/goods/Z3NEO.jpg" TargetMode="External"/><Relationship Id="rId497" Type="http://schemas.openxmlformats.org/officeDocument/2006/relationships/hyperlink" Target="https://consumer.apacer.com/ru/content.php?sn=1597" TargetMode="External"/><Relationship Id="rId2080" Type="http://schemas.openxmlformats.org/officeDocument/2006/relationships/hyperlink" Target="http://www.erc.ua/i/goods/F3Y017BT3M-BLK.jpg" TargetMode="External"/><Relationship Id="rId2178" Type="http://schemas.openxmlformats.org/officeDocument/2006/relationships/hyperlink" Target="http://www.erc.ua/i/goods/MCM2300%5e12.jpg" TargetMode="External"/><Relationship Id="rId2385" Type="http://schemas.openxmlformats.org/officeDocument/2006/relationships/hyperlink" Target="https://www.pocketbook-int.com/kz/products/pocketbook-628-black" TargetMode="External"/><Relationship Id="rId357" Type="http://schemas.openxmlformats.org/officeDocument/2006/relationships/hyperlink" Target="https://2egaming.com/ru/product/2e-gaming-mouse-pad-control-pg300-m-black/" TargetMode="External"/><Relationship Id="rId1194" Type="http://schemas.openxmlformats.org/officeDocument/2006/relationships/hyperlink" Target="https://eplaza.panasonic.ru/products/home_appliance/owens/mwo_toaster/nn-st32m/" TargetMode="External"/><Relationship Id="rId2038" Type="http://schemas.openxmlformats.org/officeDocument/2006/relationships/hyperlink" Target="http://www.erc.ua/i/goods/2E-ACR01-B.jpg" TargetMode="External"/><Relationship Id="rId2592" Type="http://schemas.openxmlformats.org/officeDocument/2006/relationships/hyperlink" Target="https://www.keychron.com/products/keychron-k6-wireless-mechanical-keyboard?variant=31440990044249" TargetMode="External"/><Relationship Id="rId217" Type="http://schemas.openxmlformats.org/officeDocument/2006/relationships/hyperlink" Target="https://xtrfy.com/mice/m4-pink/" TargetMode="External"/><Relationship Id="rId564" Type="http://schemas.openxmlformats.org/officeDocument/2006/relationships/hyperlink" Target="https://ru.thermaltake.com/ah-t600-full-tower-chassis.html" TargetMode="External"/><Relationship Id="rId771" Type="http://schemas.openxmlformats.org/officeDocument/2006/relationships/hyperlink" Target="https://www.joom.com/ru/products/5e9e31371436d40101a9a02e" TargetMode="External"/><Relationship Id="rId869" Type="http://schemas.openxmlformats.org/officeDocument/2006/relationships/hyperlink" Target="https://eplaza.panasonic.ru/products/home_appliance/owens/mwo_toaster/NN-ST342/" TargetMode="External"/><Relationship Id="rId1499" Type="http://schemas.openxmlformats.org/officeDocument/2006/relationships/hyperlink" Target="http://www.erc.ua/i/goods/DM6_HOLEY.jpg" TargetMode="External"/><Relationship Id="rId2245" Type="http://schemas.openxmlformats.org/officeDocument/2006/relationships/hyperlink" Target="http://www.erc.ua/i/goods/NC-EG4000KTS.jpg" TargetMode="External"/><Relationship Id="rId2452" Type="http://schemas.openxmlformats.org/officeDocument/2006/relationships/hyperlink" Target="https://www.moyo.ua/nabor_mekhanicheskikh_pereklyuchateley_akko_akko_cs_ocean_blue_45pcs_pack_/514286.html?drsq=%D0%9D%D0%B0%D0%B1%D0%BE%D1%80+%D0%BC%D0%B5%D1%85%D0%B0%D0%BD%D0%B8%D1%87%D0%B5%D1%81%D0%BA%D0%B8%D1%85+%D0%BF%D0%B5%D1%80%D0%B5%D0%BA%D0%BB%D1%8E%D1%87%D0%B0%D1%82%D0%B5%D0%BB%D0%B5%D0%B9+AKKO+Akko+CS+Ocean+Blue+%2845pcs%2Fpack%29" TargetMode="External"/><Relationship Id="rId424" Type="http://schemas.openxmlformats.org/officeDocument/2006/relationships/hyperlink" Target="https://www.msi.com/Motherboard/B460M-PRO-VDH" TargetMode="External"/><Relationship Id="rId631" Type="http://schemas.openxmlformats.org/officeDocument/2006/relationships/hyperlink" Target="https://www.chieftec.eu/ru/&#1073;&#1083;&#1086;&#1082;&#1080;-&#1087;&#1080;&#1090;&#1072;&#1085;&#1080;&#1103;/atx/&#1089;&#1077;&#1088;&#1080;&#1103;-power-smart/gps-750c.html" TargetMode="External"/><Relationship Id="rId729" Type="http://schemas.openxmlformats.org/officeDocument/2006/relationships/hyperlink" Target="https://www.2e.ua/ru/products/naushniki-2e-a1-ergonomicfit-red/" TargetMode="External"/><Relationship Id="rId1054" Type="http://schemas.openxmlformats.org/officeDocument/2006/relationships/hyperlink" Target="https://rozetka.com.ua/twinkly_tws600stp_beu/p252038086/" TargetMode="External"/><Relationship Id="rId1261" Type="http://schemas.openxmlformats.org/officeDocument/2006/relationships/hyperlink" Target="http://www.erc.ua/i/goods/2E-EBTWRDLWT.jpg" TargetMode="External"/><Relationship Id="rId1359" Type="http://schemas.openxmlformats.org/officeDocument/2006/relationships/hyperlink" Target="http://www.erc.ua/i/goods/OPC-PC-211EV.jpg" TargetMode="External"/><Relationship Id="rId2105" Type="http://schemas.openxmlformats.org/officeDocument/2006/relationships/hyperlink" Target="http://www.erc.ua/i/goods/CAA002BT1MBK.jpg" TargetMode="External"/><Relationship Id="rId2312" Type="http://schemas.openxmlformats.org/officeDocument/2006/relationships/hyperlink" Target="http://www.erc.ua/i/goods/HCP-1000RBRM.jpg" TargetMode="External"/><Relationship Id="rId2757" Type="http://schemas.openxmlformats.org/officeDocument/2006/relationships/hyperlink" Target="https://ru.inspur.com/ru-ru/servers/rack_servers/2593338/index.html" TargetMode="External"/><Relationship Id="rId936" Type="http://schemas.openxmlformats.org/officeDocument/2006/relationships/hyperlink" Target="https://ardesto.com.ua/ru/products/keramicheskij-obogrevatel-ardesto-hcp-400bk/" TargetMode="External"/><Relationship Id="rId1121" Type="http://schemas.openxmlformats.org/officeDocument/2006/relationships/hyperlink" Target="https://ajax.systems/ru/products/fireprotectplus/" TargetMode="External"/><Relationship Id="rId1219" Type="http://schemas.openxmlformats.org/officeDocument/2006/relationships/hyperlink" Target="http://https/2e.ua/ru/products/unichtozhitel-dokumentov-2e-s-1015cd/" TargetMode="External"/><Relationship Id="rId1566" Type="http://schemas.openxmlformats.org/officeDocument/2006/relationships/hyperlink" Target="http://www.erc.ua/i/goods/M1_KEYCHRON.jpg" TargetMode="External"/><Relationship Id="rId1773" Type="http://schemas.openxmlformats.org/officeDocument/2006/relationships/hyperlink" Target="http://www.erc.ua/i/goods/H510M_PRO-E.jpg" TargetMode="External"/><Relationship Id="rId1980" Type="http://schemas.openxmlformats.org/officeDocument/2006/relationships/hyperlink" Target="http://www.erc.ua/i/goods/S30852H2525S301.jpg" TargetMode="External"/><Relationship Id="rId2617" Type="http://schemas.openxmlformats.org/officeDocument/2006/relationships/hyperlink" Target="https://www.keychron.com/products/keychron-q1-qmk-custom-mechanical-keyboard?variant=40012439093337" TargetMode="External"/><Relationship Id="rId65" Type="http://schemas.openxmlformats.org/officeDocument/2006/relationships/hyperlink" Target="https://www.2e.ua/ru/products/sumka-dlya-noutbuka-2e-cbp68506gr-16-grey/" TargetMode="External"/><Relationship Id="rId1426" Type="http://schemas.openxmlformats.org/officeDocument/2006/relationships/hyperlink" Target="http://www.erc.ua/i/goods/2E-MF210WW.jpg" TargetMode="External"/><Relationship Id="rId1633" Type="http://schemas.openxmlformats.org/officeDocument/2006/relationships/hyperlink" Target="http://www.erc.ua/i/goods/VA108MR2P%5eWP88RA.jpg" TargetMode="External"/><Relationship Id="rId1840" Type="http://schemas.openxmlformats.org/officeDocument/2006/relationships/hyperlink" Target="http://www.erc.ua/i/goods/AP32GAH157R-1.jpg" TargetMode="External"/><Relationship Id="rId1700" Type="http://schemas.openxmlformats.org/officeDocument/2006/relationships/hyperlink" Target="http://www.erc.ua/i/goods/2E-CH12SU.jpg" TargetMode="External"/><Relationship Id="rId1938" Type="http://schemas.openxmlformats.org/officeDocument/2006/relationships/hyperlink" Target="http://www.erc.ua/i/goods/CPS-750S.jpg" TargetMode="External"/><Relationship Id="rId281" Type="http://schemas.openxmlformats.org/officeDocument/2006/relationships/hyperlink" Target="https://www.razer.com/gaming-keyboards/razer-blackwidow-v3-pro/RZ03-03530200-R3U1" TargetMode="External"/><Relationship Id="rId141" Type="http://schemas.openxmlformats.org/officeDocument/2006/relationships/hyperlink" Target="https://2e.ua/ru/products/myshka-2e-mf140-usb-black/" TargetMode="External"/><Relationship Id="rId379" Type="http://schemas.openxmlformats.org/officeDocument/2006/relationships/hyperlink" Target="https://2egaming.com/ru/product/2e-gaming-headset-stand-gst310/" TargetMode="External"/><Relationship Id="rId586" Type="http://schemas.openxmlformats.org/officeDocument/2006/relationships/hyperlink" Target="https://www.gamemaxpc.com/productkkk/showproduct.php?id=924" TargetMode="External"/><Relationship Id="rId793" Type="http://schemas.openxmlformats.org/officeDocument/2006/relationships/hyperlink" Target="https://www.belkin.com/us/p/P-F8J144/" TargetMode="External"/><Relationship Id="rId2267" Type="http://schemas.openxmlformats.org/officeDocument/2006/relationships/hyperlink" Target="http://www.erc.ua/i/goods/NI-E510TDTW.jpg" TargetMode="External"/><Relationship Id="rId2474" Type="http://schemas.openxmlformats.org/officeDocument/2006/relationships/hyperlink" Target="https://ardesto.com.ua/en/products/stand-mixer-ardesto-kstm-8041/" TargetMode="External"/><Relationship Id="rId2681" Type="http://schemas.openxmlformats.org/officeDocument/2006/relationships/hyperlink" Target="https://www.synology.com/en-global/products/DS1520+" TargetMode="External"/><Relationship Id="rId7" Type="http://schemas.openxmlformats.org/officeDocument/2006/relationships/hyperlink" Target="https://www.tecno-mobile.com/accessories/product-detail/product/buds-1/" TargetMode="External"/><Relationship Id="rId239" Type="http://schemas.openxmlformats.org/officeDocument/2006/relationships/hyperlink" Target="https://www.razer.ru/igrovye-myshi/razer-basilisk-ultimate?sku=RZ01-03170200-R3G1" TargetMode="External"/><Relationship Id="rId446" Type="http://schemas.openxmlformats.org/officeDocument/2006/relationships/hyperlink" Target="https://www.gamemaxpc.com/productkkk/showproduct.php?id=934" TargetMode="External"/><Relationship Id="rId653" Type="http://schemas.openxmlformats.org/officeDocument/2006/relationships/hyperlink" Target="https://www.gigaset.com/ru_ru/gigaset-c530-black-handset/" TargetMode="External"/><Relationship Id="rId1076" Type="http://schemas.openxmlformats.org/officeDocument/2006/relationships/hyperlink" Target="https://xtrfy.com/mice/m4-tokyo/" TargetMode="External"/><Relationship Id="rId1283" Type="http://schemas.openxmlformats.org/officeDocument/2006/relationships/hyperlink" Target="http://www.erc.ua/i/goods/210-AXRD.jpg" TargetMode="External"/><Relationship Id="rId1490" Type="http://schemas.openxmlformats.org/officeDocument/2006/relationships/hyperlink" Target="http://www.erc.ua/i/goods/DM1FPS_BLACKGLOSSY.jpg" TargetMode="External"/><Relationship Id="rId2127" Type="http://schemas.openxmlformats.org/officeDocument/2006/relationships/hyperlink" Target="http://www.erc.ua/i/goods/F8J236BT04-BLK.jpg" TargetMode="External"/><Relationship Id="rId2334" Type="http://schemas.openxmlformats.org/officeDocument/2006/relationships/hyperlink" Target="http://www.erc.ua/i/goods/ROB0204.jpg" TargetMode="External"/><Relationship Id="rId306" Type="http://schemas.openxmlformats.org/officeDocument/2006/relationships/hyperlink" Target="https://en.varmilo.com/keyboardproscenium/subject_product_detailed?subjectid=123" TargetMode="External"/><Relationship Id="rId860" Type="http://schemas.openxmlformats.org/officeDocument/2006/relationships/hyperlink" Target="https://www.panasonic.com/ru/consumer/beauty-and-health-care/oral-care/oral-care/ew-dj10.html" TargetMode="External"/><Relationship Id="rId958" Type="http://schemas.openxmlformats.org/officeDocument/2006/relationships/hyperlink" Target="https://ardesto.com.ua/ru/products/maslyanyj-obogrevatel-ardesto-ofh-07x1/" TargetMode="External"/><Relationship Id="rId1143" Type="http://schemas.openxmlformats.org/officeDocument/2006/relationships/hyperlink" Target="https://ajax.systems/ru/products/starterkit-cam-plus/" TargetMode="External"/><Relationship Id="rId1588" Type="http://schemas.openxmlformats.org/officeDocument/2006/relationships/hyperlink" Target="http://www.erc.ua/i/goods/RZ03-02740600-R3M1.jpg" TargetMode="External"/><Relationship Id="rId1795" Type="http://schemas.openxmlformats.org/officeDocument/2006/relationships/hyperlink" Target="http://www.erc.ua/i/goods/AF730-4096D3L8.jpg" TargetMode="External"/><Relationship Id="rId2541" Type="http://schemas.openxmlformats.org/officeDocument/2006/relationships/hyperlink" Target="https://2egaming.com/ru/product/2e-gaming-keyboard-kg380-rgb-68-key-gateron-red-switch-wl-white/" TargetMode="External"/><Relationship Id="rId2639" Type="http://schemas.openxmlformats.org/officeDocument/2006/relationships/hyperlink" Target="https://www.netac.com/product/K330-154.html" TargetMode="External"/><Relationship Id="rId87" Type="http://schemas.openxmlformats.org/officeDocument/2006/relationships/hyperlink" Target="https://www.2e.ua/ru/products/unichtozhitel-dokumentov-2e-s-810cc/" TargetMode="External"/><Relationship Id="rId513" Type="http://schemas.openxmlformats.org/officeDocument/2006/relationships/hyperlink" Target="https://www.zalman.com/RU/Product/ProductDetail.do?pageIndex=1&amp;pageSize=10&amp;productSeq=469&amp;searchCategory1=0&amp;searchCategory2=-99&amp;searchCategory3=-99&amp;searchKey=&amp;searchWord=CNPS9X+OPTIMA" TargetMode="External"/><Relationship Id="rId720" Type="http://schemas.openxmlformats.org/officeDocument/2006/relationships/hyperlink" Target="https://2e.ua/ru/products/kabel-2e-hdmi-2-0-am-am-high-speed-alumium-black-5m/" TargetMode="External"/><Relationship Id="rId818" Type="http://schemas.openxmlformats.org/officeDocument/2006/relationships/hyperlink" Target="https://www.belkin.com/us/p/P-F7U097-S/" TargetMode="External"/><Relationship Id="rId1350" Type="http://schemas.openxmlformats.org/officeDocument/2006/relationships/hyperlink" Target="http://www.erc.ua/i/goods/M6607NW.jpg" TargetMode="External"/><Relationship Id="rId1448" Type="http://schemas.openxmlformats.org/officeDocument/2006/relationships/hyperlink" Target="http://www.erc.ua/i/goods/22878_TRUST.jpg" TargetMode="External"/><Relationship Id="rId1655" Type="http://schemas.openxmlformats.org/officeDocument/2006/relationships/hyperlink" Target="http://www.erc.ua/i/goods/VA108MC2W%5eLLK12RB.jpg" TargetMode="External"/><Relationship Id="rId2401" Type="http://schemas.openxmlformats.org/officeDocument/2006/relationships/hyperlink" Target="https://www.trust.com/ru/product/18519-yvi-wireless-mouse-black" TargetMode="External"/><Relationship Id="rId2706" Type="http://schemas.openxmlformats.org/officeDocument/2006/relationships/hyperlink" Target="http://www.erc.ua/i/goods/PPF27A1105.jpg" TargetMode="External"/><Relationship Id="rId1003" Type="http://schemas.openxmlformats.org/officeDocument/2006/relationships/hyperlink" Target="https://brain.com.ua/ukr/Plastik_dlya_3D-printera_XYZprinting_PLA_NFC_175mm_06kg_Filament_Blue_RFPLCXEU0DB-p283546.html" TargetMode="External"/><Relationship Id="rId1210" Type="http://schemas.openxmlformats.org/officeDocument/2006/relationships/hyperlink" Target="https://2egaming.com/ru/product/2e-gaming-mouse-hyperdrive-pro-white/" TargetMode="External"/><Relationship Id="rId1308" Type="http://schemas.openxmlformats.org/officeDocument/2006/relationships/hyperlink" Target="http://www.erc.ua/i/goods/2E-CBN315BG.jpg" TargetMode="External"/><Relationship Id="rId1862" Type="http://schemas.openxmlformats.org/officeDocument/2006/relationships/hyperlink" Target="http://www.erc.ua/i/goods/2E-AC120D4-ARGB.jpg" TargetMode="External"/><Relationship Id="rId1515" Type="http://schemas.openxmlformats.org/officeDocument/2006/relationships/hyperlink" Target="http://www.erc.ua/i/goods/XG-MZ1-RGB.jpg" TargetMode="External"/><Relationship Id="rId1722" Type="http://schemas.openxmlformats.org/officeDocument/2006/relationships/hyperlink" Target="http://www.erc.ua/i/goods/23466_TRUST.jpg" TargetMode="External"/><Relationship Id="rId14" Type="http://schemas.openxmlformats.org/officeDocument/2006/relationships/hyperlink" Target="https://www.blackview.hk/shop/buy/a80s" TargetMode="External"/><Relationship Id="rId2191" Type="http://schemas.openxmlformats.org/officeDocument/2006/relationships/hyperlink" Target="http://www.erc.ua/i/goods/RP-HTX80BGCK.jpg" TargetMode="External"/><Relationship Id="rId163" Type="http://schemas.openxmlformats.org/officeDocument/2006/relationships/hyperlink" Target="https://www.trust.com/en/product/21509-ziva-wireless-compact-mouse" TargetMode="External"/><Relationship Id="rId370" Type="http://schemas.openxmlformats.org/officeDocument/2006/relationships/hyperlink" Target="https://www.trust.com/ru/product/21665-primo-chat-headset-for-pc-and-laptop" TargetMode="External"/><Relationship Id="rId2051" Type="http://schemas.openxmlformats.org/officeDocument/2006/relationships/hyperlink" Target="http://www.erc.ua/i/goods/2E-CCLAB-WT.jpg" TargetMode="External"/><Relationship Id="rId2289" Type="http://schemas.openxmlformats.org/officeDocument/2006/relationships/hyperlink" Target="http://www.erc.ua/i/goods/ES6003S520.jpg" TargetMode="External"/><Relationship Id="rId2496" Type="http://schemas.openxmlformats.org/officeDocument/2006/relationships/hyperlink" Target="https://www.inno3d.com/en/product_detail/page/1c2245a5b78994c143a1b7a9a6de28e53243c65648122356a0f92b26bd0858ee" TargetMode="External"/><Relationship Id="rId230" Type="http://schemas.openxmlformats.org/officeDocument/2006/relationships/hyperlink" Target="https://xtrfy.com/accessories/b4-retro/" TargetMode="External"/><Relationship Id="rId468" Type="http://schemas.openxmlformats.org/officeDocument/2006/relationships/hyperlink" Target="https://consumer.apacer.com/ru/content.php?sn=1121" TargetMode="External"/><Relationship Id="rId675" Type="http://schemas.openxmlformats.org/officeDocument/2006/relationships/hyperlink" Target="https://slinex.ru/product/komplekt-slinex-ml-16hr-slinex-sq-04m" TargetMode="External"/><Relationship Id="rId882" Type="http://schemas.openxmlformats.org/officeDocument/2006/relationships/hyperlink" Target="https://eplaza.panasonic.ru/products/home_appliance/blend_juice/blenders_juicer/MJ-DJ31/" TargetMode="External"/><Relationship Id="rId1098" Type="http://schemas.openxmlformats.org/officeDocument/2006/relationships/hyperlink" Target="https://www.moyo.ua/monitor_27_dell_s2721d_210-axkx_/478677.html" TargetMode="External"/><Relationship Id="rId2149" Type="http://schemas.openxmlformats.org/officeDocument/2006/relationships/hyperlink" Target="http://www.erc.ua/i/goods/F8J013vfWHT.jpg" TargetMode="External"/><Relationship Id="rId2356" Type="http://schemas.openxmlformats.org/officeDocument/2006/relationships/hyperlink" Target="https://www.zalman.com/RU/Product/ProductDetail.do?pageIndex=1&amp;pageSize=10&amp;productSeq=1320&amp;searchCategory1=0&amp;searchCategory2=-99&amp;searchCategory3=-99&amp;searchKey=&amp;searchWord=ALPHA+28" TargetMode="External"/><Relationship Id="rId2563" Type="http://schemas.openxmlformats.org/officeDocument/2006/relationships/hyperlink" Target="https://www.keychron.com/products/keychron-c1-wired-mechanical-keyboard?variant=32321247019097" TargetMode="External"/><Relationship Id="rId2770" Type="http://schemas.openxmlformats.org/officeDocument/2006/relationships/hyperlink" Target="https://blackview.pro/airbuds-6.html" TargetMode="External"/><Relationship Id="rId328" Type="http://schemas.openxmlformats.org/officeDocument/2006/relationships/hyperlink" Target="https://en.varmilo.com/keyboardproscenium/subject_product_detailed?subjectid=251" TargetMode="External"/><Relationship Id="rId535" Type="http://schemas.openxmlformats.org/officeDocument/2006/relationships/hyperlink" Target="https://2egaming.com/ru/product/2e-gaming-pc-case-calleo-gb700/" TargetMode="External"/><Relationship Id="rId742" Type="http://schemas.openxmlformats.org/officeDocument/2006/relationships/hyperlink" Target="https://www.mvideo.ru/products/kabel-aux-belkin-3-5-mm-m-to-3-5-mm-m-1m-f3y117bt1m-50051306/specification" TargetMode="External"/><Relationship Id="rId1165" Type="http://schemas.openxmlformats.org/officeDocument/2006/relationships/hyperlink" Target="https://www.icover.ru/catalog/product/besprovodnoe_zaryadnoe_ustroystvo_dvoynoe_belkin_adapter_chernyy_wiz002vfbk/" TargetMode="External"/><Relationship Id="rId1372" Type="http://schemas.openxmlformats.org/officeDocument/2006/relationships/hyperlink" Target="http://www.erc.ua/i/goods/HPUC-632-B-S.jpg" TargetMode="External"/><Relationship Id="rId2009" Type="http://schemas.openxmlformats.org/officeDocument/2006/relationships/hyperlink" Target="http://www.erc.ua/i/goods/2E-BSSXTPWBK.jpg" TargetMode="External"/><Relationship Id="rId2216" Type="http://schemas.openxmlformats.org/officeDocument/2006/relationships/hyperlink" Target="http://www.erc.ua/i/goods/NN-ST35MKZPE.jpg" TargetMode="External"/><Relationship Id="rId2423" Type="http://schemas.openxmlformats.org/officeDocument/2006/relationships/hyperlink" Target="https://www.moyo.ua/klaviatura_varmilo_ma87m_v2_moonlight_ec_rose_v2_ru/508663.html?drsq=%D0%98%D0%B3%D1%80%D0%BE%D0%B2%D0%B0%D1%8F+%D0%BA%D0%BB%D0%B0%D0%B2%D0%B8%D0%B0%D1%82%D1%83%D1%80%D0%B0+Varmilo+MA87M+V2+Moonlight%2C+EC+Rose+V2%2CRU+%28A33A023B0A3A06A007%29" TargetMode="External"/><Relationship Id="rId2630" Type="http://schemas.openxmlformats.org/officeDocument/2006/relationships/hyperlink" Target="https://www.netac.com/product/U782C-51.html" TargetMode="External"/><Relationship Id="rId602" Type="http://schemas.openxmlformats.org/officeDocument/2006/relationships/hyperlink" Target="https://ru.thermaltake.com/smart-bx1-rgb-750w-230v.html" TargetMode="External"/><Relationship Id="rId1025" Type="http://schemas.openxmlformats.org/officeDocument/2006/relationships/hyperlink" Target="https://2e.ua/ru/products/myshka-2e-mf2020-black-gray-and-blue/" TargetMode="External"/><Relationship Id="rId1232" Type="http://schemas.openxmlformats.org/officeDocument/2006/relationships/hyperlink" Target="https://2egaming.com/ru/product/2e-gaming-pc-case-hexagon-g338/" TargetMode="External"/><Relationship Id="rId1677" Type="http://schemas.openxmlformats.org/officeDocument/2006/relationships/hyperlink" Target="http://www.erc.ua/i/goods/ZDB001-01.jpg" TargetMode="External"/><Relationship Id="rId1884" Type="http://schemas.openxmlformats.org/officeDocument/2006/relationships/hyperlink" Target="http://www.erc.ua/i/goods/2E-GX912.jpg" TargetMode="External"/><Relationship Id="rId2728" Type="http://schemas.openxmlformats.org/officeDocument/2006/relationships/hyperlink" Target="http://www.erc.ua/i/goods/2E-GC-BUS-BKRD.jpg" TargetMode="External"/><Relationship Id="rId907" Type="http://schemas.openxmlformats.org/officeDocument/2006/relationships/hyperlink" Target="https://www.panasonic.com/ru/consumer/beauty-and-health-care/personal-beauty-care/hair-care/eh-nd64.html" TargetMode="External"/><Relationship Id="rId1537" Type="http://schemas.openxmlformats.org/officeDocument/2006/relationships/hyperlink" Target="http://www.erc.ua/i/goods/2E-KS120UB.jpg" TargetMode="External"/><Relationship Id="rId1744" Type="http://schemas.openxmlformats.org/officeDocument/2006/relationships/hyperlink" Target="http://www.erc.ua/i/goods/H570M_PRO4.jpg" TargetMode="External"/><Relationship Id="rId1951" Type="http://schemas.openxmlformats.org/officeDocument/2006/relationships/hyperlink" Target="http://www.erc.ua/i/goods/BDF-1000C.jpg" TargetMode="External"/><Relationship Id="rId36" Type="http://schemas.openxmlformats.org/officeDocument/2006/relationships/hyperlink" Target="https://www.dell.com/en-us?~ck=mn" TargetMode="External"/><Relationship Id="rId1604" Type="http://schemas.openxmlformats.org/officeDocument/2006/relationships/hyperlink" Target="http://www.erc.ua/i/goods/DKON2061ST-CURALAZT1.jpg" TargetMode="External"/><Relationship Id="rId185" Type="http://schemas.openxmlformats.org/officeDocument/2006/relationships/hyperlink" Target="https://2egaming.com/ru/product/2e-gaming-mouse-hyperspeed-lite-white/" TargetMode="External"/><Relationship Id="rId1811" Type="http://schemas.openxmlformats.org/officeDocument/2006/relationships/hyperlink" Target="http://www.erc.ua/i/goods/AP16GMCSH10U5-R.jpg" TargetMode="External"/><Relationship Id="rId1909" Type="http://schemas.openxmlformats.org/officeDocument/2006/relationships/hyperlink" Target="http://www.erc.ua/i/goods/CA-1R4-00S1WN-00.jpg" TargetMode="External"/><Relationship Id="rId392" Type="http://schemas.openxmlformats.org/officeDocument/2006/relationships/hyperlink" Target="https://www.asrock.com/mb/AMD/B550%20Phantom%20Gaming%204/" TargetMode="External"/><Relationship Id="rId697" Type="http://schemas.openxmlformats.org/officeDocument/2006/relationships/hyperlink" Target="https://slinex.ru/product/komplekt-slinex-ml-16hr-slinex-sq-04m" TargetMode="External"/><Relationship Id="rId2073" Type="http://schemas.openxmlformats.org/officeDocument/2006/relationships/hyperlink" Target="http://www.erc.ua/i/goods/F3Y116BT1M.jpg" TargetMode="External"/><Relationship Id="rId2280" Type="http://schemas.openxmlformats.org/officeDocument/2006/relationships/hyperlink" Target="http://www.erc.ua/i/goods/ER131H520.jpg" TargetMode="External"/><Relationship Id="rId2378" Type="http://schemas.openxmlformats.org/officeDocument/2006/relationships/hyperlink" Target="https://www.trust.com/ru/product/22256-gxt-705r-ryon-gaming-chair-red" TargetMode="External"/><Relationship Id="rId252" Type="http://schemas.openxmlformats.org/officeDocument/2006/relationships/hyperlink" Target="https://2e.ua/ru/products/komplekt-2e-mf410-black/" TargetMode="External"/><Relationship Id="rId1187" Type="http://schemas.openxmlformats.org/officeDocument/2006/relationships/hyperlink" Target="https://www.zalman.com/EN/Product/ProductDetail.do?pageIndex=1&amp;pageSize=10&amp;productSeq=1121&amp;searchCategory1=0&amp;searchCategory2=-99&amp;searchCategory3=-99&amp;searchKey=&amp;searchWord=Z8" TargetMode="External"/><Relationship Id="rId2140" Type="http://schemas.openxmlformats.org/officeDocument/2006/relationships/hyperlink" Target="http://www.erc.ua/i/goods/CCE001BT1MBK.jpg" TargetMode="External"/><Relationship Id="rId2585" Type="http://schemas.openxmlformats.org/officeDocument/2006/relationships/hyperlink" Target="https://www.keychron.com/products/keychron-k3-wireless-mechanical-keyboard?variant=32220198797401" TargetMode="External"/><Relationship Id="rId112" Type="http://schemas.openxmlformats.org/officeDocument/2006/relationships/hyperlink" Target="https://www.pocketbook-int.com/il/ilru/node/86271" TargetMode="External"/><Relationship Id="rId557" Type="http://schemas.openxmlformats.org/officeDocument/2006/relationships/hyperlink" Target="https://ru.thermaltake.com/v250-tg-argb-mid-tower-chassis.html" TargetMode="External"/><Relationship Id="rId764" Type="http://schemas.openxmlformats.org/officeDocument/2006/relationships/hyperlink" Target="https://www.belkin.com/uk/docks-hubs/hubs/usb-c-4-port-mini-hub-usb-type-c/p/p-f4u090/?clickid=TfdRIqw8dxyOTg%253AwUx0Mo3EWUkBxA22XeVLR1c0&amp;utm_campaign=Online%2520Tracking%2520Link&amp;utm_medium=affiliate&amp;utm_source=impactradius&amp;utm_content=ONLINE_TRACKING_LINK_216553" TargetMode="External"/><Relationship Id="rId971" Type="http://schemas.openxmlformats.org/officeDocument/2006/relationships/hyperlink" Target="https://www.moyo.ua/igrovaya-kollektsionnaya-figurka-jazwares-roblox-imagination-figure-pack-crystello-the-crystal-god-w7-rob0272/characteristics/461829.html" TargetMode="External"/><Relationship Id="rId1394" Type="http://schemas.openxmlformats.org/officeDocument/2006/relationships/hyperlink" Target="http://www.erc.ua/i/goods/2E-WC2K-LED.jpg" TargetMode="External"/><Relationship Id="rId1699" Type="http://schemas.openxmlformats.org/officeDocument/2006/relationships/hyperlink" Target="http://www.erc.ua/i/goods/2E-CH12SJ.jpg" TargetMode="External"/><Relationship Id="rId2000" Type="http://schemas.openxmlformats.org/officeDocument/2006/relationships/hyperlink" Target="http://www.erc.ua/i/goods/KITS-W-003.jpg" TargetMode="External"/><Relationship Id="rId2238" Type="http://schemas.openxmlformats.org/officeDocument/2006/relationships/hyperlink" Target="http://www.erc.ua/i/goods/MK-GH3WTQ.jpg" TargetMode="External"/><Relationship Id="rId2445" Type="http://schemas.openxmlformats.org/officeDocument/2006/relationships/hyperlink" Target="https://www.moyo.ua/igrovaya_klaviatura_varmilo_va108m_panda_r2_cherry_mx_red_va108ma029a3a2a06a026_/509981.html?drsq=%D0%98%D0%B3%D1%80%D0%BE%D0%B2%D0%B0%D1%8F%C2%A0%D0%BA%D0%BB%D0%B0%D0%B2%D0%B8%D0%B0%D1%82%D1%83%D1%80%D0%B0+Varmilo+VA108M+Panda+R2%2C+Cherry+MX+Red+%28VA108MA029A3A2A06A026%29" TargetMode="External"/><Relationship Id="rId2652" Type="http://schemas.openxmlformats.org/officeDocument/2006/relationships/hyperlink" Target="https://www.razer.ru/product/mouses/razer-basilisk-x-hyperspeed?sku=RZ01-03150100-R3G1" TargetMode="External"/><Relationship Id="rId417" Type="http://schemas.openxmlformats.org/officeDocument/2006/relationships/hyperlink" Target="https://www.msi.com/Motherboard/B550M-PRO" TargetMode="External"/><Relationship Id="rId624" Type="http://schemas.openxmlformats.org/officeDocument/2006/relationships/hyperlink" Target="https://www.chieftec.eu/ru/&#1073;&#1083;&#1086;&#1082;&#1080;-&#1087;&#1080;&#1090;&#1072;&#1085;&#1080;&#1103;/atx/c&#1077;&#1088;&#1080;&#1103;-proton/bdf-600s.html" TargetMode="External"/><Relationship Id="rId831" Type="http://schemas.openxmlformats.org/officeDocument/2006/relationships/hyperlink" Target="https://www.philips.ru/c-p/BTM2310_12/micro-music-system" TargetMode="External"/><Relationship Id="rId1047" Type="http://schemas.openxmlformats.org/officeDocument/2006/relationships/hyperlink" Target="https://rozetka.com.ua/twinkly_tws250spp_beu/p252038046/" TargetMode="External"/><Relationship Id="rId1254" Type="http://schemas.openxmlformats.org/officeDocument/2006/relationships/hyperlink" Target="https://www.moyo.ua/detskie-solntsezashchitnye-ochki-koolsun-ks-waba003-svetlo-biryuzovye-3-ks-waba003/440193.html" TargetMode="External"/><Relationship Id="rId1461" Type="http://schemas.openxmlformats.org/officeDocument/2006/relationships/hyperlink" Target="http://www.erc.ua/i/goods/2E-MG330UB.jpg" TargetMode="External"/><Relationship Id="rId2305" Type="http://schemas.openxmlformats.org/officeDocument/2006/relationships/hyperlink" Target="http://www.erc.ua/i/goods/HCP-550RBRM.jpg" TargetMode="External"/><Relationship Id="rId2512" Type="http://schemas.openxmlformats.org/officeDocument/2006/relationships/hyperlink" Target="https://www.xerox.com/ru-uz/catalog/dlya-ofisa/ofisnye-mfu/mfu_xerox_c235" TargetMode="External"/><Relationship Id="rId929" Type="http://schemas.openxmlformats.org/officeDocument/2006/relationships/hyperlink" Target="https://www.panasonic.com/ru/consumer/beauty-and-health-care/mens-grooming/shavers/es-sl41.html" TargetMode="External"/><Relationship Id="rId1114" Type="http://schemas.openxmlformats.org/officeDocument/2006/relationships/hyperlink" Target="https://2egaming.com/ru/product/2e-gaming-pc-case-contego-neo-gw05/" TargetMode="External"/><Relationship Id="rId1321" Type="http://schemas.openxmlformats.org/officeDocument/2006/relationships/hyperlink" Target="http://www.erc.ua/i/goods/2E-CBP68506GR.jpg" TargetMode="External"/><Relationship Id="rId1559" Type="http://schemas.openxmlformats.org/officeDocument/2006/relationships/hyperlink" Target="http://www.erc.ua/i/goods/2E-KG370UBK-RD.jpg" TargetMode="External"/><Relationship Id="rId1766" Type="http://schemas.openxmlformats.org/officeDocument/2006/relationships/hyperlink" Target="http://www.erc.ua/i/goods/B460M-A_PRO.jpg" TargetMode="External"/><Relationship Id="rId1973" Type="http://schemas.openxmlformats.org/officeDocument/2006/relationships/hyperlink" Target="http://www.erc.ua/i/goods/S30852H2824S321.jpg" TargetMode="External"/><Relationship Id="rId58" Type="http://schemas.openxmlformats.org/officeDocument/2006/relationships/hyperlink" Target="https://www.2e.ua/ru/products/sumka-dlya-noutbuka-2e-cbn516bk-16-black/" TargetMode="External"/><Relationship Id="rId1419" Type="http://schemas.openxmlformats.org/officeDocument/2006/relationships/hyperlink" Target="http://www.erc.ua/i/goods/2E-MF211WB.jpg" TargetMode="External"/><Relationship Id="rId1626" Type="http://schemas.openxmlformats.org/officeDocument/2006/relationships/hyperlink" Target="http://www.erc.ua/i/goods/VA108MR2W%5eLLPN2RB.jpg" TargetMode="External"/><Relationship Id="rId1833" Type="http://schemas.openxmlformats.org/officeDocument/2006/relationships/hyperlink" Target="http://www.erc.ua/i/goods/AP16GAH23AW-1.jpg" TargetMode="External"/><Relationship Id="rId1900" Type="http://schemas.openxmlformats.org/officeDocument/2006/relationships/hyperlink" Target="http://www.erc.ua/i/goods/2E-GW02.jpg" TargetMode="External"/><Relationship Id="rId2095" Type="http://schemas.openxmlformats.org/officeDocument/2006/relationships/hyperlink" Target="http://www.erc.ua/i/goods/F2CU040btBLK.jpg" TargetMode="External"/><Relationship Id="rId274" Type="http://schemas.openxmlformats.org/officeDocument/2006/relationships/hyperlink" Target="https://www.razer.com/gaming-keyboards/razer-huntsman-mini/RZ03-03390100-R3M1" TargetMode="External"/><Relationship Id="rId481" Type="http://schemas.openxmlformats.org/officeDocument/2006/relationships/hyperlink" Target="https://consumer.apacer.com/eng/content.php?sn=1502" TargetMode="External"/><Relationship Id="rId2162" Type="http://schemas.openxmlformats.org/officeDocument/2006/relationships/hyperlink" Target="http://www.erc.ua/i/goods/BSV103VF.jpg" TargetMode="External"/><Relationship Id="rId134" Type="http://schemas.openxmlformats.org/officeDocument/2006/relationships/hyperlink" Target="https://2e.ua/ru/products/setevoj-filtr-2e-na-5-rozetok-s-vyklyuchatelem-3g1-5-1-8m-belyj/" TargetMode="External"/><Relationship Id="rId579" Type="http://schemas.openxmlformats.org/officeDocument/2006/relationships/hyperlink" Target="https://www.zalman.com/EN/Product/ProductDetail.do?pageIndex=1&amp;pageSize=10&amp;productSeq=1109&amp;searchCategory1=0&amp;searchCategory2=-99&amp;searchCategory3=-99&amp;searchKey=&amp;searchWord=Z3" TargetMode="External"/><Relationship Id="rId786" Type="http://schemas.openxmlformats.org/officeDocument/2006/relationships/hyperlink" Target="https://www.belkin.com/us/p/P-F2CU043/" TargetMode="External"/><Relationship Id="rId993" Type="http://schemas.openxmlformats.org/officeDocument/2006/relationships/hyperlink" Target="https://rozetka.com.ua/xyzprinting_3f1jsxeu00d/p16937258/" TargetMode="External"/><Relationship Id="rId2467" Type="http://schemas.openxmlformats.org/officeDocument/2006/relationships/hyperlink" Target="https://www.moyo.ua/klaviatura_akko_3098n_macaw_akko_cs_radiant_red_ru_black_blue/508247.html?drsq=%D0%9A%D0%BB%D0%B0%D0%B2%D0%B8%D0%B0%D1%82%D1%83%D1%80%D0%B0+AKKO+3098S+Macaw+Akko+CS+Radiant+Red%2C+RU%2C+Black%2FBlue" TargetMode="External"/><Relationship Id="rId2674" Type="http://schemas.openxmlformats.org/officeDocument/2006/relationships/hyperlink" Target="http://www.erc.ua/i/goods/DS220%2b.jpg" TargetMode="External"/><Relationship Id="rId341" Type="http://schemas.openxmlformats.org/officeDocument/2006/relationships/hyperlink" Target="https://en.varmilo.com/keyboardproscenium/subject_product_detailed?subjectid=29" TargetMode="External"/><Relationship Id="rId439" Type="http://schemas.openxmlformats.org/officeDocument/2006/relationships/hyperlink" Target="https://www.msi.com/Motherboard/MAG-B560-TORPEDO" TargetMode="External"/><Relationship Id="rId646" Type="http://schemas.openxmlformats.org/officeDocument/2006/relationships/hyperlink" Target="https://www.zalman.com/EN/Product/ProductDetail.do?pageIndex=1&amp;pageSize=10&amp;pageUnit=12&amp;productSeq=773&amp;searchCategory1=6&amp;searchCategory2=99&amp;searchCategory3=-99&amp;searchKey=&amp;searchWord=" TargetMode="External"/><Relationship Id="rId1069" Type="http://schemas.openxmlformats.org/officeDocument/2006/relationships/hyperlink" Target="https://2egaming.com/ru/product/2e-gaming-monitor-stand-cpg-007-black/" TargetMode="External"/><Relationship Id="rId1276" Type="http://schemas.openxmlformats.org/officeDocument/2006/relationships/hyperlink" Target="http://www.erc.ua/i/goods/N007L351015UZ_UBU.jpg" TargetMode="External"/><Relationship Id="rId1483" Type="http://schemas.openxmlformats.org/officeDocument/2006/relationships/hyperlink" Target="http://www.erc.ua/i/goods/S12-0401800-CLA.jpg" TargetMode="External"/><Relationship Id="rId2022" Type="http://schemas.openxmlformats.org/officeDocument/2006/relationships/hyperlink" Target="http://www.erc.ua/i/goods/TWI190SPP-TEU.jpg" TargetMode="External"/><Relationship Id="rId2327" Type="http://schemas.openxmlformats.org/officeDocument/2006/relationships/hyperlink" Target="http://www.erc.ua/i/goods/ROG0165.jpg" TargetMode="External"/><Relationship Id="rId201" Type="http://schemas.openxmlformats.org/officeDocument/2006/relationships/hyperlink" Target="https://dreammachines.pl/ru/dm1s2" TargetMode="External"/><Relationship Id="rId506" Type="http://schemas.openxmlformats.org/officeDocument/2006/relationships/hyperlink" Target="https://www.gamemaxpc.com/product/showproduct.php?id=461" TargetMode="External"/><Relationship Id="rId853" Type="http://schemas.openxmlformats.org/officeDocument/2006/relationships/hyperlink" Target="https://www.philips.ru/c-p/SHP1900_10/stereo-headphones" TargetMode="External"/><Relationship Id="rId1136" Type="http://schemas.openxmlformats.org/officeDocument/2006/relationships/hyperlink" Target="https://ajax.systems/ru/products/motionprotect-curtain/" TargetMode="External"/><Relationship Id="rId1690" Type="http://schemas.openxmlformats.org/officeDocument/2006/relationships/hyperlink" Target="http://www.erc.ua/i/goods/2E-PGSP330B.jpg" TargetMode="External"/><Relationship Id="rId1788" Type="http://schemas.openxmlformats.org/officeDocument/2006/relationships/hyperlink" Target="http://www.erc.ua/i/goods/MPG_Z590_GAMING_FORCE.jpg" TargetMode="External"/><Relationship Id="rId1995" Type="http://schemas.openxmlformats.org/officeDocument/2006/relationships/hyperlink" Target="http://www.erc.ua/i/goods/RFPLCXEU0DB.jpg" TargetMode="External"/><Relationship Id="rId2534" Type="http://schemas.openxmlformats.org/officeDocument/2006/relationships/hyperlink" Target="https://2egaming.com/ru/product/2e-gaming-keyboard-kg370-rgb-68-key-gateron-brown-switch-black/" TargetMode="External"/><Relationship Id="rId2741" Type="http://schemas.openxmlformats.org/officeDocument/2006/relationships/hyperlink" Target="https://www.trust.com/ru/product/24404-gxt-834-callaz-tkl-mechanical-keyboard" TargetMode="External"/><Relationship Id="rId713" Type="http://schemas.openxmlformats.org/officeDocument/2006/relationships/hyperlink" Target="https://2e.ua/ru/products/avtomobilnoe-zu-2e-dual-usb-car-charger-power-delivery-quick-charge-3-0-36w-black/" TargetMode="External"/><Relationship Id="rId920" Type="http://schemas.openxmlformats.org/officeDocument/2006/relationships/hyperlink" Target="https://www.moyo.ua/mashinka-dlja-strizhki-panasonic-er217s520/41700.html" TargetMode="External"/><Relationship Id="rId1343" Type="http://schemas.openxmlformats.org/officeDocument/2006/relationships/hyperlink" Target="http://www.erc.ua/i/goods/2E-S-1015CD.jpg" TargetMode="External"/><Relationship Id="rId1550" Type="http://schemas.openxmlformats.org/officeDocument/2006/relationships/hyperlink" Target="http://www.erc.ua/i/goods/2E-KG300UB.jpg" TargetMode="External"/><Relationship Id="rId1648" Type="http://schemas.openxmlformats.org/officeDocument/2006/relationships/hyperlink" Target="http://www.erc.ua/i/goods/VA108MA022A3A2A06A007.jpg" TargetMode="External"/><Relationship Id="rId2601" Type="http://schemas.openxmlformats.org/officeDocument/2006/relationships/hyperlink" Target="https://www.keychron.com/products/keychron-k8-tenkeyless-wireless-mechanical-keyboard?variant=32018252267609" TargetMode="External"/><Relationship Id="rId1203" Type="http://schemas.openxmlformats.org/officeDocument/2006/relationships/hyperlink" Target="https://ru-store.acer.com/product/ZL.MCEEE.006/" TargetMode="External"/><Relationship Id="rId1410" Type="http://schemas.openxmlformats.org/officeDocument/2006/relationships/hyperlink" Target="http://www.erc.ua/i/goods/2E-MF160UB.jpg" TargetMode="External"/><Relationship Id="rId1508" Type="http://schemas.openxmlformats.org/officeDocument/2006/relationships/hyperlink" Target="http://www.erc.ua/i/goods/XG-M4-RGB-STREET.jpg" TargetMode="External"/><Relationship Id="rId1855" Type="http://schemas.openxmlformats.org/officeDocument/2006/relationships/hyperlink" Target="http://www.erc.ua/i/goods/2E-F120-ARGB.jpg" TargetMode="External"/><Relationship Id="rId1715" Type="http://schemas.openxmlformats.org/officeDocument/2006/relationships/hyperlink" Target="http://www.erc.ua/i/goods/23373_TRUST.jpg" TargetMode="External"/><Relationship Id="rId1922" Type="http://schemas.openxmlformats.org/officeDocument/2006/relationships/hyperlink" Target="http://www.erc.ua/i/goods/Z8MS.jpg" TargetMode="External"/><Relationship Id="rId296" Type="http://schemas.openxmlformats.org/officeDocument/2006/relationships/hyperlink" Target="https://www.duckychannel.com.tw/en/Ducky-Shine7" TargetMode="External"/><Relationship Id="rId2184" Type="http://schemas.openxmlformats.org/officeDocument/2006/relationships/hyperlink" Target="http://www.erc.ua/i/goods/RZ-S300WGE-W.jpg" TargetMode="External"/><Relationship Id="rId2391" Type="http://schemas.openxmlformats.org/officeDocument/2006/relationships/hyperlink" Target="https://www.zotac.com/ru/product/graphics_card/zotac-gaming-geforce-rtx-3060-twin-edge-0" TargetMode="External"/><Relationship Id="rId156" Type="http://schemas.openxmlformats.org/officeDocument/2006/relationships/hyperlink" Target="https://2e.ua/ru/products/myshka-2e-mf210-wl-white/" TargetMode="External"/><Relationship Id="rId363" Type="http://schemas.openxmlformats.org/officeDocument/2006/relationships/hyperlink" Target="https://2egaming.com/ru/product/2e-gaming-mouse-pad-speed-pgsp310-l-black/" TargetMode="External"/><Relationship Id="rId570" Type="http://schemas.openxmlformats.org/officeDocument/2006/relationships/hyperlink" Target="https://ru.thermaltake.com/level-20-gt-argb-black-edition.html" TargetMode="External"/><Relationship Id="rId2044" Type="http://schemas.openxmlformats.org/officeDocument/2006/relationships/hyperlink" Target="http://www.erc.ua/i/goods/2E-WC1USB2.1A-W.jpg" TargetMode="External"/><Relationship Id="rId2251" Type="http://schemas.openxmlformats.org/officeDocument/2006/relationships/hyperlink" Target="http://www.erc.ua/i/goods/F-VXR50R-N.jpg" TargetMode="External"/><Relationship Id="rId2489" Type="http://schemas.openxmlformats.org/officeDocument/2006/relationships/hyperlink" Target="https://www.moyo.ua/graficheskiy-monitor-huion-kamvas-pro-20/468045.html" TargetMode="External"/><Relationship Id="rId2696" Type="http://schemas.openxmlformats.org/officeDocument/2006/relationships/hyperlink" Target="https://www.fsp-group.com.ua/download/pro/ChampTower123610KVA_Datasheet.pdf" TargetMode="External"/><Relationship Id="rId223" Type="http://schemas.openxmlformats.org/officeDocument/2006/relationships/hyperlink" Target="https://xtrfy.com/mice/m42-pink/" TargetMode="External"/><Relationship Id="rId430" Type="http://schemas.openxmlformats.org/officeDocument/2006/relationships/hyperlink" Target="https://ru.msi.com/Motherboard/H510M-PRO" TargetMode="External"/><Relationship Id="rId668" Type="http://schemas.openxmlformats.org/officeDocument/2006/relationships/hyperlink" Target="https://www.slinex.com/product/slinex-ml-20crhd" TargetMode="External"/><Relationship Id="rId875" Type="http://schemas.openxmlformats.org/officeDocument/2006/relationships/hyperlink" Target="https://www.panasonic.com/ru/consumer/kitchen-appliances/kitchen-appliances/breadmakers/sd-2510.html" TargetMode="External"/><Relationship Id="rId1060" Type="http://schemas.openxmlformats.org/officeDocument/2006/relationships/hyperlink" Target="https://www.panasonic.com/ru/consumer/beauty-and-health-care/mens-grooming/trimmers/er-gy10.html" TargetMode="External"/><Relationship Id="rId1298" Type="http://schemas.openxmlformats.org/officeDocument/2006/relationships/hyperlink" Target="http://www.erc.ua/i/goods/2E-SK150VT.jpg" TargetMode="External"/><Relationship Id="rId2111" Type="http://schemas.openxmlformats.org/officeDocument/2006/relationships/hyperlink" Target="http://www.erc.ua/i/goods/CAB002BT1MBK.jpg" TargetMode="External"/><Relationship Id="rId2349" Type="http://schemas.openxmlformats.org/officeDocument/2006/relationships/hyperlink" Target="https://www.panasonic.com/ru/consumer/kitchen-appliances/kitchen-appliances/meat-grinders/mk-mg1510.html" TargetMode="External"/><Relationship Id="rId2556" Type="http://schemas.openxmlformats.org/officeDocument/2006/relationships/hyperlink" Target="https://www.moyo.ua/monitor_27_dell_s2722dgm_210-azzd_/499342.html" TargetMode="External"/><Relationship Id="rId2763" Type="http://schemas.openxmlformats.org/officeDocument/2006/relationships/hyperlink" Target="https://www.zalman.com/RU/Product/ProductDetail.do?pageIndex=1&amp;pageSize=10&amp;pageUnit=12&amp;productSeq=1366&amp;searchCategory1=5&amp;searchCategory2=-99&amp;searchCategory3=-99&amp;searchKey=&amp;searchWord=" TargetMode="External"/><Relationship Id="rId528" Type="http://schemas.openxmlformats.org/officeDocument/2006/relationships/hyperlink" Target="https://www.gamemaxpc.com/product/showproduct.php?id=656" TargetMode="External"/><Relationship Id="rId735" Type="http://schemas.openxmlformats.org/officeDocument/2006/relationships/hyperlink" Target="https://www.2e.ua/ru/products/naushniki-2e-x1-extra-bass-black/" TargetMode="External"/><Relationship Id="rId942" Type="http://schemas.openxmlformats.org/officeDocument/2006/relationships/hyperlink" Target="https://ardesto.com.ua/ru/products/keramicheskij-obogrevatel-ardesto-hcp-600wtm/" TargetMode="External"/><Relationship Id="rId1158" Type="http://schemas.openxmlformats.org/officeDocument/2006/relationships/hyperlink" Target="https://aliexitem.com/go?clickId=16406928132270.40371688581889775&amp;subid1=DPlnKr2ATnM&amp;subid3=8d8fb0f0-fa76-4637-bddb-4df58f3a5763&amp;url=https%3A%2F%2Fwww.belkin.com%2Fsg%2Fchargers%2Fpower-banks%2Fboost-chargetm-3-port-power-bank-10k-usb-a-to-usb-c-cable%2Fp%2Fp-bpb011%2F" TargetMode="External"/><Relationship Id="rId1365" Type="http://schemas.openxmlformats.org/officeDocument/2006/relationships/hyperlink" Target="http://www.erc.ua/i/goods/PB740-3-J-CIS.jpg" TargetMode="External"/><Relationship Id="rId1572" Type="http://schemas.openxmlformats.org/officeDocument/2006/relationships/hyperlink" Target="http://www.erc.ua/i/goods/K4J1_KEYCHRON.jpg" TargetMode="External"/><Relationship Id="rId2209" Type="http://schemas.openxmlformats.org/officeDocument/2006/relationships/hyperlink" Target="http://www.erc.ua/i/goods/NN-SD36HBZPE.jpg" TargetMode="External"/><Relationship Id="rId2416" Type="http://schemas.openxmlformats.org/officeDocument/2006/relationships/hyperlink" Target="https://2e.uz/ru/products/smart-chasy-2e-motion-gt-46-mm-black-silver/" TargetMode="External"/><Relationship Id="rId2623" Type="http://schemas.openxmlformats.org/officeDocument/2006/relationships/hyperlink" Target="https://www.keychron.com/products/keychron-keyboard-wooden-palm-rest?variant=32345072074841" TargetMode="External"/><Relationship Id="rId1018" Type="http://schemas.openxmlformats.org/officeDocument/2006/relationships/hyperlink" Target="https://2egaming.com/ru/product/2e-gaming-microphone-mg-001/" TargetMode="External"/><Relationship Id="rId1225" Type="http://schemas.openxmlformats.org/officeDocument/2006/relationships/hyperlink" Target="https://www.sapphiretech.com/en/consumer/nitro-radeon-rx-6800-xt-16g-gddr6" TargetMode="External"/><Relationship Id="rId1432" Type="http://schemas.openxmlformats.org/officeDocument/2006/relationships/hyperlink" Target="http://www.erc.ua/i/goods/2E-MF2020WB.jpg" TargetMode="External"/><Relationship Id="rId1877" Type="http://schemas.openxmlformats.org/officeDocument/2006/relationships/hyperlink" Target="http://www.erc.ua/i/goods/RESERATOR5Z24WHITE.jpg" TargetMode="External"/><Relationship Id="rId71" Type="http://schemas.openxmlformats.org/officeDocument/2006/relationships/hyperlink" Target="https://tucano.com/en/backpacks/2354-lato-14-sports-and-business-backpack-for-laptops-133-and-14as-well-as-13-and-15-macbooks-made-with-high-tech-material-it-feature-5622.html" TargetMode="External"/><Relationship Id="rId802" Type="http://schemas.openxmlformats.org/officeDocument/2006/relationships/hyperlink" Target="https://www.belkin.com/us/chargers/car/boost-charge-dual-usb-a-car-charger-24w-usb-a-to-usb-c-cable/p/p-cce001/" TargetMode="External"/><Relationship Id="rId1737" Type="http://schemas.openxmlformats.org/officeDocument/2006/relationships/hyperlink" Target="http://www.erc.ua/i/goods/B550M_STEEL_LEGEND.jpg" TargetMode="External"/><Relationship Id="rId1944" Type="http://schemas.openxmlformats.org/officeDocument/2006/relationships/hyperlink" Target="http://www.erc.ua/i/goods/BBS-700S.jpg" TargetMode="External"/><Relationship Id="rId29" Type="http://schemas.openxmlformats.org/officeDocument/2006/relationships/hyperlink" Target="https://www.moyo.ua/nabor-dlya-chistki-2e-150ml-liquid-for-led-lcd-salfetka-blue-2e-sk150bl/453921.html" TargetMode="External"/><Relationship Id="rId178" Type="http://schemas.openxmlformats.org/officeDocument/2006/relationships/hyperlink" Target="https://www.dell.com/en-ie/shop/dell-multi-device-wireless-mouse-ms5320w/apd/570-abhi/pc-accessories" TargetMode="External"/><Relationship Id="rId1804" Type="http://schemas.openxmlformats.org/officeDocument/2006/relationships/hyperlink" Target="http://www.erc.ua/i/goods/GF_GTX_1660_TI_VENTXS6GO.jpg" TargetMode="External"/><Relationship Id="rId385" Type="http://schemas.openxmlformats.org/officeDocument/2006/relationships/hyperlink" Target="https://www.trust.com/en/product/21738-gxt-658-tytan-5-1-surround-speaker-system" TargetMode="External"/><Relationship Id="rId592" Type="http://schemas.openxmlformats.org/officeDocument/2006/relationships/hyperlink" Target="https://www.gamemaxpc.com/productkkk/1161-en.html" TargetMode="External"/><Relationship Id="rId2066" Type="http://schemas.openxmlformats.org/officeDocument/2006/relationships/hyperlink" Target="http://www.erc.ua/i/goods/AV10128cw03-BLK.jpg" TargetMode="External"/><Relationship Id="rId2273" Type="http://schemas.openxmlformats.org/officeDocument/2006/relationships/hyperlink" Target="http://www.erc.ua/i/goods/ER-GB36-K520.jpg" TargetMode="External"/><Relationship Id="rId2480" Type="http://schemas.openxmlformats.org/officeDocument/2006/relationships/hyperlink" Target="https://ardesto.com.ua/ru/products/toster-ardesto-t-f18b/" TargetMode="External"/><Relationship Id="rId245" Type="http://schemas.openxmlformats.org/officeDocument/2006/relationships/hyperlink" Target="https://www.moyo.ua/klaviatura_2e_km1040_usb_black/496375.html?drsq=%D0%9A%D0%BB%D0%B0%D0%B2%D0%B8%D0%B0%D1%82%D1%83%D1%80%D0%B0+2E+KM1040+USB+Black+%282E-KM1040UB%29" TargetMode="External"/><Relationship Id="rId452" Type="http://schemas.openxmlformats.org/officeDocument/2006/relationships/hyperlink" Target="http://www.afox-corp.com/en/products_details.asp?proid=469&amp;typeid=47&amp;id=47" TargetMode="External"/><Relationship Id="rId897" Type="http://schemas.openxmlformats.org/officeDocument/2006/relationships/hyperlink" Target="https://eplaza.panasonic.ru/products/home_appliance/thermopots/thermo_pot/NC-EG3000/" TargetMode="External"/><Relationship Id="rId1082" Type="http://schemas.openxmlformats.org/officeDocument/2006/relationships/hyperlink" Target="https://www.keychron.com/collections/palm-rests/products/keychron-keyboard-wooden-palm-rest?variant=32364078989401" TargetMode="External"/><Relationship Id="rId2133" Type="http://schemas.openxmlformats.org/officeDocument/2006/relationships/hyperlink" Target="http://www.erc.ua/i/goods/BPB011BTRG.jpg" TargetMode="External"/><Relationship Id="rId2340" Type="http://schemas.openxmlformats.org/officeDocument/2006/relationships/hyperlink" Target="http://www.erc.ua/i/goods/EU624405.jpg" TargetMode="External"/><Relationship Id="rId2578" Type="http://schemas.openxmlformats.org/officeDocument/2006/relationships/hyperlink" Target="https://www.keychron.com/products/keychron-k2-hot-swappable-wireless-mechanical-keyboard?variant=32187465465945" TargetMode="External"/><Relationship Id="rId105" Type="http://schemas.openxmlformats.org/officeDocument/2006/relationships/hyperlink" Target="https://pocketbook.ru/shop/ustroystva/pocketbook-x-seryy/" TargetMode="External"/><Relationship Id="rId312" Type="http://schemas.openxmlformats.org/officeDocument/2006/relationships/hyperlink" Target="https://en.varmilo.com/keyboardproscenium/subject_product_detailed?subjectid=96" TargetMode="External"/><Relationship Id="rId757" Type="http://schemas.openxmlformats.org/officeDocument/2006/relationships/hyperlink" Target="https://www.belkin.com/us/p/F2CU012bt04-BLK/" TargetMode="External"/><Relationship Id="rId964" Type="http://schemas.openxmlformats.org/officeDocument/2006/relationships/hyperlink" Target="https://www.moyo.ua/igrovaya-kollektsionnaya-figurka-jazwares-roblox-feature-vehicle-jailbreak-swat-unit-w4-nabor-2-sht-10774r/441059.html" TargetMode="External"/><Relationship Id="rId1387" Type="http://schemas.openxmlformats.org/officeDocument/2006/relationships/hyperlink" Target="http://www.erc.ua/i/goods/HS611SG_HUION.jpg" TargetMode="External"/><Relationship Id="rId1594" Type="http://schemas.openxmlformats.org/officeDocument/2006/relationships/hyperlink" Target="http://www.erc.ua/i/goods/RZ03-03390100-R3M1.jpg" TargetMode="External"/><Relationship Id="rId2200" Type="http://schemas.openxmlformats.org/officeDocument/2006/relationships/hyperlink" Target="http://www.erc.ua/i/goods/TAUH202BK%5e00.jpg" TargetMode="External"/><Relationship Id="rId2438" Type="http://schemas.openxmlformats.org/officeDocument/2006/relationships/hyperlink" Target="https://www.moyo.ua/klaviatura_varmilo_va87m_lovebirds-i_cherry_mx_silent_red_eu/508650.html?drsq=%D0%98%D0%B3%D1%80%D0%BE%D0%B2%D0%B0%D1%8F+%D0%BA%D0%BB%D0%B0%D0%B2%D0%B8%D0%B0%D1%82%D1%83%D1%80%D0%B0+Varmilo+VA87M+Lovebirds-I%2C+Cherry+MX+Silent+Red%2CEU+%28VA87MA002A6A0A01A003%29" TargetMode="External"/><Relationship Id="rId2645" Type="http://schemas.openxmlformats.org/officeDocument/2006/relationships/hyperlink" Target="https://consumer.apacer.com/ru/content.php?sn=1597" TargetMode="External"/><Relationship Id="rId93" Type="http://schemas.openxmlformats.org/officeDocument/2006/relationships/hyperlink" Target="https://global.pantum.com/global/series/m6500w/" TargetMode="External"/><Relationship Id="rId617" Type="http://schemas.openxmlformats.org/officeDocument/2006/relationships/hyperlink" Target="https://www.chieftec.eu/ru/&#1073;&#1083;&#1086;&#1082;&#1080;-&#1087;&#1080;&#1090;&#1072;&#1085;&#1080;&#1103;/atx/c&#1077;&#1088;&#1080;&#1080;-a-80/ctg-650c.html" TargetMode="External"/><Relationship Id="rId824" Type="http://schemas.openxmlformats.org/officeDocument/2006/relationships/hyperlink" Target="https://www.icover.ru/catalog/product/besprovodnoe_zaryadnoe_ustroystvo_belkin_wia001vfbk_black/" TargetMode="External"/><Relationship Id="rId1247" Type="http://schemas.openxmlformats.org/officeDocument/2006/relationships/hyperlink" Target="https://2e.ua/ru/products/akusticheskaya-sistema-2e-soundxpod-tws-mp3-wireless-waterproof-blue/" TargetMode="External"/><Relationship Id="rId1454" Type="http://schemas.openxmlformats.org/officeDocument/2006/relationships/hyperlink" Target="http://www.erc.ua/i/goods/570-AAIR.jpg" TargetMode="External"/><Relationship Id="rId1661" Type="http://schemas.openxmlformats.org/officeDocument/2006/relationships/hyperlink" Target="http://www.erc.ua/i/goods/MA87MCU2W%5eLLPANDR.jpg" TargetMode="External"/><Relationship Id="rId1899" Type="http://schemas.openxmlformats.org/officeDocument/2006/relationships/hyperlink" Target="http://www.erc.ua/i/goods/2E-GW01.jpg" TargetMode="External"/><Relationship Id="rId2505" Type="http://schemas.openxmlformats.org/officeDocument/2006/relationships/hyperlink" Target="https://www.2e.ua/ru/products/laminator-a3-2e-l-362/" TargetMode="External"/><Relationship Id="rId2712" Type="http://schemas.openxmlformats.org/officeDocument/2006/relationships/hyperlink" Target="https://2egaming.com/ru/product/2e-gaming-set-of-wheels-universal-gwh-003-bk/" TargetMode="External"/><Relationship Id="rId1107" Type="http://schemas.openxmlformats.org/officeDocument/2006/relationships/hyperlink" Target="https://2e.ua/ru/products/garnitura-dlya-pk-2e-ch12-mono-on-ear-usb-black/" TargetMode="External"/><Relationship Id="rId1314" Type="http://schemas.openxmlformats.org/officeDocument/2006/relationships/hyperlink" Target="http://www.erc.ua/i/goods/2E-CBN616BK.jpg" TargetMode="External"/><Relationship Id="rId1521" Type="http://schemas.openxmlformats.org/officeDocument/2006/relationships/hyperlink" Target="http://www.erc.ua/i/goods/RZ01-02330300-R3M1.jpg" TargetMode="External"/><Relationship Id="rId1759" Type="http://schemas.openxmlformats.org/officeDocument/2006/relationships/hyperlink" Target="http://www.erc.ua/i/goods/B550M-A_PRO.jpg" TargetMode="External"/><Relationship Id="rId1966" Type="http://schemas.openxmlformats.org/officeDocument/2006/relationships/hyperlink" Target="http://www.erc.ua/i/goods/ZM750-GVII.jpg" TargetMode="External"/><Relationship Id="rId1619" Type="http://schemas.openxmlformats.org/officeDocument/2006/relationships/hyperlink" Target="http://www.erc.ua/i/goods/VA87MA007A3A2A06A008.jpg" TargetMode="External"/><Relationship Id="rId1826" Type="http://schemas.openxmlformats.org/officeDocument/2006/relationships/hyperlink" Target="http://www.erc.ua/i/goods/AP64GAH356B-1.jpg" TargetMode="External"/><Relationship Id="rId20" Type="http://schemas.openxmlformats.org/officeDocument/2006/relationships/hyperlink" Target="https://www.blackview.hk/shop/buy/x2" TargetMode="External"/><Relationship Id="rId2088" Type="http://schemas.openxmlformats.org/officeDocument/2006/relationships/hyperlink" Target="http://www.erc.ua/i/goods/F2CU012BT2MBLKS.jpg" TargetMode="External"/><Relationship Id="rId2295" Type="http://schemas.openxmlformats.org/officeDocument/2006/relationships/hyperlink" Target="http://www.erc.ua/i/goods/HCP-400BG.jpg" TargetMode="External"/><Relationship Id="rId267" Type="http://schemas.openxmlformats.org/officeDocument/2006/relationships/hyperlink" Target="https://xtrfy.com/keyboards/k4-tkl-rgb-white/" TargetMode="External"/><Relationship Id="rId474" Type="http://schemas.openxmlformats.org/officeDocument/2006/relationships/hyperlink" Target="https://consumer.apacer.com/ru/content.php?sn=1314" TargetMode="External"/><Relationship Id="rId2155" Type="http://schemas.openxmlformats.org/officeDocument/2006/relationships/hyperlink" Target="http://www.erc.ua/i/goods/F7U034VF04-SLV.jpg" TargetMode="External"/><Relationship Id="rId127" Type="http://schemas.openxmlformats.org/officeDocument/2006/relationships/hyperlink" Target="https://huiontab.ru/inspiroy-q620m/" TargetMode="External"/><Relationship Id="rId681" Type="http://schemas.openxmlformats.org/officeDocument/2006/relationships/hyperlink" Target="https://slinex.ru/product/komplekt-slinex-ml-16hr-slinex-sq-04m" TargetMode="External"/><Relationship Id="rId779" Type="http://schemas.openxmlformats.org/officeDocument/2006/relationships/hyperlink" Target="https://www.technoworld.com/belkin-cab002bt1mwh-usb-cable-1-m-usb-a-usb-c-white" TargetMode="External"/><Relationship Id="rId986" Type="http://schemas.openxmlformats.org/officeDocument/2006/relationships/hyperlink" Target="https://m.onlinetrade.ru/catalogue/transformery-c5291/infinity_nado/volchok_klassik_infiniti_nado_fiery_dragon_tm_infinity_nado_37698_37698_infinity_nado-2010730.html" TargetMode="External"/><Relationship Id="rId2362" Type="http://schemas.openxmlformats.org/officeDocument/2006/relationships/hyperlink" Target="https://rozetka.com.ua/2e_bpn9166nv/p99411310/" TargetMode="External"/><Relationship Id="rId2667" Type="http://schemas.openxmlformats.org/officeDocument/2006/relationships/hyperlink" Target="https://www.razer.ru/product/gaming-chairs/razer-iskur-x?sku=RZ38-02840100-R3G1" TargetMode="External"/><Relationship Id="rId334" Type="http://schemas.openxmlformats.org/officeDocument/2006/relationships/hyperlink" Target="https://en.varmilo.com/keyboardproscenium/subject_product_detailed?subjectid=100" TargetMode="External"/><Relationship Id="rId541" Type="http://schemas.openxmlformats.org/officeDocument/2006/relationships/hyperlink" Target="https://2egaming.com/ru/product/2e-gaming-pc-case-galaxy-g2055/" TargetMode="External"/><Relationship Id="rId639" Type="http://schemas.openxmlformats.org/officeDocument/2006/relationships/hyperlink" Target="http://www.zalman.com/RU/Product/ProductDetail.do?pageIndex=1&amp;pageSize=10&amp;pageUnit=12&amp;productSeq=520&amp;searchCategory1=6&amp;searchCategory2=96&amp;searchCategory3=-99&amp;searchKey=productName&amp;searchWord=megamax" TargetMode="External"/><Relationship Id="rId1171" Type="http://schemas.openxmlformats.org/officeDocument/2006/relationships/hyperlink" Target="https://consumer.apacer.com/ru/content.php?sn=1599" TargetMode="External"/><Relationship Id="rId1269" Type="http://schemas.openxmlformats.org/officeDocument/2006/relationships/hyperlink" Target="http://www.erc.ua/i/goods/6931548306863.jpg" TargetMode="External"/><Relationship Id="rId1476" Type="http://schemas.openxmlformats.org/officeDocument/2006/relationships/hyperlink" Target="http://www.erc.ua/i/goods/21044_TRUST.jpg" TargetMode="External"/><Relationship Id="rId2015" Type="http://schemas.openxmlformats.org/officeDocument/2006/relationships/hyperlink" Target="http://www.erc.ua/i/goods/2E-DSPB200W.jpg" TargetMode="External"/><Relationship Id="rId2222" Type="http://schemas.openxmlformats.org/officeDocument/2006/relationships/hyperlink" Target="http://www.erc.ua/i/goods/SD-2510WTS.jpg" TargetMode="External"/><Relationship Id="rId401" Type="http://schemas.openxmlformats.org/officeDocument/2006/relationships/hyperlink" Target="https://www.asrock.com/MB/Intel/H570%20Steel%20Legend/index.ru.asp" TargetMode="External"/><Relationship Id="rId846" Type="http://schemas.openxmlformats.org/officeDocument/2006/relationships/hyperlink" Target="https://www.panasonic.com/ru/consumer/home-audio-video-equipment/headphones/wireless-headphones/rp-htx80bgc.html" TargetMode="External"/><Relationship Id="rId1031" Type="http://schemas.openxmlformats.org/officeDocument/2006/relationships/hyperlink" Target="https://2egaming.com/ru/product/2e-gaming-air-cool-f120ir-argb/" TargetMode="External"/><Relationship Id="rId1129" Type="http://schemas.openxmlformats.org/officeDocument/2006/relationships/hyperlink" Target="https://ajax.systems/ru/products/starterkit/" TargetMode="External"/><Relationship Id="rId1683" Type="http://schemas.openxmlformats.org/officeDocument/2006/relationships/hyperlink" Target="http://www.erc.ua/i/goods/2E-PG310B.jpg" TargetMode="External"/><Relationship Id="rId1890" Type="http://schemas.openxmlformats.org/officeDocument/2006/relationships/hyperlink" Target="http://www.erc.ua/i/goods/2E-GM3401.jpg" TargetMode="External"/><Relationship Id="rId1988" Type="http://schemas.openxmlformats.org/officeDocument/2006/relationships/hyperlink" Target="http://www.erc.ua/i/goods/RFPLBXEU06G.jpg" TargetMode="External"/><Relationship Id="rId2527" Type="http://schemas.openxmlformats.org/officeDocument/2006/relationships/hyperlink" Target="https://2egaming.com/ru/product/2e-gaming-mouse-hyperdrive-pro-wl-black/" TargetMode="External"/><Relationship Id="rId2734" Type="http://schemas.openxmlformats.org/officeDocument/2006/relationships/hyperlink" Target="http://www.erc.ua/i/goods/2E-GWH-002-CL.jpg" TargetMode="External"/><Relationship Id="rId706" Type="http://schemas.openxmlformats.org/officeDocument/2006/relationships/hyperlink" Target="https://2e.ua/ru/products/akusticheskaya-sistema-2e-soundxtube-tws-mp3-wireless-waterproof-blue/" TargetMode="External"/><Relationship Id="rId913" Type="http://schemas.openxmlformats.org/officeDocument/2006/relationships/hyperlink" Target="https://eplaza.panasonic.ru/products/home_appliance/irons/el_iron/ni-wt960r/" TargetMode="External"/><Relationship Id="rId1336" Type="http://schemas.openxmlformats.org/officeDocument/2006/relationships/hyperlink" Target="http://www.erc.ua/i/goods/460-BCMJ.jpg" TargetMode="External"/><Relationship Id="rId1543" Type="http://schemas.openxmlformats.org/officeDocument/2006/relationships/hyperlink" Target="http://www.erc.ua/i/goods/2E-MK401UB.jpg" TargetMode="External"/><Relationship Id="rId1750" Type="http://schemas.openxmlformats.org/officeDocument/2006/relationships/hyperlink" Target="http://www.erc.ua/i/goods/Z590_STEEL_LEGEND.jpg" TargetMode="External"/><Relationship Id="rId42" Type="http://schemas.openxmlformats.org/officeDocument/2006/relationships/hyperlink" Target="https://www.shopdell.lt/Dell-Vostro-15-5501-N6000VN5502EMEA01-2105-ubu-FP" TargetMode="External"/><Relationship Id="rId1403" Type="http://schemas.openxmlformats.org/officeDocument/2006/relationships/hyperlink" Target="http://www.erc.ua/i/goods/2E-U05VESM3W.jpg" TargetMode="External"/><Relationship Id="rId1610" Type="http://schemas.openxmlformats.org/officeDocument/2006/relationships/hyperlink" Target="http://www.erc.ua/i/goods/DKME2061ST-BURALAAT1.jpg" TargetMode="External"/><Relationship Id="rId1848" Type="http://schemas.openxmlformats.org/officeDocument/2006/relationships/hyperlink" Target="http://www.erc.ua/i/goods/AP2TBAC632A-1.jpg" TargetMode="External"/><Relationship Id="rId191" Type="http://schemas.openxmlformats.org/officeDocument/2006/relationships/hyperlink" Target="https://www.trust.com/en/product/22332-gxt-160-ture-rgb-gaming-mouse" TargetMode="External"/><Relationship Id="rId1708" Type="http://schemas.openxmlformats.org/officeDocument/2006/relationships/hyperlink" Target="http://www.erc.ua/i/goods/2E-HG340BK-7.1.jpg" TargetMode="External"/><Relationship Id="rId1915" Type="http://schemas.openxmlformats.org/officeDocument/2006/relationships/hyperlink" Target="http://www.erc.ua/i/goods/N4.jpg" TargetMode="External"/><Relationship Id="rId289" Type="http://schemas.openxmlformats.org/officeDocument/2006/relationships/hyperlink" Target="https://www.duckychannel.com.tw/en/Ducky-Mecha-Mini" TargetMode="External"/><Relationship Id="rId496" Type="http://schemas.openxmlformats.org/officeDocument/2006/relationships/hyperlink" Target="https://consumer.apacer.com/ru/content.php?sn=1597" TargetMode="External"/><Relationship Id="rId2177" Type="http://schemas.openxmlformats.org/officeDocument/2006/relationships/hyperlink" Target="http://www.erc.ua/i/goods/BTM2310%5e12.jpg" TargetMode="External"/><Relationship Id="rId2384" Type="http://schemas.openxmlformats.org/officeDocument/2006/relationships/hyperlink" Target="https://pocketbook.uz/ru-uz/catalog/basic-uz/pocketbook-617-uz" TargetMode="External"/><Relationship Id="rId2591" Type="http://schemas.openxmlformats.org/officeDocument/2006/relationships/hyperlink" Target="https://www.keychron.com/products/keychron-k6-wireless-mechanical-keyboard?variant=31441047126105" TargetMode="External"/><Relationship Id="rId149" Type="http://schemas.openxmlformats.org/officeDocument/2006/relationships/hyperlink" Target="https://2e.ua/ru/products/myshka-2e-mf211-wl-black/" TargetMode="External"/><Relationship Id="rId356" Type="http://schemas.openxmlformats.org/officeDocument/2006/relationships/hyperlink" Target="https://mechanicalkeyboards.com/shop/index.php?l=product_detail&amp;p=5868" TargetMode="External"/><Relationship Id="rId563" Type="http://schemas.openxmlformats.org/officeDocument/2006/relationships/hyperlink" Target="https://ru.thermaltake.com/ah-t200-micro-chassis.html" TargetMode="External"/><Relationship Id="rId770" Type="http://schemas.openxmlformats.org/officeDocument/2006/relationships/hyperlink" Target="https://www.belkin.com/us/cables/charging/boost-charge-usb-c-to-usb-a-cable/p/p-cab001/" TargetMode="External"/><Relationship Id="rId1193" Type="http://schemas.openxmlformats.org/officeDocument/2006/relationships/hyperlink" Target="https://eplaza.panasonic.ru/products/home_appliance/owens/mwo_toaster/NN-ST342/" TargetMode="External"/><Relationship Id="rId2037" Type="http://schemas.openxmlformats.org/officeDocument/2006/relationships/hyperlink" Target="http://www.erc.ua/i/goods/2E-PB1002-BLACK.jpg" TargetMode="External"/><Relationship Id="rId2244" Type="http://schemas.openxmlformats.org/officeDocument/2006/relationships/hyperlink" Target="http://www.erc.ua/i/goods/NC-DG3000WTS.jpg" TargetMode="External"/><Relationship Id="rId2451" Type="http://schemas.openxmlformats.org/officeDocument/2006/relationships/hyperlink" Target="https://www.moyo.ua/nabor_mekhanicheskikh_pereklyuchateleyakko_akko_cs_matcha_green_45pcs_pack_/514287.html?drsq=%D0%9D%D0%B0%D0%B1%D0%BE%D1%80+%D0%BC%D0%B5%D1%85%D0%B0%D0%BD%D0%B8%D1%87%D0%B5%D1%81%D0%BA%D0%B8%D1%85+%D0%BF%D0%B5%D1%80%D0%B5%D0%BA%D0%BB%D1%8E%D1%87%D0%B0%D1%82%D0%B5%D0%BB%D0%B5%D0%B9AKKO+Akko+CS+Matcha+Green+%2845pcs%2Fpack%29" TargetMode="External"/><Relationship Id="rId2689" Type="http://schemas.openxmlformats.org/officeDocument/2006/relationships/hyperlink" Target="http://www.erc.ua/i/goods/RS820RP%2b.jpg" TargetMode="External"/><Relationship Id="rId216" Type="http://schemas.openxmlformats.org/officeDocument/2006/relationships/hyperlink" Target="https://xtrfy.com/mice/m4-white/" TargetMode="External"/><Relationship Id="rId423" Type="http://schemas.openxmlformats.org/officeDocument/2006/relationships/hyperlink" Target="https://www.msi.com/Motherboard/B460M-A-PRO" TargetMode="External"/><Relationship Id="rId868" Type="http://schemas.openxmlformats.org/officeDocument/2006/relationships/hyperlink" Target="https://eplaza.panasonic.ru/products/home_appliance/owens/mwo_toaster/NN-ST34HMZPE/" TargetMode="External"/><Relationship Id="rId1053" Type="http://schemas.openxmlformats.org/officeDocument/2006/relationships/hyperlink" Target="https://rozetka.com.ua/twinkly_tws400spp_beu/p252038866/" TargetMode="External"/><Relationship Id="rId1260" Type="http://schemas.openxmlformats.org/officeDocument/2006/relationships/hyperlink" Target="https://www.moyo.ua/detskie-solntsezashchitnye-ochki-koolsun-wawe-khaki-razmer-3-ks-waob003/422438.html?drsq=%D0%94%D0%B5%D1%82%D1%81%D0%BA%D0%B8%D0%B5+%D1%81%D0%BE%D0%BB%D0%BD%D1%86%D0%B5%D0%B7%D0%B0%D1%89%D0%B8%D1%82%D0%BD%D1%8B%D0%B5+%D0%BE%D1%87%D0%BA%D0%B8+Koolsun+Wawe+%D1%85%D0%B0%D0%BA%D0%B8+%28%D0%A0%D0%B0%D0%B7%D0%BC%D0%B5%D1%80+3%2B%29+%28KS-WAOB003%29" TargetMode="External"/><Relationship Id="rId1498" Type="http://schemas.openxmlformats.org/officeDocument/2006/relationships/hyperlink" Target="http://www.erc.ua/i/goods/DM5_BLINK.jpg" TargetMode="External"/><Relationship Id="rId2104" Type="http://schemas.openxmlformats.org/officeDocument/2006/relationships/hyperlink" Target="http://www.erc.ua/i/goods/CAB001BT1MWH.jpg" TargetMode="External"/><Relationship Id="rId2549" Type="http://schemas.openxmlformats.org/officeDocument/2006/relationships/hyperlink" Target="https://2e.ua/ru/products/laminator-a3-2e-l-328/" TargetMode="External"/><Relationship Id="rId2756" Type="http://schemas.openxmlformats.org/officeDocument/2006/relationships/hyperlink" Target="http://https/en.inspur.com/ru-ru/2608059/2608092/index.html" TargetMode="External"/><Relationship Id="rId630" Type="http://schemas.openxmlformats.org/officeDocument/2006/relationships/hyperlink" Target="https://www.chieftec.eu/ru/%D0%B1%D0%BB%D0%BE%D0%BA%D0%B8-%D0%BF%D0%B8%D1%82%D0%B0%D0%BD%D0%B8%D1%8F/atx/c%D0%B5%D1%80%D0%B8%D0%B8-polaris/pps-750fc.html" TargetMode="External"/><Relationship Id="rId728" Type="http://schemas.openxmlformats.org/officeDocument/2006/relationships/hyperlink" Target="https://2e.ua/ru/products/naushniki-2e-a1-ergonomicfit-black/" TargetMode="External"/><Relationship Id="rId935" Type="http://schemas.openxmlformats.org/officeDocument/2006/relationships/hyperlink" Target="https://ardesto.com.ua/ru/products/keramicheskij-obogrevatel-ardesto-hcp-400bgm/" TargetMode="External"/><Relationship Id="rId1358" Type="http://schemas.openxmlformats.org/officeDocument/2006/relationships/hyperlink" Target="http://www.erc.ua/i/goods/TL-420H.jpg" TargetMode="External"/><Relationship Id="rId1565" Type="http://schemas.openxmlformats.org/officeDocument/2006/relationships/hyperlink" Target="http://www.erc.ua/i/goods/X3_KEYCHRON.jpg" TargetMode="External"/><Relationship Id="rId1772" Type="http://schemas.openxmlformats.org/officeDocument/2006/relationships/hyperlink" Target="http://www.erc.ua/i/goods/MPG_Z490_GAMING_PLUS.jpg" TargetMode="External"/><Relationship Id="rId2311" Type="http://schemas.openxmlformats.org/officeDocument/2006/relationships/hyperlink" Target="http://www.erc.ua/i/goods/HCP-750RWTM.jpg" TargetMode="External"/><Relationship Id="rId2409" Type="http://schemas.openxmlformats.org/officeDocument/2006/relationships/hyperlink" Target="https://www.trust.com/ru/product/22336-yvi-fx-wireless-mouse-pink" TargetMode="External"/><Relationship Id="rId2616" Type="http://schemas.openxmlformats.org/officeDocument/2006/relationships/hyperlink" Target="https://www.keychron.com/products/keychron-q1-qmk-custom-mechanical-keyboard?variant=40012439093337" TargetMode="External"/><Relationship Id="rId64" Type="http://schemas.openxmlformats.org/officeDocument/2006/relationships/hyperlink" Target="https://www.2e.ua/ru/products/sumka-dlya-noutbuka-2e-cbn9085gb-slant-16-grey/" TargetMode="External"/><Relationship Id="rId1120" Type="http://schemas.openxmlformats.org/officeDocument/2006/relationships/hyperlink" Target="https://ajax.systems/ru/products/fireprotect/" TargetMode="External"/><Relationship Id="rId1218" Type="http://schemas.openxmlformats.org/officeDocument/2006/relationships/hyperlink" Target="https://2e.ua/products/klaviatura-2e-ks220-wl-white/" TargetMode="External"/><Relationship Id="rId1425" Type="http://schemas.openxmlformats.org/officeDocument/2006/relationships/hyperlink" Target="http://www.erc.ua/i/goods/2E-MF210WB.jpg" TargetMode="External"/><Relationship Id="rId1632" Type="http://schemas.openxmlformats.org/officeDocument/2006/relationships/hyperlink" Target="http://www.erc.ua/i/goods/VA108MN2P%5eWP88RA.jpg" TargetMode="External"/><Relationship Id="rId1937" Type="http://schemas.openxmlformats.org/officeDocument/2006/relationships/hyperlink" Target="http://www.erc.ua/i/goods/GPE-700S.jpg" TargetMode="External"/><Relationship Id="rId2199" Type="http://schemas.openxmlformats.org/officeDocument/2006/relationships/hyperlink" Target="http://www.erc.ua/i/goods/SHB3075BK%5e00.jpg" TargetMode="External"/><Relationship Id="rId280" Type="http://schemas.openxmlformats.org/officeDocument/2006/relationships/hyperlink" Target="https://www.razer.com/gaming-keyboards/razer-blackwidow-v3/RZ03-03540100-R3M1" TargetMode="External"/><Relationship Id="rId140" Type="http://schemas.openxmlformats.org/officeDocument/2006/relationships/hyperlink" Target="https://2e.ua/ru/products/setevoj-filtr-2e-na-5-rozetok-s-vyklyuchatelem-3g1-0-3m-belyj-2/" TargetMode="External"/><Relationship Id="rId378" Type="http://schemas.openxmlformats.org/officeDocument/2006/relationships/hyperlink" Target="https://www.trust.com/en/product/23381-gxt-433-pylo-multiplatform-gaming-headset" TargetMode="External"/><Relationship Id="rId585" Type="http://schemas.openxmlformats.org/officeDocument/2006/relationships/hyperlink" Target="https://www.gamemaxpc.com/product/showproduct.php?id=672" TargetMode="External"/><Relationship Id="rId792" Type="http://schemas.openxmlformats.org/officeDocument/2006/relationships/hyperlink" Target="https://www.belkin.com/us/p/P-F8J023/" TargetMode="External"/><Relationship Id="rId2059" Type="http://schemas.openxmlformats.org/officeDocument/2006/relationships/hyperlink" Target="http://www.erc.ua/i/goods/2E-IES6GY.jpg" TargetMode="External"/><Relationship Id="rId2266" Type="http://schemas.openxmlformats.org/officeDocument/2006/relationships/hyperlink" Target="http://www.erc.ua/i/goods/NI-E610TVTW.jpg" TargetMode="External"/><Relationship Id="rId2473" Type="http://schemas.openxmlformats.org/officeDocument/2006/relationships/hyperlink" Target="https://ardesto.com.ua/ru/products/planetarnyj-mikser-ardesto-kstm-8040/" TargetMode="External"/><Relationship Id="rId2680" Type="http://schemas.openxmlformats.org/officeDocument/2006/relationships/hyperlink" Target="https://synology-store.ru/product/setevoy_nakopitel_synology_ds1019/" TargetMode="External"/><Relationship Id="rId6" Type="http://schemas.openxmlformats.org/officeDocument/2006/relationships/hyperlink" Target="https://www.tecno-mobile.com/accessories/product-detail/product/a3/" TargetMode="External"/><Relationship Id="rId238" Type="http://schemas.openxmlformats.org/officeDocument/2006/relationships/hyperlink" Target="https://www.razer.ru/product/mouses/gears-of-war-razer-mamba-wireless?sku=RZ01-02710200-R3M1" TargetMode="External"/><Relationship Id="rId445" Type="http://schemas.openxmlformats.org/officeDocument/2006/relationships/hyperlink" Target="https://us.msi.com/Motherboard/MPG-Z590-GAMING-CARBON-WIFI" TargetMode="External"/><Relationship Id="rId652" Type="http://schemas.openxmlformats.org/officeDocument/2006/relationships/hyperlink" Target="https://www.gigaset.com/ru_ru/gigaset-c530a-duo-black/" TargetMode="External"/><Relationship Id="rId1075" Type="http://schemas.openxmlformats.org/officeDocument/2006/relationships/hyperlink" Target="https://2egaming.com/ru/product/2e-gaming-mouse-bungee-scorpio-usb-mb001u/" TargetMode="External"/><Relationship Id="rId1282" Type="http://schemas.openxmlformats.org/officeDocument/2006/relationships/hyperlink" Target="http://www.erc.ua/i/goods/210-AXKY.jpg" TargetMode="External"/><Relationship Id="rId2126" Type="http://schemas.openxmlformats.org/officeDocument/2006/relationships/hyperlink" Target="http://www.erc.ua/i/goods/F8J144BT04-BLK.jpg" TargetMode="External"/><Relationship Id="rId2333" Type="http://schemas.openxmlformats.org/officeDocument/2006/relationships/hyperlink" Target="http://www.erc.ua/i/goods/ROB0203.jpg" TargetMode="External"/><Relationship Id="rId2540" Type="http://schemas.openxmlformats.org/officeDocument/2006/relationships/hyperlink" Target="https://2egaming.com/ru/product/2e-gaming-keyboard-kg380-rgb-68-key-gateron-red-switch-wl-black/" TargetMode="External"/><Relationship Id="rId305" Type="http://schemas.openxmlformats.org/officeDocument/2006/relationships/hyperlink" Target="https://en.varmilo.com/keyboardproscenium/subject_product_detailed?subjectid=123" TargetMode="External"/><Relationship Id="rId512" Type="http://schemas.openxmlformats.org/officeDocument/2006/relationships/hyperlink" Target="https://www.zalman.com/EN/Product/ProductDetail.do?pageIndex=1&amp;pageSize=10&amp;productSeq=1011&amp;searchCategory1=0&amp;searchCategory2=-99&amp;searchCategory3=-99&amp;searchKey=&amp;searchWord=CNPS4X" TargetMode="External"/><Relationship Id="rId957" Type="http://schemas.openxmlformats.org/officeDocument/2006/relationships/hyperlink" Target="https://ardesto.com.ua/ru/products/konvektor-elektricheskij-s-programmatorom-ardesto-ch-2000ecw/" TargetMode="External"/><Relationship Id="rId1142" Type="http://schemas.openxmlformats.org/officeDocument/2006/relationships/hyperlink" Target="https://ajax.systems/ru/products/wallswitch/" TargetMode="External"/><Relationship Id="rId1587" Type="http://schemas.openxmlformats.org/officeDocument/2006/relationships/hyperlink" Target="http://www.erc.ua/i/goods/XG-K4-RGB-R-RUS.jpg" TargetMode="External"/><Relationship Id="rId1794" Type="http://schemas.openxmlformats.org/officeDocument/2006/relationships/hyperlink" Target="http://www.erc.ua/i/goods/AF730-4096D3L6.jpg" TargetMode="External"/><Relationship Id="rId2400" Type="http://schemas.openxmlformats.org/officeDocument/2006/relationships/hyperlink" Target="https://www.trust.com/ru/product/20787-primo-wireless-mouse-red" TargetMode="External"/><Relationship Id="rId2638" Type="http://schemas.openxmlformats.org/officeDocument/2006/relationships/hyperlink" Target="https://www.netac.com/product/K330-154.html" TargetMode="External"/><Relationship Id="rId86" Type="http://schemas.openxmlformats.org/officeDocument/2006/relationships/hyperlink" Target="https://www.2e.ua/ru/products/unichtozhitel-dokumentov-2e-s-509cc/" TargetMode="External"/><Relationship Id="rId817" Type="http://schemas.openxmlformats.org/officeDocument/2006/relationships/hyperlink" Target="https://www.dns-shop.ru/product/c05d7176b93b2ff1/setevoe-zaradnoe-ustrojstvo-belkin-wca003vfwh-belyj/characteristics/" TargetMode="External"/><Relationship Id="rId1002" Type="http://schemas.openxmlformats.org/officeDocument/2006/relationships/hyperlink" Target="https://brain.com.ua/ukr/Plastik_dlya_3D-printera_XYZprinting_PLA_NFC_175mm_06kg_Filament_Yellow_RFPLCXEU0EC-p283547.html" TargetMode="External"/><Relationship Id="rId1447" Type="http://schemas.openxmlformats.org/officeDocument/2006/relationships/hyperlink" Target="http://www.erc.ua/i/goods/22335_TRUST.jpg" TargetMode="External"/><Relationship Id="rId1654" Type="http://schemas.openxmlformats.org/officeDocument/2006/relationships/hyperlink" Target="http://www.erc.ua/i/goods/VA108MN2W%5eLLK12RB.jpg" TargetMode="External"/><Relationship Id="rId1861" Type="http://schemas.openxmlformats.org/officeDocument/2006/relationships/hyperlink" Target="http://www.erc.ua/i/goods/2E-AC120T4-RGB.jpg" TargetMode="External"/><Relationship Id="rId2705" Type="http://schemas.openxmlformats.org/officeDocument/2006/relationships/hyperlink" Target="http://www.erc.ua/i/goods/PPF18A1403.jpg" TargetMode="External"/><Relationship Id="rId1307" Type="http://schemas.openxmlformats.org/officeDocument/2006/relationships/hyperlink" Target="http://www.erc.ua/i/goods/2E-CPG-007-WT.jpg" TargetMode="External"/><Relationship Id="rId1514" Type="http://schemas.openxmlformats.org/officeDocument/2006/relationships/hyperlink" Target="http://www.erc.ua/i/goods/XG-M42-RGB-RETRO.jpg" TargetMode="External"/><Relationship Id="rId1721" Type="http://schemas.openxmlformats.org/officeDocument/2006/relationships/hyperlink" Target="http://www.erc.ua/i/goods/2E-MG-STR-KITMIC.jpg" TargetMode="External"/><Relationship Id="rId1959" Type="http://schemas.openxmlformats.org/officeDocument/2006/relationships/hyperlink" Target="http://www.erc.ua/i/goods/ZM600-LXII.jpg" TargetMode="External"/><Relationship Id="rId13" Type="http://schemas.openxmlformats.org/officeDocument/2006/relationships/hyperlink" Target="https://www.blackview.hk/products/item/a70" TargetMode="External"/><Relationship Id="rId1819" Type="http://schemas.openxmlformats.org/officeDocument/2006/relationships/hyperlink" Target="http://www.erc.ua/i/goods/AP32GAH115S-1.jpg" TargetMode="External"/><Relationship Id="rId2190" Type="http://schemas.openxmlformats.org/officeDocument/2006/relationships/hyperlink" Target="http://www.erc.ua/i/goods/RP-HTX80BGCH.jpg" TargetMode="External"/><Relationship Id="rId2288" Type="http://schemas.openxmlformats.org/officeDocument/2006/relationships/hyperlink" Target="http://www.erc.ua/i/goods/ES6002A520.jpg" TargetMode="External"/><Relationship Id="rId2495" Type="http://schemas.openxmlformats.org/officeDocument/2006/relationships/hyperlink" Target="https://www.inno3d.com/en/product_detail/page/34ef0b2966ea47ef7633f0afc549d179b3fefff8d4dd1514dd0237e6efea4ee0" TargetMode="External"/><Relationship Id="rId162" Type="http://schemas.openxmlformats.org/officeDocument/2006/relationships/hyperlink" Target="https://2e.ua/ru/products/myshka-2e-mf215-wl-black/" TargetMode="External"/><Relationship Id="rId467" Type="http://schemas.openxmlformats.org/officeDocument/2006/relationships/hyperlink" Target="https://consumer.apacer.com/ru/content.php?sn=1120" TargetMode="External"/><Relationship Id="rId1097" Type="http://schemas.openxmlformats.org/officeDocument/2006/relationships/hyperlink" Target="https://www.dell.com/en-ie/shop/alienware-27-gaming-monitor-aw2720hfa/apd/210-axvy/monitors-monitor-accessories" TargetMode="External"/><Relationship Id="rId2050" Type="http://schemas.openxmlformats.org/officeDocument/2006/relationships/hyperlink" Target="http://www.erc.ua/i/goods/2E-CCLAB-BL.jpg" TargetMode="External"/><Relationship Id="rId2148" Type="http://schemas.openxmlformats.org/officeDocument/2006/relationships/hyperlink" Target="http://www.erc.ua/i/goods/WCB002VFWH.jpg" TargetMode="External"/><Relationship Id="rId674" Type="http://schemas.openxmlformats.org/officeDocument/2006/relationships/hyperlink" Target="https://slinex.ru/product/komplekt-slinex-ml-16hr-slinex-sq-04m" TargetMode="External"/><Relationship Id="rId881" Type="http://schemas.openxmlformats.org/officeDocument/2006/relationships/hyperlink" Target="https://eplaza.panasonic.ru/products/home_appliance/mincing/meat_grinder/MK-MG1000/" TargetMode="External"/><Relationship Id="rId979" Type="http://schemas.openxmlformats.org/officeDocument/2006/relationships/hyperlink" Target="https://www.flip.kz/catalog?prod=1412494" TargetMode="External"/><Relationship Id="rId2355" Type="http://schemas.openxmlformats.org/officeDocument/2006/relationships/hyperlink" Target="https://www.zalman.com/RU/Product/ProductDetail.do?pageIndex=1&amp;pageSize=10&amp;productSeq=1317&amp;searchCategory1=0&amp;searchCategory2=-99&amp;searchCategory3=-99&amp;searchKey=&amp;searchWord=ALPHA+24" TargetMode="External"/><Relationship Id="rId2562" Type="http://schemas.openxmlformats.org/officeDocument/2006/relationships/hyperlink" Target="https://www.keychron.com/products/keychron-c1-wired-mechanical-keyboard?variant=32321246986329" TargetMode="External"/><Relationship Id="rId327" Type="http://schemas.openxmlformats.org/officeDocument/2006/relationships/hyperlink" Target="https://en.varmilo.com/keyboardproscenium/subject_product_detailed?subjectid=251" TargetMode="External"/><Relationship Id="rId534" Type="http://schemas.openxmlformats.org/officeDocument/2006/relationships/hyperlink" Target="https://2egaming.com/ru/product/2e-gaming-pc-case-condor-gjp12/" TargetMode="External"/><Relationship Id="rId741" Type="http://schemas.openxmlformats.org/officeDocument/2006/relationships/hyperlink" Target="https://rozetka.com.ua/92168228/p92168228/" TargetMode="External"/><Relationship Id="rId839" Type="http://schemas.openxmlformats.org/officeDocument/2006/relationships/hyperlink" Target="https://www.panasonic.com/it/consumer/home-entertainment-e-audio/home-cinema-e-soundbar/sc-htb200.html" TargetMode="External"/><Relationship Id="rId1164" Type="http://schemas.openxmlformats.org/officeDocument/2006/relationships/hyperlink" Target="https://www.icover.ru/catalog/product/besprovodnoe_zaryadnoe_ustroystvo_belkin_boost_up_wib002vfbk_black/" TargetMode="External"/><Relationship Id="rId1371" Type="http://schemas.openxmlformats.org/officeDocument/2006/relationships/hyperlink" Target="http://www.erc.ua/i/goods/PB633-N-CIS.jpg" TargetMode="External"/><Relationship Id="rId1469" Type="http://schemas.openxmlformats.org/officeDocument/2006/relationships/hyperlink" Target="http://www.erc.ua/i/goods/2E-MGHDPR-BK.jpg" TargetMode="External"/><Relationship Id="rId2008" Type="http://schemas.openxmlformats.org/officeDocument/2006/relationships/hyperlink" Target="http://www.erc.ua/i/goods/2E-BSSXTWRD.jpg" TargetMode="External"/><Relationship Id="rId2215" Type="http://schemas.openxmlformats.org/officeDocument/2006/relationships/hyperlink" Target="http://www.erc.ua/i/goods/NN-ST34HWZPE.jpg" TargetMode="External"/><Relationship Id="rId2422" Type="http://schemas.openxmlformats.org/officeDocument/2006/relationships/hyperlink" Target="https://www.moyo.ua/klaviatura_varmilo_ma108m_v2_yakumo_ec_sakura_v2_ru/508657.html?drsq=%D0%98%D0%B3%D1%80%D0%BE%D0%B2%D0%B0%D1%8F%C2%A0%D0%BA%D0%BB%D0%B0%D0%B2%D0%B8%D0%B0%D1%82%D1%83%D1%80%D0%B0+Varmilo+MA108M+V2+Yakumo%2C+EC+Sakura+V2%2CRU+%28A36A007A9A3A06A008%29" TargetMode="External"/><Relationship Id="rId601" Type="http://schemas.openxmlformats.org/officeDocument/2006/relationships/hyperlink" Target="https://ru.thermaltake.com/smart-bx1-rgb-650w-230v.html" TargetMode="External"/><Relationship Id="rId1024" Type="http://schemas.openxmlformats.org/officeDocument/2006/relationships/hyperlink" Target="https://2e.ua/ru/products/myshka-2e-mf2020-black-and-red/" TargetMode="External"/><Relationship Id="rId1231" Type="http://schemas.openxmlformats.org/officeDocument/2006/relationships/hyperlink" Target="https://2egaming.com/ru/product/2e-gaming-pc-case-hunter-gh1/" TargetMode="External"/><Relationship Id="rId1676" Type="http://schemas.openxmlformats.org/officeDocument/2006/relationships/hyperlink" Target="http://www.erc.ua/i/goods/ZDB003-01.jpg" TargetMode="External"/><Relationship Id="rId1883" Type="http://schemas.openxmlformats.org/officeDocument/2006/relationships/hyperlink" Target="http://www.erc.ua/i/goods/2E-G2052.jpg" TargetMode="External"/><Relationship Id="rId2727" Type="http://schemas.openxmlformats.org/officeDocument/2006/relationships/hyperlink" Target="http://www.erc.ua/i/goods/2E-GC-BUS-WT.jpg" TargetMode="External"/><Relationship Id="rId906" Type="http://schemas.openxmlformats.org/officeDocument/2006/relationships/hyperlink" Target="https://www.panasonic.com/ru/consumer/beauty-and-health-care/personal-beauty-care/hair-care/eh-ne65.html" TargetMode="External"/><Relationship Id="rId1329" Type="http://schemas.openxmlformats.org/officeDocument/2006/relationships/hyperlink" Target="http://www.erc.ua/i/goods/BSM15-BK.jpg" TargetMode="External"/><Relationship Id="rId1536" Type="http://schemas.openxmlformats.org/officeDocument/2006/relationships/hyperlink" Target="http://www.erc.ua/i/goods/2E-KS130UB.jpg" TargetMode="External"/><Relationship Id="rId1743" Type="http://schemas.openxmlformats.org/officeDocument/2006/relationships/hyperlink" Target="http://www.erc.ua/i/goods/H570_STEEL_LEGEND.jpg" TargetMode="External"/><Relationship Id="rId1950" Type="http://schemas.openxmlformats.org/officeDocument/2006/relationships/hyperlink" Target="http://www.erc.ua/i/goods/BDF-850C.jpg" TargetMode="External"/><Relationship Id="rId35" Type="http://schemas.openxmlformats.org/officeDocument/2006/relationships/hyperlink" Target="https://www.dell.com/en-us?~ck=mn" TargetMode="External"/><Relationship Id="rId1603" Type="http://schemas.openxmlformats.org/officeDocument/2006/relationships/hyperlink" Target="http://www.erc.ua/i/goods/RZ03-02621100-R3R1.jpg" TargetMode="External"/><Relationship Id="rId1810" Type="http://schemas.openxmlformats.org/officeDocument/2006/relationships/hyperlink" Target="http://www.erc.ua/i/goods/AP16GMCSH10U1-R.jpg" TargetMode="External"/><Relationship Id="rId184" Type="http://schemas.openxmlformats.org/officeDocument/2006/relationships/hyperlink" Target="https://2egaming.com/ru/product/2e-gaming-mouse-hyperspeed-lite-black/" TargetMode="External"/><Relationship Id="rId391" Type="http://schemas.openxmlformats.org/officeDocument/2006/relationships/hyperlink" Target="https://www.asrock.com/MB/AMD/Fatal1ty%20B450%20Gaming%20K4/index.ru.asp" TargetMode="External"/><Relationship Id="rId1908" Type="http://schemas.openxmlformats.org/officeDocument/2006/relationships/hyperlink" Target="http://www.erc.ua/i/goods/CA-1E3-00M1WN-03.jpg" TargetMode="External"/><Relationship Id="rId2072" Type="http://schemas.openxmlformats.org/officeDocument/2006/relationships/hyperlink" Target="http://www.erc.ua/i/goods/F3Y098BT2M.jpg" TargetMode="External"/><Relationship Id="rId251" Type="http://schemas.openxmlformats.org/officeDocument/2006/relationships/hyperlink" Target="https://www.moyo.ua/komplekt_2e_mk404_usb_black/496932.html?drsq=%D0%9A%D0%BE%D0%BC%D0%BF%D0%BB%D0%B5%D0%BA%D1%82+%D0%BF%D1%80%D0%BE%D0%B2%D0%BE%D0%B4%D0%BD%D0%BE%D0%B9+2E+MK404UB+USB+%282E-MK404UB%29" TargetMode="External"/><Relationship Id="rId489" Type="http://schemas.openxmlformats.org/officeDocument/2006/relationships/hyperlink" Target="https://consumer.apacer.com/ru/content.php?sn=1337" TargetMode="External"/><Relationship Id="rId696" Type="http://schemas.openxmlformats.org/officeDocument/2006/relationships/hyperlink" Target="https://slinex.ru/product/komplekt-slinex-ml-16hr-slinex-sq-04m" TargetMode="External"/><Relationship Id="rId2377" Type="http://schemas.openxmlformats.org/officeDocument/2006/relationships/hyperlink" Target="https://www.zalman.com/RU/Product/ProductDetail.do?pageIndex=1&amp;pageSize=10&amp;productSeq=678&amp;searchCategory1=0&amp;searchCategory2=-99&amp;searchCategory3=-99&amp;searchKey=&amp;searchWord=ZM-STC8" TargetMode="External"/><Relationship Id="rId2584" Type="http://schemas.openxmlformats.org/officeDocument/2006/relationships/hyperlink" Target="https://www.keychron.com/products/keychron-k3-wireless-mechanical-keyboard?variant=32220198731865" TargetMode="External"/><Relationship Id="rId349" Type="http://schemas.openxmlformats.org/officeDocument/2006/relationships/hyperlink" Target="https://en.varmilo.com/keyboardproscenium/subject_product_other?subjectid=242" TargetMode="External"/><Relationship Id="rId556" Type="http://schemas.openxmlformats.org/officeDocument/2006/relationships/hyperlink" Target="https://ru.thermaltake.com/level-20-mt-argb.html" TargetMode="External"/><Relationship Id="rId763" Type="http://schemas.openxmlformats.org/officeDocument/2006/relationships/hyperlink" Target="https://www.belkin.com/us/p/P-F4U088/" TargetMode="External"/><Relationship Id="rId1186" Type="http://schemas.openxmlformats.org/officeDocument/2006/relationships/hyperlink" Target="https://ru.thermaltake.com/litepower-650w-230v.html" TargetMode="External"/><Relationship Id="rId1393" Type="http://schemas.openxmlformats.org/officeDocument/2006/relationships/hyperlink" Target="http://www.erc.ua/i/goods/2E-WC2K.jpg" TargetMode="External"/><Relationship Id="rId2237" Type="http://schemas.openxmlformats.org/officeDocument/2006/relationships/hyperlink" Target="http://www.erc.ua/i/goods/MX-SS40BTQ.jpg" TargetMode="External"/><Relationship Id="rId2444" Type="http://schemas.openxmlformats.org/officeDocument/2006/relationships/hyperlink" Target="https://www.moyo.ua/igrovaya_klaviatura_varmilo_va108m_panda_r2_cherry_mx_brown_va108ma029a2a2a06a026_/509980.html?drsq=%D0%98%D0%B3%D1%80%D0%BE%D0%B2%D0%B0%D1%8F+%D0%BA%D0%BB%D0%B0%D0%B2%D0%B8%D0%B0%D1%82%D1%83%D1%80%D0%B0+Varmilo+VA108M+Panda+R2%2C+Cherry+MX+Brown+%28VA108MA029A2A2A06A026%29" TargetMode="External"/><Relationship Id="rId111" Type="http://schemas.openxmlformats.org/officeDocument/2006/relationships/hyperlink" Target="https://www.pocketbook-int.com/kz/accessories/pocketbook-shell-6-hpuc-632-b-s" TargetMode="External"/><Relationship Id="rId209" Type="http://schemas.openxmlformats.org/officeDocument/2006/relationships/hyperlink" Target="https://dreammachines.pl/ru/dm4evo" TargetMode="External"/><Relationship Id="rId416" Type="http://schemas.openxmlformats.org/officeDocument/2006/relationships/hyperlink" Target="https://ru.msi.com/Motherboard/B550M-A-PRO" TargetMode="External"/><Relationship Id="rId970" Type="http://schemas.openxmlformats.org/officeDocument/2006/relationships/hyperlink" Target="https://www.moyo.ua/igrovaya-kollektsionnaya-figurka-jazwares-roblox-imagination-figure-pack-noob-attack-mech-mobility-w7-rob0271/characteristics/461823.html" TargetMode="External"/><Relationship Id="rId1046" Type="http://schemas.openxmlformats.org/officeDocument/2006/relationships/hyperlink" Target="https://rozetka.com.ua/twinkly_tws250gop_beu/p252038031/" TargetMode="External"/><Relationship Id="rId1253" Type="http://schemas.openxmlformats.org/officeDocument/2006/relationships/hyperlink" Target="https://2e.ua/ru/products/akusticheskaya-sistema-2e-party-boom-200-tws-dj-effects-wireless-black/" TargetMode="External"/><Relationship Id="rId1698" Type="http://schemas.openxmlformats.org/officeDocument/2006/relationships/hyperlink" Target="http://www.erc.ua/i/goods/2E-CH12MU.jpg" TargetMode="External"/><Relationship Id="rId2651" Type="http://schemas.openxmlformats.org/officeDocument/2006/relationships/hyperlink" Target="https://www.razer.ru/product/mouses/razer-deathadder-essential?sku=RZ01-03850100-R3M1" TargetMode="External"/><Relationship Id="rId2749" Type="http://schemas.openxmlformats.org/officeDocument/2006/relationships/hyperlink" Target="https://ru.inspur.com/ru-ru/servers/rack_servers/2593338/index.html" TargetMode="External"/><Relationship Id="rId623" Type="http://schemas.openxmlformats.org/officeDocument/2006/relationships/hyperlink" Target="https://www.chieftec.eu/ru/&#1073;&#1083;&#1086;&#1082;&#1080;-&#1087;&#1080;&#1090;&#1072;&#1085;&#1080;&#1103;/atx/c&#1077;&#1088;&#1080;&#1080;-a-90/gdp-750c.html" TargetMode="External"/><Relationship Id="rId830" Type="http://schemas.openxmlformats.org/officeDocument/2006/relationships/hyperlink" Target="https://www.philips.ua/ru/c-p/BTM2560_12/micro-music-system" TargetMode="External"/><Relationship Id="rId928" Type="http://schemas.openxmlformats.org/officeDocument/2006/relationships/hyperlink" Target="https://www.panasonic.com/ru/consumer/beauty-and-health-care/mens-grooming/shavers/es-rw30.html" TargetMode="External"/><Relationship Id="rId1460" Type="http://schemas.openxmlformats.org/officeDocument/2006/relationships/hyperlink" Target="http://www.erc.ua/i/goods/2E-MG320UB.jpg" TargetMode="External"/><Relationship Id="rId1558" Type="http://schemas.openxmlformats.org/officeDocument/2006/relationships/hyperlink" Target="http://www.erc.ua/i/goods/2E-KG355UBK.jpg" TargetMode="External"/><Relationship Id="rId1765" Type="http://schemas.openxmlformats.org/officeDocument/2006/relationships/hyperlink" Target="http://www.erc.ua/i/goods/H410M_PRO-VH.jpg" TargetMode="External"/><Relationship Id="rId2304" Type="http://schemas.openxmlformats.org/officeDocument/2006/relationships/hyperlink" Target="http://www.erc.ua/i/goods/HCP-550RBGM.jpg" TargetMode="External"/><Relationship Id="rId2511" Type="http://schemas.openxmlformats.org/officeDocument/2006/relationships/hyperlink" Target="https://www.xerox.com/ru-uz/catalog/dlya-ofisa/personalnye-ustroystva/mfu_workcentre_3025" TargetMode="External"/><Relationship Id="rId2609" Type="http://schemas.openxmlformats.org/officeDocument/2006/relationships/hyperlink" Target="https://www.keychron.com/products/keychron-k8-tenkeyless-wireless-mechanical-keyboard?variant=32018252988505" TargetMode="External"/><Relationship Id="rId57" Type="http://schemas.openxmlformats.org/officeDocument/2006/relationships/hyperlink" Target="https://www.2e.ua/ru/products/sumka-dlya-noutbuka-2e-cbn317bk-17-black/" TargetMode="External"/><Relationship Id="rId1113" Type="http://schemas.openxmlformats.org/officeDocument/2006/relationships/hyperlink" Target="https://2egaming.com/ru/product/2e-gaming-air-cool-acf120pa-argb/" TargetMode="External"/><Relationship Id="rId1320" Type="http://schemas.openxmlformats.org/officeDocument/2006/relationships/hyperlink" Target="http://www.erc.ua/i/goods/2E-CBN9085GB.jpg" TargetMode="External"/><Relationship Id="rId1418" Type="http://schemas.openxmlformats.org/officeDocument/2006/relationships/hyperlink" Target="http://www.erc.ua/i/goods/2E-MF213WB.jpg" TargetMode="External"/><Relationship Id="rId1972" Type="http://schemas.openxmlformats.org/officeDocument/2006/relationships/hyperlink" Target="http://www.erc.ua/i/goods/S30852H2813S301.jpg" TargetMode="External"/><Relationship Id="rId1625" Type="http://schemas.openxmlformats.org/officeDocument/2006/relationships/hyperlink" Target="http://www.erc.ua/i/goods/VA108MC2W%5eLLPN2RB.jpg" TargetMode="External"/><Relationship Id="rId1832" Type="http://schemas.openxmlformats.org/officeDocument/2006/relationships/hyperlink" Target="http://www.erc.ua/i/goods/AP128GAH15AA-1.jpg" TargetMode="External"/><Relationship Id="rId2094" Type="http://schemas.openxmlformats.org/officeDocument/2006/relationships/hyperlink" Target="http://www.erc.ua/i/goods/F5U701cwBLK.jpg" TargetMode="External"/><Relationship Id="rId273" Type="http://schemas.openxmlformats.org/officeDocument/2006/relationships/hyperlink" Target="https://www.razer.com/gaming-keyboards/razer-huntsman-tournament-edition/RZ03-03080200-R3U1" TargetMode="External"/><Relationship Id="rId480" Type="http://schemas.openxmlformats.org/officeDocument/2006/relationships/hyperlink" Target="https://consumer.apacer.com/ru/content.php?sn=1327" TargetMode="External"/><Relationship Id="rId2161" Type="http://schemas.openxmlformats.org/officeDocument/2006/relationships/hyperlink" Target="http://www.erc.ua/i/goods/BSV603vf2M.jpg" TargetMode="External"/><Relationship Id="rId2399" Type="http://schemas.openxmlformats.org/officeDocument/2006/relationships/hyperlink" Target="https://www.trust.com/ru/product/20786-primo-wireless-mouse-blue" TargetMode="External"/><Relationship Id="rId133" Type="http://schemas.openxmlformats.org/officeDocument/2006/relationships/hyperlink" Target="https://2e.ua/ru/products/setevoj-filtr-2e-na-3-rozetki-s-vyklyuchatelem-3g1-5-1-8m-belyj/" TargetMode="External"/><Relationship Id="rId340" Type="http://schemas.openxmlformats.org/officeDocument/2006/relationships/hyperlink" Target="https://en.varmilo.com/keyboardproscenium/subject_product_detailed?subjectid=294" TargetMode="External"/><Relationship Id="rId578" Type="http://schemas.openxmlformats.org/officeDocument/2006/relationships/hyperlink" Target="https://www.zalman.com/RU/Product/ProductDetail.do?pageIndex=1&amp;pageSize=10&amp;productSeq=1023&amp;searchCategory1=0&amp;searchCategory2=-99&amp;searchCategory3=-99&amp;searchKey=&amp;searchWord=s5+white" TargetMode="External"/><Relationship Id="rId785" Type="http://schemas.openxmlformats.org/officeDocument/2006/relationships/hyperlink" Target="https://www.belkin.com/us/p/P-F2CU032/" TargetMode="External"/><Relationship Id="rId992" Type="http://schemas.openxmlformats.org/officeDocument/2006/relationships/hyperlink" Target="https://www.synology.com/ru-ru/products/DS220j" TargetMode="External"/><Relationship Id="rId2021" Type="http://schemas.openxmlformats.org/officeDocument/2006/relationships/hyperlink" Target="http://www.erc.ua/i/goods/TWI190STP-TEU.jpg" TargetMode="External"/><Relationship Id="rId2259" Type="http://schemas.openxmlformats.org/officeDocument/2006/relationships/hyperlink" Target="http://www.erc.ua/i/goods/EH-ND63-P865.jpg" TargetMode="External"/><Relationship Id="rId2466" Type="http://schemas.openxmlformats.org/officeDocument/2006/relationships/hyperlink" Target="https://www.moyo.ua/klaviatura_akko_3098n_macaw_akko_cs_lavender_purple_ru_black_blue/508246.html?drsq=%D0%9A%D0%BB%D0%B0%D0%B2%D0%B8%D0%B0%D1%82%D1%83%D1%80%D0%B0+AKKO+3098S+Macaw+Akko+CS+Lavender+Purple%2C+RU%2C+Black%2FBlue" TargetMode="External"/><Relationship Id="rId2673" Type="http://schemas.openxmlformats.org/officeDocument/2006/relationships/hyperlink" Target="http://www.erc.ua/i/goods/DS218.jpg" TargetMode="External"/><Relationship Id="rId200" Type="http://schemas.openxmlformats.org/officeDocument/2006/relationships/hyperlink" Target="https://ru.msi.com/Gaming-gear/Clutch-GM50" TargetMode="External"/><Relationship Id="rId438" Type="http://schemas.openxmlformats.org/officeDocument/2006/relationships/hyperlink" Target="https://www.msi.com/Motherboard/MAG-B560-TOMAHAWK-WIFI" TargetMode="External"/><Relationship Id="rId645" Type="http://schemas.openxmlformats.org/officeDocument/2006/relationships/hyperlink" Target="https://www.zalman.com/EN/Product/ProductDetail.do?pageIndex=1&amp;pageSize=10&amp;pageUnit=12&amp;productSeq=972&amp;searchCategory1=6&amp;searchCategory2=98&amp;searchCategory3=-99&amp;searchKey=&amp;searchWord=" TargetMode="External"/><Relationship Id="rId852" Type="http://schemas.openxmlformats.org/officeDocument/2006/relationships/hyperlink" Target="https://www.philips.ua/ru/c-p/TAUH201BK_00/headphones-with-mic" TargetMode="External"/><Relationship Id="rId1068" Type="http://schemas.openxmlformats.org/officeDocument/2006/relationships/hyperlink" Target="https://2egaming.com/ru/product/2e-gaming-laptop-cooling-pad-cpg-002/" TargetMode="External"/><Relationship Id="rId1275" Type="http://schemas.openxmlformats.org/officeDocument/2006/relationships/hyperlink" Target="http://www.erc.ua/i/goods/I54712S3NDL-71S.jpg" TargetMode="External"/><Relationship Id="rId1482" Type="http://schemas.openxmlformats.org/officeDocument/2006/relationships/hyperlink" Target="http://www.erc.ua/i/goods/23400_TRUST.jpg" TargetMode="External"/><Relationship Id="rId2119" Type="http://schemas.openxmlformats.org/officeDocument/2006/relationships/hyperlink" Target="http://www.erc.ua/i/goods/F2CU043BT06-BLK.jpg" TargetMode="External"/><Relationship Id="rId2326" Type="http://schemas.openxmlformats.org/officeDocument/2006/relationships/hyperlink" Target="http://www.erc.ua/i/goods/ROB0306.jpg" TargetMode="External"/><Relationship Id="rId2533" Type="http://schemas.openxmlformats.org/officeDocument/2006/relationships/hyperlink" Target="https://2egaming.com/ru/product/2e-gaming-keyboard-kg370-rgb-68-key-gateron-blue-switch-white/" TargetMode="External"/><Relationship Id="rId2740" Type="http://schemas.openxmlformats.org/officeDocument/2006/relationships/hyperlink" Target="https://consumer.apacer.com/ru/content.php?sn=1745" TargetMode="External"/><Relationship Id="rId505" Type="http://schemas.openxmlformats.org/officeDocument/2006/relationships/hyperlink" Target="https://www.gamemaxpc.com/product/showproduct.php?id=466" TargetMode="External"/><Relationship Id="rId712" Type="http://schemas.openxmlformats.org/officeDocument/2006/relationships/hyperlink" Target="https://2e.ua/ru/products/avtomobilnoe-zu-2e-dual-usb-car-charger-power-delivery-usb-2-4a-30w-black/" TargetMode="External"/><Relationship Id="rId1135" Type="http://schemas.openxmlformats.org/officeDocument/2006/relationships/hyperlink" Target="https://ajax.systems/ru/products/motionprotect/" TargetMode="External"/><Relationship Id="rId1342" Type="http://schemas.openxmlformats.org/officeDocument/2006/relationships/hyperlink" Target="http://www.erc.ua/i/goods/2E-S-1012CD.jpg" TargetMode="External"/><Relationship Id="rId1787" Type="http://schemas.openxmlformats.org/officeDocument/2006/relationships/hyperlink" Target="http://www.erc.ua/i/goods/MPG_Z590_GAM_EDGE_WIFI.jpg" TargetMode="External"/><Relationship Id="rId1994" Type="http://schemas.openxmlformats.org/officeDocument/2006/relationships/hyperlink" Target="http://www.erc.ua/i/goods/RFPLCXEU0EC.jpg" TargetMode="External"/><Relationship Id="rId79" Type="http://schemas.openxmlformats.org/officeDocument/2006/relationships/hyperlink" Target="https://www.dell.com/en-us/work/shop/dell-pro-briefcase-15/apd/460-bcmu/carrying-cases" TargetMode="External"/><Relationship Id="rId1202" Type="http://schemas.openxmlformats.org/officeDocument/2006/relationships/hyperlink" Target="https://ru-store.acer.com/product/ZL.MCEEE.005/" TargetMode="External"/><Relationship Id="rId1647" Type="http://schemas.openxmlformats.org/officeDocument/2006/relationships/hyperlink" Target="http://www.erc.ua/i/goods/VA108MR2W%5eLL7MO2SW.jpg" TargetMode="External"/><Relationship Id="rId1854" Type="http://schemas.openxmlformats.org/officeDocument/2006/relationships/hyperlink" Target="http://www.erc.ua/i/goods/2E-F120-S.jpg" TargetMode="External"/><Relationship Id="rId2600" Type="http://schemas.openxmlformats.org/officeDocument/2006/relationships/hyperlink" Target="https://www.keychron.com/products/keychron-k8-tenkeyless-wireless-mechanical-keyboard?variant=32018252234841" TargetMode="External"/><Relationship Id="rId1507" Type="http://schemas.openxmlformats.org/officeDocument/2006/relationships/hyperlink" Target="http://www.erc.ua/i/goods/XG-M4-RGB-RETRO.jpg" TargetMode="External"/><Relationship Id="rId1714" Type="http://schemas.openxmlformats.org/officeDocument/2006/relationships/hyperlink" Target="http://www.erc.ua/i/goods/22450_TRUST.jpg" TargetMode="External"/><Relationship Id="rId295" Type="http://schemas.openxmlformats.org/officeDocument/2006/relationships/hyperlink" Target="https://www.duckychannel.com.tw/en/Ducky-One2-RGB-TKL" TargetMode="External"/><Relationship Id="rId1921" Type="http://schemas.openxmlformats.org/officeDocument/2006/relationships/hyperlink" Target="http://www.erc.ua/i/goods/Z8.jpg" TargetMode="External"/><Relationship Id="rId2183" Type="http://schemas.openxmlformats.org/officeDocument/2006/relationships/hyperlink" Target="http://www.erc.ua/i/goods/RZ-S300WGE-K.jpg" TargetMode="External"/><Relationship Id="rId2390" Type="http://schemas.openxmlformats.org/officeDocument/2006/relationships/hyperlink" Target="https://www.zotac.com/ru/product/graphics_card/zotac-gaming-geforce-rtx-3050-twin-edge-oc-0" TargetMode="External"/><Relationship Id="rId2488" Type="http://schemas.openxmlformats.org/officeDocument/2006/relationships/hyperlink" Target="https://www.huion.com/ru/pen_display/Kamvas/64.html" TargetMode="External"/><Relationship Id="rId155" Type="http://schemas.openxmlformats.org/officeDocument/2006/relationships/hyperlink" Target="https://2e.ua/ru/products/myshka-2e-mf210-wl-black/" TargetMode="External"/><Relationship Id="rId362" Type="http://schemas.openxmlformats.org/officeDocument/2006/relationships/hyperlink" Target="https://2egaming.com/ru/product/2e-gaming-mouse-pad-speed-pgsp300-m-black/" TargetMode="External"/><Relationship Id="rId1297" Type="http://schemas.openxmlformats.org/officeDocument/2006/relationships/hyperlink" Target="http://www.erc.ua/i/goods/2E-SK150GR.jpg" TargetMode="External"/><Relationship Id="rId2043" Type="http://schemas.openxmlformats.org/officeDocument/2006/relationships/hyperlink" Target="http://www.erc.ua/i/goods/2E-WCQ01-02.jpg" TargetMode="External"/><Relationship Id="rId2250" Type="http://schemas.openxmlformats.org/officeDocument/2006/relationships/hyperlink" Target="http://www.erc.ua/i/goods/F-VXR50R-W.jpg" TargetMode="External"/><Relationship Id="rId2695" Type="http://schemas.openxmlformats.org/officeDocument/2006/relationships/hyperlink" Target="http://pcm.ru/catalog/item/2954/" TargetMode="External"/><Relationship Id="rId222" Type="http://schemas.openxmlformats.org/officeDocument/2006/relationships/hyperlink" Target="https://xtrfy.com/mice/m42-white/" TargetMode="External"/><Relationship Id="rId667" Type="http://schemas.openxmlformats.org/officeDocument/2006/relationships/hyperlink" Target="https://slinex.ru/product/komplekt-slinex-ml-16hr-slinex-sq-04m" TargetMode="External"/><Relationship Id="rId874" Type="http://schemas.openxmlformats.org/officeDocument/2006/relationships/hyperlink" Target="https://eplaza.panasonic.ru/products/home_appliance/toasters/toaster/NT-GT1/" TargetMode="External"/><Relationship Id="rId2110" Type="http://schemas.openxmlformats.org/officeDocument/2006/relationships/hyperlink" Target="http://www.erc.ua/i/goods/CAA004BT1MWH.jpg" TargetMode="External"/><Relationship Id="rId2348" Type="http://schemas.openxmlformats.org/officeDocument/2006/relationships/hyperlink" Target="https://www.panasonic.com/ru/consumer/kitchen-appliances/kitchen-appliances/juicers-blenders-mixers/mx-mg5451wtq.html" TargetMode="External"/><Relationship Id="rId2555" Type="http://schemas.openxmlformats.org/officeDocument/2006/relationships/hyperlink" Target="https://www.moyo.ua/monitor_lcd_27_dell_s2722dz_hdmi_dp_mm_ips_pivot_2560x1440_99_srgb_cam_freesync/510853.html?drsq=%D0%9C%D0%BE%D0%BD%D0%B8%D1%82%D0%BE%D1%80+27%22+DELL+S2722DZ+%28210-BBSK%29" TargetMode="External"/><Relationship Id="rId2762" Type="http://schemas.openxmlformats.org/officeDocument/2006/relationships/hyperlink" Target="https://www.zalman.com/EN/Product/ProductDetail.do?pageIndex=1&amp;pageSize=10&amp;productSeq=357&amp;searchCategory1=0&amp;searchCategory2=-99&amp;searchCategory3=-99&amp;searchKey=&amp;searchWord=LF120A3" TargetMode="External"/><Relationship Id="rId527" Type="http://schemas.openxmlformats.org/officeDocument/2006/relationships/hyperlink" Target="https://www.gamemaxpc.com/productkkk/1067-en.html" TargetMode="External"/><Relationship Id="rId734" Type="http://schemas.openxmlformats.org/officeDocument/2006/relationships/hyperlink" Target="https://2e.ua/ru/products/naushniki-2e-s7-subwoofer-mini-grey/" TargetMode="External"/><Relationship Id="rId941" Type="http://schemas.openxmlformats.org/officeDocument/2006/relationships/hyperlink" Target="https://ardesto.com.ua/ru/products/keramicheskij-obogrevatel-ardesto-hcp-600sam/" TargetMode="External"/><Relationship Id="rId1157" Type="http://schemas.openxmlformats.org/officeDocument/2006/relationships/hyperlink" Target="https://www.belkin.com/us/p/P-F2CU012/" TargetMode="External"/><Relationship Id="rId1364" Type="http://schemas.openxmlformats.org/officeDocument/2006/relationships/hyperlink" Target="http://www.erc.ua/i/goods/PB741-N-CIS.jpg" TargetMode="External"/><Relationship Id="rId1571" Type="http://schemas.openxmlformats.org/officeDocument/2006/relationships/hyperlink" Target="http://www.erc.ua/i/goods/K4C1_KEYCHRON.jpg" TargetMode="External"/><Relationship Id="rId2208" Type="http://schemas.openxmlformats.org/officeDocument/2006/relationships/hyperlink" Target="http://www.erc.ua/i/goods/NN-GD38HSZPE.jpg" TargetMode="External"/><Relationship Id="rId2415" Type="http://schemas.openxmlformats.org/officeDocument/2006/relationships/hyperlink" Target="https://2e.uz/ru/products/smart-chasy-2e-motion-gt-46-mm-black-orange/" TargetMode="External"/><Relationship Id="rId2622" Type="http://schemas.openxmlformats.org/officeDocument/2006/relationships/hyperlink" Target="https://www.keychron.com/products/keychron-keyboard-wooden-palm-rest" TargetMode="External"/><Relationship Id="rId70" Type="http://schemas.openxmlformats.org/officeDocument/2006/relationships/hyperlink" Target="https://tucano.com/en/backpacks/2339-rapido-lightweight-backpack-in-melange-fabric-for-macbook-ultrabooks-and-notebooks-up-to-156-the-convenient-and-roomy-interior-c-5615.html" TargetMode="External"/><Relationship Id="rId801" Type="http://schemas.openxmlformats.org/officeDocument/2006/relationships/hyperlink" Target="https://www.icover.ru/catalog/product/azu_belkin_usb_a_qc3_18vt_chernyy_cca002btbk/" TargetMode="External"/><Relationship Id="rId1017" Type="http://schemas.openxmlformats.org/officeDocument/2006/relationships/hyperlink" Target="https://2egaming.com/ru/product/2e-gaming-headset-hg300/" TargetMode="External"/><Relationship Id="rId1224" Type="http://schemas.openxmlformats.org/officeDocument/2006/relationships/hyperlink" Target="https://www.sapphiretech.com/en/consumer/pulse-radeon-rx-6700-xt-12g-gddr6" TargetMode="External"/><Relationship Id="rId1431" Type="http://schemas.openxmlformats.org/officeDocument/2006/relationships/hyperlink" Target="http://www.erc.ua/i/goods/2E-MF290WB.jpg" TargetMode="External"/><Relationship Id="rId1669" Type="http://schemas.openxmlformats.org/officeDocument/2006/relationships/hyperlink" Target="http://www.erc.ua/i/goods/MA108MG2W%5eLLPANDR.jpg" TargetMode="External"/><Relationship Id="rId1876" Type="http://schemas.openxmlformats.org/officeDocument/2006/relationships/hyperlink" Target="http://www.erc.ua/i/goods/RESERATOR5Z24BLACK.jpg" TargetMode="External"/><Relationship Id="rId1529" Type="http://schemas.openxmlformats.org/officeDocument/2006/relationships/hyperlink" Target="http://www.erc.ua/i/goods/RZ01-03170100-R3G1.jpg" TargetMode="External"/><Relationship Id="rId1736" Type="http://schemas.openxmlformats.org/officeDocument/2006/relationships/hyperlink" Target="http://www.erc.ua/i/goods/B550_PRO4.jpg" TargetMode="External"/><Relationship Id="rId1943" Type="http://schemas.openxmlformats.org/officeDocument/2006/relationships/hyperlink" Target="http://www.erc.ua/i/goods/BBS-600S.jpg" TargetMode="External"/><Relationship Id="rId28" Type="http://schemas.openxmlformats.org/officeDocument/2006/relationships/hyperlink" Target="https://2egaming.com/ru/product/2e-gaming-glasses-gls310by/" TargetMode="External"/><Relationship Id="rId1803" Type="http://schemas.openxmlformats.org/officeDocument/2006/relationships/hyperlink" Target="http://www.erc.ua/i/goods/GTX1660_SUPER_VENTUSXSOC.jpg" TargetMode="External"/><Relationship Id="rId177" Type="http://schemas.openxmlformats.org/officeDocument/2006/relationships/hyperlink" Target="https://www.dell.com/en-ie/shop/dell-mobile-wireless-mouse-ms3320w-black/apd/570-abhk/pc-accessories" TargetMode="External"/><Relationship Id="rId384" Type="http://schemas.openxmlformats.org/officeDocument/2006/relationships/hyperlink" Target="https://www.trust.com/en/product/20562-gxt-628-tytan-2-1-illuminated-speaker-set" TargetMode="External"/><Relationship Id="rId591" Type="http://schemas.openxmlformats.org/officeDocument/2006/relationships/hyperlink" Target="https://www.gamemaxpc.com/productkkk/showproduct.php?id=1051" TargetMode="External"/><Relationship Id="rId2065" Type="http://schemas.openxmlformats.org/officeDocument/2006/relationships/hyperlink" Target="http://www.erc.ua/i/goods/AV10126cw06-BLK.jpg" TargetMode="External"/><Relationship Id="rId2272" Type="http://schemas.openxmlformats.org/officeDocument/2006/relationships/hyperlink" Target="http://www.erc.ua/i/goods/ER-GY10CM520.jpg" TargetMode="External"/><Relationship Id="rId244" Type="http://schemas.openxmlformats.org/officeDocument/2006/relationships/hyperlink" Target="https://2e.ua/ru/products/klaviatura-2e-km1020-slim-black/" TargetMode="External"/><Relationship Id="rId689" Type="http://schemas.openxmlformats.org/officeDocument/2006/relationships/hyperlink" Target="https://slinex.ru/product/komplekt-slinex-ml-16hr-slinex-sq-04m" TargetMode="External"/><Relationship Id="rId896" Type="http://schemas.openxmlformats.org/officeDocument/2006/relationships/hyperlink" Target="https://eplaza.panasonic.ru/products/home_appliance/thermopots/thermo_pot/NC-EG4000/" TargetMode="External"/><Relationship Id="rId1081" Type="http://schemas.openxmlformats.org/officeDocument/2006/relationships/hyperlink" Target="https://www.keychron.com/products/keychron-k4-wireless-mechanical-keyboard-version-2?variant=32287344427097" TargetMode="External"/><Relationship Id="rId2577" Type="http://schemas.openxmlformats.org/officeDocument/2006/relationships/hyperlink" Target="https://www.keychron.com/products/keychron-k2-hot-swappable-wireless-mechanical-keyboard?variant=32187465433177" TargetMode="External"/><Relationship Id="rId451" Type="http://schemas.openxmlformats.org/officeDocument/2006/relationships/hyperlink" Target="http://www.afox-corp.com/en/products_details.asp?proid=469&amp;typeid=47&amp;id=47" TargetMode="External"/><Relationship Id="rId549" Type="http://schemas.openxmlformats.org/officeDocument/2006/relationships/hyperlink" Target="https://ru.thermaltake.com/versa-j24-tempered-glass-rgb-edition.html" TargetMode="External"/><Relationship Id="rId756" Type="http://schemas.openxmlformats.org/officeDocument/2006/relationships/hyperlink" Target="https://www.belkin.com/us/p/F2CU012bt04-BLK/" TargetMode="External"/><Relationship Id="rId1179" Type="http://schemas.openxmlformats.org/officeDocument/2006/relationships/hyperlink" Target="https://consumer.apacer.com/eng/content.php?sn=1612" TargetMode="External"/><Relationship Id="rId1386" Type="http://schemas.openxmlformats.org/officeDocument/2006/relationships/hyperlink" Target="http://www.erc.ua/i/goods/HS611CR_HUION.jpg" TargetMode="External"/><Relationship Id="rId1593" Type="http://schemas.openxmlformats.org/officeDocument/2006/relationships/hyperlink" Target="http://www.erc.ua/i/goods/RZ03-03390200-R3M1.jpg" TargetMode="External"/><Relationship Id="rId2132" Type="http://schemas.openxmlformats.org/officeDocument/2006/relationships/hyperlink" Target="http://www.erc.ua/i/goods/BPB011BTBL.jpg" TargetMode="External"/><Relationship Id="rId2437" Type="http://schemas.openxmlformats.org/officeDocument/2006/relationships/hyperlink" Target="https://www.moyo.ua/klaviatura_varmilo_ma108m_v2_cmyk_ec_sakura_v2_ru/508623.html?drsq=%D0%98%D0%B3%D1%80%D0%BE%D0%B2%D0%B0%D1%8F+%D0%BA%D0%BB%D0%B0%D0%B2%D0%B8%D0%B0%D1%82%D1%83%D1%80%D0%B0+Varmilo+MA108M+V2+CMYK%2C+EC+Sakura+V2%2CRU+%28A36A024A9A3A06A007%29" TargetMode="External"/><Relationship Id="rId104" Type="http://schemas.openxmlformats.org/officeDocument/2006/relationships/hyperlink" Target="https://www.pocketbook-int.com/kz/products/pocketbook-inkpad-3-pro" TargetMode="External"/><Relationship Id="rId311" Type="http://schemas.openxmlformats.org/officeDocument/2006/relationships/hyperlink" Target="https://en.varmilo.com/keyboardproscenium/subject_product_detailed?subjectid=96" TargetMode="External"/><Relationship Id="rId409" Type="http://schemas.openxmlformats.org/officeDocument/2006/relationships/hyperlink" Target="https://www.asrock.com/mb/Intel/Z590%20Extreme/index.ru.asp" TargetMode="External"/><Relationship Id="rId963" Type="http://schemas.openxmlformats.org/officeDocument/2006/relationships/hyperlink" Target="https://ardesto.com.ua/ru/products/ventilyator-s-pdu-ardesto-fn-r1608cb/" TargetMode="External"/><Relationship Id="rId1039" Type="http://schemas.openxmlformats.org/officeDocument/2006/relationships/hyperlink" Target="https://rozetka.com.ua/twinkly_twi190gop_teu/p252036271/" TargetMode="External"/><Relationship Id="rId1246" Type="http://schemas.openxmlformats.org/officeDocument/2006/relationships/hyperlink" Target="https://www.moyo.ua/kabel-kits-usb-2-0-to-lightning-cable-2a-black-1m/455972.html" TargetMode="External"/><Relationship Id="rId1898" Type="http://schemas.openxmlformats.org/officeDocument/2006/relationships/hyperlink" Target="http://www.erc.ua/i/goods/2E-G338.jpg" TargetMode="External"/><Relationship Id="rId2644" Type="http://schemas.openxmlformats.org/officeDocument/2006/relationships/hyperlink" Target="https://consumer.apacer.com/ru/content.php?sn=1745" TargetMode="External"/><Relationship Id="rId92" Type="http://schemas.openxmlformats.org/officeDocument/2006/relationships/hyperlink" Target="https://global.pantum.com/global/series/m6500/" TargetMode="External"/><Relationship Id="rId616" Type="http://schemas.openxmlformats.org/officeDocument/2006/relationships/hyperlink" Target="https://www.chieftec.eu/ru/&#1073;&#1083;&#1086;&#1082;&#1080;-&#1087;&#1080;&#1090;&#1072;&#1085;&#1080;&#1103;/atx/c&#1077;&#1088;&#1080;&#1080;-a-80/ctg-550c.html" TargetMode="External"/><Relationship Id="rId823" Type="http://schemas.openxmlformats.org/officeDocument/2006/relationships/hyperlink" Target="https://www.belkin.com/us/chargers/wireless/charging-stands-docks/boost-charge-pro-3-in-1-wireless-charger-with-magsafe-15w/p/p-wiz009/" TargetMode="External"/><Relationship Id="rId1453" Type="http://schemas.openxmlformats.org/officeDocument/2006/relationships/hyperlink" Target="http://www.erc.ua/i/goods/21192_TRUST.jpg" TargetMode="External"/><Relationship Id="rId1660" Type="http://schemas.openxmlformats.org/officeDocument/2006/relationships/hyperlink" Target="http://www.erc.ua/i/goods/VA87MS2W%5eLLPANDR.jpg" TargetMode="External"/><Relationship Id="rId1758" Type="http://schemas.openxmlformats.org/officeDocument/2006/relationships/hyperlink" Target="http://www.erc.ua/i/goods/X470_GAMING_PLUS_MAX.jpg" TargetMode="External"/><Relationship Id="rId2504" Type="http://schemas.openxmlformats.org/officeDocument/2006/relationships/hyperlink" Target="https://ardesto.com.ua/ru/products/robot-pylesos-ardesto-rvc-s1300w/" TargetMode="External"/><Relationship Id="rId2711" Type="http://schemas.openxmlformats.org/officeDocument/2006/relationships/hyperlink" Target="https://2egaming.com/ru/product/2e-gaming-set-of-wheels-control-gwh-002-cl/" TargetMode="External"/><Relationship Id="rId1106" Type="http://schemas.openxmlformats.org/officeDocument/2006/relationships/hyperlink" Target="https://2e.ua/ru/products/garnitura-dlya-pk-2e-ch12-mono-on-ear-3-5mm-2x3-5mm-black/" TargetMode="External"/><Relationship Id="rId1313" Type="http://schemas.openxmlformats.org/officeDocument/2006/relationships/hyperlink" Target="http://www.erc.ua/i/goods/2E-CBN516GR.jpg" TargetMode="External"/><Relationship Id="rId1520" Type="http://schemas.openxmlformats.org/officeDocument/2006/relationships/hyperlink" Target="http://www.erc.ua/i/goods/RZ01-02170300-R3M1.jpg" TargetMode="External"/><Relationship Id="rId1965" Type="http://schemas.openxmlformats.org/officeDocument/2006/relationships/hyperlink" Target="http://www.erc.ua/i/goods/ZM650-GVII.jpg" TargetMode="External"/><Relationship Id="rId1618" Type="http://schemas.openxmlformats.org/officeDocument/2006/relationships/hyperlink" Target="http://www.erc.ua/i/goods/VA87MR2W%5eLLH2RB.jpg" TargetMode="External"/><Relationship Id="rId1825" Type="http://schemas.openxmlformats.org/officeDocument/2006/relationships/hyperlink" Target="http://www.erc.ua/i/goods/AP32GAH356B-1.jpg" TargetMode="External"/><Relationship Id="rId199" Type="http://schemas.openxmlformats.org/officeDocument/2006/relationships/hyperlink" Target="https://ru.msi.com/Gaming-gear/Clutch-GM40-GAMING-Mouse" TargetMode="External"/><Relationship Id="rId2087" Type="http://schemas.openxmlformats.org/officeDocument/2006/relationships/hyperlink" Target="http://www.erc.ua/i/goods/F3U154bt1.8M.jpg" TargetMode="External"/><Relationship Id="rId2294" Type="http://schemas.openxmlformats.org/officeDocument/2006/relationships/hyperlink" Target="http://www.erc.ua/i/goods/ES-EL2A-A520.jpg" TargetMode="External"/><Relationship Id="rId266" Type="http://schemas.openxmlformats.org/officeDocument/2006/relationships/hyperlink" Target="https://xtrfy.com/keyboards/k4-tkl-rgb-retro/" TargetMode="External"/><Relationship Id="rId473" Type="http://schemas.openxmlformats.org/officeDocument/2006/relationships/hyperlink" Target="https://consumer.apacer.com/ru/content.php?sn=1317" TargetMode="External"/><Relationship Id="rId680" Type="http://schemas.openxmlformats.org/officeDocument/2006/relationships/hyperlink" Target="https://slinex.ru/product/komplekt-slinex-ml-16hr-slinex-sq-04m" TargetMode="External"/><Relationship Id="rId2154" Type="http://schemas.openxmlformats.org/officeDocument/2006/relationships/hyperlink" Target="http://www.erc.ua/i/goods/F8M731vfWHT.jpg" TargetMode="External"/><Relationship Id="rId2361" Type="http://schemas.openxmlformats.org/officeDocument/2006/relationships/hyperlink" Target="https://www.panasonic.com/ru/consumer/beauty-and-health-care/mens-grooming/trimmers/er-gb70.html" TargetMode="External"/><Relationship Id="rId2599" Type="http://schemas.openxmlformats.org/officeDocument/2006/relationships/hyperlink" Target="https://www.keychron.com/products/keychron-k8-tenkeyless-wireless-mechanical-keyboard" TargetMode="External"/><Relationship Id="rId126" Type="http://schemas.openxmlformats.org/officeDocument/2006/relationships/hyperlink" Target="https://huiontab.ru/h1161/" TargetMode="External"/><Relationship Id="rId333" Type="http://schemas.openxmlformats.org/officeDocument/2006/relationships/hyperlink" Target="https://en.varmilo.com/keyboardproscenium/subject_product_detailed?subjectid=100" TargetMode="External"/><Relationship Id="rId540" Type="http://schemas.openxmlformats.org/officeDocument/2006/relationships/hyperlink" Target="https://2egaming.com/ru/product/2e-gaming-pc-case-ardor-ga3401/" TargetMode="External"/><Relationship Id="rId778" Type="http://schemas.openxmlformats.org/officeDocument/2006/relationships/hyperlink" Target="https://www.belkin.com/us/cables/charging/boost-charge-braided-usb-c-to-usb-a-cable/p/p-cab002/" TargetMode="External"/><Relationship Id="rId985" Type="http://schemas.openxmlformats.org/officeDocument/2006/relationships/hyperlink" Target="https://www.marwin.kz/play-sets/infinity-nado-volchok-klassik-ares-wings.html?post_id=2563" TargetMode="External"/><Relationship Id="rId1170" Type="http://schemas.openxmlformats.org/officeDocument/2006/relationships/hyperlink" Target="https://consumer.apacer.com/ru/content.php?sn=1417" TargetMode="External"/><Relationship Id="rId2014" Type="http://schemas.openxmlformats.org/officeDocument/2006/relationships/hyperlink" Target="http://www.erc.ua/i/goods/2E-BSSXBWRD.jpg" TargetMode="External"/><Relationship Id="rId2221" Type="http://schemas.openxmlformats.org/officeDocument/2006/relationships/hyperlink" Target="http://www.erc.ua/i/goods/NT-GT1WTQ.jpg" TargetMode="External"/><Relationship Id="rId2459" Type="http://schemas.openxmlformats.org/officeDocument/2006/relationships/hyperlink" Target="https://www.moyo.ua/klaviatura_akko_3087_mirror_of_the_sky_akko_cs_lavender_purple_ru_blue/508237.html?drsq=%D0%9A%D0%BB%D0%B0%D0%B2%D0%B8%D0%B0%D1%82%D1%83%D1%80%D0%B0+AKKO+3087+Mirror+of+the+Sky+Akko+CS+Lavender+Purple%2C+RU%2C+Blue" TargetMode="External"/><Relationship Id="rId2666" Type="http://schemas.openxmlformats.org/officeDocument/2006/relationships/hyperlink" Target="https://www.razer.ru/product/broadcaster/razer-seiren-mini?sku=RZ19-03450100-R3M1" TargetMode="External"/><Relationship Id="rId638" Type="http://schemas.openxmlformats.org/officeDocument/2006/relationships/hyperlink" Target="https://www.zalman.com/EN/Product/ProductDetail.do?pageIndex=1&amp;pageSize=10&amp;productSeq=405&amp;searchCategory1=0&amp;searchCategory2=-99&amp;searchCategory3=-99&amp;searchKey=&amp;searchWord=ZM500-TXII" TargetMode="External"/><Relationship Id="rId845" Type="http://schemas.openxmlformats.org/officeDocument/2006/relationships/hyperlink" Target="https://rozetka.com.ua/63245922/p63245922/" TargetMode="External"/><Relationship Id="rId1030" Type="http://schemas.openxmlformats.org/officeDocument/2006/relationships/hyperlink" Target="https://2egaming.com/ru/product/2e-gaming-air-cool-f120-argb/" TargetMode="External"/><Relationship Id="rId1268" Type="http://schemas.openxmlformats.org/officeDocument/2006/relationships/hyperlink" Target="http://www.erc.ua/i/goods/4895180775000.jpg" TargetMode="External"/><Relationship Id="rId1475" Type="http://schemas.openxmlformats.org/officeDocument/2006/relationships/hyperlink" Target="http://www.erc.ua/i/goods/2E-MG340UB-WL.jpg" TargetMode="External"/><Relationship Id="rId1682" Type="http://schemas.openxmlformats.org/officeDocument/2006/relationships/hyperlink" Target="http://www.erc.ua/i/goods/2E-PG300B.jpg" TargetMode="External"/><Relationship Id="rId2319" Type="http://schemas.openxmlformats.org/officeDocument/2006/relationships/hyperlink" Target="http://www.erc.ua/i/goods/OFH-07X1.jpg" TargetMode="External"/><Relationship Id="rId2526" Type="http://schemas.openxmlformats.org/officeDocument/2006/relationships/hyperlink" Target="https://2egaming.com/ru/product/2e-gaming-mouse-hyperdrive-lite-wl-black/" TargetMode="External"/><Relationship Id="rId2733" Type="http://schemas.openxmlformats.org/officeDocument/2006/relationships/hyperlink" Target="http://www.erc.ua/i/goods/2E-GWH-001-RD.jpg" TargetMode="External"/><Relationship Id="rId400" Type="http://schemas.openxmlformats.org/officeDocument/2006/relationships/hyperlink" Target="https://www.asrock.com/mb/Intel/B560M%20Pro4/index.ru.asp" TargetMode="External"/><Relationship Id="rId705" Type="http://schemas.openxmlformats.org/officeDocument/2006/relationships/hyperlink" Target="https://2e.ua/ru/products/akusticheskaya-sistema-2e-soundxtube-tws-mp3-wireless-waterproof-black/" TargetMode="External"/><Relationship Id="rId1128" Type="http://schemas.openxmlformats.org/officeDocument/2006/relationships/hyperlink" Target="https://ajax.systems/ru/products/starterkit-cam/" TargetMode="External"/><Relationship Id="rId1335" Type="http://schemas.openxmlformats.org/officeDocument/2006/relationships/hyperlink" Target="http://www.erc.ua/i/goods/460-BCZB.jpg" TargetMode="External"/><Relationship Id="rId1542" Type="http://schemas.openxmlformats.org/officeDocument/2006/relationships/hyperlink" Target="http://www.erc.ua/i/goods/2E-KT100WB.jpg" TargetMode="External"/><Relationship Id="rId1987" Type="http://schemas.openxmlformats.org/officeDocument/2006/relationships/hyperlink" Target="http://www.erc.ua/i/goods/3F1J0XEU00E.jpg" TargetMode="External"/><Relationship Id="rId912" Type="http://schemas.openxmlformats.org/officeDocument/2006/relationships/hyperlink" Target="https://eplaza.panasonic.ru/products/home_appliance/irons/el_iron/NI-W900/" TargetMode="External"/><Relationship Id="rId1847" Type="http://schemas.openxmlformats.org/officeDocument/2006/relationships/hyperlink" Target="http://www.erc.ua/i/goods/AP1TBAC632A-1.jpg" TargetMode="External"/><Relationship Id="rId41" Type="http://schemas.openxmlformats.org/officeDocument/2006/relationships/hyperlink" Target="https://www.dell.com/en-us?~ck=mn" TargetMode="External"/><Relationship Id="rId1402" Type="http://schemas.openxmlformats.org/officeDocument/2006/relationships/hyperlink" Target="http://www.erc.ua/i/goods/2E-U04VESM3W.jpg" TargetMode="External"/><Relationship Id="rId1707" Type="http://schemas.openxmlformats.org/officeDocument/2006/relationships/hyperlink" Target="http://www.erc.ua/i/goods/2E-HG330WT-7.1.jpg" TargetMode="External"/><Relationship Id="rId190" Type="http://schemas.openxmlformats.org/officeDocument/2006/relationships/hyperlink" Target="https://www.trust.com/en/product/20687-gxt-130-ranoo-wireless-gaming-mouse" TargetMode="External"/><Relationship Id="rId288" Type="http://schemas.openxmlformats.org/officeDocument/2006/relationships/hyperlink" Target="https://www.duckychannel.com.tw/en/Ducky-One2-SF" TargetMode="External"/><Relationship Id="rId1914" Type="http://schemas.openxmlformats.org/officeDocument/2006/relationships/hyperlink" Target="http://www.erc.ua/i/goods/R2WHITE.jpg" TargetMode="External"/><Relationship Id="rId495" Type="http://schemas.openxmlformats.org/officeDocument/2006/relationships/hyperlink" Target="https://consumer.apacer.com/eng/content.php?sn=1612" TargetMode="External"/><Relationship Id="rId2176" Type="http://schemas.openxmlformats.org/officeDocument/2006/relationships/hyperlink" Target="http://www.erc.ua/i/goods/BTM2560%5e12.jpg" TargetMode="External"/><Relationship Id="rId2383" Type="http://schemas.openxmlformats.org/officeDocument/2006/relationships/hyperlink" Target="https://pocketbook.uz/ru-uz/catalog/basic-uz/pocketbook-617-uz" TargetMode="External"/><Relationship Id="rId2590" Type="http://schemas.openxmlformats.org/officeDocument/2006/relationships/hyperlink" Target="https://www.keychron.com/products/keychron-k6-wireless-mechanical-keyboard" TargetMode="External"/><Relationship Id="rId148" Type="http://schemas.openxmlformats.org/officeDocument/2006/relationships/hyperlink" Target="https://2e.ua/ru/products/myshka-2e-mf213-wl-black/" TargetMode="External"/><Relationship Id="rId355" Type="http://schemas.openxmlformats.org/officeDocument/2006/relationships/hyperlink" Target="https://en.varmilo.com/keyboardproscenium/subject_product_other?subjectid=156" TargetMode="External"/><Relationship Id="rId562" Type="http://schemas.openxmlformats.org/officeDocument/2006/relationships/hyperlink" Target="https://ru.thermaltake.com/core-p3-tg.html" TargetMode="External"/><Relationship Id="rId1192" Type="http://schemas.openxmlformats.org/officeDocument/2006/relationships/hyperlink" Target="https://www.ozon.ru/product/mikrovolnovaya-pech-panasonic-nn-gt35hbzpe-206518943/?sh=-P6MLQAAAA" TargetMode="External"/><Relationship Id="rId2036" Type="http://schemas.openxmlformats.org/officeDocument/2006/relationships/hyperlink" Target="http://www.erc.ua/i/goods/2E-PB2004PD-BLACK.jpg" TargetMode="External"/><Relationship Id="rId2243" Type="http://schemas.openxmlformats.org/officeDocument/2006/relationships/hyperlink" Target="http://www.erc.ua/i/goods/NC-HU301PZTW.jpg" TargetMode="External"/><Relationship Id="rId2450" Type="http://schemas.openxmlformats.org/officeDocument/2006/relationships/hyperlink" Target="https://www.moyo.ua/nabor_mekhanicheskikh_pereklyuchateleyakko_akko_cs_lavender_purple_45pcs_pack_/514288.html?drsq=%D0%9D%D0%B0%D0%B1%D0%BE%D1%80+%D0%BC%D0%B5%D1%85%D0%B0%D0%BD%D0%B8%D1%87%D0%B5%D1%81%D0%BA%D0%B8%D1%85+%D0%BF%D0%B5%D1%80%D0%B5%D0%BA%D0%BB%D1%8E%D1%87%D0%B0%D1%82%D0%B5%D0%BB%D0%B5%D0%B9AKKO+Akko+CS+Lavender+Purple+%2845pcs%2Fpack%29" TargetMode="External"/><Relationship Id="rId2688" Type="http://schemas.openxmlformats.org/officeDocument/2006/relationships/hyperlink" Target="http://www.erc.ua/i/goods/RKS1317.jpg" TargetMode="External"/><Relationship Id="rId215" Type="http://schemas.openxmlformats.org/officeDocument/2006/relationships/hyperlink" Target="https://xtrfy.com/mice/m4-glossy-gray/" TargetMode="External"/><Relationship Id="rId422" Type="http://schemas.openxmlformats.org/officeDocument/2006/relationships/hyperlink" Target="https://www.msi.com/Motherboard/H410M-PRO-VH/Overview" TargetMode="External"/><Relationship Id="rId867" Type="http://schemas.openxmlformats.org/officeDocument/2006/relationships/hyperlink" Target="https://eplaza.panasonic.ru/products/home_appliance/owens/mwo_toaster/NN-GT264/" TargetMode="External"/><Relationship Id="rId1052" Type="http://schemas.openxmlformats.org/officeDocument/2006/relationships/hyperlink" Target="https://rozetka.com.ua/twinkly_tws400gop_beu/p252038066/" TargetMode="External"/><Relationship Id="rId1497" Type="http://schemas.openxmlformats.org/officeDocument/2006/relationships/hyperlink" Target="http://www.erc.ua/i/goods/DM4_EVO.jpg" TargetMode="External"/><Relationship Id="rId2103" Type="http://schemas.openxmlformats.org/officeDocument/2006/relationships/hyperlink" Target="http://www.erc.ua/i/goods/CAB001BT1MBK.jpg" TargetMode="External"/><Relationship Id="rId2310" Type="http://schemas.openxmlformats.org/officeDocument/2006/relationships/hyperlink" Target="http://www.erc.ua/i/goods/HCP-750RM.jpg" TargetMode="External"/><Relationship Id="rId2548" Type="http://schemas.openxmlformats.org/officeDocument/2006/relationships/hyperlink" Target="https://2e.ua/ru/products/laminator-a4-2e-l-418/" TargetMode="External"/><Relationship Id="rId2755" Type="http://schemas.openxmlformats.org/officeDocument/2006/relationships/hyperlink" Target="https://www.infinixmobility.com/uz/smartphone/smart-6-plus" TargetMode="External"/><Relationship Id="rId727" Type="http://schemas.openxmlformats.org/officeDocument/2006/relationships/hyperlink" Target="https://2e.ua/ru/products/kabel-2e-usb-to-micro-type-c-3/" TargetMode="External"/><Relationship Id="rId934" Type="http://schemas.openxmlformats.org/officeDocument/2006/relationships/hyperlink" Target="https://ardesto.com.ua/ru/products/keramicheskij-obogrevatel-ardesto-hcp-400bg/" TargetMode="External"/><Relationship Id="rId1357" Type="http://schemas.openxmlformats.org/officeDocument/2006/relationships/hyperlink" Target="http://www.erc.ua/i/goods/PC-211EV.jpg" TargetMode="External"/><Relationship Id="rId1564" Type="http://schemas.openxmlformats.org/officeDocument/2006/relationships/hyperlink" Target="http://www.erc.ua/i/goods/L2_KEYCHRON.jpg" TargetMode="External"/><Relationship Id="rId1771" Type="http://schemas.openxmlformats.org/officeDocument/2006/relationships/hyperlink" Target="http://www.erc.ua/i/goods/Z490-A_PRO.jpg" TargetMode="External"/><Relationship Id="rId2408" Type="http://schemas.openxmlformats.org/officeDocument/2006/relationships/hyperlink" Target="https://www.trust.com/ru/product/23389-yvi-wireless-mouse-toucan" TargetMode="External"/><Relationship Id="rId2615" Type="http://schemas.openxmlformats.org/officeDocument/2006/relationships/hyperlink" Target="https://www.keychron.com/products/keychron-q1-qmk-custom-mechanical-keyboard?variant=40012438405209" TargetMode="External"/><Relationship Id="rId63" Type="http://schemas.openxmlformats.org/officeDocument/2006/relationships/hyperlink" Target="https://www.2e.ua/ru/products/sumka-dlya-noutbuka-2e-cbn9198bk-crosssquares-16-black/" TargetMode="External"/><Relationship Id="rId1217" Type="http://schemas.openxmlformats.org/officeDocument/2006/relationships/hyperlink" Target="https://2e.ua/products/klaviatura-2e-ks220-wl-black/" TargetMode="External"/><Relationship Id="rId1424" Type="http://schemas.openxmlformats.org/officeDocument/2006/relationships/hyperlink" Target="http://www.erc.ua/i/goods/2E-MF217WC.jpg" TargetMode="External"/><Relationship Id="rId1631" Type="http://schemas.openxmlformats.org/officeDocument/2006/relationships/hyperlink" Target="http://www.erc.ua/i/goods/VA108MC2P%5eWP88RA.jpg" TargetMode="External"/><Relationship Id="rId1869" Type="http://schemas.openxmlformats.org/officeDocument/2006/relationships/hyperlink" Target="http://www.erc.ua/i/goods/CL-P065-AL12SW-A.jpg" TargetMode="External"/><Relationship Id="rId1729" Type="http://schemas.openxmlformats.org/officeDocument/2006/relationships/hyperlink" Target="http://www.erc.ua/i/goods/23331_TRUST.jpg" TargetMode="External"/><Relationship Id="rId1936" Type="http://schemas.openxmlformats.org/officeDocument/2006/relationships/hyperlink" Target="http://www.erc.ua/i/goods/GPE-600S.jpg" TargetMode="External"/><Relationship Id="rId2198" Type="http://schemas.openxmlformats.org/officeDocument/2006/relationships/hyperlink" Target="http://www.erc.ua/i/goods/SHB3175BK%5e00.jpg" TargetMode="External"/><Relationship Id="rId377" Type="http://schemas.openxmlformats.org/officeDocument/2006/relationships/hyperlink" Target="https://www.trust.com/en/product/23799-gxt-4371-ward-multiplatform-gaming-headset" TargetMode="External"/><Relationship Id="rId584" Type="http://schemas.openxmlformats.org/officeDocument/2006/relationships/hyperlink" Target="https://www.gamemaxpc.com/productkkk/1074-en.html" TargetMode="External"/><Relationship Id="rId2058" Type="http://schemas.openxmlformats.org/officeDocument/2006/relationships/hyperlink" Target="http://www.erc.ua/i/goods/2E-IES2GD.jpg" TargetMode="External"/><Relationship Id="rId2265" Type="http://schemas.openxmlformats.org/officeDocument/2006/relationships/hyperlink" Target="http://www.erc.ua/i/goods/NI-W950ALTW.jpg" TargetMode="External"/><Relationship Id="rId5" Type="http://schemas.openxmlformats.org/officeDocument/2006/relationships/hyperlink" Target="https://myzte.ru/smartphones/blade/zte-blade-v30-vita/" TargetMode="External"/><Relationship Id="rId237" Type="http://schemas.openxmlformats.org/officeDocument/2006/relationships/hyperlink" Target="https://www.razer.ru/igrovye-myshi/razer-viper-ultimate?sku=RZ01-03050200-R3G1" TargetMode="External"/><Relationship Id="rId791" Type="http://schemas.openxmlformats.org/officeDocument/2006/relationships/hyperlink" Target="https://www.belkin.com/us/p/P-F8J147/" TargetMode="External"/><Relationship Id="rId889" Type="http://schemas.openxmlformats.org/officeDocument/2006/relationships/hyperlink" Target="https://eplaza.panasonic.ru/products/home_appliance/blend_juice/blenders_juicer/MX-SS1BTQ/" TargetMode="External"/><Relationship Id="rId1074" Type="http://schemas.openxmlformats.org/officeDocument/2006/relationships/hyperlink" Target="https://2egaming.com/ru/product/2e-gaming-headset-hg340-7-1-yellow/" TargetMode="External"/><Relationship Id="rId2472" Type="http://schemas.openxmlformats.org/officeDocument/2006/relationships/hyperlink" Target="https://ardesto.com.ua/en/products/chopper-ardesto-chk-4001w/" TargetMode="External"/><Relationship Id="rId444" Type="http://schemas.openxmlformats.org/officeDocument/2006/relationships/hyperlink" Target="https://ru.msi.com/Motherboard/MPG-Z590-GAMING-FORCE" TargetMode="External"/><Relationship Id="rId651" Type="http://schemas.openxmlformats.org/officeDocument/2006/relationships/hyperlink" Target="https://www.gigaset.com/hq_en/gigaset-cl660hx-handset-anthracite/" TargetMode="External"/><Relationship Id="rId749" Type="http://schemas.openxmlformats.org/officeDocument/2006/relationships/hyperlink" Target="https://sbermegamarket.ru/catalog/details/kabel-belkin-essential-f3y116bt5m-50052510-100023383571/" TargetMode="External"/><Relationship Id="rId1281" Type="http://schemas.openxmlformats.org/officeDocument/2006/relationships/hyperlink" Target="http://www.erc.ua/i/goods/210-AXKW.jpg" TargetMode="External"/><Relationship Id="rId1379" Type="http://schemas.openxmlformats.org/officeDocument/2006/relationships/hyperlink" Target="http://www.erc.ua/i/goods/HS64.jpg" TargetMode="External"/><Relationship Id="rId1586" Type="http://schemas.openxmlformats.org/officeDocument/2006/relationships/hyperlink" Target="http://www.erc.ua/i/goods/XG-K4-RGB-TKL-WH-R-RUS.jpg" TargetMode="External"/><Relationship Id="rId2125" Type="http://schemas.openxmlformats.org/officeDocument/2006/relationships/hyperlink" Target="http://www.erc.ua/i/goods/F8J023bt2M-BLK.jpg" TargetMode="External"/><Relationship Id="rId2332" Type="http://schemas.openxmlformats.org/officeDocument/2006/relationships/hyperlink" Target="http://www.erc.ua/i/goods/ROB0272.jpg" TargetMode="External"/><Relationship Id="rId304" Type="http://schemas.openxmlformats.org/officeDocument/2006/relationships/hyperlink" Target="https://en.varmilo.com/keyboardproscenium/subject_product_detailed?subjectid=123" TargetMode="External"/><Relationship Id="rId511" Type="http://schemas.openxmlformats.org/officeDocument/2006/relationships/hyperlink" Target="https://ru.thermaltake.com/ux200-argb-lighting-cpu-cooler.html" TargetMode="External"/><Relationship Id="rId609" Type="http://schemas.openxmlformats.org/officeDocument/2006/relationships/hyperlink" Target="https://www.chieftec.eu/ru/&#1073;&#1083;&#1086;&#1082;&#1080;-&#1087;&#1080;&#1090;&#1072;&#1085;&#1080;&#1103;/atx/c&#1077;&#1088;&#1080;&#1080;-smart/gps-600a8.html" TargetMode="External"/><Relationship Id="rId956" Type="http://schemas.openxmlformats.org/officeDocument/2006/relationships/hyperlink" Target="https://ardesto.com.ua/ru/products/konvektor-elektricheskij-ardesto-ch-2000mow/" TargetMode="External"/><Relationship Id="rId1141" Type="http://schemas.openxmlformats.org/officeDocument/2006/relationships/hyperlink" Target="https://ajax.systems/ru/products/streetsiren/" TargetMode="External"/><Relationship Id="rId1239" Type="http://schemas.openxmlformats.org/officeDocument/2006/relationships/hyperlink" Target="https://consumer.apacer.com/ru/content.php?sn=1298" TargetMode="External"/><Relationship Id="rId1793" Type="http://schemas.openxmlformats.org/officeDocument/2006/relationships/hyperlink" Target="http://www.erc.ua/i/goods/AF610-2048D3L5.jpg" TargetMode="External"/><Relationship Id="rId2637" Type="http://schemas.openxmlformats.org/officeDocument/2006/relationships/hyperlink" Target="https://www.netac.com/product/K338-61.html" TargetMode="External"/><Relationship Id="rId85" Type="http://schemas.openxmlformats.org/officeDocument/2006/relationships/hyperlink" Target="https://www.dell.com/en-ie/work/shop/dell-gaming-backpack-17/apd/460-bcyy/carrying-cases" TargetMode="External"/><Relationship Id="rId816" Type="http://schemas.openxmlformats.org/officeDocument/2006/relationships/hyperlink" Target="https://www.belkin.com/us/p/P-F7U034/" TargetMode="External"/><Relationship Id="rId1001" Type="http://schemas.openxmlformats.org/officeDocument/2006/relationships/hyperlink" Target="https://brain.com.ua/ukr/Plastik_dlya_3D-printera_XYZprinting_PLA_NFC_175mm_06kg_Filament_Red_RFPLCXEU0JB-p711136.html" TargetMode="External"/><Relationship Id="rId1446" Type="http://schemas.openxmlformats.org/officeDocument/2006/relationships/hyperlink" Target="http://www.erc.ua/i/goods/22333_TRUST.jpg" TargetMode="External"/><Relationship Id="rId1653" Type="http://schemas.openxmlformats.org/officeDocument/2006/relationships/hyperlink" Target="http://www.erc.ua/i/goods/VA108ML2W%5eLLK12RB.jpg" TargetMode="External"/><Relationship Id="rId1860" Type="http://schemas.openxmlformats.org/officeDocument/2006/relationships/hyperlink" Target="http://www.erc.ua/i/goods/2E-AC90D4-RGB.jpg" TargetMode="External"/><Relationship Id="rId2704" Type="http://schemas.openxmlformats.org/officeDocument/2006/relationships/hyperlink" Target="http://www.erc.ua/i/goods/PPF9001404.jpg" TargetMode="External"/><Relationship Id="rId1306" Type="http://schemas.openxmlformats.org/officeDocument/2006/relationships/hyperlink" Target="http://www.erc.ua/i/goods/2E-CPG-007-BK.jpg" TargetMode="External"/><Relationship Id="rId1513" Type="http://schemas.openxmlformats.org/officeDocument/2006/relationships/hyperlink" Target="http://www.erc.ua/i/goods/XG-M42-RGB-BLUE.jpg" TargetMode="External"/><Relationship Id="rId1720" Type="http://schemas.openxmlformats.org/officeDocument/2006/relationships/hyperlink" Target="http://www.erc.ua/i/goods/2E-MG-STR-4IN1MIC.jpg" TargetMode="External"/><Relationship Id="rId1958" Type="http://schemas.openxmlformats.org/officeDocument/2006/relationships/hyperlink" Target="http://www.erc.ua/i/goods/ZM500-LXII.jpg" TargetMode="External"/><Relationship Id="rId12" Type="http://schemas.openxmlformats.org/officeDocument/2006/relationships/hyperlink" Target="https://www.blackview.hk/products/item/a60pro" TargetMode="External"/><Relationship Id="rId1818" Type="http://schemas.openxmlformats.org/officeDocument/2006/relationships/hyperlink" Target="http://www.erc.ua/i/goods/AP32GAH111CR-1.jpg" TargetMode="External"/><Relationship Id="rId161" Type="http://schemas.openxmlformats.org/officeDocument/2006/relationships/hyperlink" Target="https://2e.ua/ru/products/myshka-2e-mf290-bluetooth-black/" TargetMode="External"/><Relationship Id="rId399" Type="http://schemas.openxmlformats.org/officeDocument/2006/relationships/hyperlink" Target="https://www.asrock.com/MB/Intel/B560M-ITXac/index.ru.asp" TargetMode="External"/><Relationship Id="rId2287" Type="http://schemas.openxmlformats.org/officeDocument/2006/relationships/hyperlink" Target="http://www.erc.ua/i/goods/ES-SA40-S520.jpg" TargetMode="External"/><Relationship Id="rId2494" Type="http://schemas.openxmlformats.org/officeDocument/2006/relationships/hyperlink" Target="https://www.asrock.com/mb/Intel/H470M-HDVM.2/index.ru.asp" TargetMode="External"/><Relationship Id="rId259" Type="http://schemas.openxmlformats.org/officeDocument/2006/relationships/hyperlink" Target="https://xtrfy.com/accessories/a1/" TargetMode="External"/><Relationship Id="rId466" Type="http://schemas.openxmlformats.org/officeDocument/2006/relationships/hyperlink" Target="https://consumer.apacer.com/ru/content.php?sn=1121" TargetMode="External"/><Relationship Id="rId673" Type="http://schemas.openxmlformats.org/officeDocument/2006/relationships/hyperlink" Target="https://slinex.ru/product/komplekt-slinex-ml-16hr-slinex-sq-04m" TargetMode="External"/><Relationship Id="rId880" Type="http://schemas.openxmlformats.org/officeDocument/2006/relationships/hyperlink" Target="https://eplaza.panasonic.ru/products/home_appliance/mincing/meat_grinder/MK-MG1300/" TargetMode="External"/><Relationship Id="rId1096" Type="http://schemas.openxmlformats.org/officeDocument/2006/relationships/hyperlink" Target="https://www.dell.com/en-ie/shop/alienware-25-gaming-monitor-aw2521hfa/apd/210-axro/monitors-monitor-accessories" TargetMode="External"/><Relationship Id="rId2147" Type="http://schemas.openxmlformats.org/officeDocument/2006/relationships/hyperlink" Target="http://www.erc.ua/i/goods/WCA002VFWH.jpg" TargetMode="External"/><Relationship Id="rId2354" Type="http://schemas.openxmlformats.org/officeDocument/2006/relationships/hyperlink" Target="https://www.zalman.com/RU/Product/ProductDetail.do?pageIndex=1&amp;pageSize=10&amp;productSeq=1318&amp;searchCategory1=0&amp;searchCategory2=-99&amp;searchCategory3=-99&amp;searchKey=&amp;searchWord=ALPHA+24" TargetMode="External"/><Relationship Id="rId2561" Type="http://schemas.openxmlformats.org/officeDocument/2006/relationships/hyperlink" Target="https://www.keychron.com/products/keychron-c1-wired-mechanical-keyboard?variant=32321246953561" TargetMode="External"/><Relationship Id="rId119" Type="http://schemas.openxmlformats.org/officeDocument/2006/relationships/hyperlink" Target="https://huiontab.ru/inspiroy-h640p/" TargetMode="External"/><Relationship Id="rId326" Type="http://schemas.openxmlformats.org/officeDocument/2006/relationships/hyperlink" Target="https://en.varmilo.com/keyboardproscenium/subject_product_detailed?subjectid=251" TargetMode="External"/><Relationship Id="rId533" Type="http://schemas.openxmlformats.org/officeDocument/2006/relationships/hyperlink" Target="https://2egaming.com/ru/product/2e-gaming-pc-case-oberon-gh912/" TargetMode="External"/><Relationship Id="rId978" Type="http://schemas.openxmlformats.org/officeDocument/2006/relationships/hyperlink" Target="https://hotline.ua/deti-igrovye-figurki/auldey-volchok-infinity-nado-elektronik-thunder-stallion-controller-set-yw624404/" TargetMode="External"/><Relationship Id="rId1163" Type="http://schemas.openxmlformats.org/officeDocument/2006/relationships/hyperlink" Target="https://www.icover.ru/catalog/product/besprovodnoe_zaryadnoe_ustroystvo_belkin_boost_up_wib002vfbk_black/" TargetMode="External"/><Relationship Id="rId1370" Type="http://schemas.openxmlformats.org/officeDocument/2006/relationships/hyperlink" Target="http://www.erc.ua/i/goods/PB632-K-CIS.jpg" TargetMode="External"/><Relationship Id="rId2007" Type="http://schemas.openxmlformats.org/officeDocument/2006/relationships/hyperlink" Target="http://www.erc.ua/i/goods/2E-BSSXTWBL.jpg" TargetMode="External"/><Relationship Id="rId2214" Type="http://schemas.openxmlformats.org/officeDocument/2006/relationships/hyperlink" Target="http://www.erc.ua/i/goods/NN-GT35HBZPE.jpg" TargetMode="External"/><Relationship Id="rId2659" Type="http://schemas.openxmlformats.org/officeDocument/2006/relationships/hyperlink" Target="https://www.razer.ru/product/mousepads/razer-gigantus-v2?sku=RZ02-03330200-R3M1" TargetMode="External"/><Relationship Id="rId740" Type="http://schemas.openxmlformats.org/officeDocument/2006/relationships/hyperlink" Target="https://www.belkin.com/uk/p/P-AV10126/" TargetMode="External"/><Relationship Id="rId838" Type="http://schemas.openxmlformats.org/officeDocument/2006/relationships/hyperlink" Target="https://www.panasonic.com/ru/consumer/home-audio-video-equipment/musical-systems/mcro-system/sc-ux100ee.html" TargetMode="External"/><Relationship Id="rId1023" Type="http://schemas.openxmlformats.org/officeDocument/2006/relationships/hyperlink" Target="https://2e.ua/ru/products/myshka-2e-mf160-usb-black/" TargetMode="External"/><Relationship Id="rId1468" Type="http://schemas.openxmlformats.org/officeDocument/2006/relationships/hyperlink" Target="http://www.erc.ua/i/goods/2E-MGHDL-WT.jpg" TargetMode="External"/><Relationship Id="rId1675" Type="http://schemas.openxmlformats.org/officeDocument/2006/relationships/hyperlink" Target="http://www.erc.ua/i/goods/ZDB004-01.jpg" TargetMode="External"/><Relationship Id="rId1882" Type="http://schemas.openxmlformats.org/officeDocument/2006/relationships/hyperlink" Target="http://www.erc.ua/i/goods/2E-G3405.jpg" TargetMode="External"/><Relationship Id="rId2421" Type="http://schemas.openxmlformats.org/officeDocument/2006/relationships/hyperlink" Target="http://https/www.moyo.ua/klaviatura_varmilo_ma87m_v2_yakumo_ec_sakura_v2_ru/508662.html" TargetMode="External"/><Relationship Id="rId2519" Type="http://schemas.openxmlformats.org/officeDocument/2006/relationships/hyperlink" Target="https://tucano.com/en/backpacks-and-bags/4927-6779-BFRBUB15D.html" TargetMode="External"/><Relationship Id="rId2726" Type="http://schemas.openxmlformats.org/officeDocument/2006/relationships/hyperlink" Target="http://www.erc.ua/i/goods/2E-GC-BUS-GR.jpg" TargetMode="External"/><Relationship Id="rId600" Type="http://schemas.openxmlformats.org/officeDocument/2006/relationships/hyperlink" Target="https://ru.thermaltake.com/smart-bx1-rgb-550w-230v.html" TargetMode="External"/><Relationship Id="rId1230" Type="http://schemas.openxmlformats.org/officeDocument/2006/relationships/hyperlink" Target="https://www.zalman.com/EN/Product/ProductDetail.do?pageIndex=1&amp;pageSize=10&amp;pageUnit=12&amp;productSeq=1248&amp;searchCategory1=4&amp;searchCategory2=49&amp;searchCategory3=-99&amp;searchKey=&amp;searchWord=" TargetMode="External"/><Relationship Id="rId1328" Type="http://schemas.openxmlformats.org/officeDocument/2006/relationships/hyperlink" Target="http://www.erc.ua/i/goods/BSLOOP15-BK.jpg" TargetMode="External"/><Relationship Id="rId1535" Type="http://schemas.openxmlformats.org/officeDocument/2006/relationships/hyperlink" Target="http://www.erc.ua/i/goods/2E-KM1010UB.jpg" TargetMode="External"/><Relationship Id="rId905" Type="http://schemas.openxmlformats.org/officeDocument/2006/relationships/hyperlink" Target="https://eplaza.panasonic.ru/products/health_beauty/personal_beauty_care/hair_dryer_styler/eh-ne64/" TargetMode="External"/><Relationship Id="rId1742" Type="http://schemas.openxmlformats.org/officeDocument/2006/relationships/hyperlink" Target="http://www.erc.ua/i/goods/B560M_PRO4.jpg" TargetMode="External"/><Relationship Id="rId34" Type="http://schemas.openxmlformats.org/officeDocument/2006/relationships/hyperlink" Target="https://www.dell.com/en-us?~ck=mn" TargetMode="External"/><Relationship Id="rId1602" Type="http://schemas.openxmlformats.org/officeDocument/2006/relationships/hyperlink" Target="http://www.erc.ua/i/goods/RZ03-02521100-R3R1.jpg" TargetMode="External"/><Relationship Id="rId183" Type="http://schemas.openxmlformats.org/officeDocument/2006/relationships/hyperlink" Target="https://2egaming.com/ru/product/2e-gaming-mouse-mg340/" TargetMode="External"/><Relationship Id="rId390" Type="http://schemas.openxmlformats.org/officeDocument/2006/relationships/hyperlink" Target="https://www.asrock.com/mb/AMD/A520M-HVS/" TargetMode="External"/><Relationship Id="rId1907" Type="http://schemas.openxmlformats.org/officeDocument/2006/relationships/hyperlink" Target="http://www.erc.ua/i/goods/CA-1N7-00M1WN-00.jpg" TargetMode="External"/><Relationship Id="rId2071" Type="http://schemas.openxmlformats.org/officeDocument/2006/relationships/hyperlink" Target="http://www.erc.ua/i/goods/F3Y098BF1M.jpg" TargetMode="External"/><Relationship Id="rId250" Type="http://schemas.openxmlformats.org/officeDocument/2006/relationships/hyperlink" Target="https://2e.ua/ru/products/komplekt-2e-mk401ub-black/" TargetMode="External"/><Relationship Id="rId488" Type="http://schemas.openxmlformats.org/officeDocument/2006/relationships/hyperlink" Target="https://consumer.apacer.com/ru/content.php?sn=1337" TargetMode="External"/><Relationship Id="rId695" Type="http://schemas.openxmlformats.org/officeDocument/2006/relationships/hyperlink" Target="https://slinex.ru/product/komplekt-slinex-ml-16hr-slinex-sq-04m" TargetMode="External"/><Relationship Id="rId2169" Type="http://schemas.openxmlformats.org/officeDocument/2006/relationships/hyperlink" Target="http://www.erc.ua/i/goods/WIA002VFBK.jpg" TargetMode="External"/><Relationship Id="rId2376" Type="http://schemas.openxmlformats.org/officeDocument/2006/relationships/hyperlink" Target="https://rozetka.com.ua/2e_2e_cbn816gr/p33454567/" TargetMode="External"/><Relationship Id="rId2583" Type="http://schemas.openxmlformats.org/officeDocument/2006/relationships/hyperlink" Target="https://www.keychron.com/products/keychron-k3-wireless-mechanical-keyboard?variant=32220198600793" TargetMode="External"/><Relationship Id="rId110" Type="http://schemas.openxmlformats.org/officeDocument/2006/relationships/hyperlink" Target="https://pocketbook.ru/shop/ustroystva/pocketbook-633-color-serebristyy/" TargetMode="External"/><Relationship Id="rId348" Type="http://schemas.openxmlformats.org/officeDocument/2006/relationships/hyperlink" Target="https://en.varmilo.com/keyboardproscenium/subject_product_other?subjectid=132" TargetMode="External"/><Relationship Id="rId555" Type="http://schemas.openxmlformats.org/officeDocument/2006/relationships/hyperlink" Target="https://ru.thermaltake.com/s300-tg-mid-tower.html" TargetMode="External"/><Relationship Id="rId762" Type="http://schemas.openxmlformats.org/officeDocument/2006/relationships/hyperlink" Target="https://www.belkin.com/us/p/P-F2CU040/" TargetMode="External"/><Relationship Id="rId1185" Type="http://schemas.openxmlformats.org/officeDocument/2006/relationships/hyperlink" Target="https://ru.thermaltake.com/water-3-0-performer-c-lnc.html" TargetMode="External"/><Relationship Id="rId1392" Type="http://schemas.openxmlformats.org/officeDocument/2006/relationships/hyperlink" Target="http://www.erc.ua/i/goods/2E-WCFHD.jpg" TargetMode="External"/><Relationship Id="rId2029" Type="http://schemas.openxmlformats.org/officeDocument/2006/relationships/hyperlink" Target="http://www.erc.ua/i/goods/TWS250SPP-TEU.jpg" TargetMode="External"/><Relationship Id="rId2236" Type="http://schemas.openxmlformats.org/officeDocument/2006/relationships/hyperlink" Target="http://www.erc.ua/i/goods/MX-SS1BTQ.jpg" TargetMode="External"/><Relationship Id="rId2443" Type="http://schemas.openxmlformats.org/officeDocument/2006/relationships/hyperlink" Target="https://www.moyo.ua/klaviatura_varmilo_ma87m_v2_panda_r2_ec_sakura_v2_ru/508628.html?drsq=%D0%98%D0%B3%D1%80%D0%BE%D0%B2%D0%B0%D1%8F%C2%A0%D0%BA%D0%BB%D0%B0%D0%B2%D0%B8%D0%B0%D1%82%D1%83%D1%80%D0%B0+Varmilo+MA87M+V2+Panda+R2%2C+EC+Sakura+V2%2CRU+%28A33A029A9A3A06A026%29" TargetMode="External"/><Relationship Id="rId2650" Type="http://schemas.openxmlformats.org/officeDocument/2006/relationships/hyperlink" Target="https://www.razer.ru/product/mouses/razer-deathadder-essential?sku=RZ01-03850200-R3M1" TargetMode="External"/><Relationship Id="rId208" Type="http://schemas.openxmlformats.org/officeDocument/2006/relationships/hyperlink" Target="https://dreammachines.pl/ru/dm2supreme" TargetMode="External"/><Relationship Id="rId415" Type="http://schemas.openxmlformats.org/officeDocument/2006/relationships/hyperlink" Target="https://ru.msi.com/Motherboard/B450-TOMAHAWK-MAX" TargetMode="External"/><Relationship Id="rId622" Type="http://schemas.openxmlformats.org/officeDocument/2006/relationships/hyperlink" Target="https://www.chieftec.eu/ru/&#1073;&#1083;&#1086;&#1082;&#1080;-&#1087;&#1080;&#1090;&#1072;&#1085;&#1080;&#1103;/atx/c&#1077;&#1088;&#1080;&#1080;-a-90/gdp-650c.html" TargetMode="External"/><Relationship Id="rId1045" Type="http://schemas.openxmlformats.org/officeDocument/2006/relationships/hyperlink" Target="https://rozetka.com.ua/twinkly_tws250stp_beu/p252034346/" TargetMode="External"/><Relationship Id="rId1252" Type="http://schemas.openxmlformats.org/officeDocument/2006/relationships/hyperlink" Target="https://www.moyo.ua/portativnaya_akustika_2e_soundxtube_plus_tws_mp3_wireless_waterproof_blue/486868.html" TargetMode="External"/><Relationship Id="rId1697" Type="http://schemas.openxmlformats.org/officeDocument/2006/relationships/hyperlink" Target="http://www.erc.ua/i/goods/2E-CH12MJ.jpg" TargetMode="External"/><Relationship Id="rId2303" Type="http://schemas.openxmlformats.org/officeDocument/2006/relationships/hyperlink" Target="http://www.erc.ua/i/goods/HCP-600WTM.jpg" TargetMode="External"/><Relationship Id="rId2510" Type="http://schemas.openxmlformats.org/officeDocument/2006/relationships/hyperlink" Target="https://www.xerox.com/ru-uz/catalog/dlya-ofisa/personalnye-ustroystva/mfu_workcentre_3025" TargetMode="External"/><Relationship Id="rId2748" Type="http://schemas.openxmlformats.org/officeDocument/2006/relationships/hyperlink" Target="https://ru.inspur.com/ru-ru/servers/rack_servers/2593338/index.html" TargetMode="External"/><Relationship Id="rId927" Type="http://schemas.openxmlformats.org/officeDocument/2006/relationships/hyperlink" Target="https://www.panasonic.com/ru/consumer/beauty-and-health-care/mens-grooming/shavers/es-rt37.html" TargetMode="External"/><Relationship Id="rId1112" Type="http://schemas.openxmlformats.org/officeDocument/2006/relationships/hyperlink" Target="https://2egaming.com/ru/product/2e-gaming-air-cool-f120oi-argb/" TargetMode="External"/><Relationship Id="rId1557" Type="http://schemas.openxmlformats.org/officeDocument/2006/relationships/hyperlink" Target="http://www.erc.ua/i/goods/2E-KG350UWT.jpg" TargetMode="External"/><Relationship Id="rId1764" Type="http://schemas.openxmlformats.org/officeDocument/2006/relationships/hyperlink" Target="http://www.erc.ua/i/goods/MAG_B550M_MORTAR_WIFI.jpg" TargetMode="External"/><Relationship Id="rId1971" Type="http://schemas.openxmlformats.org/officeDocument/2006/relationships/hyperlink" Target="http://www.erc.ua/i/goods/ZM1200-ARX.jpg" TargetMode="External"/><Relationship Id="rId2608" Type="http://schemas.openxmlformats.org/officeDocument/2006/relationships/hyperlink" Target="https://www.keychron.com/products/keychron-k8-tenkeyless-wireless-mechanical-keyboard?variant=39515069612121" TargetMode="External"/><Relationship Id="rId56" Type="http://schemas.openxmlformats.org/officeDocument/2006/relationships/hyperlink" Target="https://www.2e.ua/ru/products/sumka-dlya-noutbuka-2e-cbn315gy-16-grey/" TargetMode="External"/><Relationship Id="rId1417" Type="http://schemas.openxmlformats.org/officeDocument/2006/relationships/hyperlink" Target="http://www.erc.ua/i/goods/ZL.MCEEE.004.jpg" TargetMode="External"/><Relationship Id="rId1624" Type="http://schemas.openxmlformats.org/officeDocument/2006/relationships/hyperlink" Target="http://www.erc.ua/i/goods/VA108MN2W%5eLLPN2RB.jpg" TargetMode="External"/><Relationship Id="rId1831" Type="http://schemas.openxmlformats.org/officeDocument/2006/relationships/hyperlink" Target="http://www.erc.ua/i/goods/AP64GAH15AA-1.jpg" TargetMode="External"/><Relationship Id="rId1929" Type="http://schemas.openxmlformats.org/officeDocument/2006/relationships/hyperlink" Target="http://www.erc.ua/i/goods/PS-SPR-0700NHSAWE-1.jpg" TargetMode="External"/><Relationship Id="rId2093" Type="http://schemas.openxmlformats.org/officeDocument/2006/relationships/hyperlink" Target="http://www.erc.ua/i/goods/F5U404cwBLK.jpg" TargetMode="External"/><Relationship Id="rId2398" Type="http://schemas.openxmlformats.org/officeDocument/2006/relationships/hyperlink" Target="https://www.trust.com/ru/product/20322-primo-wireless-mouse-black" TargetMode="External"/><Relationship Id="rId272" Type="http://schemas.openxmlformats.org/officeDocument/2006/relationships/hyperlink" Target="https://www.razer.com/gaming-keyboards/razer-blackwidow-v3-tenkeyless/RZ03-03490200-R3U1" TargetMode="External"/><Relationship Id="rId577" Type="http://schemas.openxmlformats.org/officeDocument/2006/relationships/hyperlink" Target="https://www.zalman.com/EN/Product/ProductDetail.do?pageIndex=1&amp;pageSize=10&amp;productSeq=137&amp;searchCategory1=0&amp;searchCategory2=-99&amp;searchCategory3=-99&amp;searchKey=&amp;searchWord=s5" TargetMode="External"/><Relationship Id="rId2160" Type="http://schemas.openxmlformats.org/officeDocument/2006/relationships/hyperlink" Target="http://www.erc.ua/i/goods/F3A218CP1.8M-P.jpg" TargetMode="External"/><Relationship Id="rId2258" Type="http://schemas.openxmlformats.org/officeDocument/2006/relationships/hyperlink" Target="http://www.erc.ua/i/goods/EH-ND64-P865.jpg" TargetMode="External"/><Relationship Id="rId132" Type="http://schemas.openxmlformats.org/officeDocument/2006/relationships/hyperlink" Target="https://2e.ua/ru/products/udlinitel-2e-na-3-rozetki-1-8m-belyj/" TargetMode="External"/><Relationship Id="rId784" Type="http://schemas.openxmlformats.org/officeDocument/2006/relationships/hyperlink" Target="https://www.belkin.com/us/p/P-F2CU032/" TargetMode="External"/><Relationship Id="rId991" Type="http://schemas.openxmlformats.org/officeDocument/2006/relationships/hyperlink" Target="https://www.infinitynado.ru/catalog/sets/play_set_battle_edition/" TargetMode="External"/><Relationship Id="rId1067" Type="http://schemas.openxmlformats.org/officeDocument/2006/relationships/hyperlink" Target="https://www.tecno-mobile.com/accessories/tech-specs/tecspecs/buds-2/" TargetMode="External"/><Relationship Id="rId2020" Type="http://schemas.openxmlformats.org/officeDocument/2006/relationships/hyperlink" Target="http://www.erc.ua/i/goods/TWI190GOP-TEU.jpg" TargetMode="External"/><Relationship Id="rId2465" Type="http://schemas.openxmlformats.org/officeDocument/2006/relationships/hyperlink" Target="https://www.moyo.ua/klaviatura_akko_3087_matcha_red_bean_cherry_mx_silent_red_ru_green/508235.html?drsq=%D0%9A%D0%BB%D0%B0%D0%B2%D0%B8%D0%B0%D1%82%D1%83%D1%80%D0%B0+AKKO+3087+Matcha+Red+Bean+Cherry+MX+Silent+Red%2C+RU%2C+Green" TargetMode="External"/><Relationship Id="rId2672" Type="http://schemas.openxmlformats.org/officeDocument/2006/relationships/hyperlink" Target="https://www.synology.com/ru-ru/products/DS420j" TargetMode="External"/><Relationship Id="rId437" Type="http://schemas.openxmlformats.org/officeDocument/2006/relationships/hyperlink" Target="https://www.msi.com/Motherboard/MAG-B560M-MORTAR-WIFI" TargetMode="External"/><Relationship Id="rId644" Type="http://schemas.openxmlformats.org/officeDocument/2006/relationships/hyperlink" Target="https://www.zalman.com/US/Product/ProductDetail.do?pageIndex=1&amp;pageSize=10&amp;productSeq=763&amp;searchCategory1=0&amp;searchCategory2=-99&amp;searchCategory3=-99&amp;searchKey=&amp;searchWord=ZM800-EBTII" TargetMode="External"/><Relationship Id="rId851" Type="http://schemas.openxmlformats.org/officeDocument/2006/relationships/hyperlink" Target="https://www.philips.ru/c-p/SHL3075BK_00/headphones-with-mic" TargetMode="External"/><Relationship Id="rId1274" Type="http://schemas.openxmlformats.org/officeDocument/2006/relationships/hyperlink" Target="http://www.erc.ua/i/goods/I5458S3NIL-71S.jpg" TargetMode="External"/><Relationship Id="rId1481" Type="http://schemas.openxmlformats.org/officeDocument/2006/relationships/hyperlink" Target="http://www.erc.ua/i/goods/23574_TRUST.jpg" TargetMode="External"/><Relationship Id="rId1579" Type="http://schemas.openxmlformats.org/officeDocument/2006/relationships/hyperlink" Target="http://www.erc.ua/i/goods/Z25_KEYCHRON.jpg" TargetMode="External"/><Relationship Id="rId2118" Type="http://schemas.openxmlformats.org/officeDocument/2006/relationships/hyperlink" Target="http://www.erc.ua/i/goods/F2CU032bt06-BLK.jpg" TargetMode="External"/><Relationship Id="rId2325" Type="http://schemas.openxmlformats.org/officeDocument/2006/relationships/hyperlink" Target="http://www.erc.ua/i/goods/10774R.jpg" TargetMode="External"/><Relationship Id="rId2532" Type="http://schemas.openxmlformats.org/officeDocument/2006/relationships/hyperlink" Target="https://2egaming.com/ru/product/2e-gaming-keyboard-kg370-rgb-68-key-gateron-blue-switch-black/" TargetMode="External"/><Relationship Id="rId504" Type="http://schemas.openxmlformats.org/officeDocument/2006/relationships/hyperlink" Target="https://www.gamemaxpc.com/productkkk/showproduct.php?id=939" TargetMode="External"/><Relationship Id="rId711" Type="http://schemas.openxmlformats.org/officeDocument/2006/relationships/hyperlink" Target="https://2e.ua/ru/products/avtomobblnoe-zu-2e-dual-usb-car-charger-2-4ax2-4a-black/" TargetMode="External"/><Relationship Id="rId949" Type="http://schemas.openxmlformats.org/officeDocument/2006/relationships/hyperlink" Target="https://ardesto.com.ua/ru/products/keramicheskij-obogrevatel-ardesto-hcp-750rm/" TargetMode="External"/><Relationship Id="rId1134" Type="http://schemas.openxmlformats.org/officeDocument/2006/relationships/hyperlink" Target="https://ajax.systems/ru/products/motionprotect/" TargetMode="External"/><Relationship Id="rId1341" Type="http://schemas.openxmlformats.org/officeDocument/2006/relationships/hyperlink" Target="http://www.erc.ua/i/goods/2E-S-810CC.jpg" TargetMode="External"/><Relationship Id="rId1786" Type="http://schemas.openxmlformats.org/officeDocument/2006/relationships/hyperlink" Target="http://www.erc.ua/i/goods/MPG_Z590_GAMING_PLUS.jpg" TargetMode="External"/><Relationship Id="rId1993" Type="http://schemas.openxmlformats.org/officeDocument/2006/relationships/hyperlink" Target="http://www.erc.ua/i/goods/RFPLBXEU00H.jpg" TargetMode="External"/><Relationship Id="rId78" Type="http://schemas.openxmlformats.org/officeDocument/2006/relationships/hyperlink" Target="https://www.dell.com/en-us/work/shop/dell-pro-slim-briefcase-15/apd/460-bcmk/carrying-cases" TargetMode="External"/><Relationship Id="rId809" Type="http://schemas.openxmlformats.org/officeDocument/2006/relationships/hyperlink" Target="https://re-store.ru/catalog/WCA002VFWH/?uid=4558b25281b57468834181795568c338&amp;utm_campaign=442763&amp;utm_content=closer&amp;utm_medium=cpa&amp;utm_source=cpamit" TargetMode="External"/><Relationship Id="rId1201" Type="http://schemas.openxmlformats.org/officeDocument/2006/relationships/hyperlink" Target="https://ru-store.acer.com/product/ZL.MCEEE.004/" TargetMode="External"/><Relationship Id="rId1439" Type="http://schemas.openxmlformats.org/officeDocument/2006/relationships/hyperlink" Target="http://www.erc.ua/i/goods/ZL.MCEEE.007.jpg" TargetMode="External"/><Relationship Id="rId1646" Type="http://schemas.openxmlformats.org/officeDocument/2006/relationships/hyperlink" Target="http://www.erc.ua/i/goods/VA108MN2W%5eLL7MO2SW.jpg" TargetMode="External"/><Relationship Id="rId1853" Type="http://schemas.openxmlformats.org/officeDocument/2006/relationships/hyperlink" Target="http://www.erc.ua/i/goods/AP2TBAC731B-1.jpg" TargetMode="External"/><Relationship Id="rId1506" Type="http://schemas.openxmlformats.org/officeDocument/2006/relationships/hyperlink" Target="http://www.erc.ua/i/goods/XG-M4-RGB-BLUE.jpg" TargetMode="External"/><Relationship Id="rId1713" Type="http://schemas.openxmlformats.org/officeDocument/2006/relationships/hyperlink" Target="http://www.erc.ua/i/goods/21662_TRUST.jpg" TargetMode="External"/><Relationship Id="rId1920" Type="http://schemas.openxmlformats.org/officeDocument/2006/relationships/hyperlink" Target="http://www.erc.ua/i/goods/Z3ICEBERGWHITE.jpg" TargetMode="External"/><Relationship Id="rId294" Type="http://schemas.openxmlformats.org/officeDocument/2006/relationships/hyperlink" Target="https://www.duckychannel.com.tw/en/Ducky-One2-RGB-TKL" TargetMode="External"/><Relationship Id="rId2182" Type="http://schemas.openxmlformats.org/officeDocument/2006/relationships/hyperlink" Target="http://www.erc.ua/i/goods/SC-HTB200EGK.jpg" TargetMode="External"/><Relationship Id="rId154" Type="http://schemas.openxmlformats.org/officeDocument/2006/relationships/hyperlink" Target="https://2e.ua/ru/products/myshka-2e-mf217-grey/" TargetMode="External"/><Relationship Id="rId361" Type="http://schemas.openxmlformats.org/officeDocument/2006/relationships/hyperlink" Target="https://2egaming.com/ru/product/2e-gaming-mouse-pad-control-pg340-3xl-black/" TargetMode="External"/><Relationship Id="rId599" Type="http://schemas.openxmlformats.org/officeDocument/2006/relationships/hyperlink" Target="https://ru.thermaltake.com/smart-rgb-700w.html" TargetMode="External"/><Relationship Id="rId2042" Type="http://schemas.openxmlformats.org/officeDocument/2006/relationships/hyperlink" Target="http://www.erc.ua/i/goods/2E-WCQ01-07.jpg" TargetMode="External"/><Relationship Id="rId2487" Type="http://schemas.openxmlformats.org/officeDocument/2006/relationships/hyperlink" Target="https://huiontab.ru/kamvas-13/" TargetMode="External"/><Relationship Id="rId2694" Type="http://schemas.openxmlformats.org/officeDocument/2006/relationships/hyperlink" Target="http://pcm.ru/catalog/item/3241" TargetMode="External"/><Relationship Id="rId459" Type="http://schemas.openxmlformats.org/officeDocument/2006/relationships/hyperlink" Target="https://ru.msi.com/Graphics-Card/GeForce-GTX-1650-SUPER-VENTUS-XS-OC" TargetMode="External"/><Relationship Id="rId666" Type="http://schemas.openxmlformats.org/officeDocument/2006/relationships/hyperlink" Target="https://www.slinex.com/product/slinex-ml-20ip" TargetMode="External"/><Relationship Id="rId873" Type="http://schemas.openxmlformats.org/officeDocument/2006/relationships/hyperlink" Target="https://eplaza.panasonic.ru/products/home_appliance/owens/mwo_toaster/NN-SM221/" TargetMode="External"/><Relationship Id="rId1089" Type="http://schemas.openxmlformats.org/officeDocument/2006/relationships/hyperlink" Target="https://www.moyo.ua/fotobaraban-2e-dlya-pantum-pc-210e-211ev-m6500-m6607-p2200-p2207-p2500-p2507-opc-pc-211ev/447964.html" TargetMode="External"/><Relationship Id="rId1296" Type="http://schemas.openxmlformats.org/officeDocument/2006/relationships/hyperlink" Target="http://www.erc.ua/i/goods/2E-SK150BL.jpg" TargetMode="External"/><Relationship Id="rId2347" Type="http://schemas.openxmlformats.org/officeDocument/2006/relationships/hyperlink" Target="https://www.blackview.hk/products/item/tab12" TargetMode="External"/><Relationship Id="rId2554" Type="http://schemas.openxmlformats.org/officeDocument/2006/relationships/hyperlink" Target="https://www.moyo.ua/monitor_27_dell_e2723hn_210-bdrk_/523811.html?drsq=210+bdrk" TargetMode="External"/><Relationship Id="rId221" Type="http://schemas.openxmlformats.org/officeDocument/2006/relationships/hyperlink" Target="https://xtrfy.com/mice/m42/" TargetMode="External"/><Relationship Id="rId319" Type="http://schemas.openxmlformats.org/officeDocument/2006/relationships/hyperlink" Target="https://en.varmilo.com/keyboardproscenium/subject_product_detailed?subjectid=110" TargetMode="External"/><Relationship Id="rId526" Type="http://schemas.openxmlformats.org/officeDocument/2006/relationships/hyperlink" Target="https://www.gamemaxpc.com/productkkk/showproduct.php?id=969&amp;lang=ru" TargetMode="External"/><Relationship Id="rId1156" Type="http://schemas.openxmlformats.org/officeDocument/2006/relationships/hyperlink" Target="https://www.bhphotovideo.com/c/product/1600477-REG/belkin_bpb001btbk_boost_charge_10k_power.html" TargetMode="External"/><Relationship Id="rId1363" Type="http://schemas.openxmlformats.org/officeDocument/2006/relationships/hyperlink" Target="http://www.erc.ua/i/goods/PB740-2-J-CIS.jpg" TargetMode="External"/><Relationship Id="rId2207" Type="http://schemas.openxmlformats.org/officeDocument/2006/relationships/hyperlink" Target="http://www.erc.ua/i/goods/NN-SD38HSZPE.jpg" TargetMode="External"/><Relationship Id="rId2761" Type="http://schemas.openxmlformats.org/officeDocument/2006/relationships/hyperlink" Target="https://www.msi.com/Motherboard/H510M-PRO-E" TargetMode="External"/><Relationship Id="rId733" Type="http://schemas.openxmlformats.org/officeDocument/2006/relationships/hyperlink" Target="https://2e.ua/ru/products/naushniki-2e-s6-pinion-silver/" TargetMode="External"/><Relationship Id="rId940" Type="http://schemas.openxmlformats.org/officeDocument/2006/relationships/hyperlink" Target="https://ardesto.com.ua/ru/products/keramicheskij-obogrevatel-ardesto-hcp-600m/" TargetMode="External"/><Relationship Id="rId1016" Type="http://schemas.openxmlformats.org/officeDocument/2006/relationships/hyperlink" Target="https://2e.ua/ru/products/komplekt-2e-mk-420-black/" TargetMode="External"/><Relationship Id="rId1570" Type="http://schemas.openxmlformats.org/officeDocument/2006/relationships/hyperlink" Target="http://www.erc.ua/i/goods/K3E1_KEYCHRON.jpg" TargetMode="External"/><Relationship Id="rId1668" Type="http://schemas.openxmlformats.org/officeDocument/2006/relationships/hyperlink" Target="http://www.erc.ua/i/goods/MA108MCU2W%5eLLPANDR.jpg" TargetMode="External"/><Relationship Id="rId1875" Type="http://schemas.openxmlformats.org/officeDocument/2006/relationships/hyperlink" Target="http://www.erc.ua/i/goods/CNPS20X.jpg" TargetMode="External"/><Relationship Id="rId2414" Type="http://schemas.openxmlformats.org/officeDocument/2006/relationships/hyperlink" Target="https://2e.uz/ru/products/smart-chasy-2e-wave-se-40-mm-silver/" TargetMode="External"/><Relationship Id="rId2621" Type="http://schemas.openxmlformats.org/officeDocument/2006/relationships/hyperlink" Target="https://www.keychron.com/products/jis-q1-oem-dye-sub-pbt-keycap-set" TargetMode="External"/><Relationship Id="rId2719" Type="http://schemas.openxmlformats.org/officeDocument/2006/relationships/hyperlink" Target="https://2egaming.com/ru/product/2e-gaming-chair-hibagon-black-camo/" TargetMode="External"/><Relationship Id="rId800" Type="http://schemas.openxmlformats.org/officeDocument/2006/relationships/hyperlink" Target="https://www.belkin.com/us/chargers/power-banks/boost-charge-power-bank-20k/p/p-bpb003/" TargetMode="External"/><Relationship Id="rId1223" Type="http://schemas.openxmlformats.org/officeDocument/2006/relationships/hyperlink" Target="https://ru.msi.com/Graphics-Card/GeForce-RTX-3090-VENTUS-3X-24G-OC" TargetMode="External"/><Relationship Id="rId1430" Type="http://schemas.openxmlformats.org/officeDocument/2006/relationships/hyperlink" Target="http://www.erc.ua/i/goods/2E-MF2010WB.jpg" TargetMode="External"/><Relationship Id="rId1528" Type="http://schemas.openxmlformats.org/officeDocument/2006/relationships/hyperlink" Target="http://www.erc.ua/i/goods/RZ01-03170200-R3G1.jpg" TargetMode="External"/><Relationship Id="rId1735" Type="http://schemas.openxmlformats.org/officeDocument/2006/relationships/hyperlink" Target="http://www.erc.ua/i/goods/B550_PHANTOM_GAMING_4%5eAC.jpg" TargetMode="External"/><Relationship Id="rId1942" Type="http://schemas.openxmlformats.org/officeDocument/2006/relationships/hyperlink" Target="http://www.erc.ua/i/goods/CTG-750C-RGB.jpg" TargetMode="External"/><Relationship Id="rId27" Type="http://schemas.openxmlformats.org/officeDocument/2006/relationships/hyperlink" Target="https://2egaming.com/ru/product/2e-gaming-glasses-gls310bb/" TargetMode="External"/><Relationship Id="rId1802" Type="http://schemas.openxmlformats.org/officeDocument/2006/relationships/hyperlink" Target="http://www.erc.ua/i/goods/GTX1650_SUPER_VENTUSXSOC.jpg" TargetMode="External"/><Relationship Id="rId176" Type="http://schemas.openxmlformats.org/officeDocument/2006/relationships/hyperlink" Target="https://www.dell.com/en-ie/shop/dell-mobile-wireless-mouse-ms3320w-titan-gray/apd/570-abhj/pc-accessories" TargetMode="External"/><Relationship Id="rId383" Type="http://schemas.openxmlformats.org/officeDocument/2006/relationships/hyperlink" Target="https://www.trust.com/ru/product/23549-rokko-bluetooth-wireless-speaker" TargetMode="External"/><Relationship Id="rId590" Type="http://schemas.openxmlformats.org/officeDocument/2006/relationships/hyperlink" Target="https://www.gamemaxpc.com/productkkk/1071-en.html" TargetMode="External"/><Relationship Id="rId2064" Type="http://schemas.openxmlformats.org/officeDocument/2006/relationships/hyperlink" Target="http://www.erc.ua/i/goods/2EW-1002-5m.jpg" TargetMode="External"/><Relationship Id="rId2271" Type="http://schemas.openxmlformats.org/officeDocument/2006/relationships/hyperlink" Target="http://www.erc.ua/i/goods/ER-GB60-K520.jpg" TargetMode="External"/><Relationship Id="rId243" Type="http://schemas.openxmlformats.org/officeDocument/2006/relationships/hyperlink" Target="https://2e.ua/ru/products/klaviatura-2e-ks-101-usb-black/" TargetMode="External"/><Relationship Id="rId450" Type="http://schemas.openxmlformats.org/officeDocument/2006/relationships/hyperlink" Target="http://www.afox-corp.com/en/products_details.asp?proid=198&amp;typeid=47&amp;id=47" TargetMode="External"/><Relationship Id="rId688" Type="http://schemas.openxmlformats.org/officeDocument/2006/relationships/hyperlink" Target="https://slinex.ru/product/komplekt-slinex-ml-16hr-slinex-sq-04m" TargetMode="External"/><Relationship Id="rId895" Type="http://schemas.openxmlformats.org/officeDocument/2006/relationships/hyperlink" Target="https://eplaza.panasonic.ru/products/home_appliance/thermopots/thermo_pot/NC-EG4000/" TargetMode="External"/><Relationship Id="rId1080" Type="http://schemas.openxmlformats.org/officeDocument/2006/relationships/hyperlink" Target="https://www.keychron.com/products/keychron-k4-wireless-mechanical-keyboard-version-2?variant=32287332696153" TargetMode="External"/><Relationship Id="rId2131" Type="http://schemas.openxmlformats.org/officeDocument/2006/relationships/hyperlink" Target="http://www.erc.ua/i/goods/BPB001BTBK.jpg" TargetMode="External"/><Relationship Id="rId2369" Type="http://schemas.openxmlformats.org/officeDocument/2006/relationships/hyperlink" Target="https://rozetka.com.ua/notebook_bag_2e_cbn417bk/p13926974/" TargetMode="External"/><Relationship Id="rId2576" Type="http://schemas.openxmlformats.org/officeDocument/2006/relationships/hyperlink" Target="https://www.keychron.com/products/keychron-k2-hot-swappable-wireless-mechanical-keyboard?variant=32187465400409" TargetMode="External"/><Relationship Id="rId103" Type="http://schemas.openxmlformats.org/officeDocument/2006/relationships/hyperlink" Target="https://pocketbook.ru/shop/ustroystva/pocketbook-606-chyernyy/" TargetMode="External"/><Relationship Id="rId310" Type="http://schemas.openxmlformats.org/officeDocument/2006/relationships/hyperlink" Target="https://en.varmilo.com/keyboardproscenium/subject_product_detailed?subjectid=28" TargetMode="External"/><Relationship Id="rId548" Type="http://schemas.openxmlformats.org/officeDocument/2006/relationships/hyperlink" Target="https://www.thermaltakeusa.com/core-v1.html" TargetMode="External"/><Relationship Id="rId755" Type="http://schemas.openxmlformats.org/officeDocument/2006/relationships/hyperlink" Target="https://www.mvideo.ru/products/kabel-cifrovoi-audio-video-belkin-hdmi-papa-hdmi-papa-10-2-gbit-s-5m-f3y021bt5m-50052543" TargetMode="External"/><Relationship Id="rId962" Type="http://schemas.openxmlformats.org/officeDocument/2006/relationships/hyperlink" Target="https://ardesto.com.ua/ru/products/ventilyator-ardesto-fn-1608rw/" TargetMode="External"/><Relationship Id="rId1178" Type="http://schemas.openxmlformats.org/officeDocument/2006/relationships/hyperlink" Target="https://consumer.apacer.com/ru/content.php?sn=1296" TargetMode="External"/><Relationship Id="rId1385" Type="http://schemas.openxmlformats.org/officeDocument/2006/relationships/hyperlink" Target="http://www.erc.ua/i/goods/H320MCR.jpg" TargetMode="External"/><Relationship Id="rId1592" Type="http://schemas.openxmlformats.org/officeDocument/2006/relationships/hyperlink" Target="http://www.erc.ua/i/goods/RZ03-03080100-R3M1.jpg" TargetMode="External"/><Relationship Id="rId2229" Type="http://schemas.openxmlformats.org/officeDocument/2006/relationships/hyperlink" Target="http://www.erc.ua/i/goods/MJ-DJ31STQ.jpg" TargetMode="External"/><Relationship Id="rId2436" Type="http://schemas.openxmlformats.org/officeDocument/2006/relationships/hyperlink" Target="https://www.moyo.ua/klaviatura_varmilo_ma108m_v2_cmyk_ec_rose_v2_ru/508649.html?drsq=%D0%98%D0%B3%D1%80%D0%BE%D0%B2%D0%B0%D1%8F+%D0%BA%D0%BB%D0%B0%D0%B2%D0%B8%D0%B0%D1%82%D1%83%D1%80%D0%B0+Varmilo+MA108M+V2+CMYK%2C+EC+Rose+V2%2CRU+%28A36A024B0A3A06A007%29" TargetMode="External"/><Relationship Id="rId2643" Type="http://schemas.openxmlformats.org/officeDocument/2006/relationships/hyperlink" Target="https://consumer.apacer.com/ru/content.php?sn=1745" TargetMode="External"/><Relationship Id="rId91" Type="http://schemas.openxmlformats.org/officeDocument/2006/relationships/hyperlink" Target="https://global.pantum.com/global/series/monochrome-laser-printer-p2500w/" TargetMode="External"/><Relationship Id="rId408" Type="http://schemas.openxmlformats.org/officeDocument/2006/relationships/hyperlink" Target="https://www.asrock.com/MB/Intel/Z590%20Steel%20Legend/index.ru.asp" TargetMode="External"/><Relationship Id="rId615" Type="http://schemas.openxmlformats.org/officeDocument/2006/relationships/hyperlink" Target="https://www.chieftec.eu/ru/&#1073;&#1083;&#1086;&#1082;&#1080;-&#1087;&#1080;&#1090;&#1072;&#1085;&#1080;&#1103;/atx/c&#1077;&#1088;&#1080;&#1103;_force/cps-750s.html" TargetMode="External"/><Relationship Id="rId822" Type="http://schemas.openxmlformats.org/officeDocument/2006/relationships/hyperlink" Target="https://www.belkin.com/us/chargers/wireless/charging-stands-docks/boost-charge-pro-3-in-1-wireless-charger-with-magsafe-15w/p/p-wiz009/" TargetMode="External"/><Relationship Id="rId1038" Type="http://schemas.openxmlformats.org/officeDocument/2006/relationships/hyperlink" Target="https://www.moyo.ua/smart_led_podsvetka_twinkly_line_100_rgb_gen_ii_ip20_dlina_1_5m_kabel_chernyy_twl100stw-beu_/484296.html" TargetMode="External"/><Relationship Id="rId1245" Type="http://schemas.openxmlformats.org/officeDocument/2006/relationships/hyperlink" Target="https://2e.ua/ru/products/akusticheskaya-sistema-2e-soundxpod-tws-mp3-wireless-waterproof-black/" TargetMode="External"/><Relationship Id="rId1452" Type="http://schemas.openxmlformats.org/officeDocument/2006/relationships/hyperlink" Target="http://www.erc.ua/i/goods/23266_TRUST.jpg" TargetMode="External"/><Relationship Id="rId1897" Type="http://schemas.openxmlformats.org/officeDocument/2006/relationships/hyperlink" Target="http://www.erc.ua/i/goods/2E-GAX1.jpg" TargetMode="External"/><Relationship Id="rId2503" Type="http://schemas.openxmlformats.org/officeDocument/2006/relationships/hyperlink" Target="https://ardesto.com.ua/ru/products/robot-pylesos-ardesto-rvc-s1200b/" TargetMode="External"/><Relationship Id="rId1105" Type="http://schemas.openxmlformats.org/officeDocument/2006/relationships/hyperlink" Target="https://2e.ua/ru/products/garnitura-dlya-pk-2e-ch11-usb-black/" TargetMode="External"/><Relationship Id="rId1312" Type="http://schemas.openxmlformats.org/officeDocument/2006/relationships/hyperlink" Target="http://www.erc.ua/i/goods/2E-CBN516BK.jpg" TargetMode="External"/><Relationship Id="rId1757" Type="http://schemas.openxmlformats.org/officeDocument/2006/relationships/hyperlink" Target="http://www.erc.ua/i/goods/B450_TOMAHAWK_MAX.jpg" TargetMode="External"/><Relationship Id="rId1964" Type="http://schemas.openxmlformats.org/officeDocument/2006/relationships/hyperlink" Target="http://www.erc.ua/i/goods/ZM550-GVII.jpg" TargetMode="External"/><Relationship Id="rId2710" Type="http://schemas.openxmlformats.org/officeDocument/2006/relationships/hyperlink" Target="https://2egaming.com/ru/product/2e-gaming-set-of-wheels-speed-gwh-001-rd/" TargetMode="External"/><Relationship Id="rId49" Type="http://schemas.openxmlformats.org/officeDocument/2006/relationships/hyperlink" Target="https://2egaming.com/ru/product/2e-gaming-laptop-cooling-pad-cpg-001/" TargetMode="External"/><Relationship Id="rId1617" Type="http://schemas.openxmlformats.org/officeDocument/2006/relationships/hyperlink" Target="http://www.erc.ua/i/goods/DMFE20O-OAAPA7B.jpg" TargetMode="External"/><Relationship Id="rId1824" Type="http://schemas.openxmlformats.org/officeDocument/2006/relationships/hyperlink" Target="http://www.erc.ua/i/goods/AP128GAH350B-1.jpg" TargetMode="External"/><Relationship Id="rId198" Type="http://schemas.openxmlformats.org/officeDocument/2006/relationships/hyperlink" Target="https://ru.msi.com/Gaming-gear/CLUTCH-GM30" TargetMode="External"/><Relationship Id="rId2086" Type="http://schemas.openxmlformats.org/officeDocument/2006/relationships/hyperlink" Target="http://www.erc.ua/i/goods/F2CU012bt2M-WHT.jpg" TargetMode="External"/><Relationship Id="rId2293" Type="http://schemas.openxmlformats.org/officeDocument/2006/relationships/hyperlink" Target="http://www.erc.ua/i/goods/ES-ED94-S520.jpg" TargetMode="External"/><Relationship Id="rId2598" Type="http://schemas.openxmlformats.org/officeDocument/2006/relationships/hyperlink" Target="https://www.keychron.com/products/keychron-k6-wireless-mechanical-keyboard?variant=31441093361753" TargetMode="External"/><Relationship Id="rId265" Type="http://schemas.openxmlformats.org/officeDocument/2006/relationships/hyperlink" Target="https://xtrfy.com/keyboards/k4-tkl/" TargetMode="External"/><Relationship Id="rId472" Type="http://schemas.openxmlformats.org/officeDocument/2006/relationships/hyperlink" Target="https://consumer.apacer.com/ru/content.php?sn=1317" TargetMode="External"/><Relationship Id="rId2153" Type="http://schemas.openxmlformats.org/officeDocument/2006/relationships/hyperlink" Target="http://www.erc.ua/i/goods/F8M731vfSLV.jpg" TargetMode="External"/><Relationship Id="rId2360" Type="http://schemas.openxmlformats.org/officeDocument/2006/relationships/hyperlink" Target="https://www.panasonic.com/ru/consumer/beauty-and-health-care/personal-beauty-care/epilators/es-ed23.html" TargetMode="External"/><Relationship Id="rId125" Type="http://schemas.openxmlformats.org/officeDocument/2006/relationships/hyperlink" Target="https://huiontab.ru/inspiroy-hs611/" TargetMode="External"/><Relationship Id="rId332" Type="http://schemas.openxmlformats.org/officeDocument/2006/relationships/hyperlink" Target="https://en.varmilo.com/keyboardproscenium/subject_product_detailed?subjectid=44" TargetMode="External"/><Relationship Id="rId777" Type="http://schemas.openxmlformats.org/officeDocument/2006/relationships/hyperlink" Target="https://www.ozon.ru/context/detail/id/192858581/" TargetMode="External"/><Relationship Id="rId984" Type="http://schemas.openxmlformats.org/officeDocument/2006/relationships/hyperlink" Target="https://rosman.ru/catalog/item/infiniti-nado-volchok-klassik-thunder-pegasus-tm-infinity-nado/" TargetMode="External"/><Relationship Id="rId2013" Type="http://schemas.openxmlformats.org/officeDocument/2006/relationships/hyperlink" Target="http://www.erc.ua/i/goods/2E-BSSXBWBL.jpg" TargetMode="External"/><Relationship Id="rId2220" Type="http://schemas.openxmlformats.org/officeDocument/2006/relationships/hyperlink" Target="http://www.erc.ua/i/goods/NN-SM221WZPE.jpg" TargetMode="External"/><Relationship Id="rId2458" Type="http://schemas.openxmlformats.org/officeDocument/2006/relationships/hyperlink" Target="https://www.moyo.ua/klaviatura_akko_3087_horizon_cherry_mx_silent_red_ru_blue_black/508231.html?drsq=%D0%9A%D0%BB%D0%B0%D0%B2%D0%B8%D0%B0%D1%82%D1%83%D1%80%D0%B0+AKKO+3087+Horizon+Cherry+MX+Silent+Red%2C+RU%2C+Blue%2FBlack" TargetMode="External"/><Relationship Id="rId2665" Type="http://schemas.openxmlformats.org/officeDocument/2006/relationships/hyperlink" Target="https://www.razer.ru/product/gameaudio/razer-blackshark-v2-x-green?sku=RZ04-03240600-R3M1" TargetMode="External"/><Relationship Id="rId637" Type="http://schemas.openxmlformats.org/officeDocument/2006/relationships/hyperlink" Target="https://www.zalman.com/EN/Product/ProductDetail.do?pageIndex=1&amp;pageSize=10&amp;productSeq=906&amp;searchCategory1=0&amp;searchCategory2=-99&amp;searchCategory3=-99&amp;searchKey=&amp;searchWord=ZM700-LXII" TargetMode="External"/><Relationship Id="rId844" Type="http://schemas.openxmlformats.org/officeDocument/2006/relationships/hyperlink" Target="https://rozetka.com.ua/panasonic_rp_htx90ngcw/p104717124/" TargetMode="External"/><Relationship Id="rId1267" Type="http://schemas.openxmlformats.org/officeDocument/2006/relationships/hyperlink" Target="http://www.erc.ua/i/goods/4895180774997.jpg" TargetMode="External"/><Relationship Id="rId1474" Type="http://schemas.openxmlformats.org/officeDocument/2006/relationships/hyperlink" Target="http://www.erc.ua/i/goods/2E-MGHSPR-WL-WT.jpg" TargetMode="External"/><Relationship Id="rId1681" Type="http://schemas.openxmlformats.org/officeDocument/2006/relationships/hyperlink" Target="http://www.erc.ua/i/goods/108K-110GA-2-YO.jpg" TargetMode="External"/><Relationship Id="rId2318" Type="http://schemas.openxmlformats.org/officeDocument/2006/relationships/hyperlink" Target="http://www.erc.ua/i/goods/CH-2000ECW.jpg" TargetMode="External"/><Relationship Id="rId2525" Type="http://schemas.openxmlformats.org/officeDocument/2006/relationships/hyperlink" Target="https://2egaming.com/ru/product/2e-gaming-mouse-mg335/" TargetMode="External"/><Relationship Id="rId2732" Type="http://schemas.openxmlformats.org/officeDocument/2006/relationships/hyperlink" Target="http://www.erc.ua/i/goods/2E-GC-BAS-BKRD.jpg" TargetMode="External"/><Relationship Id="rId704" Type="http://schemas.openxmlformats.org/officeDocument/2006/relationships/hyperlink" Target="https://www.moyo.ua/kabel-kits-usb-2-0-to-lightning-cable-2a-black-1m/455972.html" TargetMode="External"/><Relationship Id="rId911" Type="http://schemas.openxmlformats.org/officeDocument/2006/relationships/hyperlink" Target="https://eplaza.panasonic.ru/products/home_appliance/irons/el_iron/NI-U600/" TargetMode="External"/><Relationship Id="rId1127" Type="http://schemas.openxmlformats.org/officeDocument/2006/relationships/hyperlink" Target="https://ajax.systems/ru/products/starterkit-cam/" TargetMode="External"/><Relationship Id="rId1334" Type="http://schemas.openxmlformats.org/officeDocument/2006/relationships/hyperlink" Target="http://www.erc.ua/i/goods/460-BCMU.jpg" TargetMode="External"/><Relationship Id="rId1541" Type="http://schemas.openxmlformats.org/officeDocument/2006/relationships/hyperlink" Target="http://www.erc.ua/i/goods/2E-KS220WW.jpg" TargetMode="External"/><Relationship Id="rId1779" Type="http://schemas.openxmlformats.org/officeDocument/2006/relationships/hyperlink" Target="http://www.erc.ua/i/goods/MAG_B560M_BAZOOKA.jpg" TargetMode="External"/><Relationship Id="rId1986" Type="http://schemas.openxmlformats.org/officeDocument/2006/relationships/hyperlink" Target="http://www.erc.ua/i/goods/DS220J.jpg" TargetMode="External"/><Relationship Id="rId40" Type="http://schemas.openxmlformats.org/officeDocument/2006/relationships/hyperlink" Target="https://www.dell.com/en-us?~ck=mn" TargetMode="External"/><Relationship Id="rId1401" Type="http://schemas.openxmlformats.org/officeDocument/2006/relationships/hyperlink" Target="http://www.erc.ua/i/goods/2E-U03VES3M.jpg" TargetMode="External"/><Relationship Id="rId1639" Type="http://schemas.openxmlformats.org/officeDocument/2006/relationships/hyperlink" Target="http://www.erc.ua/i/goods/VA108MR2W%5eWBPE7HR.jpg" TargetMode="External"/><Relationship Id="rId1846" Type="http://schemas.openxmlformats.org/officeDocument/2006/relationships/hyperlink" Target="http://www.erc.ua/i/goods/AP2TBAC532B-1.jpg" TargetMode="External"/><Relationship Id="rId1706" Type="http://schemas.openxmlformats.org/officeDocument/2006/relationships/hyperlink" Target="http://www.erc.ua/i/goods/2E-HG330BK-7.1.jpg" TargetMode="External"/><Relationship Id="rId1913" Type="http://schemas.openxmlformats.org/officeDocument/2006/relationships/hyperlink" Target="http://www.erc.ua/i/goods/S2TG.jpg" TargetMode="External"/><Relationship Id="rId287" Type="http://schemas.openxmlformats.org/officeDocument/2006/relationships/hyperlink" Target="https://www.duckychannel.com.tw/en/Ducky-One2-SF" TargetMode="External"/><Relationship Id="rId494" Type="http://schemas.openxmlformats.org/officeDocument/2006/relationships/hyperlink" Target="https://consumer.apacer.com/eng/content.php?sn=1612" TargetMode="External"/><Relationship Id="rId2175" Type="http://schemas.openxmlformats.org/officeDocument/2006/relationships/hyperlink" Target="http://www.erc.ua/i/goods/F8J025vf04-WHT.jpg" TargetMode="External"/><Relationship Id="rId2382" Type="http://schemas.openxmlformats.org/officeDocument/2006/relationships/hyperlink" Target="https://www.zalman.com/EN/Product/ProductDetail.do?pageIndex=1&amp;pageSize=10&amp;productSeq=1041&amp;searchCategory1=0&amp;searchCategory2=-99&amp;searchCategory3=-99&amp;searchKey=&amp;searchWord=CNPS10X" TargetMode="External"/><Relationship Id="rId147" Type="http://schemas.openxmlformats.org/officeDocument/2006/relationships/hyperlink" Target="https://www.moyo.ua/mysh_2e_mf1012_usb_black_2e-mf1012ub_/485919.html" TargetMode="External"/><Relationship Id="rId354" Type="http://schemas.openxmlformats.org/officeDocument/2006/relationships/hyperlink" Target="https://en.varmilo.com/keyboardproscenium/subject_product_other?subjectid=158" TargetMode="External"/><Relationship Id="rId799" Type="http://schemas.openxmlformats.org/officeDocument/2006/relationships/hyperlink" Target="https://www.joom.com/ru/products/5f52cfc2b78f8601067e17b3" TargetMode="External"/><Relationship Id="rId1191" Type="http://schemas.openxmlformats.org/officeDocument/2006/relationships/hyperlink" Target="https://www.zalman.com/EN/Product/ProductDetail.do?pageIndex=1&amp;pageSize=10&amp;productSeq=1182&amp;searchCategory1=0&amp;searchCategory2=-99&amp;searchCategory3=-99&amp;searchKey=&amp;searchWord=CNPS10X+PERFORMA" TargetMode="External"/><Relationship Id="rId2035" Type="http://schemas.openxmlformats.org/officeDocument/2006/relationships/hyperlink" Target="http://www.erc.ua/i/goods/TWS600STP-BEU.jpg" TargetMode="External"/><Relationship Id="rId2687" Type="http://schemas.openxmlformats.org/officeDocument/2006/relationships/hyperlink" Target="http://www.erc.ua/i/goods/DS1821%2b.jpg" TargetMode="External"/><Relationship Id="rId561" Type="http://schemas.openxmlformats.org/officeDocument/2006/relationships/hyperlink" Target="https://ru.thermaltake.com/C_00002999.htm" TargetMode="External"/><Relationship Id="rId659" Type="http://schemas.openxmlformats.org/officeDocument/2006/relationships/hyperlink" Target="https://www.gigaset.com/ru_ru/gigaset-a120-duo-black/" TargetMode="External"/><Relationship Id="rId866" Type="http://schemas.openxmlformats.org/officeDocument/2006/relationships/hyperlink" Target="https://eplaza.panasonic.ru/products/home_appliance/owens/mwo_toaster/NN-GT352/" TargetMode="External"/><Relationship Id="rId1289" Type="http://schemas.openxmlformats.org/officeDocument/2006/relationships/hyperlink" Target="http://www.erc.ua/i/goods/DM31T.jpg" TargetMode="External"/><Relationship Id="rId1496" Type="http://schemas.openxmlformats.org/officeDocument/2006/relationships/hyperlink" Target="http://www.erc.ua/i/goods/DM2_SUPREME.jpg" TargetMode="External"/><Relationship Id="rId2242" Type="http://schemas.openxmlformats.org/officeDocument/2006/relationships/hyperlink" Target="http://www.erc.ua/i/goods/NT-H900KTQ.jpg" TargetMode="External"/><Relationship Id="rId2547" Type="http://schemas.openxmlformats.org/officeDocument/2006/relationships/hyperlink" Target="https://2egaming.com/ru/product/2e-gaming-pc-case-turbo-g2057b/" TargetMode="External"/><Relationship Id="rId214" Type="http://schemas.openxmlformats.org/officeDocument/2006/relationships/hyperlink" Target="https://xtrfy.com/mice/m4/" TargetMode="External"/><Relationship Id="rId421" Type="http://schemas.openxmlformats.org/officeDocument/2006/relationships/hyperlink" Target="https://www.msi.com/Motherboard/MAG-B550M-MORTAR-WIFI" TargetMode="External"/><Relationship Id="rId519" Type="http://schemas.openxmlformats.org/officeDocument/2006/relationships/hyperlink" Target="https://ru.thermaltake.com/th120-argb-sync.html" TargetMode="External"/><Relationship Id="rId1051" Type="http://schemas.openxmlformats.org/officeDocument/2006/relationships/hyperlink" Target="https://rozetka.com.ua/twinkly_tws400stp_beu/p252038061/" TargetMode="External"/><Relationship Id="rId1149" Type="http://schemas.openxmlformats.org/officeDocument/2006/relationships/hyperlink" Target="https://www.keychron.com/products/gateron-switch-set?variant=31923912376409" TargetMode="External"/><Relationship Id="rId1356" Type="http://schemas.openxmlformats.org/officeDocument/2006/relationships/hyperlink" Target="http://www.erc.ua/i/goods/TN-420X.jpg" TargetMode="External"/><Relationship Id="rId2102" Type="http://schemas.openxmlformats.org/officeDocument/2006/relationships/hyperlink" Target="http://www.erc.ua/i/goods/CAB002BT0MBK.jpg" TargetMode="External"/><Relationship Id="rId2754" Type="http://schemas.openxmlformats.org/officeDocument/2006/relationships/hyperlink" Target="https://www.infinixmobility.com/uz/smartphone/smart-6-plus" TargetMode="External"/><Relationship Id="rId726" Type="http://schemas.openxmlformats.org/officeDocument/2006/relationships/hyperlink" Target="https://2e.ua/ru/products/kabel-2e-usb-2-0-usb-type-c-flat-fabric-1m-black-blue/" TargetMode="External"/><Relationship Id="rId933" Type="http://schemas.openxmlformats.org/officeDocument/2006/relationships/hyperlink" Target="https://www.panasonic.com/ru/consumer/beauty-and-health-care/personal-beauty-care/epilators/es-el2a-a520.html" TargetMode="External"/><Relationship Id="rId1009" Type="http://schemas.openxmlformats.org/officeDocument/2006/relationships/hyperlink" Target="https://2egaming.com/ru/product/2e-gaming-mouse-hyperspeed-pro-wl-black/" TargetMode="External"/><Relationship Id="rId1563" Type="http://schemas.openxmlformats.org/officeDocument/2006/relationships/hyperlink" Target="http://www.erc.ua/i/goods/L1_KEYCHRON.jpg" TargetMode="External"/><Relationship Id="rId1770" Type="http://schemas.openxmlformats.org/officeDocument/2006/relationships/hyperlink" Target="http://www.erc.ua/i/goods/MAG_B460M_MORTAR.jpg" TargetMode="External"/><Relationship Id="rId1868" Type="http://schemas.openxmlformats.org/officeDocument/2006/relationships/hyperlink" Target="http://www.erc.ua/i/goods/CL-P039-AL12BL-A.jpg" TargetMode="External"/><Relationship Id="rId2407" Type="http://schemas.openxmlformats.org/officeDocument/2006/relationships/hyperlink" Target="https://www.trust.com/ru/product/24442-yvi-wireless-mouse-blue-brush" TargetMode="External"/><Relationship Id="rId2614" Type="http://schemas.openxmlformats.org/officeDocument/2006/relationships/hyperlink" Target="https://www.keychron.com/products/keychron-q1-qmk-custom-mechanical-keyboard?variant=40012433260633" TargetMode="External"/><Relationship Id="rId62" Type="http://schemas.openxmlformats.org/officeDocument/2006/relationships/hyperlink" Target="https://www.2e.ua/ru/products/sumka-dlya-noutbuka-2e-cbp716bk-16-black/" TargetMode="External"/><Relationship Id="rId1216" Type="http://schemas.openxmlformats.org/officeDocument/2006/relationships/hyperlink" Target="https://2egaming.com/ru/product/2e-gaming-keyboard-kg370-rgb-68-key-gateron-red-switch-white/" TargetMode="External"/><Relationship Id="rId1423" Type="http://schemas.openxmlformats.org/officeDocument/2006/relationships/hyperlink" Target="http://www.erc.ua/i/goods/2E-MF217WB.jpg" TargetMode="External"/><Relationship Id="rId1630" Type="http://schemas.openxmlformats.org/officeDocument/2006/relationships/hyperlink" Target="http://www.erc.ua/i/goods/VA87MR2P%5ePP88RA.jpg" TargetMode="External"/><Relationship Id="rId1728" Type="http://schemas.openxmlformats.org/officeDocument/2006/relationships/hyperlink" Target="http://www.erc.ua/i/goods/23328_TRUST.jpg" TargetMode="External"/><Relationship Id="rId1935" Type="http://schemas.openxmlformats.org/officeDocument/2006/relationships/hyperlink" Target="http://www.erc.ua/i/goods/GPE-500S.jpg" TargetMode="External"/><Relationship Id="rId2197" Type="http://schemas.openxmlformats.org/officeDocument/2006/relationships/hyperlink" Target="http://www.erc.ua/i/goods/SHP1900%5e10.jpg" TargetMode="External"/><Relationship Id="rId169" Type="http://schemas.openxmlformats.org/officeDocument/2006/relationships/hyperlink" Target="https://www.trust.com/en/product/22878-ravan-wireless-mouse" TargetMode="External"/><Relationship Id="rId376" Type="http://schemas.openxmlformats.org/officeDocument/2006/relationships/hyperlink" Target="https://www.trust.com/en/product/24030-gxt-448-nixxo-illuminated-headset" TargetMode="External"/><Relationship Id="rId583" Type="http://schemas.openxmlformats.org/officeDocument/2006/relationships/hyperlink" Target="https://www.gamemaxpc.com/productkkk/showproduct.php?id=521" TargetMode="External"/><Relationship Id="rId790" Type="http://schemas.openxmlformats.org/officeDocument/2006/relationships/hyperlink" Target="https://www.belkin.com/us/p/P-F8J147/" TargetMode="External"/><Relationship Id="rId2057" Type="http://schemas.openxmlformats.org/officeDocument/2006/relationships/hyperlink" Target="http://www.erc.ua/i/goods/2E-IES2BL.jpg" TargetMode="External"/><Relationship Id="rId2264" Type="http://schemas.openxmlformats.org/officeDocument/2006/relationships/hyperlink" Target="http://www.erc.ua/i/goods/NI-WT960RTW.jpg" TargetMode="External"/><Relationship Id="rId2471" Type="http://schemas.openxmlformats.org/officeDocument/2006/relationships/hyperlink" Target="https://ardesto.com.ua/ru/products/izmelchitel-ardesto-chk-4001br/" TargetMode="External"/><Relationship Id="rId4" Type="http://schemas.openxmlformats.org/officeDocument/2006/relationships/hyperlink" Target="https://myzte.ru/smartphones/blade/zte-blade-a71/" TargetMode="External"/><Relationship Id="rId236" Type="http://schemas.openxmlformats.org/officeDocument/2006/relationships/hyperlink" Target="https://www.razer.ru/product/mouses/razer-naga-trinity" TargetMode="External"/><Relationship Id="rId443" Type="http://schemas.openxmlformats.org/officeDocument/2006/relationships/hyperlink" Target="https://us-store.msi.com/Motherboards/Intel-Chipset/Intel-Z590?product_id=725" TargetMode="External"/><Relationship Id="rId650" Type="http://schemas.openxmlformats.org/officeDocument/2006/relationships/hyperlink" Target="https://market.yandex.ru/product--radiotelefon-gigaset-cl660a/631143374/spec" TargetMode="External"/><Relationship Id="rId888" Type="http://schemas.openxmlformats.org/officeDocument/2006/relationships/hyperlink" Target="https://eplaza.panasonic.ru/products/home_appliance/blend_juice/blenders/mx-ex1011wtq/" TargetMode="External"/><Relationship Id="rId1073" Type="http://schemas.openxmlformats.org/officeDocument/2006/relationships/hyperlink" Target="https://2egaming.com/ru/product/2e-gaming-headset-hg340-7-1-black/" TargetMode="External"/><Relationship Id="rId1280" Type="http://schemas.openxmlformats.org/officeDocument/2006/relationships/hyperlink" Target="http://www.erc.ua/i/goods/210-AXKX.jpg" TargetMode="External"/><Relationship Id="rId2124" Type="http://schemas.openxmlformats.org/officeDocument/2006/relationships/hyperlink" Target="http://www.erc.ua/i/goods/F8J147BT04-WHT.jpg" TargetMode="External"/><Relationship Id="rId2331" Type="http://schemas.openxmlformats.org/officeDocument/2006/relationships/hyperlink" Target="http://www.erc.ua/i/goods/ROB0271.jpg" TargetMode="External"/><Relationship Id="rId2569" Type="http://schemas.openxmlformats.org/officeDocument/2006/relationships/hyperlink" Target="https://www.keychron.com/products/keychron-c1-wired-mechanical-keyboard?variant=32321247215705" TargetMode="External"/><Relationship Id="rId2776" Type="http://schemas.openxmlformats.org/officeDocument/2006/relationships/printerSettings" Target="../printerSettings/printerSettings1.bin"/><Relationship Id="rId303" Type="http://schemas.openxmlformats.org/officeDocument/2006/relationships/hyperlink" Target="https://en.varmilo.com/keyboardproscenium/subject_product_detailed?subjectid=123" TargetMode="External"/><Relationship Id="rId748" Type="http://schemas.openxmlformats.org/officeDocument/2006/relationships/hyperlink" Target="https://www.moyo.ua/kabel-rca-belkin-2xrca-m-m-3-5mm-1m-f3y116bt1m/423431.html" TargetMode="External"/><Relationship Id="rId955" Type="http://schemas.openxmlformats.org/officeDocument/2006/relationships/hyperlink" Target="https://ardesto.com.ua/ru/products/konvektor-elektricheskij-ardesto-ch-1500mow/" TargetMode="External"/><Relationship Id="rId1140" Type="http://schemas.openxmlformats.org/officeDocument/2006/relationships/hyperlink" Target="https://ajax.systems/ru/products/spacecontrol/" TargetMode="External"/><Relationship Id="rId1378" Type="http://schemas.openxmlformats.org/officeDocument/2006/relationships/hyperlink" Target="http://www.erc.ua/i/goods/H420.jpg" TargetMode="External"/><Relationship Id="rId1585" Type="http://schemas.openxmlformats.org/officeDocument/2006/relationships/hyperlink" Target="http://www.erc.ua/i/goods/XG-K4-RGB-TKL-RETRO-RRUS.jpg" TargetMode="External"/><Relationship Id="rId1792" Type="http://schemas.openxmlformats.org/officeDocument/2006/relationships/hyperlink" Target="http://www.erc.ua/i/goods/AF610-1024D3L5.jpg" TargetMode="External"/><Relationship Id="rId2429" Type="http://schemas.openxmlformats.org/officeDocument/2006/relationships/hyperlink" Target="https://www.moyo.ua/klaviatura_varmilo_ma87m_v2_summit_r2_ec_ivy_v2_ru/508646.html?drsq=%D0%98%D0%B3%D1%80%D0%BE%D0%B2%D0%B0%D1%8F+%D0%BA%D0%BB%D0%B0%D0%B2%D0%B8%D0%B0%D1%82%D1%83%D1%80%D0%B0+Varmilo+MA87M+V2+Summit+R2%2C+EC+Ivy+V2%2CRU+%28A33A022B1A3A06A007%29" TargetMode="External"/><Relationship Id="rId2636" Type="http://schemas.openxmlformats.org/officeDocument/2006/relationships/hyperlink" Target="https://www.netac.com/product/K338-61.html" TargetMode="External"/><Relationship Id="rId84" Type="http://schemas.openxmlformats.org/officeDocument/2006/relationships/hyperlink" Target="https://www.dell.com/en-ie/work/shop/dell-pro-hybrid-briefcase-backpack-15/apd/460-bdbj/carrying-cases" TargetMode="External"/><Relationship Id="rId510" Type="http://schemas.openxmlformats.org/officeDocument/2006/relationships/hyperlink" Target="https://ru.thermaltake.com/C_00003031.htm" TargetMode="External"/><Relationship Id="rId608" Type="http://schemas.openxmlformats.org/officeDocument/2006/relationships/hyperlink" Target="https://www.chieftec.eu/ru/&#1073;&#1083;&#1086;&#1082;&#1080;-&#1087;&#1080;&#1090;&#1072;&#1085;&#1080;&#1103;/atx/c&#1077;&#1088;&#1080;&#1080;-smart/gps-500a8.html" TargetMode="External"/><Relationship Id="rId815" Type="http://schemas.openxmlformats.org/officeDocument/2006/relationships/hyperlink" Target="https://www.belkin.com/us/p/P-F8M731/" TargetMode="External"/><Relationship Id="rId1238" Type="http://schemas.openxmlformats.org/officeDocument/2006/relationships/hyperlink" Target="https://www.moyo.ua/nakopitel-usb-2-0-apacer-ah326-32gb-black-ap32gah326b-1/428301.html" TargetMode="External"/><Relationship Id="rId1445" Type="http://schemas.openxmlformats.org/officeDocument/2006/relationships/hyperlink" Target="http://www.erc.ua/i/goods/21871_TRUST.jpg" TargetMode="External"/><Relationship Id="rId1652" Type="http://schemas.openxmlformats.org/officeDocument/2006/relationships/hyperlink" Target="http://www.erc.ua/i/goods/VA87MP2W%5eLLK12RB.jpg" TargetMode="External"/><Relationship Id="rId1000" Type="http://schemas.openxmlformats.org/officeDocument/2006/relationships/hyperlink" Target="https://brain.com.ua/ukr/Plastik_dlya_3D-printera_XYZprinting_PLA_NFC_175mm_06kg_Filament_Green_RFPLCXEU0LA-p711135.html" TargetMode="External"/><Relationship Id="rId1305" Type="http://schemas.openxmlformats.org/officeDocument/2006/relationships/hyperlink" Target="http://www.erc.ua/i/goods/2E-CPG-006.jpg" TargetMode="External"/><Relationship Id="rId1957" Type="http://schemas.openxmlformats.org/officeDocument/2006/relationships/hyperlink" Target="http://www.erc.ua/i/goods/ZM600-XEII.jpg" TargetMode="External"/><Relationship Id="rId2703" Type="http://schemas.openxmlformats.org/officeDocument/2006/relationships/hyperlink" Target="http://www.erc.ua/i/goods/PPF8001323.jpg" TargetMode="External"/><Relationship Id="rId1512" Type="http://schemas.openxmlformats.org/officeDocument/2006/relationships/hyperlink" Target="http://www.erc.ua/i/goods/XG-M42-RGB-PINK.jpg" TargetMode="External"/><Relationship Id="rId1817" Type="http://schemas.openxmlformats.org/officeDocument/2006/relationships/hyperlink" Target="http://www.erc.ua/i/goods/AP32GAH334U-1.jpg" TargetMode="External"/><Relationship Id="rId11" Type="http://schemas.openxmlformats.org/officeDocument/2006/relationships/hyperlink" Target="https://store.blackview.hk/collections/tablet-pc/products/blackview-tab-10-4g-tablet-pc" TargetMode="External"/><Relationship Id="rId398" Type="http://schemas.openxmlformats.org/officeDocument/2006/relationships/hyperlink" Target="https://www.asrock.com/mb/Intel/B560M-HDV/index.asp" TargetMode="External"/><Relationship Id="rId2079" Type="http://schemas.openxmlformats.org/officeDocument/2006/relationships/hyperlink" Target="http://www.erc.ua/i/goods/HDMI0018G-1M.jpg" TargetMode="External"/><Relationship Id="rId160" Type="http://schemas.openxmlformats.org/officeDocument/2006/relationships/hyperlink" Target="https://2e.ua/ru/products/myshka-2e-mf2010-black/" TargetMode="External"/><Relationship Id="rId2286" Type="http://schemas.openxmlformats.org/officeDocument/2006/relationships/hyperlink" Target="http://www.erc.ua/i/goods/ES-SL41-A520.jpg" TargetMode="External"/><Relationship Id="rId2493" Type="http://schemas.openxmlformats.org/officeDocument/2006/relationships/hyperlink" Target="https://www.trust.com/ru/product/23802-gxt-1175-imperius-xl-gaming-desk" TargetMode="External"/><Relationship Id="rId258" Type="http://schemas.openxmlformats.org/officeDocument/2006/relationships/hyperlink" Target="https://www.trust.com/en/product/23796-gxt-853-esca-metal-rainbow-gaming-keyboard" TargetMode="External"/><Relationship Id="rId465" Type="http://schemas.openxmlformats.org/officeDocument/2006/relationships/hyperlink" Target="https://consumer.apacer.com/ru/content.php?sn=1120" TargetMode="External"/><Relationship Id="rId672" Type="http://schemas.openxmlformats.org/officeDocument/2006/relationships/hyperlink" Target="https://slinex.ru/product/komplekt-slinex-ml-16hr-slinex-sq-04m" TargetMode="External"/><Relationship Id="rId1095" Type="http://schemas.openxmlformats.org/officeDocument/2006/relationships/hyperlink" Target="https://www.dell.com/en-ie/shop/dell-27-curved-gaming-monitor-s2721hgf/apd/210-awyy/monitors-monitor-accessories" TargetMode="External"/><Relationship Id="rId2146" Type="http://schemas.openxmlformats.org/officeDocument/2006/relationships/hyperlink" Target="http://www.erc.ua/i/goods/WCA001VFWH.jpg" TargetMode="External"/><Relationship Id="rId2353" Type="http://schemas.openxmlformats.org/officeDocument/2006/relationships/hyperlink" Target="https://www.zalman.com/RU/Product/ProductDetail.do?pageIndex=1&amp;pageSize=10&amp;productSeq=1181&amp;searchCategory1=0&amp;searchCategory2=-99&amp;searchCategory3=-99&amp;searchKey=&amp;searchWord=i3+NEO" TargetMode="External"/><Relationship Id="rId2560" Type="http://schemas.openxmlformats.org/officeDocument/2006/relationships/hyperlink" Target="https://www.keychron.com/products/keychron-c1-wired-mechanical-keyboard?variant=32321246920793" TargetMode="External"/><Relationship Id="rId118" Type="http://schemas.openxmlformats.org/officeDocument/2006/relationships/hyperlink" Target="https://huiontab.ru/hs64/" TargetMode="External"/><Relationship Id="rId325" Type="http://schemas.openxmlformats.org/officeDocument/2006/relationships/hyperlink" Target="https://en.varmilo.com/keyboardproscenium/subject_product_detailed?subjectid=251" TargetMode="External"/><Relationship Id="rId532" Type="http://schemas.openxmlformats.org/officeDocument/2006/relationships/hyperlink" Target="https://2egaming.com/ru/product/2e-gaming-pc-case-spero-g2052/" TargetMode="External"/><Relationship Id="rId977" Type="http://schemas.openxmlformats.org/officeDocument/2006/relationships/hyperlink" Target="https://www.moyo.ua/volchok-auldey-infinity-nado-batl-super-whisker-blade-super-vikhr-klinok-yw624313/423263.html" TargetMode="External"/><Relationship Id="rId1162" Type="http://schemas.openxmlformats.org/officeDocument/2006/relationships/hyperlink" Target="https://rozetka.com.ua/254499011/p254499011/" TargetMode="External"/><Relationship Id="rId2006" Type="http://schemas.openxmlformats.org/officeDocument/2006/relationships/hyperlink" Target="http://www.erc.ua/i/goods/2E-BSSXTWBK.jpg" TargetMode="External"/><Relationship Id="rId2213" Type="http://schemas.openxmlformats.org/officeDocument/2006/relationships/hyperlink" Target="http://www.erc.ua/i/goods/NN-ST342MZPE.jpg" TargetMode="External"/><Relationship Id="rId2420" Type="http://schemas.openxmlformats.org/officeDocument/2006/relationships/hyperlink" Target="https://www.moyo.ua/klaviatura_varmilo_ma87m_v2_yakumo_ec_rose_v2_ru/508665.html" TargetMode="External"/><Relationship Id="rId2658" Type="http://schemas.openxmlformats.org/officeDocument/2006/relationships/hyperlink" Target="https://www.razer.ru/product/mousepads/razer-goliathus-mobile-stealth-edition?sku=RZ02-01820500-R3M1" TargetMode="External"/><Relationship Id="rId837" Type="http://schemas.openxmlformats.org/officeDocument/2006/relationships/hyperlink" Target="https://eplaza.panasonic.ru/products/digital_av/home_audio/mini_hi_fi/sc-akx320gs/" TargetMode="External"/><Relationship Id="rId1022" Type="http://schemas.openxmlformats.org/officeDocument/2006/relationships/hyperlink" Target="https://2e.ua/ru/products/myshka-2e-mf150-usb-black/" TargetMode="External"/><Relationship Id="rId1467" Type="http://schemas.openxmlformats.org/officeDocument/2006/relationships/hyperlink" Target="http://www.erc.ua/i/goods/2E-MGHDL-BK.jpg" TargetMode="External"/><Relationship Id="rId1674" Type="http://schemas.openxmlformats.org/officeDocument/2006/relationships/hyperlink" Target="http://www.erc.ua/i/goods/ZDB002-01.jpg" TargetMode="External"/><Relationship Id="rId1881" Type="http://schemas.openxmlformats.org/officeDocument/2006/relationships/hyperlink" Target="http://www.erc.ua/i/goods/2E-G2107.jpg" TargetMode="External"/><Relationship Id="rId2518" Type="http://schemas.openxmlformats.org/officeDocument/2006/relationships/hyperlink" Target="https://tucano.com/en/bags/2299-BFRBUB15.html" TargetMode="External"/><Relationship Id="rId2725" Type="http://schemas.openxmlformats.org/officeDocument/2006/relationships/hyperlink" Target="http://www.erc.ua/i/goods/2E-GC-BUS-BK.jpg" TargetMode="External"/><Relationship Id="rId904" Type="http://schemas.openxmlformats.org/officeDocument/2006/relationships/hyperlink" Target="https://eplaza.panasonic.ru/products/health_beauty/personal_beauty_care/hair_dryer_styler/eh-ne83/" TargetMode="External"/><Relationship Id="rId1327" Type="http://schemas.openxmlformats.org/officeDocument/2006/relationships/hyperlink" Target="http://www.erc.ua/i/goods/BLABK-B.jpg" TargetMode="External"/><Relationship Id="rId1534" Type="http://schemas.openxmlformats.org/officeDocument/2006/relationships/hyperlink" Target="http://www.erc.ua/i/goods/2E-KM1040UB.jpg" TargetMode="External"/><Relationship Id="rId1741" Type="http://schemas.openxmlformats.org/officeDocument/2006/relationships/hyperlink" Target="http://www.erc.ua/i/goods/B560M-ITX%5eAC.jpg" TargetMode="External"/><Relationship Id="rId1979" Type="http://schemas.openxmlformats.org/officeDocument/2006/relationships/hyperlink" Target="http://www.erc.ua/i/goods/L36852H2505S301.jpg" TargetMode="External"/><Relationship Id="rId33" Type="http://schemas.openxmlformats.org/officeDocument/2006/relationships/hyperlink" Target="https://www.dell.com/en-us?~ck=mn" TargetMode="External"/><Relationship Id="rId1601" Type="http://schemas.openxmlformats.org/officeDocument/2006/relationships/hyperlink" Target="http://www.erc.ua/i/goods/RZ03-03530800-R3R1.jpg" TargetMode="External"/><Relationship Id="rId1839" Type="http://schemas.openxmlformats.org/officeDocument/2006/relationships/hyperlink" Target="http://www.erc.ua/i/goods/AP64GAH156A-1.jpg" TargetMode="External"/><Relationship Id="rId182" Type="http://schemas.openxmlformats.org/officeDocument/2006/relationships/hyperlink" Target="https://2egaming.com/ru/product/2e-gaming-mouse-mg330/" TargetMode="External"/><Relationship Id="rId1906" Type="http://schemas.openxmlformats.org/officeDocument/2006/relationships/hyperlink" Target="http://www.erc.ua/i/goods/CA-1Q5-00M1WN-00.jpg" TargetMode="External"/><Relationship Id="rId487" Type="http://schemas.openxmlformats.org/officeDocument/2006/relationships/hyperlink" Target="https://consumer.apacer.com/ru/content.php?sn=1335" TargetMode="External"/><Relationship Id="rId694" Type="http://schemas.openxmlformats.org/officeDocument/2006/relationships/hyperlink" Target="https://slinex.ru/product/komplekt-slinex-ml-16hr-slinex-sq-04m" TargetMode="External"/><Relationship Id="rId2070" Type="http://schemas.openxmlformats.org/officeDocument/2006/relationships/hyperlink" Target="http://www.erc.ua/i/goods/F3Y116BT2M.jpg" TargetMode="External"/><Relationship Id="rId2168" Type="http://schemas.openxmlformats.org/officeDocument/2006/relationships/hyperlink" Target="http://www.erc.ua/i/goods/WIA001VFBK.jpg" TargetMode="External"/><Relationship Id="rId2375" Type="http://schemas.openxmlformats.org/officeDocument/2006/relationships/hyperlink" Target="https://rozetka.com.ua/notebook_bag_2e_cbn816bu/p13956399/" TargetMode="External"/><Relationship Id="rId347" Type="http://schemas.openxmlformats.org/officeDocument/2006/relationships/hyperlink" Target="https://en.varmilo.com/keyboardproscenium/subject_product_detailed?subjectid=323" TargetMode="External"/><Relationship Id="rId999" Type="http://schemas.openxmlformats.org/officeDocument/2006/relationships/hyperlink" Target="https://www.xyzprinting.com/en-US/material/pla" TargetMode="External"/><Relationship Id="rId1184" Type="http://schemas.openxmlformats.org/officeDocument/2006/relationships/hyperlink" Target="https://ru.thermaltake.com/riing-14-led-red.html" TargetMode="External"/><Relationship Id="rId2028" Type="http://schemas.openxmlformats.org/officeDocument/2006/relationships/hyperlink" Target="http://www.erc.ua/i/goods/TWS250SPP-BEU.jpg" TargetMode="External"/><Relationship Id="rId2582" Type="http://schemas.openxmlformats.org/officeDocument/2006/relationships/hyperlink" Target="https://www.keychron.com/products/keychron-k3-wireless-mechanical-keyboard?variant=32220198568025" TargetMode="External"/><Relationship Id="rId554" Type="http://schemas.openxmlformats.org/officeDocument/2006/relationships/hyperlink" Target="https://ru.thermaltake.com/h200-tg-rgb-2.html" TargetMode="External"/><Relationship Id="rId761" Type="http://schemas.openxmlformats.org/officeDocument/2006/relationships/hyperlink" Target="https://www.belkin.com/us/p/P-F4U042/" TargetMode="External"/><Relationship Id="rId859" Type="http://schemas.openxmlformats.org/officeDocument/2006/relationships/hyperlink" Target="https://www.philips.ua/ru/c-p/TAKH402PK_00/wireless-headphone" TargetMode="External"/><Relationship Id="rId1391" Type="http://schemas.openxmlformats.org/officeDocument/2006/relationships/hyperlink" Target="http://www.erc.ua/i/goods/WH1409V2_HUION.jpg" TargetMode="External"/><Relationship Id="rId1489" Type="http://schemas.openxmlformats.org/officeDocument/2006/relationships/hyperlink" Target="http://www.erc.ua/i/goods/DM1_S2.jpg" TargetMode="External"/><Relationship Id="rId1696" Type="http://schemas.openxmlformats.org/officeDocument/2006/relationships/hyperlink" Target="http://www.erc.ua/i/goods/2E-CH11SU.jpg" TargetMode="External"/><Relationship Id="rId2235" Type="http://schemas.openxmlformats.org/officeDocument/2006/relationships/hyperlink" Target="http://www.erc.ua/i/goods/MX-EX1011WTQ.jpg" TargetMode="External"/><Relationship Id="rId2442" Type="http://schemas.openxmlformats.org/officeDocument/2006/relationships/hyperlink" Target="https://www.moyo.ua/klaviatura_varmilo_ma87m_v2_panda_r2_ec_rose_v2_ru/508622.html?drsq=%D0%98%D0%B3%D1%80%D0%BE%D0%B2%D0%B0%D1%8F+%D0%BA%D0%BB%D0%B0%D0%B2%D0%B8%D0%B0%D1%82%D1%83%D1%80%D0%B0+Varmilo+MA87M+V2+Panda+R2%2C+EC+Rose+V2%2CRU+%28A33A029B0A3A06A026%29" TargetMode="External"/><Relationship Id="rId193" Type="http://schemas.openxmlformats.org/officeDocument/2006/relationships/hyperlink" Target="https://www.trust.com/en/product/23574-gxt-940-xidon-rgb-gaming-mouse" TargetMode="External"/><Relationship Id="rId207" Type="http://schemas.openxmlformats.org/officeDocument/2006/relationships/hyperlink" Target="https://dreammachines.pl/ru/dm2comfys" TargetMode="External"/><Relationship Id="rId414" Type="http://schemas.openxmlformats.org/officeDocument/2006/relationships/hyperlink" Target="https://ru.msi.com/Motherboard/B450-GAMING-PLUS-MAX" TargetMode="External"/><Relationship Id="rId498" Type="http://schemas.openxmlformats.org/officeDocument/2006/relationships/hyperlink" Target="https://consumer.apacer.com/ru/content.php?sn=1597" TargetMode="External"/><Relationship Id="rId621" Type="http://schemas.openxmlformats.org/officeDocument/2006/relationships/hyperlink" Target="https://www.chieftec.eu/ru/%D0%B1%D0%BB%D0%BE%D0%BA%D0%B8-%D0%BF%D0%B8%D1%82%D0%B0%D0%BD%D0%B8%D1%8F/atx/c%D0%B5%D1%80%D0%B8%D0%B8-core/bbs-700s.html" TargetMode="External"/><Relationship Id="rId1044" Type="http://schemas.openxmlformats.org/officeDocument/2006/relationships/hyperlink" Target="https://rozetka.com.ua/twinkly_tww210spp_teu/p252034416/" TargetMode="External"/><Relationship Id="rId1251" Type="http://schemas.openxmlformats.org/officeDocument/2006/relationships/hyperlink" Target="https://www.moyo.ua/portativnaya_akustika_2e_soundxtube_plus_tws_mp3_wireless_waterproof_red/486869.html" TargetMode="External"/><Relationship Id="rId1349" Type="http://schemas.openxmlformats.org/officeDocument/2006/relationships/hyperlink" Target="http://www.erc.ua/i/goods/M6500W.jpg" TargetMode="External"/><Relationship Id="rId2081" Type="http://schemas.openxmlformats.org/officeDocument/2006/relationships/hyperlink" Target="http://www.erc.ua/i/goods/F3Y021BT1M.jpg" TargetMode="External"/><Relationship Id="rId2179" Type="http://schemas.openxmlformats.org/officeDocument/2006/relationships/hyperlink" Target="http://www.erc.ua/i/goods/HTL2163B%5e12.jpg" TargetMode="External"/><Relationship Id="rId2302" Type="http://schemas.openxmlformats.org/officeDocument/2006/relationships/hyperlink" Target="http://www.erc.ua/i/goods/HCP-600SAM.jpg" TargetMode="External"/><Relationship Id="rId2747" Type="http://schemas.openxmlformats.org/officeDocument/2006/relationships/hyperlink" Target="https://2egaming.com/ru/product/2e-gaming-pc-case-turbo-g2057w/" TargetMode="External"/><Relationship Id="rId260" Type="http://schemas.openxmlformats.org/officeDocument/2006/relationships/hyperlink" Target="https://www.keychron.com/products/keychron-k1-wireless-mechanical-keyboard?variant=31301928058969" TargetMode="External"/><Relationship Id="rId719" Type="http://schemas.openxmlformats.org/officeDocument/2006/relationships/hyperlink" Target="https://comfy.ua/kabel-hdmi-2e-hdmi-2-0-gen2-ultra-slim-black-2m-2e-w9668bl-2m.html" TargetMode="External"/><Relationship Id="rId926" Type="http://schemas.openxmlformats.org/officeDocument/2006/relationships/hyperlink" Target="https://www.panasonic.com/ru/consumer/beauty-and-health-care/mens-grooming/shavers/es-rt77.html" TargetMode="External"/><Relationship Id="rId1111" Type="http://schemas.openxmlformats.org/officeDocument/2006/relationships/hyperlink" Target="https://2e.ua/ru/products/garnitura-dlya-pk-2e-ch13-usb-black/" TargetMode="External"/><Relationship Id="rId1556" Type="http://schemas.openxmlformats.org/officeDocument/2006/relationships/hyperlink" Target="http://www.erc.ua/i/goods/2E-KG350UBK.jpg" TargetMode="External"/><Relationship Id="rId1763" Type="http://schemas.openxmlformats.org/officeDocument/2006/relationships/hyperlink" Target="http://www.erc.ua/i/goods/MAG_B550M_BAZOOKA.jpg" TargetMode="External"/><Relationship Id="rId1970" Type="http://schemas.openxmlformats.org/officeDocument/2006/relationships/hyperlink" Target="http://www.erc.ua/i/goods/ZM1000-ARX.jpg" TargetMode="External"/><Relationship Id="rId2386" Type="http://schemas.openxmlformats.org/officeDocument/2006/relationships/hyperlink" Target="https://www.pocketbook-int.com/kz/products/pocketbook-628-black" TargetMode="External"/><Relationship Id="rId2593" Type="http://schemas.openxmlformats.org/officeDocument/2006/relationships/hyperlink" Target="https://www.keychron.com/products/keychron-k6-wireless-mechanical-keyboard?variant=31441088839769" TargetMode="External"/><Relationship Id="rId2607" Type="http://schemas.openxmlformats.org/officeDocument/2006/relationships/hyperlink" Target="https://www.keychron.com/products/keychron-k8-tenkeyless-wireless-mechanical-keyboard?variant=39515069349977" TargetMode="External"/><Relationship Id="rId55" Type="http://schemas.openxmlformats.org/officeDocument/2006/relationships/hyperlink" Target="https://www.2e.ua/ru/products/sumka-dlya-noutbuka-2e-cbn315bk-16-black/" TargetMode="External"/><Relationship Id="rId120" Type="http://schemas.openxmlformats.org/officeDocument/2006/relationships/hyperlink" Target="https://huiontab.ru/inspiroy-h950p/" TargetMode="External"/><Relationship Id="rId358" Type="http://schemas.openxmlformats.org/officeDocument/2006/relationships/hyperlink" Target="https://2egaming.com/ru/product/2e-gaming-mouse-pad-control-pg310-l-black/" TargetMode="External"/><Relationship Id="rId565" Type="http://schemas.openxmlformats.org/officeDocument/2006/relationships/hyperlink" Target="https://ru.thermaltake.com/core-p8-tempered-glass-full-tower-chassis.html" TargetMode="External"/><Relationship Id="rId772" Type="http://schemas.openxmlformats.org/officeDocument/2006/relationships/hyperlink" Target="https://shop.mts.ru/product/data-kabel-belkin-caa002bt1mbk-usb-a-lightning-1m-pletenyj-black/specs" TargetMode="External"/><Relationship Id="rId1195" Type="http://schemas.openxmlformats.org/officeDocument/2006/relationships/hyperlink" Target="https://www.ozon.ru/product/svch-pech-panasonic-nn-st34hwzpe-349504935/?sh=-P6MLQAAAA" TargetMode="External"/><Relationship Id="rId1209" Type="http://schemas.openxmlformats.org/officeDocument/2006/relationships/hyperlink" Target="https://2egaming.com/ru/product/2e-gaming-mouse-hyperdrive-pro-black/" TargetMode="External"/><Relationship Id="rId1416" Type="http://schemas.openxmlformats.org/officeDocument/2006/relationships/hyperlink" Target="http://www.erc.ua/i/goods/ZL.MCEEE.003.jpg" TargetMode="External"/><Relationship Id="rId1623" Type="http://schemas.openxmlformats.org/officeDocument/2006/relationships/hyperlink" Target="http://www.erc.ua/i/goods/VA108ML2W%5eLLPN2RB.jpg" TargetMode="External"/><Relationship Id="rId1830" Type="http://schemas.openxmlformats.org/officeDocument/2006/relationships/hyperlink" Target="http://www.erc.ua/i/goods/AP32GAH15AA-1.jpg" TargetMode="External"/><Relationship Id="rId2039" Type="http://schemas.openxmlformats.org/officeDocument/2006/relationships/hyperlink" Target="http://www.erc.ua/i/goods/2E-ACR18WQC.jpg" TargetMode="External"/><Relationship Id="rId2246" Type="http://schemas.openxmlformats.org/officeDocument/2006/relationships/hyperlink" Target="http://www.erc.ua/i/goods/NC-EG4000WTS.jpg" TargetMode="External"/><Relationship Id="rId2453" Type="http://schemas.openxmlformats.org/officeDocument/2006/relationships/hyperlink" Target="https://www.moyo.ua/nabor_mekhanicheskikh_pereklyuchateley_akko_akko_cs_radiant_red_45pcs_pack_/514285.html?drsq=%D0%9D%D0%B0%D0%B1%D0%BE%D1%80+%D0%BC%D0%B5%D1%85%D0%B0%D0%BD%D0%B8%D1%87%D0%B5%D1%81%D0%BA%D0%B8%D1%85+%D0%BF%D0%B5%D1%80%D0%B5%D0%BA%D0%BB%D1%8E%D1%87%D0%B0%D1%82%D0%B5%D0%BB%D0%B5%D0%B9+AKKO+Akko+CS+Radiant+Red+%2845pcs%2Fpack%29" TargetMode="External"/><Relationship Id="rId2660" Type="http://schemas.openxmlformats.org/officeDocument/2006/relationships/hyperlink" Target="https://www.razer.ru/product/mousepads/razer-gigantus-v2?sku=RZ02-03330300-R3M1" TargetMode="External"/><Relationship Id="rId218" Type="http://schemas.openxmlformats.org/officeDocument/2006/relationships/hyperlink" Target="https://xtrfy.com/mice/m4-miami-blue/" TargetMode="External"/><Relationship Id="rId425" Type="http://schemas.openxmlformats.org/officeDocument/2006/relationships/hyperlink" Target="https://www.msi.com/Motherboard/B460M-PRO-VDH-WIFI" TargetMode="External"/><Relationship Id="rId632" Type="http://schemas.openxmlformats.org/officeDocument/2006/relationships/hyperlink" Target="https://www.chieftec.eu/products-detail/ru/326/C%D0%95%D0%A0%D0%98%D0%AF_PowerUP/330/GPX-850FC" TargetMode="External"/><Relationship Id="rId1055" Type="http://schemas.openxmlformats.org/officeDocument/2006/relationships/hyperlink" Target="https://www.panasonic.com/ru/consumer/kitchen-appliances/kitchen-appliances/juicers-blenders-mixers/mx-ss40.html" TargetMode="External"/><Relationship Id="rId1262" Type="http://schemas.openxmlformats.org/officeDocument/2006/relationships/hyperlink" Target="http://www.erc.ua/i/goods/2E-EBTWRDLBK.jpg" TargetMode="External"/><Relationship Id="rId1928" Type="http://schemas.openxmlformats.org/officeDocument/2006/relationships/hyperlink" Target="http://www.erc.ua/i/goods/PS-SPR-0600NHSAWE-1.jpg" TargetMode="External"/><Relationship Id="rId2092" Type="http://schemas.openxmlformats.org/officeDocument/2006/relationships/hyperlink" Target="http://www.erc.ua/i/goods/F4U042bt.jpg" TargetMode="External"/><Relationship Id="rId2106" Type="http://schemas.openxmlformats.org/officeDocument/2006/relationships/hyperlink" Target="http://www.erc.ua/i/goods/CAA002BT1MWH.jpg" TargetMode="External"/><Relationship Id="rId2313" Type="http://schemas.openxmlformats.org/officeDocument/2006/relationships/hyperlink" Target="http://www.erc.ua/i/goods/HCP-1000RBGM.jpg" TargetMode="External"/><Relationship Id="rId2520" Type="http://schemas.openxmlformats.org/officeDocument/2006/relationships/hyperlink" Target="https://tucano.com/en/backpacks-and-bags/4927-6779-BFRBUB15D.html" TargetMode="External"/><Relationship Id="rId2758" Type="http://schemas.openxmlformats.org/officeDocument/2006/relationships/hyperlink" Target="https://2egaming.com/ru/product/2e-gaming-air-cool-ac90d4/" TargetMode="External"/><Relationship Id="rId271" Type="http://schemas.openxmlformats.org/officeDocument/2006/relationships/hyperlink" Target="https://www.razer.com/gaming-keyboards/razer-blackwidow-lite/RZ03-02640200-R3U1" TargetMode="External"/><Relationship Id="rId937" Type="http://schemas.openxmlformats.org/officeDocument/2006/relationships/hyperlink" Target="https://ardesto.com.ua/ru/products/keramicheskij-obogrevatel-ardesto-hcp-400wt/" TargetMode="External"/><Relationship Id="rId1122" Type="http://schemas.openxmlformats.org/officeDocument/2006/relationships/hyperlink" Target="https://ajax.systems/ru/products/homesiren/" TargetMode="External"/><Relationship Id="rId1567" Type="http://schemas.openxmlformats.org/officeDocument/2006/relationships/hyperlink" Target="http://www.erc.ua/i/goods/N3_KEYCHRON.jpg" TargetMode="External"/><Relationship Id="rId1774" Type="http://schemas.openxmlformats.org/officeDocument/2006/relationships/hyperlink" Target="http://www.erc.ua/i/goods/H510M_PRO.jpg" TargetMode="External"/><Relationship Id="rId1981" Type="http://schemas.openxmlformats.org/officeDocument/2006/relationships/hyperlink" Target="http://www.erc.ua/i/goods/S30852H2555S301.jpg" TargetMode="External"/><Relationship Id="rId2397" Type="http://schemas.openxmlformats.org/officeDocument/2006/relationships/hyperlink" Target="https://2egaming.com/ru/product/2e-gaming-headset-hg330-white/" TargetMode="External"/><Relationship Id="rId2618" Type="http://schemas.openxmlformats.org/officeDocument/2006/relationships/hyperlink" Target="https://www.keychron.com/products/keychron-q1-qmk-custom-mechanical-keyboard?variant=40142304936025" TargetMode="External"/><Relationship Id="rId66" Type="http://schemas.openxmlformats.org/officeDocument/2006/relationships/hyperlink" Target="https://www.2e.ua/ru/products/sumka-dlya-noutbuka-2e-cbt9175bk-urban-groove-16-black/" TargetMode="External"/><Relationship Id="rId131" Type="http://schemas.openxmlformats.org/officeDocument/2006/relationships/hyperlink" Target="https://2e.ua/ru/products/veb-kamera-2e-wqhd/" TargetMode="External"/><Relationship Id="rId369" Type="http://schemas.openxmlformats.org/officeDocument/2006/relationships/hyperlink" Target="https://2egaming.com/ru/product/2e-gaming-headset-hg320/" TargetMode="External"/><Relationship Id="rId576" Type="http://schemas.openxmlformats.org/officeDocument/2006/relationships/hyperlink" Target="https://www.zalman.com/RU/Product/ProductDetail.do?pageIndex=1&amp;pageSize=10&amp;productSeq=1017&amp;searchCategory1=0&amp;searchCategory2=-99&amp;searchCategory3=-99&amp;searchKey=&amp;searchWord=z3" TargetMode="External"/><Relationship Id="rId783" Type="http://schemas.openxmlformats.org/officeDocument/2006/relationships/hyperlink" Target="https://rozetka.com.ua/241419535/p241419535/" TargetMode="External"/><Relationship Id="rId990" Type="http://schemas.openxmlformats.org/officeDocument/2006/relationships/hyperlink" Target="https://satu.kz/p76166529-infiniti-nado-volchok.html" TargetMode="External"/><Relationship Id="rId1427" Type="http://schemas.openxmlformats.org/officeDocument/2006/relationships/hyperlink" Target="http://www.erc.ua/i/goods/2E-MF212WC.jpg" TargetMode="External"/><Relationship Id="rId1634" Type="http://schemas.openxmlformats.org/officeDocument/2006/relationships/hyperlink" Target="http://www.erc.ua/i/goods/VA108MP2P%5eWP88RA.jpg" TargetMode="External"/><Relationship Id="rId1841" Type="http://schemas.openxmlformats.org/officeDocument/2006/relationships/hyperlink" Target="http://www.erc.ua/i/goods/AP1TBAC236B-1.jpg" TargetMode="External"/><Relationship Id="rId2257" Type="http://schemas.openxmlformats.org/officeDocument/2006/relationships/hyperlink" Target="http://www.erc.ua/i/goods/EH-NE64-K865.jpg" TargetMode="External"/><Relationship Id="rId2464" Type="http://schemas.openxmlformats.org/officeDocument/2006/relationships/hyperlink" Target="https://www.moyo.ua/klaviatura_akko_3087_matcha_red_bean_cherry_mx_red_ru_green/508234.html?drsq=%D0%9A%D0%BB%D0%B0%D0%B2%D0%B8%D0%B0%D1%82%D1%83%D1%80%D0%B0+AKKO+3087+Matcha+Red+Bean+Cherry+MX+Red%2C+RU%2C+Green" TargetMode="External"/><Relationship Id="rId2671" Type="http://schemas.openxmlformats.org/officeDocument/2006/relationships/hyperlink" Target="https://www.synology.com/ru-ru/products/DS720+" TargetMode="External"/><Relationship Id="rId229" Type="http://schemas.openxmlformats.org/officeDocument/2006/relationships/hyperlink" Target="https://xtrfy.com/accessories/b4-white/" TargetMode="External"/><Relationship Id="rId436" Type="http://schemas.openxmlformats.org/officeDocument/2006/relationships/hyperlink" Target="https://www.msi.com/Motherboard/MAG-B560M-MORTAR" TargetMode="External"/><Relationship Id="rId643" Type="http://schemas.openxmlformats.org/officeDocument/2006/relationships/hyperlink" Target="https://www.zalman.com/EN/Product/ProductDetail.do?pageIndex=1&amp;pageSize=10&amp;productSeq=112&amp;searchCategory1=0&amp;searchCategory2=-99&amp;searchCategory3=-99&amp;searchKey=&amp;searchWord=gigamax" TargetMode="External"/><Relationship Id="rId1066" Type="http://schemas.openxmlformats.org/officeDocument/2006/relationships/hyperlink" Target="https://eplaza.panasonic.ru/products/health_beauty/shavers/shaver/es-sl41/" TargetMode="External"/><Relationship Id="rId1273" Type="http://schemas.openxmlformats.org/officeDocument/2006/relationships/hyperlink" Target="http://www.erc.ua/i/goods/6931548307051.jpg" TargetMode="External"/><Relationship Id="rId1480" Type="http://schemas.openxmlformats.org/officeDocument/2006/relationships/hyperlink" Target="http://www.erc.ua/i/goods/23092_TRUST.jpg" TargetMode="External"/><Relationship Id="rId1939" Type="http://schemas.openxmlformats.org/officeDocument/2006/relationships/hyperlink" Target="http://www.erc.ua/i/goods/CTG-550C.jpg" TargetMode="External"/><Relationship Id="rId2117" Type="http://schemas.openxmlformats.org/officeDocument/2006/relationships/hyperlink" Target="http://www.erc.ua/i/goods/F2CU032BT06-WHT.jpg" TargetMode="External"/><Relationship Id="rId2324" Type="http://schemas.openxmlformats.org/officeDocument/2006/relationships/hyperlink" Target="http://www.erc.ua/i/goods/FN-R1608CB.jpg" TargetMode="External"/><Relationship Id="rId2769" Type="http://schemas.openxmlformats.org/officeDocument/2006/relationships/hyperlink" Target="https://blackview.pro/bv6600e.html" TargetMode="External"/><Relationship Id="rId850" Type="http://schemas.openxmlformats.org/officeDocument/2006/relationships/hyperlink" Target="https://www.philips.ru/c-p/SHE3555BK_00/headphones-with-mic" TargetMode="External"/><Relationship Id="rId948" Type="http://schemas.openxmlformats.org/officeDocument/2006/relationships/hyperlink" Target="https://www.moyo.ua/keramicheskaya-elektronagrevatelnaya-panel-s-termoregulyatorom-ardesto-hcp-750rbrm-korichnevyy-mramor/characteristics/452701.html" TargetMode="External"/><Relationship Id="rId1133" Type="http://schemas.openxmlformats.org/officeDocument/2006/relationships/hyperlink" Target="https://ajax.systems/ru/products/motioncam/" TargetMode="External"/><Relationship Id="rId1578" Type="http://schemas.openxmlformats.org/officeDocument/2006/relationships/hyperlink" Target="http://www.erc.ua/i/goods/Z50_KEYCHRON.jpg" TargetMode="External"/><Relationship Id="rId1701" Type="http://schemas.openxmlformats.org/officeDocument/2006/relationships/hyperlink" Target="http://www.erc.ua/i/goods/2E-CH13SJ.jpg" TargetMode="External"/><Relationship Id="rId1785" Type="http://schemas.openxmlformats.org/officeDocument/2006/relationships/hyperlink" Target="http://www.erc.ua/i/goods/MAG_Z590_TORPEDO.jpg" TargetMode="External"/><Relationship Id="rId1992" Type="http://schemas.openxmlformats.org/officeDocument/2006/relationships/hyperlink" Target="http://www.erc.ua/i/goods/RFPLBXEU02D.jpg" TargetMode="External"/><Relationship Id="rId2531" Type="http://schemas.openxmlformats.org/officeDocument/2006/relationships/hyperlink" Target="https://2egaming.com/ru/product/2e-gaming-keyboard-kg360-rgb-68-key-wl-white/" TargetMode="External"/><Relationship Id="rId2629" Type="http://schemas.openxmlformats.org/officeDocument/2006/relationships/hyperlink" Target="https://www.netac.com/product/U782C-51.html" TargetMode="External"/><Relationship Id="rId77" Type="http://schemas.openxmlformats.org/officeDocument/2006/relationships/hyperlink" Target="https://www.foxtrot.com.ua/ru/shop/symki_dlya_noutbukov_tucano_svolta-bag-pc-15-6--black-bsvo15.html" TargetMode="External"/><Relationship Id="rId282" Type="http://schemas.openxmlformats.org/officeDocument/2006/relationships/hyperlink" Target="https://www.razer.com/gaming-keyboards/razer-blackwidow-v3-pro/RZ03-03530200-R3U1" TargetMode="External"/><Relationship Id="rId503" Type="http://schemas.openxmlformats.org/officeDocument/2006/relationships/hyperlink" Target="https://2egaming.com/ru/product/2e-gaming-air-cool-ac120d6-argb/" TargetMode="External"/><Relationship Id="rId587" Type="http://schemas.openxmlformats.org/officeDocument/2006/relationships/hyperlink" Target="https://www.gamemaxpc.com/product/showproduct.php?id=611" TargetMode="External"/><Relationship Id="rId710" Type="http://schemas.openxmlformats.org/officeDocument/2006/relationships/hyperlink" Target="https://2e.ua/ru/products/akusticheskaya-sistema-2e-soundxblock-tws-mp3-wireless-waterproof-red/" TargetMode="External"/><Relationship Id="rId808" Type="http://schemas.openxmlformats.org/officeDocument/2006/relationships/hyperlink" Target="https://rozetka.com.ua/241413913/p241413913/" TargetMode="External"/><Relationship Id="rId1340" Type="http://schemas.openxmlformats.org/officeDocument/2006/relationships/hyperlink" Target="http://www.erc.ua/i/goods/2E-S-509CC.jpg" TargetMode="External"/><Relationship Id="rId1438" Type="http://schemas.openxmlformats.org/officeDocument/2006/relationships/hyperlink" Target="http://www.erc.ua/i/goods/ZL.MCEEE.006.jpg" TargetMode="External"/><Relationship Id="rId1645" Type="http://schemas.openxmlformats.org/officeDocument/2006/relationships/hyperlink" Target="http://www.erc.ua/i/goods/VA108MA022A1A2A06A007.jpg" TargetMode="External"/><Relationship Id="rId2170" Type="http://schemas.openxmlformats.org/officeDocument/2006/relationships/hyperlink" Target="http://www.erc.ua/i/goods/WIZ002VFBK.jpg" TargetMode="External"/><Relationship Id="rId2268" Type="http://schemas.openxmlformats.org/officeDocument/2006/relationships/hyperlink" Target="http://www.erc.ua/i/goods/NI-E410TMTW.jpg" TargetMode="External"/><Relationship Id="rId8" Type="http://schemas.openxmlformats.org/officeDocument/2006/relationships/hyperlink" Target="https://www.tecno-mobile.com/accessories/tech-specs/tecspecs/buds-2/" TargetMode="External"/><Relationship Id="rId142" Type="http://schemas.openxmlformats.org/officeDocument/2006/relationships/hyperlink" Target="https://2e.ua/ru/products/myshka-2e-mf130-usb-black/" TargetMode="External"/><Relationship Id="rId447" Type="http://schemas.openxmlformats.org/officeDocument/2006/relationships/hyperlink" Target="https://market.yandex.ru/product--videokarta-afox-radeon-r5-220-1gb-afr5220-1024d3l9-v2/794180254/spec?track=tabs" TargetMode="External"/><Relationship Id="rId794" Type="http://schemas.openxmlformats.org/officeDocument/2006/relationships/hyperlink" Target="https://www.belkin.com/us/p/P-F8J236/" TargetMode="External"/><Relationship Id="rId1077" Type="http://schemas.openxmlformats.org/officeDocument/2006/relationships/hyperlink" Target="https://www.keychron.com/products/keychron-k3-wireless-mechanical-keyboard?utm_source=navi%20to%20K3&amp;utm_medium=navi%20bar&amp;utm_campaign=navi%20to%20K3" TargetMode="External"/><Relationship Id="rId1200" Type="http://schemas.openxmlformats.org/officeDocument/2006/relationships/hyperlink" Target="https://ru-store.acer.com/product/ZL.MCEEE.003/" TargetMode="External"/><Relationship Id="rId1852" Type="http://schemas.openxmlformats.org/officeDocument/2006/relationships/hyperlink" Target="http://www.erc.ua/i/goods/AP1TBAC731B-1.jpg" TargetMode="External"/><Relationship Id="rId2030" Type="http://schemas.openxmlformats.org/officeDocument/2006/relationships/hyperlink" Target="http://www.erc.ua/i/goods/TWC400GOP-BEU.jpg" TargetMode="External"/><Relationship Id="rId2128" Type="http://schemas.openxmlformats.org/officeDocument/2006/relationships/hyperlink" Target="http://www.erc.ua/i/goods/F8J236BT04-WHT.jpg" TargetMode="External"/><Relationship Id="rId2475" Type="http://schemas.openxmlformats.org/officeDocument/2006/relationships/hyperlink" Target="https://ardesto.com.ua/ru/products/planetarnyj-mikser-ardesto-kstm-8042/" TargetMode="External"/><Relationship Id="rId2682" Type="http://schemas.openxmlformats.org/officeDocument/2006/relationships/hyperlink" Target="https://www.synology.com/ru-ru/products/DS1821+" TargetMode="External"/><Relationship Id="rId654" Type="http://schemas.openxmlformats.org/officeDocument/2006/relationships/hyperlink" Target="https://www.gigaset.com/ru_ru/gigaset-c530a/" TargetMode="External"/><Relationship Id="rId861" Type="http://schemas.openxmlformats.org/officeDocument/2006/relationships/hyperlink" Target="https://www.panasonic.com/ru/consumer/beauty-and-health-care/oral-care/oral-care/ew-dj40.html" TargetMode="External"/><Relationship Id="rId959" Type="http://schemas.openxmlformats.org/officeDocument/2006/relationships/hyperlink" Target="https://ardesto.com.ua/ru/products/maslyanyj-obogrevatel-ardesto-ofh-09x1/" TargetMode="External"/><Relationship Id="rId1284" Type="http://schemas.openxmlformats.org/officeDocument/2006/relationships/hyperlink" Target="http://www.erc.ua/i/goods/210-AWMG.jpg" TargetMode="External"/><Relationship Id="rId1491" Type="http://schemas.openxmlformats.org/officeDocument/2006/relationships/hyperlink" Target="http://www.erc.ua/i/goods/DM1FPS_WHITEGLOSSY.jpg" TargetMode="External"/><Relationship Id="rId1505" Type="http://schemas.openxmlformats.org/officeDocument/2006/relationships/hyperlink" Target="http://www.erc.ua/i/goods/XG-M4-RGB-PINK.jpg" TargetMode="External"/><Relationship Id="rId1589" Type="http://schemas.openxmlformats.org/officeDocument/2006/relationships/hyperlink" Target="http://www.erc.ua/i/goods/RZ03-03400700-R3R1.jpg" TargetMode="External"/><Relationship Id="rId1712" Type="http://schemas.openxmlformats.org/officeDocument/2006/relationships/hyperlink" Target="http://www.erc.ua/i/goods/21661_TRUST.jpg" TargetMode="External"/><Relationship Id="rId2335" Type="http://schemas.openxmlformats.org/officeDocument/2006/relationships/hyperlink" Target="http://www.erc.ua/i/goods/ROB0202.jpg" TargetMode="External"/><Relationship Id="rId2542" Type="http://schemas.openxmlformats.org/officeDocument/2006/relationships/hyperlink" Target="https://2egaming.com/ru/product/2e-gaming-headset-hg350-7-1-black/" TargetMode="External"/><Relationship Id="rId293" Type="http://schemas.openxmlformats.org/officeDocument/2006/relationships/hyperlink" Target="https://www.duckychannel.com.tw/en/Ducky-One2-RGB-TKL" TargetMode="External"/><Relationship Id="rId307" Type="http://schemas.openxmlformats.org/officeDocument/2006/relationships/hyperlink" Target="https://en.varmilo.com/keyboardproscenium/subject_product_detailed?subjectid=123" TargetMode="External"/><Relationship Id="rId514" Type="http://schemas.openxmlformats.org/officeDocument/2006/relationships/hyperlink" Target="https://www.zalman.com/RU/Product/ProductDetail.do?pageIndex=1&amp;pageSize=10&amp;productSeq=476&amp;searchCategory1=0&amp;searchCategory2=-99&amp;searchCategory3=-99&amp;searchKey=&amp;searchWord=CNPS10X" TargetMode="External"/><Relationship Id="rId721" Type="http://schemas.openxmlformats.org/officeDocument/2006/relationships/hyperlink" Target="https://2e.ua/ru/products/kabel-2e-fur-usb-2-0-to-lightning-cable-1m-black/" TargetMode="External"/><Relationship Id="rId1144" Type="http://schemas.openxmlformats.org/officeDocument/2006/relationships/hyperlink" Target="https://ajax.systems/ru/products/starterkit-cam-plus/" TargetMode="External"/><Relationship Id="rId1351" Type="http://schemas.openxmlformats.org/officeDocument/2006/relationships/hyperlink" Target="http://www.erc.ua/i/goods/M7100DN.jpg" TargetMode="External"/><Relationship Id="rId1449" Type="http://schemas.openxmlformats.org/officeDocument/2006/relationships/hyperlink" Target="http://www.erc.ua/i/goods/19938_TRUST.jpg" TargetMode="External"/><Relationship Id="rId1796" Type="http://schemas.openxmlformats.org/officeDocument/2006/relationships/hyperlink" Target="http://www.erc.ua/i/goods/AF1030-2048D5L4-V3.jpg" TargetMode="External"/><Relationship Id="rId2181" Type="http://schemas.openxmlformats.org/officeDocument/2006/relationships/hyperlink" Target="http://www.erc.ua/i/goods/SC-AKX320GSK.jpg" TargetMode="External"/><Relationship Id="rId2402" Type="http://schemas.openxmlformats.org/officeDocument/2006/relationships/hyperlink" Target="https://www.trust.com/ru/product/19522-yvi-wireless-mouse-red" TargetMode="External"/><Relationship Id="rId88" Type="http://schemas.openxmlformats.org/officeDocument/2006/relationships/hyperlink" Target="https://www.2e.ua/ru/products/laminator-a4-2e-l-403/" TargetMode="External"/><Relationship Id="rId153" Type="http://schemas.openxmlformats.org/officeDocument/2006/relationships/hyperlink" Target="https://2e.ua/ru/products/myshka-2e-mf217-black/" TargetMode="External"/><Relationship Id="rId360" Type="http://schemas.openxmlformats.org/officeDocument/2006/relationships/hyperlink" Target="https://2egaming.com/ru/product/2e-gaming-mouse-pad-control-pg330-xxl-black/" TargetMode="External"/><Relationship Id="rId598" Type="http://schemas.openxmlformats.org/officeDocument/2006/relationships/hyperlink" Target="https://ru.thermaltake.com/smart-rgb-600w-230v.html" TargetMode="External"/><Relationship Id="rId819" Type="http://schemas.openxmlformats.org/officeDocument/2006/relationships/hyperlink" Target="https://ktc.ua/ru/goods/zaryadnij_pristrij_belkin_2_poorts_usb_c_pd_gan_white__wch003vfwh.html" TargetMode="External"/><Relationship Id="rId1004" Type="http://schemas.openxmlformats.org/officeDocument/2006/relationships/hyperlink" Target="https://brain.com.ua/ukr/Plastik_dlya_3D-printera_XYZprinting_PLA_NFC_175mm_06kg_Filament_black_RFPLCXEU01B-p283539.html" TargetMode="External"/><Relationship Id="rId1211" Type="http://schemas.openxmlformats.org/officeDocument/2006/relationships/hyperlink" Target="https://2egaming.com/ru/product/2e-gaming-keyboard-kg300-led-black/" TargetMode="External"/><Relationship Id="rId1656" Type="http://schemas.openxmlformats.org/officeDocument/2006/relationships/hyperlink" Target="http://www.erc.ua/i/goods/VA108MR2W%5eLLK12RB.jpg" TargetMode="External"/><Relationship Id="rId1863" Type="http://schemas.openxmlformats.org/officeDocument/2006/relationships/hyperlink" Target="http://www.erc.ua/i/goods/2E-AC120D6-ARGB.jpg" TargetMode="External"/><Relationship Id="rId2041" Type="http://schemas.openxmlformats.org/officeDocument/2006/relationships/hyperlink" Target="http://www.erc.ua/i/goods/2E-WCQ01-06.jpg" TargetMode="External"/><Relationship Id="rId2279" Type="http://schemas.openxmlformats.org/officeDocument/2006/relationships/hyperlink" Target="http://www.erc.ua/i/goods/ER1420S520.jpg" TargetMode="External"/><Relationship Id="rId2486" Type="http://schemas.openxmlformats.org/officeDocument/2006/relationships/hyperlink" Target="https://huiontab.ru/inspiroy-h610x/" TargetMode="External"/><Relationship Id="rId2693" Type="http://schemas.openxmlformats.org/officeDocument/2006/relationships/hyperlink" Target="http://pcm.ru/catalog/item/3241" TargetMode="External"/><Relationship Id="rId2707" Type="http://schemas.openxmlformats.org/officeDocument/2006/relationships/hyperlink" Target="https://www.fsp-group.com.ua/download/pro/ChampTower123610KVA_Datasheet.pdf" TargetMode="External"/><Relationship Id="rId220" Type="http://schemas.openxmlformats.org/officeDocument/2006/relationships/hyperlink" Target="https://xtrfy.com/mice/m4-street/" TargetMode="External"/><Relationship Id="rId458" Type="http://schemas.openxmlformats.org/officeDocument/2006/relationships/hyperlink" Target="https://ru.msi.com/Graphics-Card/GeForce-GTX-1650-D6-GAMING" TargetMode="External"/><Relationship Id="rId665" Type="http://schemas.openxmlformats.org/officeDocument/2006/relationships/hyperlink" Target="https://www.slinex.com/product/slinex-ml-20ip-silver-black" TargetMode="External"/><Relationship Id="rId872" Type="http://schemas.openxmlformats.org/officeDocument/2006/relationships/hyperlink" Target="https://eplaza.panasonic.ru/products/home_appliance/owens/mwo_toaster/NN-ST251WZPE/" TargetMode="External"/><Relationship Id="rId1088" Type="http://schemas.openxmlformats.org/officeDocument/2006/relationships/hyperlink" Target="https://www.moyo.ua/chip-dlya-kartridzha-k-printeru-pantum-pc-210e-211ev-chip-pc-211ev/444902.html" TargetMode="External"/><Relationship Id="rId1295" Type="http://schemas.openxmlformats.org/officeDocument/2006/relationships/hyperlink" Target="http://www.erc.ua/i/goods/2E-GLS310BK.jpg" TargetMode="External"/><Relationship Id="rId1309" Type="http://schemas.openxmlformats.org/officeDocument/2006/relationships/hyperlink" Target="http://www.erc.ua/i/goods/2E-CBN315BK.jpg" TargetMode="External"/><Relationship Id="rId1516" Type="http://schemas.openxmlformats.org/officeDocument/2006/relationships/hyperlink" Target="http://www.erc.ua/i/goods/XG-B4-BLACK.jpg" TargetMode="External"/><Relationship Id="rId1723" Type="http://schemas.openxmlformats.org/officeDocument/2006/relationships/hyperlink" Target="http://www.erc.ua/i/goods/19830_TRUST.jpg" TargetMode="External"/><Relationship Id="rId1930" Type="http://schemas.openxmlformats.org/officeDocument/2006/relationships/hyperlink" Target="http://www.erc.ua/i/goods/GPA-450S8.jpg" TargetMode="External"/><Relationship Id="rId2139" Type="http://schemas.openxmlformats.org/officeDocument/2006/relationships/hyperlink" Target="http://www.erc.ua/i/goods/CCA002BTBK.jpg" TargetMode="External"/><Relationship Id="rId2346" Type="http://schemas.openxmlformats.org/officeDocument/2006/relationships/hyperlink" Target="http://www.erc.ua/i/goods/EU634801.jpg" TargetMode="External"/><Relationship Id="rId2553" Type="http://schemas.openxmlformats.org/officeDocument/2006/relationships/hyperlink" Target="https://www.moyo.ua/monitor_27_dell_s2721hn_210-axkv_/475995.html" TargetMode="External"/><Relationship Id="rId2760" Type="http://schemas.openxmlformats.org/officeDocument/2006/relationships/hyperlink" Target="https://2egaming.com/en/product/2e-gaming-air-cool-acm90d4/" TargetMode="External"/><Relationship Id="rId15" Type="http://schemas.openxmlformats.org/officeDocument/2006/relationships/hyperlink" Target="https://www.blackview.hk/shop/buy/a80s" TargetMode="External"/><Relationship Id="rId318" Type="http://schemas.openxmlformats.org/officeDocument/2006/relationships/hyperlink" Target="https://en.varmilo.com/keyboardproscenium/subject_product_detailed?subjectid=110" TargetMode="External"/><Relationship Id="rId525" Type="http://schemas.openxmlformats.org/officeDocument/2006/relationships/hyperlink" Target="https://gamemaxpc.com/productkkk/showproduct.php?id=999" TargetMode="External"/><Relationship Id="rId732" Type="http://schemas.openxmlformats.org/officeDocument/2006/relationships/hyperlink" Target="https://2e.ua/ru/products/naushniki-2e-s6-pinion-grey/" TargetMode="External"/><Relationship Id="rId1155" Type="http://schemas.openxmlformats.org/officeDocument/2006/relationships/hyperlink" Target="https://www.huion.com/pen_tablet/InspiroyInk/H320M.html" TargetMode="External"/><Relationship Id="rId1362" Type="http://schemas.openxmlformats.org/officeDocument/2006/relationships/hyperlink" Target="http://www.erc.ua/i/goods/PB606-E-CIS.jpg" TargetMode="External"/><Relationship Id="rId2192" Type="http://schemas.openxmlformats.org/officeDocument/2006/relationships/hyperlink" Target="http://www.erc.ua/i/goods/RP-HTX80BGCR.jpg" TargetMode="External"/><Relationship Id="rId2206" Type="http://schemas.openxmlformats.org/officeDocument/2006/relationships/hyperlink" Target="http://www.erc.ua/i/goods/NN-GD39HSZPE.jpg" TargetMode="External"/><Relationship Id="rId2413" Type="http://schemas.openxmlformats.org/officeDocument/2006/relationships/hyperlink" Target="https://2e.uz/ru/products/smart-chasy-2e-wave-se-40-mm-black/" TargetMode="External"/><Relationship Id="rId2620" Type="http://schemas.openxmlformats.org/officeDocument/2006/relationships/hyperlink" Target="https://www.keychron.com/products/keychron-q1-qmk-custom-mechanical-keyboard?variant=40012443385945" TargetMode="External"/><Relationship Id="rId99" Type="http://schemas.openxmlformats.org/officeDocument/2006/relationships/hyperlink" Target="https://pantum.ru/catalogue/consumables/pc-211ev/" TargetMode="External"/><Relationship Id="rId164" Type="http://schemas.openxmlformats.org/officeDocument/2006/relationships/hyperlink" Target="https://www.trust.com/en/product/21869-mydo-silent-click-wireless-mouse-black" TargetMode="External"/><Relationship Id="rId371" Type="http://schemas.openxmlformats.org/officeDocument/2006/relationships/hyperlink" Target="https://www.trust.com/en/product/21953-ziva-gaming-headset" TargetMode="External"/><Relationship Id="rId1015" Type="http://schemas.openxmlformats.org/officeDocument/2006/relationships/hyperlink" Target="https://2e.ua/ru/products/klaviatura-2e-km1010ub-black-grey/" TargetMode="External"/><Relationship Id="rId1222" Type="http://schemas.openxmlformats.org/officeDocument/2006/relationships/hyperlink" Target="https://www.msi.com/Graphics-Card/GeForce-RTX-3080-SEA-HAWK-X-10G-LHR" TargetMode="External"/><Relationship Id="rId1667" Type="http://schemas.openxmlformats.org/officeDocument/2006/relationships/hyperlink" Target="http://www.erc.ua/i/goods/VA108MR2W%5eLLPANDR.jpg" TargetMode="External"/><Relationship Id="rId1874" Type="http://schemas.openxmlformats.org/officeDocument/2006/relationships/hyperlink" Target="http://www.erc.ua/i/goods/CNPS17X.jpg" TargetMode="External"/><Relationship Id="rId2052" Type="http://schemas.openxmlformats.org/officeDocument/2006/relationships/hyperlink" Target="http://www.erc.ua/i/goods/2E-CCTT-1MGR.jpg" TargetMode="External"/><Relationship Id="rId2497" Type="http://schemas.openxmlformats.org/officeDocument/2006/relationships/hyperlink" Target="https://www.inno3d.com/en/product_detail/page/a87980b86ef5b97b56107439d7ded70244f6dce7bca3b1cf90b085d8ed220ca9" TargetMode="External"/><Relationship Id="rId2718" Type="http://schemas.openxmlformats.org/officeDocument/2006/relationships/hyperlink" Target="https://2egaming.com/ru/product/2e-gaming-chair-bushido-black-red/" TargetMode="External"/><Relationship Id="rId469" Type="http://schemas.openxmlformats.org/officeDocument/2006/relationships/hyperlink" Target="https://consumer.apacer.com/ru/content.php?sn=1120" TargetMode="External"/><Relationship Id="rId676" Type="http://schemas.openxmlformats.org/officeDocument/2006/relationships/hyperlink" Target="https://slinex.ru/product/komplekt-slinex-ml-16hr-slinex-sq-04m" TargetMode="External"/><Relationship Id="rId883" Type="http://schemas.openxmlformats.org/officeDocument/2006/relationships/hyperlink" Target="https://eplaza.panasonic.ru/products/home_appliance/blend_juice/blenders_juicer/MJ-M171PWTQ/" TargetMode="External"/><Relationship Id="rId1099" Type="http://schemas.openxmlformats.org/officeDocument/2006/relationships/hyperlink" Target="https://www.moyo.ua/monitor_34_dell_p3421w_210-axrd_/482818.html" TargetMode="External"/><Relationship Id="rId1527" Type="http://schemas.openxmlformats.org/officeDocument/2006/relationships/hyperlink" Target="http://www.erc.ua/i/goods/RZ01-02710200-R3M1.jpg" TargetMode="External"/><Relationship Id="rId1734" Type="http://schemas.openxmlformats.org/officeDocument/2006/relationships/hyperlink" Target="http://www.erc.ua/i/goods/B550_PHANTOM_GAMING_4.jpg" TargetMode="External"/><Relationship Id="rId1941" Type="http://schemas.openxmlformats.org/officeDocument/2006/relationships/hyperlink" Target="http://www.erc.ua/i/goods/CTG-750C.jpg" TargetMode="External"/><Relationship Id="rId2357" Type="http://schemas.openxmlformats.org/officeDocument/2006/relationships/hyperlink" Target="https://www.zalman.com/RU/Product/ProductDetail.do?pageIndex=1&amp;pageSize=10&amp;productSeq=1319&amp;searchCategory1=0&amp;searchCategory2=-99&amp;searchCategory3=-99&amp;searchKey=&amp;searchWord=ALPHA+28" TargetMode="External"/><Relationship Id="rId2564" Type="http://schemas.openxmlformats.org/officeDocument/2006/relationships/hyperlink" Target="https://www.keychron.com/products/keychron-c1-wired-mechanical-keyboard?variant=32321247051865" TargetMode="External"/><Relationship Id="rId26" Type="http://schemas.openxmlformats.org/officeDocument/2006/relationships/hyperlink" Target="https://2egaming.com/ru/product/2e-gaming-glasses-gls310br/" TargetMode="External"/><Relationship Id="rId231" Type="http://schemas.openxmlformats.org/officeDocument/2006/relationships/hyperlink" Target="https://www.razer.ru/product/mouses/razer-atheris-mercury-white?sku=RZ01-02170300-R3M1" TargetMode="External"/><Relationship Id="rId329" Type="http://schemas.openxmlformats.org/officeDocument/2006/relationships/hyperlink" Target="https://en.varmilo.com/keyboardproscenium/subject_product_detailed?subjectid=44" TargetMode="External"/><Relationship Id="rId536" Type="http://schemas.openxmlformats.org/officeDocument/2006/relationships/hyperlink" Target="https://2egaming.com/ru/product/2e-gaming-pc-case-calleo-gb701/" TargetMode="External"/><Relationship Id="rId1166" Type="http://schemas.openxmlformats.org/officeDocument/2006/relationships/hyperlink" Target="https://www.mvideo.ru/products/setevoi-filtr-belkin-1-rozetka-2xusb-maks-306dzh-bsv103vf-50053469?utm_source=www.google.com&amp;utm_medium=organic&amp;utm_campaign=www.google.com&amp;utm_referrer=www.google.com" TargetMode="External"/><Relationship Id="rId1373" Type="http://schemas.openxmlformats.org/officeDocument/2006/relationships/hyperlink" Target="http://www.erc.ua/i/goods/WPUC-627-S-GY.jpg" TargetMode="External"/><Relationship Id="rId2217" Type="http://schemas.openxmlformats.org/officeDocument/2006/relationships/hyperlink" Target="http://www.erc.ua/i/goods/NN-ST25HBZPE.jpg" TargetMode="External"/><Relationship Id="rId2771" Type="http://schemas.openxmlformats.org/officeDocument/2006/relationships/hyperlink" Target="https://www.blackview.hk/products/item/r3max" TargetMode="External"/><Relationship Id="rId175" Type="http://schemas.openxmlformats.org/officeDocument/2006/relationships/hyperlink" Target="https://www.moyo.ua/mysh_dell_optical_ms116_black/275426.html" TargetMode="External"/><Relationship Id="rId743" Type="http://schemas.openxmlformats.org/officeDocument/2006/relationships/hyperlink" Target="https://www.mvideo.ru/products/kabel-aux-belkin-jack-3-5-papa-papa-2m-f3y117bt2m-50053385/specification" TargetMode="External"/><Relationship Id="rId950" Type="http://schemas.openxmlformats.org/officeDocument/2006/relationships/hyperlink" Target="https://ardesto.com.ua/ru/products/keramicheskij-obogrevatel-ardesto-hcp-750rwtm/" TargetMode="External"/><Relationship Id="rId1026" Type="http://schemas.openxmlformats.org/officeDocument/2006/relationships/hyperlink" Target="https://2e.ua/ru/products/myshka-2e-mf220-grey/" TargetMode="External"/><Relationship Id="rId1580" Type="http://schemas.openxmlformats.org/officeDocument/2006/relationships/hyperlink" Target="http://www.erc.ua/i/goods/KP1_KEYCHRON.jpg" TargetMode="External"/><Relationship Id="rId1678" Type="http://schemas.openxmlformats.org/officeDocument/2006/relationships/hyperlink" Target="http://www.erc.ua/i/goods/SL003-01.jpg" TargetMode="External"/><Relationship Id="rId1801" Type="http://schemas.openxmlformats.org/officeDocument/2006/relationships/hyperlink" Target="http://www.erc.ua/i/goods/GF_GTX1650_GAMING_4G.jpg" TargetMode="External"/><Relationship Id="rId1885" Type="http://schemas.openxmlformats.org/officeDocument/2006/relationships/hyperlink" Target="http://www.erc.ua/i/goods/2E-GJP12.jpg" TargetMode="External"/><Relationship Id="rId2424" Type="http://schemas.openxmlformats.org/officeDocument/2006/relationships/hyperlink" Target="https://www.moyo.ua/klaviatura_varmilo_ma87m_v2_moonlight_ec_sakura_v2_ru/508679.html?drsq=%D0%98%D0%B3%D1%80%D0%BE%D0%B2%D0%B0%D1%8F+%D0%BA%D0%BB%D0%B0%D0%B2%D0%B8%D0%B0%D1%82%D1%83%D1%80%D0%B0+Varmilo+MA87M+V2+Moonlight%2C+EC+Sakura+V2%2CRU+%28A33A023A9A3A06A007%29" TargetMode="External"/><Relationship Id="rId2631" Type="http://schemas.openxmlformats.org/officeDocument/2006/relationships/hyperlink" Target="https://www.netac.com/product/SA500-156.html" TargetMode="External"/><Relationship Id="rId2729" Type="http://schemas.openxmlformats.org/officeDocument/2006/relationships/hyperlink" Target="http://www.erc.ua/i/goods/2E-GC-HIB-BK.jpg" TargetMode="External"/><Relationship Id="rId382" Type="http://schemas.openxmlformats.org/officeDocument/2006/relationships/hyperlink" Target="https://www.trust.com/en/product/17595-remo-2-0-speaker-set" TargetMode="External"/><Relationship Id="rId603" Type="http://schemas.openxmlformats.org/officeDocument/2006/relationships/hyperlink" Target="https://ru.thermaltake.com/toughpower-gx1-rgb-500w-gold.html" TargetMode="External"/><Relationship Id="rId687" Type="http://schemas.openxmlformats.org/officeDocument/2006/relationships/hyperlink" Target="https://slinex.ru/product/komplekt-slinex-ml-16hr-slinex-sq-04m" TargetMode="External"/><Relationship Id="rId810" Type="http://schemas.openxmlformats.org/officeDocument/2006/relationships/hyperlink" Target="https://rozetka.com.ua/241414303/p241414303/" TargetMode="External"/><Relationship Id="rId908" Type="http://schemas.openxmlformats.org/officeDocument/2006/relationships/hyperlink" Target="https://eplaza.panasonic.ru/products/health_beauty/personal_beauty_care/hair_dryer_styler/eh-nd63/" TargetMode="External"/><Relationship Id="rId1233" Type="http://schemas.openxmlformats.org/officeDocument/2006/relationships/hyperlink" Target="https://www.zalman.com/RU/Product/ProductDetail.do?pageIndex=1&amp;pageSize=10&amp;productSeq=1163&amp;searchCategory1=0&amp;searchCategory2=-99&amp;searchCategory3=-99&amp;searchKey=&amp;searchWord=Z-Holder" TargetMode="External"/><Relationship Id="rId1440" Type="http://schemas.openxmlformats.org/officeDocument/2006/relationships/hyperlink" Target="http://www.erc.ua/i/goods/ZL.MCEEE.00A.jpg" TargetMode="External"/><Relationship Id="rId1538" Type="http://schemas.openxmlformats.org/officeDocument/2006/relationships/hyperlink" Target="http://www.erc.ua/i/goods/2E-KS210WB.jpg" TargetMode="External"/><Relationship Id="rId2063" Type="http://schemas.openxmlformats.org/officeDocument/2006/relationships/hyperlink" Target="http://www.erc.ua/i/goods/2E-IEX1GY.jpg" TargetMode="External"/><Relationship Id="rId2270" Type="http://schemas.openxmlformats.org/officeDocument/2006/relationships/hyperlink" Target="http://www.erc.ua/i/goods/ER-GB42-K520.jpg" TargetMode="External"/><Relationship Id="rId2368" Type="http://schemas.openxmlformats.org/officeDocument/2006/relationships/hyperlink" Target="https://rozetka.com.ua/2e_cbt9185gr/p102717288/" TargetMode="External"/><Relationship Id="rId242" Type="http://schemas.openxmlformats.org/officeDocument/2006/relationships/hyperlink" Target="https://2e.ua/ru/products/klaviatura-2e-ks108ub-black/" TargetMode="External"/><Relationship Id="rId894" Type="http://schemas.openxmlformats.org/officeDocument/2006/relationships/hyperlink" Target="https://eplaza.panasonic.ru/products/home_appliance/thermopots/thermo_pot/NC-DG3000/" TargetMode="External"/><Relationship Id="rId1177" Type="http://schemas.openxmlformats.org/officeDocument/2006/relationships/hyperlink" Target="https://consumer.apacer.com/ru/content.php?sn=1295" TargetMode="External"/><Relationship Id="rId1300" Type="http://schemas.openxmlformats.org/officeDocument/2006/relationships/hyperlink" Target="http://www.erc.ua/i/goods/2E-CPG-001.jpg" TargetMode="External"/><Relationship Id="rId1745" Type="http://schemas.openxmlformats.org/officeDocument/2006/relationships/hyperlink" Target="http://www.erc.ua/i/goods/H570M-ITX%5eAC.jpg" TargetMode="External"/><Relationship Id="rId1952" Type="http://schemas.openxmlformats.org/officeDocument/2006/relationships/hyperlink" Target="http://www.erc.ua/i/goods/PPS-650FC.jpg" TargetMode="External"/><Relationship Id="rId2130" Type="http://schemas.openxmlformats.org/officeDocument/2006/relationships/hyperlink" Target="http://www.erc.ua/i/goods/F2CU050bt04-BLK.jpg" TargetMode="External"/><Relationship Id="rId2575" Type="http://schemas.openxmlformats.org/officeDocument/2006/relationships/hyperlink" Target="https://www.keychron.com/products/keychron-k2-wireless-mechanical-keyboard?variant=31063869751385" TargetMode="External"/><Relationship Id="rId37" Type="http://schemas.openxmlformats.org/officeDocument/2006/relationships/hyperlink" Target="https://www.dell.com/en-us?~ck=mn" TargetMode="External"/><Relationship Id="rId102" Type="http://schemas.openxmlformats.org/officeDocument/2006/relationships/hyperlink" Target="https://pantum.ru/catalogue/consumables/kartridzh-tl-420x/" TargetMode="External"/><Relationship Id="rId547" Type="http://schemas.openxmlformats.org/officeDocument/2006/relationships/hyperlink" Target="https://2egaming.com/ru/product/2e-gaming-pc-case-contego-gw02/" TargetMode="External"/><Relationship Id="rId754" Type="http://schemas.openxmlformats.org/officeDocument/2006/relationships/hyperlink" Target="https://www.belkin.com/us/p/P-F3Y021/" TargetMode="External"/><Relationship Id="rId961" Type="http://schemas.openxmlformats.org/officeDocument/2006/relationships/hyperlink" Target="https://ardesto.com.ua/ru/products/ventilyator-ardesto-fn-1608cw/" TargetMode="External"/><Relationship Id="rId1384" Type="http://schemas.openxmlformats.org/officeDocument/2006/relationships/hyperlink" Target="http://www.erc.ua/i/goods/H320MQB.jpg" TargetMode="External"/><Relationship Id="rId1591" Type="http://schemas.openxmlformats.org/officeDocument/2006/relationships/hyperlink" Target="http://www.erc.ua/i/goods/RZ03-03490100-R3M1.jpg" TargetMode="External"/><Relationship Id="rId1605" Type="http://schemas.openxmlformats.org/officeDocument/2006/relationships/hyperlink" Target="http://www.erc.ua/i/goods/DKON2061ST-RURALAZT1.jpg" TargetMode="External"/><Relationship Id="rId1689" Type="http://schemas.openxmlformats.org/officeDocument/2006/relationships/hyperlink" Target="http://www.erc.ua/i/goods/2E-PGSP320B.jpg" TargetMode="External"/><Relationship Id="rId1812" Type="http://schemas.openxmlformats.org/officeDocument/2006/relationships/hyperlink" Target="http://www.erc.ua/i/goods/AP32GMCSH10U1-R.jpg" TargetMode="External"/><Relationship Id="rId2228" Type="http://schemas.openxmlformats.org/officeDocument/2006/relationships/hyperlink" Target="http://www.erc.ua/i/goods/MK-MG1000WTQ.jpg" TargetMode="External"/><Relationship Id="rId2435" Type="http://schemas.openxmlformats.org/officeDocument/2006/relationships/hyperlink" Target="https://www.moyo.ua/klaviatura_varmilo_ma108m_v2_cmyk_ec_ivy_v2_ru/508664.html?drsq=%D0%98%D0%B3%D1%80%D0%BE%D0%B2%D0%B0%D1%8F+%D0%BA%D0%BB%D0%B0%D0%B2%D0%B8%D0%B0%D1%82%D1%83%D1%80%D0%B0+Varmilo+MA108M+V2+CMYK%2C+EC+Ivy+V2%2CRU+%28A36A024B1A3A06A007%29" TargetMode="External"/><Relationship Id="rId2642" Type="http://schemas.openxmlformats.org/officeDocument/2006/relationships/hyperlink" Target="https://xtrfy.com/mouse-accessories/b4-pink/" TargetMode="External"/><Relationship Id="rId90" Type="http://schemas.openxmlformats.org/officeDocument/2006/relationships/hyperlink" Target="https://market.yandex.ru/product--printer-pantum-p2207/11903592/reviews?track=tabs&amp;cpa=0" TargetMode="External"/><Relationship Id="rId186" Type="http://schemas.openxmlformats.org/officeDocument/2006/relationships/hyperlink" Target="https://2egaming.com/ru/product/2e-gaming-mouse-hyperspeed-pro-black/" TargetMode="External"/><Relationship Id="rId393" Type="http://schemas.openxmlformats.org/officeDocument/2006/relationships/hyperlink" Target="https://www.asrock.com/mb/AMD/B550%20Phantom%20Gaming%204ac/index.asp" TargetMode="External"/><Relationship Id="rId407" Type="http://schemas.openxmlformats.org/officeDocument/2006/relationships/hyperlink" Target="https://www.asrock.com/mb/Intel/Z590M-ITXax/index.ru.asp" TargetMode="External"/><Relationship Id="rId614" Type="http://schemas.openxmlformats.org/officeDocument/2006/relationships/hyperlink" Target="https://www.chieftec.eu/ru/&#1073;&#1083;&#1086;&#1082;&#1080;-&#1087;&#1080;&#1090;&#1072;&#1085;&#1080;&#1103;/atx/c&#1077;&#1088;&#1080;&#1103;-eco/gpe-700s.html" TargetMode="External"/><Relationship Id="rId821" Type="http://schemas.openxmlformats.org/officeDocument/2006/relationships/hyperlink" Target="https://rozetka.com.ua/belkin_bsv804vf2m/p32024647/" TargetMode="External"/><Relationship Id="rId1037" Type="http://schemas.openxmlformats.org/officeDocument/2006/relationships/hyperlink" Target="https://rozetka.com.ua/twinkly-twl100adp-b/p315493978/" TargetMode="External"/><Relationship Id="rId1244" Type="http://schemas.openxmlformats.org/officeDocument/2006/relationships/hyperlink" Target="https://2e.ua/ru/products/akusticheskaya-sistema-2e-soundxtube-tws-mp3-wireless-waterproof-yellow/" TargetMode="External"/><Relationship Id="rId1451" Type="http://schemas.openxmlformats.org/officeDocument/2006/relationships/hyperlink" Target="http://www.erc.ua/i/goods/17176_TRUST.jpg" TargetMode="External"/><Relationship Id="rId1896" Type="http://schemas.openxmlformats.org/officeDocument/2006/relationships/hyperlink" Target="http://www.erc.ua/i/goods/2E-GH1.jpg" TargetMode="External"/><Relationship Id="rId2074" Type="http://schemas.openxmlformats.org/officeDocument/2006/relationships/hyperlink" Target="http://www.erc.ua/i/goods/F3Y116BT5M.jpg" TargetMode="External"/><Relationship Id="rId2281" Type="http://schemas.openxmlformats.org/officeDocument/2006/relationships/hyperlink" Target="http://www.erc.ua/i/goods/ER-GN30-K520.jpg" TargetMode="External"/><Relationship Id="rId2502" Type="http://schemas.openxmlformats.org/officeDocument/2006/relationships/hyperlink" Target="https://ardesto.com.ua/ru/products/robot-pylesos-ardesto-rvc-s600w/" TargetMode="External"/><Relationship Id="rId253" Type="http://schemas.openxmlformats.org/officeDocument/2006/relationships/hyperlink" Target="https://www.dell.com/en-uk/work/shop/dell-wireless-keyboard-and-mouse-km636-us-international-qwerty-black/apd/580-adft/pc-accessories" TargetMode="External"/><Relationship Id="rId460" Type="http://schemas.openxmlformats.org/officeDocument/2006/relationships/hyperlink" Target="https://ru.msi.com/Graphics-card/GeForce-GTX-1660-SUPER-VENTUS-XS-OC" TargetMode="External"/><Relationship Id="rId698" Type="http://schemas.openxmlformats.org/officeDocument/2006/relationships/hyperlink" Target="https://consumer.apacer.com/ru/content.php?sn=1099" TargetMode="External"/><Relationship Id="rId919" Type="http://schemas.openxmlformats.org/officeDocument/2006/relationships/hyperlink" Target="https://www.moyo.ua/trimmer-dlja-borody-i-usov-panasonic-er-gb40-a520/41703.html" TargetMode="External"/><Relationship Id="rId1090" Type="http://schemas.openxmlformats.org/officeDocument/2006/relationships/hyperlink" Target="https://www.dell.com/en-ie/shop/dell-24-monitor-s2421hs/apd/210-axkq/monitors-monitor-accessories" TargetMode="External"/><Relationship Id="rId1104" Type="http://schemas.openxmlformats.org/officeDocument/2006/relationships/hyperlink" Target="https://2e.ua/ru/products/garnitura-dlya-pk-2e-ch11-3-5mm-2x3-5mm-black/" TargetMode="External"/><Relationship Id="rId1311" Type="http://schemas.openxmlformats.org/officeDocument/2006/relationships/hyperlink" Target="http://www.erc.ua/i/goods/2E-CBN317BK.jpg" TargetMode="External"/><Relationship Id="rId1549" Type="http://schemas.openxmlformats.org/officeDocument/2006/relationships/hyperlink" Target="http://www.erc.ua/i/goods/580-AIWS.jpg" TargetMode="External"/><Relationship Id="rId1756" Type="http://schemas.openxmlformats.org/officeDocument/2006/relationships/hyperlink" Target="http://www.erc.ua/i/goods/B450_GAMING_PLUS_MAX.jpg" TargetMode="External"/><Relationship Id="rId1963" Type="http://schemas.openxmlformats.org/officeDocument/2006/relationships/hyperlink" Target="http://www.erc.ua/i/goods/ZM700-TXII.jpg" TargetMode="External"/><Relationship Id="rId2141" Type="http://schemas.openxmlformats.org/officeDocument/2006/relationships/hyperlink" Target="http://www.erc.ua/i/goods/F7U100BTBLK.jpg" TargetMode="External"/><Relationship Id="rId2379" Type="http://schemas.openxmlformats.org/officeDocument/2006/relationships/hyperlink" Target="https://www.trust.com/ru/product/23205-gxt-705w-ryon-gaming-chair-white" TargetMode="External"/><Relationship Id="rId2586" Type="http://schemas.openxmlformats.org/officeDocument/2006/relationships/hyperlink" Target="https://www.keychron.com/products/keychron-k3-wireless-mechanical-keyboard?variant=32220198764633" TargetMode="External"/><Relationship Id="rId48" Type="http://schemas.openxmlformats.org/officeDocument/2006/relationships/hyperlink" Target="https://www.dreammachines.pl/ru/notebook/G1650Ti-15PL54" TargetMode="External"/><Relationship Id="rId113" Type="http://schemas.openxmlformats.org/officeDocument/2006/relationships/hyperlink" Target="https://www.pocketbook-int.com/kz/accessories/pocketbook-shell-6-hpuc-632-b-s" TargetMode="External"/><Relationship Id="rId320" Type="http://schemas.openxmlformats.org/officeDocument/2006/relationships/hyperlink" Target="https://en.varmilo.com/keyboardproscenium/subject_product_detailed?subjectid=110" TargetMode="External"/><Relationship Id="rId558" Type="http://schemas.openxmlformats.org/officeDocument/2006/relationships/hyperlink" Target="https://ru.thermaltake.com/level-20-vt.html" TargetMode="External"/><Relationship Id="rId765" Type="http://schemas.openxmlformats.org/officeDocument/2006/relationships/hyperlink" Target="https://www.belkin.com/us/business/audio-video-adapters/usb-c-to-ethernet-charge-adapter/p/p-inc001/" TargetMode="External"/><Relationship Id="rId972" Type="http://schemas.openxmlformats.org/officeDocument/2006/relationships/hyperlink" Target="https://www.moyo.ua/igrovaya-kollektsionnaya-figurka-jazwares-roblox-core-figures-endermoor-skeleton-w6-rob0203/characteristics/458029.html" TargetMode="External"/><Relationship Id="rId1188" Type="http://schemas.openxmlformats.org/officeDocument/2006/relationships/hyperlink" Target="https://www.zalman.com/EN/Product/ProductDetail.do?pageIndex=1&amp;pageSize=10&amp;productSeq=1123&amp;searchCategory1=0&amp;searchCategory2=-99&amp;searchCategory3=-99&amp;searchKey=&amp;searchWord=Z8" TargetMode="External"/><Relationship Id="rId1395" Type="http://schemas.openxmlformats.org/officeDocument/2006/relationships/hyperlink" Target="http://www.erc.ua/i/goods/2E-U03M1.8.jpg" TargetMode="External"/><Relationship Id="rId1409" Type="http://schemas.openxmlformats.org/officeDocument/2006/relationships/hyperlink" Target="http://www.erc.ua/i/goods/2E-MF150UB.jpg" TargetMode="External"/><Relationship Id="rId1616" Type="http://schemas.openxmlformats.org/officeDocument/2006/relationships/hyperlink" Target="http://www.erc.ua/i/goods/DKSH1808ST-RURALAHT1.jpg" TargetMode="External"/><Relationship Id="rId1823" Type="http://schemas.openxmlformats.org/officeDocument/2006/relationships/hyperlink" Target="http://www.erc.ua/i/goods/AP16GAH335G-1.jpg" TargetMode="External"/><Relationship Id="rId2001" Type="http://schemas.openxmlformats.org/officeDocument/2006/relationships/hyperlink" Target="http://www.erc.ua/i/goods/2E-BSSXPWBK.jpg" TargetMode="External"/><Relationship Id="rId2239" Type="http://schemas.openxmlformats.org/officeDocument/2006/relationships/hyperlink" Target="http://www.erc.ua/i/goods/MK-GB1WTQ.jpg" TargetMode="External"/><Relationship Id="rId2446" Type="http://schemas.openxmlformats.org/officeDocument/2006/relationships/hyperlink" Target="https://www.moyo.ua/igrovaya_poverkhnost_varmilo_phoenix_desk_mat_xl_zdb037-01_/498468.html?drsq=%D0%98%D0%B3%D1%80%D0%BE%D0%B2%D0%B0%D1%8F+%D0%BF%D0%BE%D0%B2%D0%B5%D1%80%D1%85%D0%BD%D0%BE%D1%81%D1%82%D1%8C+Varmilo+Phoenix+Desk+Mat+XL+%28ZDB037-01%29" TargetMode="External"/><Relationship Id="rId2653" Type="http://schemas.openxmlformats.org/officeDocument/2006/relationships/hyperlink" Target="https://www.razer.ru/product/mouses/razer-orochi-v2?sku=RZ01-03730400-R3G1" TargetMode="External"/><Relationship Id="rId197" Type="http://schemas.openxmlformats.org/officeDocument/2006/relationships/hyperlink" Target="https://ru.msi.com/Gaming-gear/CLUTCH-GM11" TargetMode="External"/><Relationship Id="rId418" Type="http://schemas.openxmlformats.org/officeDocument/2006/relationships/hyperlink" Target="https://ru.msi.com/Motherboard/B550M-PRO-VDH/Overview" TargetMode="External"/><Relationship Id="rId625" Type="http://schemas.openxmlformats.org/officeDocument/2006/relationships/hyperlink" Target="https://www.chieftec.eu/ru/&#1073;&#1083;&#1086;&#1082;&#1080;-&#1087;&#1080;&#1090;&#1072;&#1085;&#1080;&#1103;/atx/c&#1077;&#1088;&#1080;&#1103;-proton/bdf-650c.html" TargetMode="External"/><Relationship Id="rId832" Type="http://schemas.openxmlformats.org/officeDocument/2006/relationships/hyperlink" Target="https://www.philips.ru/c-p/MCM2300_12/micro-music-system" TargetMode="External"/><Relationship Id="rId1048" Type="http://schemas.openxmlformats.org/officeDocument/2006/relationships/hyperlink" Target="https://rozetka.com.ua/twinkly_tws250spp_teu/p252038051/" TargetMode="External"/><Relationship Id="rId1255" Type="http://schemas.openxmlformats.org/officeDocument/2006/relationships/hyperlink" Target="https://www.moyo.ua/detskie-solntsezashchitnye-ochki-koolsun-wawe-golubye-razmer-3-ks-wacb003/422430.html" TargetMode="External"/><Relationship Id="rId1462" Type="http://schemas.openxmlformats.org/officeDocument/2006/relationships/hyperlink" Target="http://www.erc.ua/i/goods/2E-MG340UB.jpg" TargetMode="External"/><Relationship Id="rId2085" Type="http://schemas.openxmlformats.org/officeDocument/2006/relationships/hyperlink" Target="http://www.erc.ua/i/goods/F2CU012bt2M-BLK.jpg" TargetMode="External"/><Relationship Id="rId2292" Type="http://schemas.openxmlformats.org/officeDocument/2006/relationships/hyperlink" Target="http://www.erc.ua/i/goods/ES-ED70-G520.jpg" TargetMode="External"/><Relationship Id="rId2306" Type="http://schemas.openxmlformats.org/officeDocument/2006/relationships/hyperlink" Target="http://www.erc.ua/i/goods/HCP-550RM.jpg" TargetMode="External"/><Relationship Id="rId2513" Type="http://schemas.openxmlformats.org/officeDocument/2006/relationships/hyperlink" Target="https://www.xerox.com/ru-uz/catalog/dlya-ofisa/ofisnye-printery/printer_xerox_b230" TargetMode="External"/><Relationship Id="rId264" Type="http://schemas.openxmlformats.org/officeDocument/2006/relationships/hyperlink" Target="https://www.keychron.com/products/keychron-k1-wireless-mechanical-keyboard?variant=31871620022361" TargetMode="External"/><Relationship Id="rId471" Type="http://schemas.openxmlformats.org/officeDocument/2006/relationships/hyperlink" Target="https://consumer.apacer.com/ru/content.php?sn=1317" TargetMode="External"/><Relationship Id="rId1115" Type="http://schemas.openxmlformats.org/officeDocument/2006/relationships/hyperlink" Target="https://ajax.systems/ru/products/button/" TargetMode="External"/><Relationship Id="rId1322" Type="http://schemas.openxmlformats.org/officeDocument/2006/relationships/hyperlink" Target="http://www.erc.ua/i/goods/2E-CBT9175BK.jpg" TargetMode="External"/><Relationship Id="rId1767" Type="http://schemas.openxmlformats.org/officeDocument/2006/relationships/hyperlink" Target="http://www.erc.ua/i/goods/B460M_PRO-VDH.jpg" TargetMode="External"/><Relationship Id="rId1974" Type="http://schemas.openxmlformats.org/officeDocument/2006/relationships/hyperlink" Target="http://www.erc.ua/i/goods/S30852H2862S301.jpg" TargetMode="External"/><Relationship Id="rId2152" Type="http://schemas.openxmlformats.org/officeDocument/2006/relationships/hyperlink" Target="http://www.erc.ua/i/goods/F8M731vfBLK.jpg" TargetMode="External"/><Relationship Id="rId2597" Type="http://schemas.openxmlformats.org/officeDocument/2006/relationships/hyperlink" Target="https://www.keychron.com/products/keychron-k6-wireless-mechanical-keyboard?variant=31441092804697" TargetMode="External"/><Relationship Id="rId2720" Type="http://schemas.openxmlformats.org/officeDocument/2006/relationships/hyperlink" Target="https://2egaming.com/ru/product/2e-gaming-chair-hibagon-black-red/" TargetMode="External"/><Relationship Id="rId59" Type="http://schemas.openxmlformats.org/officeDocument/2006/relationships/hyperlink" Target="https://www.2e.ua/ru/products/sumka-dlya-noutbuka-2e-cbn516gr-16-grey/" TargetMode="External"/><Relationship Id="rId124" Type="http://schemas.openxmlformats.org/officeDocument/2006/relationships/hyperlink" Target="https://huiontab.ru/inspiroy-hs611/" TargetMode="External"/><Relationship Id="rId569" Type="http://schemas.openxmlformats.org/officeDocument/2006/relationships/hyperlink" Target="https://ru.thermaltake.com/level-20-gt-argb.html" TargetMode="External"/><Relationship Id="rId776" Type="http://schemas.openxmlformats.org/officeDocument/2006/relationships/hyperlink" Target="https://www.icover.ru/catalog/product/kabel_dlya_ipod_iphone_ipad_belkin_boost_charge_usb_c_lightning_1m_caa004bt1mbk_black/" TargetMode="External"/><Relationship Id="rId983" Type="http://schemas.openxmlformats.org/officeDocument/2006/relationships/hyperlink" Target="https://www.infinitynado.ru/catalog/classic_series/blazing_broadsword_classic/" TargetMode="External"/><Relationship Id="rId1199" Type="http://schemas.openxmlformats.org/officeDocument/2006/relationships/hyperlink" Target="https://ru-store.acer.com/product/ZL.MCEEE.002/" TargetMode="External"/><Relationship Id="rId1627" Type="http://schemas.openxmlformats.org/officeDocument/2006/relationships/hyperlink" Target="http://www.erc.ua/i/goods/VA108MP2W%5eLLPN2RB.jpg" TargetMode="External"/><Relationship Id="rId1834" Type="http://schemas.openxmlformats.org/officeDocument/2006/relationships/hyperlink" Target="http://www.erc.ua/i/goods/AP32GAH23AW-1.jpg" TargetMode="External"/><Relationship Id="rId2457" Type="http://schemas.openxmlformats.org/officeDocument/2006/relationships/hyperlink" Target="https://www.moyo.ua/klaviatura_akko_3087_horizon_cherry_mx_red_ru_blue_black/508230.html?drsq=%D0%9A%D0%BB%D0%B0%D0%B2%D0%B8%D0%B0%D1%82%D1%83%D1%80%D0%B0+AKKO+3087+Horizon+Cherry+MX+Red%2C+RU%2C+Blue%2FBlack" TargetMode="External"/><Relationship Id="rId2664" Type="http://schemas.openxmlformats.org/officeDocument/2006/relationships/hyperlink" Target="https://www.razer.ru/product/gameaudio/razer-blackshark-v2-x?sku=RZ04-03240100-R3M1" TargetMode="External"/><Relationship Id="rId331" Type="http://schemas.openxmlformats.org/officeDocument/2006/relationships/hyperlink" Target="https://en.varmilo.com/keyboardproscenium/subject_product_detailed?subjectid=44" TargetMode="External"/><Relationship Id="rId429" Type="http://schemas.openxmlformats.org/officeDocument/2006/relationships/hyperlink" Target="https://ru.msi.com/Motherboard/MPG-Z490-GAMING-PLUS/" TargetMode="External"/><Relationship Id="rId636" Type="http://schemas.openxmlformats.org/officeDocument/2006/relationships/hyperlink" Target="https://www.zalman.com/EN/Product/ProductDetail.do?pageIndex=1&amp;pageSize=10&amp;productSeq=114&amp;searchCategory1=0&amp;searchCategory2=-99&amp;searchCategory3=-99&amp;searchKey=&amp;searchWord=ZM600-LXII" TargetMode="External"/><Relationship Id="rId1059" Type="http://schemas.openxmlformats.org/officeDocument/2006/relationships/hyperlink" Target="https://www.panasonic.com/ua/consumer/beauty-and-health-care/mens-grooming/trimmers/er-gb36-k520.html" TargetMode="External"/><Relationship Id="rId1266" Type="http://schemas.openxmlformats.org/officeDocument/2006/relationships/hyperlink" Target="http://www.erc.ua/i/goods/4895180768019.jpg" TargetMode="External"/><Relationship Id="rId1473" Type="http://schemas.openxmlformats.org/officeDocument/2006/relationships/hyperlink" Target="http://www.erc.ua/i/goods/2E-MGHSPR-WL-BK.jpg" TargetMode="External"/><Relationship Id="rId2012" Type="http://schemas.openxmlformats.org/officeDocument/2006/relationships/hyperlink" Target="http://www.erc.ua/i/goods/2E-BSSXBWBK.jpg" TargetMode="External"/><Relationship Id="rId2096" Type="http://schemas.openxmlformats.org/officeDocument/2006/relationships/hyperlink" Target="http://www.erc.ua/i/goods/F4U088vf.jpg" TargetMode="External"/><Relationship Id="rId2317" Type="http://schemas.openxmlformats.org/officeDocument/2006/relationships/hyperlink" Target="http://www.erc.ua/i/goods/CH-2000MOW.jpg" TargetMode="External"/><Relationship Id="rId843" Type="http://schemas.openxmlformats.org/officeDocument/2006/relationships/hyperlink" Target="https://eplaza.panasonic.ru/offers/special/black-friday/RP-HTX90NGC/" TargetMode="External"/><Relationship Id="rId1126" Type="http://schemas.openxmlformats.org/officeDocument/2006/relationships/hyperlink" Target="https://ajax.systems/ru/products/hub-2/" TargetMode="External"/><Relationship Id="rId1680" Type="http://schemas.openxmlformats.org/officeDocument/2006/relationships/hyperlink" Target="http://www.erc.ua/i/goods/SL002-01.jpg" TargetMode="External"/><Relationship Id="rId1778" Type="http://schemas.openxmlformats.org/officeDocument/2006/relationships/hyperlink" Target="http://www.erc.ua/i/goods/B560M_PRO-VDH_WIFI.jpg" TargetMode="External"/><Relationship Id="rId1901" Type="http://schemas.openxmlformats.org/officeDocument/2006/relationships/hyperlink" Target="http://www.erc.ua/i/goods/2E-GW05.jpg" TargetMode="External"/><Relationship Id="rId1985" Type="http://schemas.openxmlformats.org/officeDocument/2006/relationships/hyperlink" Target="http://www.erc.ua/i/goods/S30852H2801S301.jpg" TargetMode="External"/><Relationship Id="rId2524" Type="http://schemas.openxmlformats.org/officeDocument/2006/relationships/hyperlink" Target="https://tucano.com/en/bags/2298-5559-BFRBUB14.html" TargetMode="External"/><Relationship Id="rId2731" Type="http://schemas.openxmlformats.org/officeDocument/2006/relationships/hyperlink" Target="http://www.erc.ua/i/goods/2E-GC-OGA-BKRGB.jpg" TargetMode="External"/><Relationship Id="rId275" Type="http://schemas.openxmlformats.org/officeDocument/2006/relationships/hyperlink" Target="https://www.razer.ru/product/keyboards/razer-huntsman-mini" TargetMode="External"/><Relationship Id="rId482" Type="http://schemas.openxmlformats.org/officeDocument/2006/relationships/hyperlink" Target="https://consumer.apacer.com/eng/content.php?sn=1502" TargetMode="External"/><Relationship Id="rId703" Type="http://schemas.openxmlformats.org/officeDocument/2006/relationships/hyperlink" Target="https://www.moyo.ua/kabel-kits-microusb-2a-black-1m/455361.html" TargetMode="External"/><Relationship Id="rId910" Type="http://schemas.openxmlformats.org/officeDocument/2006/relationships/hyperlink" Target="https://eplaza.panasonic.ru/products/aktsiya/rasprodazha/super-skidki-pri-oplate-ballami/NI-M300TVTW/" TargetMode="External"/><Relationship Id="rId1333" Type="http://schemas.openxmlformats.org/officeDocument/2006/relationships/hyperlink" Target="http://www.erc.ua/i/goods/BSVO15.jpg" TargetMode="External"/><Relationship Id="rId1540" Type="http://schemas.openxmlformats.org/officeDocument/2006/relationships/hyperlink" Target="http://www.erc.ua/i/goods/2E-KS220WB.jpg" TargetMode="External"/><Relationship Id="rId1638" Type="http://schemas.openxmlformats.org/officeDocument/2006/relationships/hyperlink" Target="http://www.erc.ua/i/goods/VA108MN2W%5eWBPE7HR.jpg" TargetMode="External"/><Relationship Id="rId2163" Type="http://schemas.openxmlformats.org/officeDocument/2006/relationships/hyperlink" Target="http://www.erc.ua/i/goods/BSV604vf2M.jpg" TargetMode="External"/><Relationship Id="rId2370" Type="http://schemas.openxmlformats.org/officeDocument/2006/relationships/hyperlink" Target="https://rozetka.com.ua/2e_2e_cbn313gy/p180223996/" TargetMode="External"/><Relationship Id="rId135" Type="http://schemas.openxmlformats.org/officeDocument/2006/relationships/hyperlink" Target="https://2e.ua/ru/products/setevoj-filtr-2e-na-5-rozetok-s-vyklyuchatelem-3g1-0-3m-belyj/" TargetMode="External"/><Relationship Id="rId342" Type="http://schemas.openxmlformats.org/officeDocument/2006/relationships/hyperlink" Target="https://en.varmilo.com/keyboardproscenium/subject_product_detailed?subjectid=97" TargetMode="External"/><Relationship Id="rId787" Type="http://schemas.openxmlformats.org/officeDocument/2006/relationships/hyperlink" Target="https://www.belkin.com/us/p/P-F8J023/" TargetMode="External"/><Relationship Id="rId994" Type="http://schemas.openxmlformats.org/officeDocument/2006/relationships/hyperlink" Target="https://www.xyzprinting.com/en-US/material/pla" TargetMode="External"/><Relationship Id="rId1400" Type="http://schemas.openxmlformats.org/officeDocument/2006/relationships/hyperlink" Target="http://www.erc.ua/i/goods/2E-U05ESM5W.jpg" TargetMode="External"/><Relationship Id="rId1845" Type="http://schemas.openxmlformats.org/officeDocument/2006/relationships/hyperlink" Target="http://www.erc.ua/i/goods/AP1TBAC532B-1.jpg" TargetMode="External"/><Relationship Id="rId2023" Type="http://schemas.openxmlformats.org/officeDocument/2006/relationships/hyperlink" Target="http://www.erc.ua/i/goods/TWB200STP-WEU.jpg" TargetMode="External"/><Relationship Id="rId2230" Type="http://schemas.openxmlformats.org/officeDocument/2006/relationships/hyperlink" Target="http://www.erc.ua/i/goods/MJ-M171PWTQ.jpg" TargetMode="External"/><Relationship Id="rId2468" Type="http://schemas.openxmlformats.org/officeDocument/2006/relationships/hyperlink" Target="https://www.moyo.ua/klaviatura_akko_5108_macaw_akko_cs_radiant_red_ru_black_blue/508251.html?drsq=%D0%9A%D0%BB%D0%B0%D0%B2%D0%B8%D0%B0%D1%82%D1%83%D1%80%D0%B0+AKKO+5108+Macaw+Akko+CS+Radiant+Red%2C+RU%2C+Black%2FBlue" TargetMode="External"/><Relationship Id="rId2675" Type="http://schemas.openxmlformats.org/officeDocument/2006/relationships/hyperlink" Target="http://www.erc.ua/i/goods/DS418.jpg" TargetMode="External"/><Relationship Id="rId202" Type="http://schemas.openxmlformats.org/officeDocument/2006/relationships/hyperlink" Target="https://dreammachines.pl/ru/dm1fps" TargetMode="External"/><Relationship Id="rId647" Type="http://schemas.openxmlformats.org/officeDocument/2006/relationships/hyperlink" Target="https://www.zalman.com/EN/Product/ProductDetail.do?pageIndex=1&amp;pageSize=10&amp;pageUnit=12&amp;productSeq=127&amp;searchCategory1=6&amp;searchCategory2=98&amp;searchCategory3=-99&amp;searchKey=&amp;searchWord=" TargetMode="External"/><Relationship Id="rId854" Type="http://schemas.openxmlformats.org/officeDocument/2006/relationships/hyperlink" Target="https://www.philips.ua/ru/c-p/SHB3175BK_00/bluetooth-headset" TargetMode="External"/><Relationship Id="rId1277" Type="http://schemas.openxmlformats.org/officeDocument/2006/relationships/hyperlink" Target="http://www.erc.ua/i/goods/G1650TI-15UA42.jpg" TargetMode="External"/><Relationship Id="rId1484" Type="http://schemas.openxmlformats.org/officeDocument/2006/relationships/hyperlink" Target="http://www.erc.ua/i/goods/S12-0401250-EB5.jpg" TargetMode="External"/><Relationship Id="rId1691" Type="http://schemas.openxmlformats.org/officeDocument/2006/relationships/hyperlink" Target="http://www.erc.ua/i/goods/2E-PGSP340B.jpg" TargetMode="External"/><Relationship Id="rId1705" Type="http://schemas.openxmlformats.org/officeDocument/2006/relationships/hyperlink" Target="http://www.erc.ua/i/goods/2E-HG320B.jpg" TargetMode="External"/><Relationship Id="rId1912" Type="http://schemas.openxmlformats.org/officeDocument/2006/relationships/hyperlink" Target="http://www.erc.ua/i/goods/CA-1P8-00M1WN-00.jpg" TargetMode="External"/><Relationship Id="rId2328" Type="http://schemas.openxmlformats.org/officeDocument/2006/relationships/hyperlink" Target="http://www.erc.ua/i/goods/ROB0307.jpg" TargetMode="External"/><Relationship Id="rId2535" Type="http://schemas.openxmlformats.org/officeDocument/2006/relationships/hyperlink" Target="https://2egaming.com/ru/product/2e-gaming-keyboard-kg370-rgb-68-key-gateron-brown-switch-white/" TargetMode="External"/><Relationship Id="rId2742" Type="http://schemas.openxmlformats.org/officeDocument/2006/relationships/hyperlink" Target="https://www.trust.com/ru/product/23698-gxt-833-thado-tkl-illuminated-gaming-keyboard" TargetMode="External"/><Relationship Id="rId286" Type="http://schemas.openxmlformats.org/officeDocument/2006/relationships/hyperlink" Target="https://www.duckychannel.com.tw/en/Ducky-One2-Mini-RGB" TargetMode="External"/><Relationship Id="rId493" Type="http://schemas.openxmlformats.org/officeDocument/2006/relationships/hyperlink" Target="https://consumer.apacer.com/ru/content.php?sn=1313" TargetMode="External"/><Relationship Id="rId507" Type="http://schemas.openxmlformats.org/officeDocument/2006/relationships/hyperlink" Target="https://www.gamemaxpc.com/productkkk/showproduct.php?id=956&amp;lang=ru" TargetMode="External"/><Relationship Id="rId714" Type="http://schemas.openxmlformats.org/officeDocument/2006/relationships/hyperlink" Target="https://2e.ua/ru/products/besprovodnoe-zaryadnoe-ustrojstvo-2e-car-windsheild-wireless-charger/" TargetMode="External"/><Relationship Id="rId921" Type="http://schemas.openxmlformats.org/officeDocument/2006/relationships/hyperlink" Target="https://eplaza.panasonic.ru/products/health_beauty/trimmers/trimmer/er206/" TargetMode="External"/><Relationship Id="rId1137" Type="http://schemas.openxmlformats.org/officeDocument/2006/relationships/hyperlink" Target="https://ajax.systems/ru/products/relay/" TargetMode="External"/><Relationship Id="rId1344" Type="http://schemas.openxmlformats.org/officeDocument/2006/relationships/hyperlink" Target="http://www.erc.ua/i/goods/2E-L-403.jpg" TargetMode="External"/><Relationship Id="rId1551" Type="http://schemas.openxmlformats.org/officeDocument/2006/relationships/hyperlink" Target="http://www.erc.ua/i/goods/2E-KG310UB.jpg" TargetMode="External"/><Relationship Id="rId1789" Type="http://schemas.openxmlformats.org/officeDocument/2006/relationships/hyperlink" Target="http://www.erc.ua/i/goods/MPG_Z590_GAM_CARB_WIFI.jpg" TargetMode="External"/><Relationship Id="rId1996" Type="http://schemas.openxmlformats.org/officeDocument/2006/relationships/hyperlink" Target="http://www.erc.ua/i/goods/RFPLCXEU01B.jpg" TargetMode="External"/><Relationship Id="rId2174" Type="http://schemas.openxmlformats.org/officeDocument/2006/relationships/hyperlink" Target="http://www.erc.ua/i/goods/F7U082VFWHT.jpg" TargetMode="External"/><Relationship Id="rId2381" Type="http://schemas.openxmlformats.org/officeDocument/2006/relationships/hyperlink" Target="https://www.zalman.com/EN/Product/ProductDetail.do?pageIndex=1&amp;pageSize=10&amp;productSeq=1046&amp;searchCategory1=0&amp;searchCategory2=-99&amp;searchCategory3=-99&amp;searchKey=&amp;searchWord=CNPS10X" TargetMode="External"/><Relationship Id="rId2602" Type="http://schemas.openxmlformats.org/officeDocument/2006/relationships/hyperlink" Target="https://www.keychron.com/products/keychron-k8-tenkeyless-wireless-mechanical-keyboard?variant=32018252398681" TargetMode="External"/><Relationship Id="rId50" Type="http://schemas.openxmlformats.org/officeDocument/2006/relationships/hyperlink" Target="https://2egaming.com/ru/product/2e-gaming-laptop-cooling-pad-cpg-003/" TargetMode="External"/><Relationship Id="rId146" Type="http://schemas.openxmlformats.org/officeDocument/2006/relationships/hyperlink" Target="https://2e.ua/ru/products/myshka-2e-mf1010-usb-black/" TargetMode="External"/><Relationship Id="rId353" Type="http://schemas.openxmlformats.org/officeDocument/2006/relationships/hyperlink" Target="https://en.varmilo.com/keyboardproscenium/subject_product_other?subjectid=131" TargetMode="External"/><Relationship Id="rId560" Type="http://schemas.openxmlformats.org/officeDocument/2006/relationships/hyperlink" Target="https://ru.thermaltake.com/commander-c36-tg-argb-edition.html" TargetMode="External"/><Relationship Id="rId798" Type="http://schemas.openxmlformats.org/officeDocument/2006/relationships/hyperlink" Target="https://www.belkin.com/us/chargers/power-banks/boost-charge-usb-c-pd-power-bank-20k/p/p-bpb002/" TargetMode="External"/><Relationship Id="rId1190" Type="http://schemas.openxmlformats.org/officeDocument/2006/relationships/hyperlink" Target="https://www.zalman.com/EN/Product/ProductDetail.do?pageIndex=1&amp;pageSize=10&amp;productSeq=1136&amp;searchCategory1=0&amp;searchCategory2=-99&amp;searchCategory3=-99&amp;searchKey=&amp;searchWord=z9" TargetMode="External"/><Relationship Id="rId1204" Type="http://schemas.openxmlformats.org/officeDocument/2006/relationships/hyperlink" Target="https://ru-store.acer.com/product/ZL.MCEEE.007/" TargetMode="External"/><Relationship Id="rId1411" Type="http://schemas.openxmlformats.org/officeDocument/2006/relationships/hyperlink" Target="http://www.erc.ua/i/goods/2E-MF1010UB.jpg" TargetMode="External"/><Relationship Id="rId1649" Type="http://schemas.openxmlformats.org/officeDocument/2006/relationships/hyperlink" Target="http://www.erc.ua/i/goods/VA87MN2W%5eLLK12RB.jpg" TargetMode="External"/><Relationship Id="rId1856" Type="http://schemas.openxmlformats.org/officeDocument/2006/relationships/hyperlink" Target="http://www.erc.ua/i/goods/2E-F120IR-ARGB.jpg" TargetMode="External"/><Relationship Id="rId2034" Type="http://schemas.openxmlformats.org/officeDocument/2006/relationships/hyperlink" Target="http://www.erc.ua/i/goods/TWS400SPP-BEU.jpg" TargetMode="External"/><Relationship Id="rId2241" Type="http://schemas.openxmlformats.org/officeDocument/2006/relationships/hyperlink" Target="http://www.erc.ua/i/goods/MK-GH1WTQ.jpg" TargetMode="External"/><Relationship Id="rId2479" Type="http://schemas.openxmlformats.org/officeDocument/2006/relationships/hyperlink" Target="https://ardesto.com.ua/ru/products/toster-ardesto-t-f17wg/" TargetMode="External"/><Relationship Id="rId2686" Type="http://schemas.openxmlformats.org/officeDocument/2006/relationships/hyperlink" Target="http://www.erc.ua/i/goods/DS1520%2b.jpg" TargetMode="External"/><Relationship Id="rId213" Type="http://schemas.openxmlformats.org/officeDocument/2006/relationships/hyperlink" Target="https://xtrfy.com/mice/m1-nip-edition/" TargetMode="External"/><Relationship Id="rId420" Type="http://schemas.openxmlformats.org/officeDocument/2006/relationships/hyperlink" Target="https://ru.msi.com/Motherboard/MAG-B550M-BAZOOKA" TargetMode="External"/><Relationship Id="rId658" Type="http://schemas.openxmlformats.org/officeDocument/2006/relationships/hyperlink" Target="https://www.gigaset.com/ru_ru/gigaset-a415-black/" TargetMode="External"/><Relationship Id="rId865" Type="http://schemas.openxmlformats.org/officeDocument/2006/relationships/hyperlink" Target="https://eplaza.panasonic.ru/products/home_appliance/owens/mwo_toaster/NN-SD36HB/" TargetMode="External"/><Relationship Id="rId1050" Type="http://schemas.openxmlformats.org/officeDocument/2006/relationships/hyperlink" Target="https://rozetka.com.ua/twinkly_twc400stp_beu/p252038071/" TargetMode="External"/><Relationship Id="rId1288" Type="http://schemas.openxmlformats.org/officeDocument/2006/relationships/hyperlink" Target="http://www.erc.ua/i/goods/DM11T.jpg" TargetMode="External"/><Relationship Id="rId1495" Type="http://schemas.openxmlformats.org/officeDocument/2006/relationships/hyperlink" Target="http://www.erc.ua/i/goods/DM2_COMFY_S.jpg" TargetMode="External"/><Relationship Id="rId1509" Type="http://schemas.openxmlformats.org/officeDocument/2006/relationships/hyperlink" Target="http://www.erc.ua/i/goods/XG-M4-RGB-TOKYO.jpg" TargetMode="External"/><Relationship Id="rId1716" Type="http://schemas.openxmlformats.org/officeDocument/2006/relationships/hyperlink" Target="http://www.erc.ua/i/goods/23381_TRUST.jpg" TargetMode="External"/><Relationship Id="rId1923" Type="http://schemas.openxmlformats.org/officeDocument/2006/relationships/hyperlink" Target="http://www.erc.ua/i/goods/Z8TG.jpg" TargetMode="External"/><Relationship Id="rId2101" Type="http://schemas.openxmlformats.org/officeDocument/2006/relationships/hyperlink" Target="http://www.erc.ua/i/goods/F8J050BT04-BLK.jpg" TargetMode="External"/><Relationship Id="rId2339" Type="http://schemas.openxmlformats.org/officeDocument/2006/relationships/hyperlink" Target="http://www.erc.ua/i/goods/EU624404.jpg" TargetMode="External"/><Relationship Id="rId2546" Type="http://schemas.openxmlformats.org/officeDocument/2006/relationships/hyperlink" Target="https://2egaming.com/ru/product/2e-gaming-pc-case-runa-g2107-500/" TargetMode="External"/><Relationship Id="rId2753" Type="http://schemas.openxmlformats.org/officeDocument/2006/relationships/hyperlink" Target="https://www.infinixmobility.com/uz/smartphone/hot-12i" TargetMode="External"/><Relationship Id="rId297" Type="http://schemas.openxmlformats.org/officeDocument/2006/relationships/hyperlink" Target="https://www.duckychannel.com.tw/en/Ducky-Shine7" TargetMode="External"/><Relationship Id="rId518" Type="http://schemas.openxmlformats.org/officeDocument/2006/relationships/hyperlink" Target="https://www.zalman.com/RU/Product/ProductDetail.do?pageIndex=1&amp;pageSize=10&amp;productSeq=481&amp;searchCategory1=0&amp;searchCategory2=-99&amp;searchCategory3=-99&amp;searchKey=&amp;searchWord=CNPS20X" TargetMode="External"/><Relationship Id="rId725" Type="http://schemas.openxmlformats.org/officeDocument/2006/relationships/hyperlink" Target="https://2e.ua/ru/products/kabel-2e-usb-2-0-usb-type-c-flat-fabric-1m-grey/" TargetMode="External"/><Relationship Id="rId932" Type="http://schemas.openxmlformats.org/officeDocument/2006/relationships/hyperlink" Target="https://www.panasonic.com/ru/consumer/beauty-and-health-care/mens-grooming/shavers/es6003s520.html" TargetMode="External"/><Relationship Id="rId1148" Type="http://schemas.openxmlformats.org/officeDocument/2006/relationships/hyperlink" Target="https://ajax.systems/ru/products/tag/" TargetMode="External"/><Relationship Id="rId1355" Type="http://schemas.openxmlformats.org/officeDocument/2006/relationships/hyperlink" Target="http://www.erc.ua/i/goods/TN-420H.jpg" TargetMode="External"/><Relationship Id="rId1562" Type="http://schemas.openxmlformats.org/officeDocument/2006/relationships/hyperlink" Target="http://www.erc.ua/i/goods/XG-A1.jpg" TargetMode="External"/><Relationship Id="rId2185" Type="http://schemas.openxmlformats.org/officeDocument/2006/relationships/hyperlink" Target="http://www.erc.ua/i/goods/RZ-S500WGE-K.jpg" TargetMode="External"/><Relationship Id="rId2392" Type="http://schemas.openxmlformats.org/officeDocument/2006/relationships/hyperlink" Target="https://www.zotac.com/ru/product/graphics_card/zotac-gaming-geforce-rtx-3060-ti-twin-edge-lhr-0" TargetMode="External"/><Relationship Id="rId2406" Type="http://schemas.openxmlformats.org/officeDocument/2006/relationships/hyperlink" Target="https://www.trust.com/ru/product/23387-yvi-wireless-mouse-parrot" TargetMode="External"/><Relationship Id="rId2613" Type="http://schemas.openxmlformats.org/officeDocument/2006/relationships/hyperlink" Target="https://www.keychron.com/products/keychron-q1-qmk-custom-mechanical-keyboard?variant=40012433260633" TargetMode="External"/><Relationship Id="rId157" Type="http://schemas.openxmlformats.org/officeDocument/2006/relationships/hyperlink" Target="https://2e.ua/ru/products/myshka-2e-mf212-wl-gray/" TargetMode="External"/><Relationship Id="rId364" Type="http://schemas.openxmlformats.org/officeDocument/2006/relationships/hyperlink" Target="https://2egaming.com/ru/product/2e-gaming-mouse-pad-speed-pgsp320-xl-black/" TargetMode="External"/><Relationship Id="rId1008" Type="http://schemas.openxmlformats.org/officeDocument/2006/relationships/hyperlink" Target="https://2egaming.com/ru/product/2e-gaming-mouse-hyperspeed-lite-wl-white/" TargetMode="External"/><Relationship Id="rId1215" Type="http://schemas.openxmlformats.org/officeDocument/2006/relationships/hyperlink" Target="https://2egaming.com/ru/product/2e-gaming-keyboard-kg370-rgb-68-key-gateron-red-switch-black/" TargetMode="External"/><Relationship Id="rId1422" Type="http://schemas.openxmlformats.org/officeDocument/2006/relationships/hyperlink" Target="http://www.erc.ua/i/goods/2E-MF216WB.jpg" TargetMode="External"/><Relationship Id="rId1867" Type="http://schemas.openxmlformats.org/officeDocument/2006/relationships/hyperlink" Target="http://www.erc.ua/i/goods/CL-P049-AL09BL-A.jpg" TargetMode="External"/><Relationship Id="rId2045" Type="http://schemas.openxmlformats.org/officeDocument/2006/relationships/hyperlink" Target="http://www.erc.ua/i/goods/2E-WC4USB-W.jpg" TargetMode="External"/><Relationship Id="rId2697" Type="http://schemas.openxmlformats.org/officeDocument/2006/relationships/hyperlink" Target="https://www.fsp-group.com.ua/download/pro/ChampRM123610KVA_Datasheet.pdf" TargetMode="External"/><Relationship Id="rId61" Type="http://schemas.openxmlformats.org/officeDocument/2006/relationships/hyperlink" Target="https://www.2e.ua/ru/products/sumka-dlya-noutbuka-2e-cbn415bk-16-black/" TargetMode="External"/><Relationship Id="rId571" Type="http://schemas.openxmlformats.org/officeDocument/2006/relationships/hyperlink" Target="https://www.zalman.com/EN/Product/ProductDetail.do?pageIndex=1&amp;pageSize=10&amp;productSeq=1051&amp;searchCategory1=0&amp;searchCategory2=-99&amp;searchCategory3=-99&amp;searchKey=&amp;searchWord=s2+tg" TargetMode="External"/><Relationship Id="rId669" Type="http://schemas.openxmlformats.org/officeDocument/2006/relationships/hyperlink" Target="https://slinex.ru/product/komplekt-slinex-ml-16hr-slinex-sq-04m" TargetMode="External"/><Relationship Id="rId876" Type="http://schemas.openxmlformats.org/officeDocument/2006/relationships/hyperlink" Target="https://eplaza.panasonic.ru/products/home_appliance/bakeries/mini_bakeries/SD-ZB2512/" TargetMode="External"/><Relationship Id="rId1299" Type="http://schemas.openxmlformats.org/officeDocument/2006/relationships/hyperlink" Target="http://www.erc.ua/i/goods/2E-SK300L.jpg" TargetMode="External"/><Relationship Id="rId1727" Type="http://schemas.openxmlformats.org/officeDocument/2006/relationships/hyperlink" Target="http://www.erc.ua/i/goods/21738_TRUST.jpg" TargetMode="External"/><Relationship Id="rId1934" Type="http://schemas.openxmlformats.org/officeDocument/2006/relationships/hyperlink" Target="http://www.erc.ua/i/goods/GPS-700A8.jpg" TargetMode="External"/><Relationship Id="rId2252" Type="http://schemas.openxmlformats.org/officeDocument/2006/relationships/hyperlink" Target="http://www.erc.ua/i/goods/F-VXR50R-K.jpg" TargetMode="External"/><Relationship Id="rId2557" Type="http://schemas.openxmlformats.org/officeDocument/2006/relationships/hyperlink" Target="https://www.keychron.com/products/keychron-m1-mouse" TargetMode="External"/><Relationship Id="rId19" Type="http://schemas.openxmlformats.org/officeDocument/2006/relationships/hyperlink" Target="https://www.blackview.hk/shop/buy/r3pro" TargetMode="External"/><Relationship Id="rId224" Type="http://schemas.openxmlformats.org/officeDocument/2006/relationships/hyperlink" Target="https://xtrfy.com/mice/m42-miami-blue/" TargetMode="External"/><Relationship Id="rId431" Type="http://schemas.openxmlformats.org/officeDocument/2006/relationships/hyperlink" Target="https://www.msi.com/Motherboard/B560M-PRO-E" TargetMode="External"/><Relationship Id="rId529" Type="http://schemas.openxmlformats.org/officeDocument/2006/relationships/hyperlink" Target="https://www.gamemaxpc.com/productkkk/showproduct.php?id=946" TargetMode="External"/><Relationship Id="rId736" Type="http://schemas.openxmlformats.org/officeDocument/2006/relationships/hyperlink" Target="https://www.2e.ua/ru/products/naushniki-2e-x1-extra-bass-black/" TargetMode="External"/><Relationship Id="rId1061" Type="http://schemas.openxmlformats.org/officeDocument/2006/relationships/hyperlink" Target="https://www.panasonic.com/ru/consumer/beauty-and-health-care/mens-grooming/trimmers/er-gb42-k520.html" TargetMode="External"/><Relationship Id="rId1159" Type="http://schemas.openxmlformats.org/officeDocument/2006/relationships/hyperlink" Target="https://www.moyo.ua/portativnoe_zaryadnoe_ustroystvo_belkin_10000mah_15w_dual_usb-a_usb-c_rose_gold/495079.html" TargetMode="External"/><Relationship Id="rId1366" Type="http://schemas.openxmlformats.org/officeDocument/2006/relationships/hyperlink" Target="http://www.erc.ua/i/goods/PB1040-J-CIS.jpg" TargetMode="External"/><Relationship Id="rId2112" Type="http://schemas.openxmlformats.org/officeDocument/2006/relationships/hyperlink" Target="http://www.erc.ua/i/goods/CAB002BT1MWH.jpg" TargetMode="External"/><Relationship Id="rId2196" Type="http://schemas.openxmlformats.org/officeDocument/2006/relationships/hyperlink" Target="http://www.erc.ua/i/goods/TAUH201BK%5e00.jpg" TargetMode="External"/><Relationship Id="rId2417" Type="http://schemas.openxmlformats.org/officeDocument/2006/relationships/hyperlink" Target="https://2e.uz/ru/products/smart-chasy-2e-alpha-x-46-mm-black-silver/" TargetMode="External"/><Relationship Id="rId2764" Type="http://schemas.openxmlformats.org/officeDocument/2006/relationships/hyperlink" Target="https://www.zalman.com/RU/Product/ProductDetail.do?pageIndex=1&amp;pageSize=10&amp;pageUnit=12&amp;productSeq=1350&amp;searchCategory1=6&amp;searchCategory2=98&amp;searchCategory3=-99&amp;searchKey=&amp;searchWord=" TargetMode="External"/><Relationship Id="rId168" Type="http://schemas.openxmlformats.org/officeDocument/2006/relationships/hyperlink" Target="https://www.trust.com/en/product/22335-yvi-fx-wireless-mouse-white" TargetMode="External"/><Relationship Id="rId943" Type="http://schemas.openxmlformats.org/officeDocument/2006/relationships/hyperlink" Target="https://ardesto.com.ua/ru/products/keramicheskij-obogrevatel-ardesto-hcp-550rbgm/" TargetMode="External"/><Relationship Id="rId1019" Type="http://schemas.openxmlformats.org/officeDocument/2006/relationships/hyperlink" Target="https://2egaming.com/ru/product/2e-gaming-microphone-kumo-pro-mg-str-4in1mic/" TargetMode="External"/><Relationship Id="rId1573" Type="http://schemas.openxmlformats.org/officeDocument/2006/relationships/hyperlink" Target="http://www.erc.ua/i/goods/Z6_KEYCHRON.jpg" TargetMode="External"/><Relationship Id="rId1780" Type="http://schemas.openxmlformats.org/officeDocument/2006/relationships/hyperlink" Target="http://www.erc.ua/i/goods/MAG_B560M_MORTAR.jpg" TargetMode="External"/><Relationship Id="rId1878" Type="http://schemas.openxmlformats.org/officeDocument/2006/relationships/hyperlink" Target="http://www.erc.ua/i/goods/CLW0222-B.jpg" TargetMode="External"/><Relationship Id="rId2624" Type="http://schemas.openxmlformats.org/officeDocument/2006/relationships/hyperlink" Target="https://www.keychron.com/products/keychron-keyboard-wooden-palm-rest?variant=32345077186649" TargetMode="External"/><Relationship Id="rId72" Type="http://schemas.openxmlformats.org/officeDocument/2006/relationships/hyperlink" Target="https://rozetka.com.ua/tucano_bsloop15_bk/p17931228/" TargetMode="External"/><Relationship Id="rId375" Type="http://schemas.openxmlformats.org/officeDocument/2006/relationships/hyperlink" Target="https://www.trust.com/en/product/23373-gxt-412-celaz-multiplatform-gaming-headset-" TargetMode="External"/><Relationship Id="rId582" Type="http://schemas.openxmlformats.org/officeDocument/2006/relationships/hyperlink" Target="https://www.gamemaxpc.com/product/showproduct.php?id=588" TargetMode="External"/><Relationship Id="rId803" Type="http://schemas.openxmlformats.org/officeDocument/2006/relationships/hyperlink" Target="https://www.belkin.com/us/collections/fast-chargers/boost-charge-30w-or-32w-usb-c-pd-usb-a-car-charger/p/p-f7u100-s/" TargetMode="External"/><Relationship Id="rId1226" Type="http://schemas.openxmlformats.org/officeDocument/2006/relationships/hyperlink" Target="https://www.msi.com/Graphics-Card/GeForce-RTX-3070-Ti-VENTUS-3X-8G-OC" TargetMode="External"/><Relationship Id="rId1433" Type="http://schemas.openxmlformats.org/officeDocument/2006/relationships/hyperlink" Target="http://www.erc.ua/i/goods/2E-MF2020WC.jpg" TargetMode="External"/><Relationship Id="rId1640" Type="http://schemas.openxmlformats.org/officeDocument/2006/relationships/hyperlink" Target="http://www.erc.ua/i/goods/VA108MP2W%5eWBPE7HR.jpg" TargetMode="External"/><Relationship Id="rId1738" Type="http://schemas.openxmlformats.org/officeDocument/2006/relationships/hyperlink" Target="http://www.erc.ua/i/goods/H470M-HVS.jpg" TargetMode="External"/><Relationship Id="rId2056" Type="http://schemas.openxmlformats.org/officeDocument/2006/relationships/hyperlink" Target="http://www.erc.ua/i/goods/2E-IEA1RD.jpg" TargetMode="External"/><Relationship Id="rId2263" Type="http://schemas.openxmlformats.org/officeDocument/2006/relationships/hyperlink" Target="http://www.erc.ua/i/goods/NI-W900CMTW.jpg" TargetMode="External"/><Relationship Id="rId2470" Type="http://schemas.openxmlformats.org/officeDocument/2006/relationships/hyperlink" Target="https://ardesto.com.ua/ru/products/kofemolka-ardesto-kcg-8805/" TargetMode="External"/><Relationship Id="rId3" Type="http://schemas.openxmlformats.org/officeDocument/2006/relationships/hyperlink" Target="https://myzte.ru/smartphones/blade/zte-blade-a51/" TargetMode="External"/><Relationship Id="rId235" Type="http://schemas.openxmlformats.org/officeDocument/2006/relationships/hyperlink" Target="https://www.razer.ru/product/mouses/razer-naga-x" TargetMode="External"/><Relationship Id="rId442" Type="http://schemas.openxmlformats.org/officeDocument/2006/relationships/hyperlink" Target="https://www.msi.com/Motherboard/MPG-Z590-GAMING-PLUS" TargetMode="External"/><Relationship Id="rId887" Type="http://schemas.openxmlformats.org/officeDocument/2006/relationships/hyperlink" Target="https://eplaza.panasonic.ru/products/home_appliance/blend_juice/blenders/mx-ex1561wtq/" TargetMode="External"/><Relationship Id="rId1072" Type="http://schemas.openxmlformats.org/officeDocument/2006/relationships/hyperlink" Target="https://2egaming.com/ru/product/2e-gaming-headset-hg330-7-1-white/" TargetMode="External"/><Relationship Id="rId1500" Type="http://schemas.openxmlformats.org/officeDocument/2006/relationships/hyperlink" Target="http://www.erc.ua/i/goods/DM6_HOLEY_S.jpg" TargetMode="External"/><Relationship Id="rId1945" Type="http://schemas.openxmlformats.org/officeDocument/2006/relationships/hyperlink" Target="http://www.erc.ua/i/goods/GDP-650C.jpg" TargetMode="External"/><Relationship Id="rId2123" Type="http://schemas.openxmlformats.org/officeDocument/2006/relationships/hyperlink" Target="http://www.erc.ua/i/goods/F8J147BT04-BLK.jpg" TargetMode="External"/><Relationship Id="rId2330" Type="http://schemas.openxmlformats.org/officeDocument/2006/relationships/hyperlink" Target="http://www.erc.ua/i/goods/ROB0270.jpg" TargetMode="External"/><Relationship Id="rId2568" Type="http://schemas.openxmlformats.org/officeDocument/2006/relationships/hyperlink" Target="https://www.keychron.com/products/keychron-c1-wired-mechanical-keyboard?variant=32321247182937" TargetMode="External"/><Relationship Id="rId2775" Type="http://schemas.openxmlformats.org/officeDocument/2006/relationships/hyperlink" Target="https://www.trust.com/ru/product/24003-gxt-705c-ryon-gaming-chair-camo" TargetMode="External"/><Relationship Id="rId302" Type="http://schemas.openxmlformats.org/officeDocument/2006/relationships/hyperlink" Target="https://en.varmilo.com/keyboardproscenium/subject_product_detailed?subjectid=122" TargetMode="External"/><Relationship Id="rId747" Type="http://schemas.openxmlformats.org/officeDocument/2006/relationships/hyperlink" Target="https://www.mvideo.ru/products/kabel-analogovyi-audio-belkin-2hrca-papa-papa-2m-f3y098bt2m-50052508/specification" TargetMode="External"/><Relationship Id="rId954" Type="http://schemas.openxmlformats.org/officeDocument/2006/relationships/hyperlink" Target="https://ardesto.com.ua/ru/products/keramicheskij-obogrevatel-ardesto-hcp-1000rm/" TargetMode="External"/><Relationship Id="rId1377" Type="http://schemas.openxmlformats.org/officeDocument/2006/relationships/hyperlink" Target="http://www.erc.ua/i/goods/H430P_HUION.jpg" TargetMode="External"/><Relationship Id="rId1584" Type="http://schemas.openxmlformats.org/officeDocument/2006/relationships/hyperlink" Target="http://www.erc.ua/i/goods/XG-K4-RGB-TKL-R-RUS.jpg" TargetMode="External"/><Relationship Id="rId1791" Type="http://schemas.openxmlformats.org/officeDocument/2006/relationships/hyperlink" Target="http://www.erc.ua/i/goods/AFR5220-2048D3L4.jpg" TargetMode="External"/><Relationship Id="rId1805" Type="http://schemas.openxmlformats.org/officeDocument/2006/relationships/hyperlink" Target="http://www.erc.ua/i/goods/RX6800XTGAM_X_TRIO16G.jpg" TargetMode="External"/><Relationship Id="rId2428" Type="http://schemas.openxmlformats.org/officeDocument/2006/relationships/hyperlink" Target="https://www.moyo.ua/klaviatura_varmilo_ma108m_v2_moonlight_ec_sakura_v2_ru/508682.html?drsq=%D0%98%D0%B3%D1%80%D0%BE%D0%B2%D0%B0%D1%8F%C2%A0%D0%BA%D0%BB%D0%B0%D0%B2%D0%B8%D0%B0%D1%82%D1%83%D1%80%D0%B0+Varmilo+MA108M+V2+Moonlight%2C+EC+Sakura+V2%2CRU+%28A36A023A9A3A06A007%29" TargetMode="External"/><Relationship Id="rId2635" Type="http://schemas.openxmlformats.org/officeDocument/2006/relationships/hyperlink" Target="https://www.netac.com/product/K331-155.html" TargetMode="External"/><Relationship Id="rId83" Type="http://schemas.openxmlformats.org/officeDocument/2006/relationships/hyperlink" Target="https://www.dell.com/en-ie/work/shop/dell-pro-backpack-17/apd/460-bcmm/carrying-cases" TargetMode="External"/><Relationship Id="rId179" Type="http://schemas.openxmlformats.org/officeDocument/2006/relationships/hyperlink" Target="https://www.dell.com/en-ie/shop/dell-bluetooth-mouse-wm615/apd/570-aaih/pc-accessories" TargetMode="External"/><Relationship Id="rId386" Type="http://schemas.openxmlformats.org/officeDocument/2006/relationships/hyperlink" Target="https://www.trust.com/en/product/23328-halyx-aluminium-usb-c-to-4-port-usb-a-3-2-hub" TargetMode="External"/><Relationship Id="rId593" Type="http://schemas.openxmlformats.org/officeDocument/2006/relationships/hyperlink" Target="https://www.gamemaxpc.com/productkkk/1163-en.html" TargetMode="External"/><Relationship Id="rId607" Type="http://schemas.openxmlformats.org/officeDocument/2006/relationships/hyperlink" Target="https://www.chieftec.eu/ru/%D0%B1%D0%BB%D0%BE%D0%BA%D0%B8-%D0%BF%D0%B8%D1%82%D0%B0%D0%BD%D0%B8%D1%8F/atx/c%D0%B5%D1%80%D0%B8%D1%8F-iarena/gpa-450s8.html" TargetMode="External"/><Relationship Id="rId814" Type="http://schemas.openxmlformats.org/officeDocument/2006/relationships/hyperlink" Target="https://www.belkin.com/us/p/P-F8M731/" TargetMode="External"/><Relationship Id="rId1237" Type="http://schemas.openxmlformats.org/officeDocument/2006/relationships/hyperlink" Target="https://www.moyo.ua/nakopitel-usb-2-0-apacer-ah23a-32gb-blue-white-ap32gah23aw-1/443354.html" TargetMode="External"/><Relationship Id="rId1444" Type="http://schemas.openxmlformats.org/officeDocument/2006/relationships/hyperlink" Target="http://www.erc.ua/i/goods/21870_TRUST.jpg" TargetMode="External"/><Relationship Id="rId1651" Type="http://schemas.openxmlformats.org/officeDocument/2006/relationships/hyperlink" Target="http://www.erc.ua/i/goods/VA87MR2W%5eLLK12RB.jpg" TargetMode="External"/><Relationship Id="rId1889" Type="http://schemas.openxmlformats.org/officeDocument/2006/relationships/hyperlink" Target="http://www.erc.ua/i/goods/2E-G3403.jpg" TargetMode="External"/><Relationship Id="rId2067" Type="http://schemas.openxmlformats.org/officeDocument/2006/relationships/hyperlink" Target="http://www.erc.ua/i/goods/F3Y117BT1M.jpg" TargetMode="External"/><Relationship Id="rId2274" Type="http://schemas.openxmlformats.org/officeDocument/2006/relationships/hyperlink" Target="http://www.erc.ua/i/goods/ER-GB40-A520.jpg" TargetMode="External"/><Relationship Id="rId2481" Type="http://schemas.openxmlformats.org/officeDocument/2006/relationships/hyperlink" Target="https://huiontab.ru/inspiroy-rte-100/" TargetMode="External"/><Relationship Id="rId2702" Type="http://schemas.openxmlformats.org/officeDocument/2006/relationships/hyperlink" Target="http://www.erc.ua/i/goods/MRT-3000SE.jpg" TargetMode="External"/><Relationship Id="rId246" Type="http://schemas.openxmlformats.org/officeDocument/2006/relationships/hyperlink" Target="https://www.moyo.ua/igrovaya_klaviatura_2e_ks130_usb_black_2e-ks130ub_/496930.html?drsq=%D0%9A%D0%BB%D0%B0%D0%B2%D0%B8%D0%B0%D1%82%D1%83%D1%80%D0%B0+2%D0%95+KS130+USB+Black+%282E-KS130UB%29" TargetMode="External"/><Relationship Id="rId453" Type="http://schemas.openxmlformats.org/officeDocument/2006/relationships/hyperlink" Target="https://www.nix.ru/autocatalog/svga_nvidia/2Gb-PCI-E-GDDR5-AFOX-AF1030-2048D5L4-RTL-DVI-plus-HDMI-GeForce-GT1030_448319.html" TargetMode="External"/><Relationship Id="rId660" Type="http://schemas.openxmlformats.org/officeDocument/2006/relationships/hyperlink" Target="https://www.gigaset.com/ru_ru/gigaset-a120-white/" TargetMode="External"/><Relationship Id="rId898" Type="http://schemas.openxmlformats.org/officeDocument/2006/relationships/hyperlink" Target="https://panasonic.optim.ua/f-vxk70r-k/" TargetMode="External"/><Relationship Id="rId1083" Type="http://schemas.openxmlformats.org/officeDocument/2006/relationships/hyperlink" Target="https://www.keychron.com/collections/palm-rests/products/keychron-keyboard-wooden-palm-rest?variant=32345072074841" TargetMode="External"/><Relationship Id="rId1290" Type="http://schemas.openxmlformats.org/officeDocument/2006/relationships/hyperlink" Target="http://www.erc.ua/i/goods/DM32T.jpg" TargetMode="External"/><Relationship Id="rId1304" Type="http://schemas.openxmlformats.org/officeDocument/2006/relationships/hyperlink" Target="http://www.erc.ua/i/goods/2E-CPG-005.jpg" TargetMode="External"/><Relationship Id="rId1511" Type="http://schemas.openxmlformats.org/officeDocument/2006/relationships/hyperlink" Target="http://www.erc.ua/i/goods/XG-M42-RGB-WHITE.jpg" TargetMode="External"/><Relationship Id="rId1749" Type="http://schemas.openxmlformats.org/officeDocument/2006/relationships/hyperlink" Target="http://www.erc.ua/i/goods/Z590M-ITX%5eAX.jpg" TargetMode="External"/><Relationship Id="rId1956" Type="http://schemas.openxmlformats.org/officeDocument/2006/relationships/hyperlink" Target="http://www.erc.ua/i/goods/ZM500-XEII.jpg" TargetMode="External"/><Relationship Id="rId2134" Type="http://schemas.openxmlformats.org/officeDocument/2006/relationships/hyperlink" Target="http://www.erc.ua/i/goods/BPD001BTBK.jpg" TargetMode="External"/><Relationship Id="rId2341" Type="http://schemas.openxmlformats.org/officeDocument/2006/relationships/hyperlink" Target="http://www.erc.ua/i/goods/YW624900.jpg" TargetMode="External"/><Relationship Id="rId2579" Type="http://schemas.openxmlformats.org/officeDocument/2006/relationships/hyperlink" Target="https://www.keychron.com/products/keychron-k2-hot-swappable-wireless-mechanical-keyboard?variant=32187465597017" TargetMode="External"/><Relationship Id="rId106" Type="http://schemas.openxmlformats.org/officeDocument/2006/relationships/hyperlink" Target="https://pocketbook.ru/shop/ustroystva/pocketbook-616-chernyy/" TargetMode="External"/><Relationship Id="rId313" Type="http://schemas.openxmlformats.org/officeDocument/2006/relationships/hyperlink" Target="https://en.varmilo.com/keyboardproscenium/subject_product_detailed?subjectid=96" TargetMode="External"/><Relationship Id="rId758" Type="http://schemas.openxmlformats.org/officeDocument/2006/relationships/hyperlink" Target="https://www.belkin.com/us/p/P-F2CU012/" TargetMode="External"/><Relationship Id="rId965" Type="http://schemas.openxmlformats.org/officeDocument/2006/relationships/hyperlink" Target="https://www.moyo.ua/nabor-jazwares-roblox-four-figure-pack-dominus-dudes-w7-rob0306/471677.html" TargetMode="External"/><Relationship Id="rId1150" Type="http://schemas.openxmlformats.org/officeDocument/2006/relationships/hyperlink" Target="https://www.keychron.com/products/gateron-switch-set?variant=31923912835161" TargetMode="External"/><Relationship Id="rId1388" Type="http://schemas.openxmlformats.org/officeDocument/2006/relationships/hyperlink" Target="http://www.erc.ua/i/goods/H1161.jpg" TargetMode="External"/><Relationship Id="rId1595" Type="http://schemas.openxmlformats.org/officeDocument/2006/relationships/hyperlink" Target="http://www.erc.ua/i/goods/RZ03-03390400-R3M1.jpg" TargetMode="External"/><Relationship Id="rId1609" Type="http://schemas.openxmlformats.org/officeDocument/2006/relationships/hyperlink" Target="http://www.erc.ua/i/goods/DKME2061ST-RURALAAT1.jpg" TargetMode="External"/><Relationship Id="rId1816" Type="http://schemas.openxmlformats.org/officeDocument/2006/relationships/hyperlink" Target="http://www.erc.ua/i/goods/AP128GMCSX10U5-R.jpg" TargetMode="External"/><Relationship Id="rId2439" Type="http://schemas.openxmlformats.org/officeDocument/2006/relationships/hyperlink" Target="https://www.moyo.ua/klaviatura_varmilo_ma87m_v2_peking_opera_ec_rose_v2_eu/508636.html?drsq=%D0%98%D0%B3%D1%80%D0%BE%D0%B2%D0%B0%D1%8F%C2%A0%D0%BA%D0%BB%D0%B0%D0%B2%D0%B8%D0%B0%D1%82%D1%83%D1%80%D0%B0+Varmilo+MA87M+V2+Peking+Opera%2C+EC+Rose+V2%2CEU+%28A33A028B0A3A01A025%29" TargetMode="External"/><Relationship Id="rId2646" Type="http://schemas.openxmlformats.org/officeDocument/2006/relationships/hyperlink" Target="https://www.moyo.ua/kabel-kits-usb-2-0-to-lightning-cable-2a-black-1m/455972.html" TargetMode="External"/><Relationship Id="rId10" Type="http://schemas.openxmlformats.org/officeDocument/2006/relationships/hyperlink" Target="https://www.blackviewmall.com/product/blackview-tab8-tablet/" TargetMode="External"/><Relationship Id="rId94" Type="http://schemas.openxmlformats.org/officeDocument/2006/relationships/hyperlink" Target="https://global.pantum.com/global/series/m7100dn/" TargetMode="External"/><Relationship Id="rId397" Type="http://schemas.openxmlformats.org/officeDocument/2006/relationships/hyperlink" Target="https://www.asrock.com/mb/Intel/H470M-ITXac/index.ru.asp" TargetMode="External"/><Relationship Id="rId520" Type="http://schemas.openxmlformats.org/officeDocument/2006/relationships/hyperlink" Target="https://ru.thermaltake.com/water-3-0-120-argb-sync.html" TargetMode="External"/><Relationship Id="rId618" Type="http://schemas.openxmlformats.org/officeDocument/2006/relationships/hyperlink" Target="https://www.chieftec.eu/ru/&#1073;&#1083;&#1086;&#1082;&#1080;-&#1087;&#1080;&#1090;&#1072;&#1085;&#1080;&#1103;/atx/c&#1077;&#1088;&#1080;&#1080;-a-80/ctg-750c.html" TargetMode="External"/><Relationship Id="rId825" Type="http://schemas.openxmlformats.org/officeDocument/2006/relationships/hyperlink" Target="https://www.icover.ru/catalog/product/besprovodnoe_zaryadnoe_ustroystvo_belkin_15w_adapter_chernyy_wia002vfbk/" TargetMode="External"/><Relationship Id="rId1248" Type="http://schemas.openxmlformats.org/officeDocument/2006/relationships/hyperlink" Target="https://2e.ua/ru/products/akusticheskaya-sistema-2e-soundxpod-tws-mp3-wireless-waterproof-red/" TargetMode="External"/><Relationship Id="rId1455" Type="http://schemas.openxmlformats.org/officeDocument/2006/relationships/hyperlink" Target="http://www.erc.ua/i/goods/570-ABHJ.jpg" TargetMode="External"/><Relationship Id="rId1662" Type="http://schemas.openxmlformats.org/officeDocument/2006/relationships/hyperlink" Target="http://www.erc.ua/i/goods/MA87MG2W%5eLLPANDR.jpg" TargetMode="External"/><Relationship Id="rId2078" Type="http://schemas.openxmlformats.org/officeDocument/2006/relationships/hyperlink" Target="http://www.erc.ua/i/goods/HDMI0018G-5M.jpg" TargetMode="External"/><Relationship Id="rId2201" Type="http://schemas.openxmlformats.org/officeDocument/2006/relationships/hyperlink" Target="http://www.erc.ua/i/goods/TAUN102BK%5e00.jpg" TargetMode="External"/><Relationship Id="rId2285" Type="http://schemas.openxmlformats.org/officeDocument/2006/relationships/hyperlink" Target="http://www.erc.ua/i/goods/ES-RW30-S520.jpg" TargetMode="External"/><Relationship Id="rId2492" Type="http://schemas.openxmlformats.org/officeDocument/2006/relationships/hyperlink" Target="https://xtrfy.com/mice/m4-wireless-white/" TargetMode="External"/><Relationship Id="rId2506" Type="http://schemas.openxmlformats.org/officeDocument/2006/relationships/hyperlink" Target="https://www.xerox.com/ru-uz/catalog/dlya-ofisa/ofisnye-mfu/mfu_xerox_b225" TargetMode="External"/><Relationship Id="rId257" Type="http://schemas.openxmlformats.org/officeDocument/2006/relationships/hyperlink" Target="https://2egaming.com/ru/product/2e-gaming-keyboard-kg320/" TargetMode="External"/><Relationship Id="rId464" Type="http://schemas.openxmlformats.org/officeDocument/2006/relationships/hyperlink" Target="https://consumer.apacer.com/ru/content.php?sn=1121" TargetMode="External"/><Relationship Id="rId1010" Type="http://schemas.openxmlformats.org/officeDocument/2006/relationships/hyperlink" Target="https://2egaming.com/ru/product/2e-gaming-mouse-hyperspeed-pro-wl-white/" TargetMode="External"/><Relationship Id="rId1094" Type="http://schemas.openxmlformats.org/officeDocument/2006/relationships/hyperlink" Target="https://www.dell.com/en-ie/shop/dell-24-gaming-monitor-s2421hgf/apd/210-awmg/monitors-monitor-accessories" TargetMode="External"/><Relationship Id="rId1108" Type="http://schemas.openxmlformats.org/officeDocument/2006/relationships/hyperlink" Target="https://2e.ua/ru/products/garnitura-dlya-pk-2e-ch12-3-5mm-2x3-5mm-black/" TargetMode="External"/><Relationship Id="rId1315" Type="http://schemas.openxmlformats.org/officeDocument/2006/relationships/hyperlink" Target="http://www.erc.ua/i/goods/2E-BPT9186GR.jpg" TargetMode="External"/><Relationship Id="rId1967" Type="http://schemas.openxmlformats.org/officeDocument/2006/relationships/hyperlink" Target="http://www.erc.ua/i/goods/ZM800-EBTII.jpg" TargetMode="External"/><Relationship Id="rId2145" Type="http://schemas.openxmlformats.org/officeDocument/2006/relationships/hyperlink" Target="http://www.erc.ua/i/goods/F8M930btBLK.jpg" TargetMode="External"/><Relationship Id="rId2713" Type="http://schemas.openxmlformats.org/officeDocument/2006/relationships/hyperlink" Target="https://2egaming.com/ru/product/2e-gaming-chair-hebi-black-green/" TargetMode="External"/><Relationship Id="rId117" Type="http://schemas.openxmlformats.org/officeDocument/2006/relationships/hyperlink" Target="https://huiontab.ru/h420/" TargetMode="External"/><Relationship Id="rId671" Type="http://schemas.openxmlformats.org/officeDocument/2006/relationships/hyperlink" Target="https://slinex.ru/product/komplekt-slinex-ml-16hr-slinex-sq-04m" TargetMode="External"/><Relationship Id="rId769" Type="http://schemas.openxmlformats.org/officeDocument/2006/relationships/hyperlink" Target="https://ktc.ua/ru/goods/kabel_belkin_braided_am__type_c_0_15m_black__cab002bt0mbk.html" TargetMode="External"/><Relationship Id="rId976" Type="http://schemas.openxmlformats.org/officeDocument/2006/relationships/hyperlink" Target="https://www.moyo.ua/volchok_s_puskovym_ustroyistvom_auldey_infinity_nado_seriya_standart_holy_whisker_yw624301/403803.html" TargetMode="External"/><Relationship Id="rId1399" Type="http://schemas.openxmlformats.org/officeDocument/2006/relationships/hyperlink" Target="http://www.erc.ua/i/goods/2E-05ESM3BK.jpg" TargetMode="External"/><Relationship Id="rId2352" Type="http://schemas.openxmlformats.org/officeDocument/2006/relationships/hyperlink" Target="https://www.zalman.com/RU/Product/ProductDetail.do?pageIndex=1&amp;pageSize=10&amp;productSeq=1267&amp;searchCategory1=0&amp;searchCategory2=-99&amp;searchCategory3=-99&amp;searchKey=&amp;searchWord=ZM800-TXII" TargetMode="External"/><Relationship Id="rId2657" Type="http://schemas.openxmlformats.org/officeDocument/2006/relationships/hyperlink" Target="https://www.razer.ru/product/mousepads/razer-goliathus-mobile?sku=RZ02-01820200-R3M1" TargetMode="External"/><Relationship Id="rId324" Type="http://schemas.openxmlformats.org/officeDocument/2006/relationships/hyperlink" Target="https://en.varmilo.com/keyboardproscenium/subject_product_detailed?subjectid=250" TargetMode="External"/><Relationship Id="rId531" Type="http://schemas.openxmlformats.org/officeDocument/2006/relationships/hyperlink" Target="https://2egaming.com/ru/product/2e-gaming-pc-case-fortis-g3405/" TargetMode="External"/><Relationship Id="rId629" Type="http://schemas.openxmlformats.org/officeDocument/2006/relationships/hyperlink" Target="https://www.chieftec.eu/ru/%D0%B1%D0%BB%D0%BE%D0%BA%D0%B8-%D0%BF%D0%B8%D1%82%D0%B0%D0%BD%D0%B8%D1%8F/atx/c%D0%B5%D1%80%D0%B8%D0%B8-polaris/pps-650fc.html" TargetMode="External"/><Relationship Id="rId1161" Type="http://schemas.openxmlformats.org/officeDocument/2006/relationships/hyperlink" Target="https://www.moyo.ua/portativnoe_zaryadnoe_ustroystvo_belkin_10000mah_magsafe_wireless_power_bank_white/504024.html" TargetMode="External"/><Relationship Id="rId1259" Type="http://schemas.openxmlformats.org/officeDocument/2006/relationships/hyperlink" Target="https://www.moyo.ua/detskie-solntsezashchitnye-ochki-koolsun-wawe-neonovo-rozovye-razmer-3-ks-wanp003/422436.html?drsq=%D0%94%D0%B5%D1%82%D1%81%D0%BA%D0%B8%D0%B5+%D1%81%D0%BE%D0%BB%D0%BD%D1%86%D0%B5%D0%B7%D0%B0%D1%89%D0%B8%D1%82%D0%BD%D1%8B%D0%B5+%D0%BE%D1%87%D0%BA%D0%B8+Koolsun+Wawe+%D0%BD%D0%B5%D0%BE%D0%BD%D0%BE%D0%B2%D0%BE-%D1%80%D0%BE%D0%B7%D0%BE%D0%B2%D1%8B%D0%B5+%28%D0%A0%D0%B0%D0%B7%D0%BC%D0%B5%D1%80+3%2B%29+%28KS-WANP003%29" TargetMode="External"/><Relationship Id="rId1466" Type="http://schemas.openxmlformats.org/officeDocument/2006/relationships/hyperlink" Target="http://www.erc.ua/i/goods/2E-MGHSPR-WT.jpg" TargetMode="External"/><Relationship Id="rId2005" Type="http://schemas.openxmlformats.org/officeDocument/2006/relationships/hyperlink" Target="http://www.erc.ua/i/goods/2E-BSSXTWTQ.jpg" TargetMode="External"/><Relationship Id="rId2212" Type="http://schemas.openxmlformats.org/officeDocument/2006/relationships/hyperlink" Target="http://www.erc.ua/i/goods/NN-ST34HMZPE.jpg" TargetMode="External"/><Relationship Id="rId836" Type="http://schemas.openxmlformats.org/officeDocument/2006/relationships/hyperlink" Target="https://eplaza.panasonic.ru/products/digital_av/home_audio/mini_hi_fi/sc-ua30gs/" TargetMode="External"/><Relationship Id="rId1021" Type="http://schemas.openxmlformats.org/officeDocument/2006/relationships/hyperlink" Target="https://2egaming.com/ru/product/2e-gaming-speakers-sg300/" TargetMode="External"/><Relationship Id="rId1119" Type="http://schemas.openxmlformats.org/officeDocument/2006/relationships/hyperlink" Target="https://ajax.systems/ru/products/doorprotectplus/" TargetMode="External"/><Relationship Id="rId1673" Type="http://schemas.openxmlformats.org/officeDocument/2006/relationships/hyperlink" Target="http://www.erc.ua/i/goods/ZDB029-01.jpg" TargetMode="External"/><Relationship Id="rId1880" Type="http://schemas.openxmlformats.org/officeDocument/2006/relationships/hyperlink" Target="http://www.erc.ua/i/goods/CL-W234-PL12SW-A.jpg" TargetMode="External"/><Relationship Id="rId1978" Type="http://schemas.openxmlformats.org/officeDocument/2006/relationships/hyperlink" Target="http://www.erc.ua/i/goods/L36852H2525S301.jpg" TargetMode="External"/><Relationship Id="rId2517" Type="http://schemas.openxmlformats.org/officeDocument/2006/relationships/hyperlink" Target="https://www.xerox.com/ru-uz/catalog/dlya-ofisa/ofisnye-mfu/mfu_versalink_c7120_c7125_c7130" TargetMode="External"/><Relationship Id="rId2724" Type="http://schemas.openxmlformats.org/officeDocument/2006/relationships/hyperlink" Target="http://www.erc.ua/i/goods/2E-GC-HEB-BKWT.jpg" TargetMode="External"/><Relationship Id="rId903" Type="http://schemas.openxmlformats.org/officeDocument/2006/relationships/hyperlink" Target="https://eplaza.panasonic.ru/products/health_beauty/personal_beauty_care/styler/eh-ka22/" TargetMode="External"/><Relationship Id="rId1326" Type="http://schemas.openxmlformats.org/officeDocument/2006/relationships/hyperlink" Target="http://www.erc.ua/i/goods/BKRAP-BK.jpg" TargetMode="External"/><Relationship Id="rId1533" Type="http://schemas.openxmlformats.org/officeDocument/2006/relationships/hyperlink" Target="http://www.erc.ua/i/goods/2E-KM1020UB.jpg" TargetMode="External"/><Relationship Id="rId1740" Type="http://schemas.openxmlformats.org/officeDocument/2006/relationships/hyperlink" Target="http://www.erc.ua/i/goods/B560M-HDV.jpg" TargetMode="External"/><Relationship Id="rId32" Type="http://schemas.openxmlformats.org/officeDocument/2006/relationships/hyperlink" Target="https://www.moyo.ua/nabor-dlya-chistki-2e-300ml-liquid-for-led-lcd-2-salfetki-20x20-10x10-sm-2e-sk300l/453927.html" TargetMode="External"/><Relationship Id="rId1600" Type="http://schemas.openxmlformats.org/officeDocument/2006/relationships/hyperlink" Target="http://www.erc.ua/i/goods/RZ03-03531700-R3M1.jpg" TargetMode="External"/><Relationship Id="rId1838" Type="http://schemas.openxmlformats.org/officeDocument/2006/relationships/hyperlink" Target="http://www.erc.ua/i/goods/AP32GAH156A-1.jpg" TargetMode="External"/><Relationship Id="rId181" Type="http://schemas.openxmlformats.org/officeDocument/2006/relationships/hyperlink" Target="https://2egaming.com/ru/product/2e-gaming-mouse-mg320/" TargetMode="External"/><Relationship Id="rId1905" Type="http://schemas.openxmlformats.org/officeDocument/2006/relationships/hyperlink" Target="http://www.erc.ua/i/goods/CA-1P5-00M1WN-00.jpg" TargetMode="External"/><Relationship Id="rId279" Type="http://schemas.openxmlformats.org/officeDocument/2006/relationships/hyperlink" Target="https://www.razer.com/gaming-keyboards/razer-blackwidow-v3/RZ03-03540100-R3M1" TargetMode="External"/><Relationship Id="rId486" Type="http://schemas.openxmlformats.org/officeDocument/2006/relationships/hyperlink" Target="https://consumer.apacer.com/ru/content.php?sn=1335" TargetMode="External"/><Relationship Id="rId693" Type="http://schemas.openxmlformats.org/officeDocument/2006/relationships/hyperlink" Target="https://slinex.ru/product/komplekt-slinex-ml-16hr-slinex-sq-04m" TargetMode="External"/><Relationship Id="rId2167" Type="http://schemas.openxmlformats.org/officeDocument/2006/relationships/hyperlink" Target="http://www.erc.ua/i/goods/WIB002VFWH.jpg" TargetMode="External"/><Relationship Id="rId2374" Type="http://schemas.openxmlformats.org/officeDocument/2006/relationships/hyperlink" Target="https://rozetka.com.ua/notebook_bag_2e_cbn616br/p13941956/" TargetMode="External"/><Relationship Id="rId2581" Type="http://schemas.openxmlformats.org/officeDocument/2006/relationships/hyperlink" Target="https://www.keychron.com/products/keychron-k2-hot-swappable-wireless-mechanical-keyboard?variant=32187465662553" TargetMode="External"/><Relationship Id="rId139" Type="http://schemas.openxmlformats.org/officeDocument/2006/relationships/hyperlink" Target="https://2e.ua/ru/products/setevoj-filtr-2e-na-4-rozetki-s-vyklyuchatelem-3g1-0-3m-belyj-2/" TargetMode="External"/><Relationship Id="rId346" Type="http://schemas.openxmlformats.org/officeDocument/2006/relationships/hyperlink" Target="https://en.varmilo.com/keyboardproscenium/subject_product_detailed?subjectid=323" TargetMode="External"/><Relationship Id="rId553" Type="http://schemas.openxmlformats.org/officeDocument/2006/relationships/hyperlink" Target="https://ru.thermaltake.com/core-v21.html" TargetMode="External"/><Relationship Id="rId760" Type="http://schemas.openxmlformats.org/officeDocument/2006/relationships/hyperlink" Target="https://www.belkin.com/us/p/P-F2CU012/" TargetMode="External"/><Relationship Id="rId998" Type="http://schemas.openxmlformats.org/officeDocument/2006/relationships/hyperlink" Target="https://www.xyzprinting.com/en-US/material/pla" TargetMode="External"/><Relationship Id="rId1183" Type="http://schemas.openxmlformats.org/officeDocument/2006/relationships/hyperlink" Target="https://ru.thermaltake.com/riing-14-led-blue.html" TargetMode="External"/><Relationship Id="rId1390" Type="http://schemas.openxmlformats.org/officeDocument/2006/relationships/hyperlink" Target="http://www.erc.ua/i/goods/Q11KV2_HUION.jpg" TargetMode="External"/><Relationship Id="rId2027" Type="http://schemas.openxmlformats.org/officeDocument/2006/relationships/hyperlink" Target="http://www.erc.ua/i/goods/TWS250GOP-BEU.jpg" TargetMode="External"/><Relationship Id="rId2234" Type="http://schemas.openxmlformats.org/officeDocument/2006/relationships/hyperlink" Target="http://www.erc.ua/i/goods/MX-EX1561WTQ.jpg" TargetMode="External"/><Relationship Id="rId2441" Type="http://schemas.openxmlformats.org/officeDocument/2006/relationships/hyperlink" Target="https://www.moyo.ua/klaviatura_varmilo_ma108m_v2_peking_opera_ec_rose_v2_eu/508653.html?drsq=%D0%98%D0%B3%D1%80%D0%BE%D0%B2%D0%B0%D1%8F+%D0%BA%D0%BB%D0%B0%D0%B2%D0%B8%D0%B0%D1%82%D1%83%D1%80%D0%B0+Varmilo+MA108M+V2+Peking+Opera%2C+EC+Rose+V2%2CEU+%28A36A028B0A3A01A025%29" TargetMode="External"/><Relationship Id="rId2679" Type="http://schemas.openxmlformats.org/officeDocument/2006/relationships/hyperlink" Target="https://www.synology.com/ru-ru/products/DS920+" TargetMode="External"/><Relationship Id="rId206" Type="http://schemas.openxmlformats.org/officeDocument/2006/relationships/hyperlink" Target="https://dreammachines.pl/ru/dm1fps" TargetMode="External"/><Relationship Id="rId413" Type="http://schemas.openxmlformats.org/officeDocument/2006/relationships/hyperlink" Target="https://ru.msi.com/Motherboard/B450-A-PRO-MAX" TargetMode="External"/><Relationship Id="rId858" Type="http://schemas.openxmlformats.org/officeDocument/2006/relationships/hyperlink" Target="https://www.philips.ua/ru/c-p/TAKH402BL_00/wireless-headphone" TargetMode="External"/><Relationship Id="rId1043" Type="http://schemas.openxmlformats.org/officeDocument/2006/relationships/hyperlink" Target="https://www.moyo.ua/smart_led_kontur_twinkly_flex_rgb_200_gen_ii_ip20_dlina_3m_twfl200stw-weu_/484293.html" TargetMode="External"/><Relationship Id="rId1488" Type="http://schemas.openxmlformats.org/officeDocument/2006/relationships/hyperlink" Target="http://www.erc.ua/i/goods/S12-0400C60-PA3.jpg" TargetMode="External"/><Relationship Id="rId1695" Type="http://schemas.openxmlformats.org/officeDocument/2006/relationships/hyperlink" Target="http://www.erc.ua/i/goods/2E-CH11SJ.jpg" TargetMode="External"/><Relationship Id="rId2539" Type="http://schemas.openxmlformats.org/officeDocument/2006/relationships/hyperlink" Target="https://2egaming.com/ru/product/2e-gaming-keyboard-kg380-rgb-68-key-gateron-brown-switch-wl-white/" TargetMode="External"/><Relationship Id="rId2746" Type="http://schemas.openxmlformats.org/officeDocument/2006/relationships/hyperlink" Target="https://2egaming.com/ru/product/2e-gaming-pc-case-turbo-g2057b/" TargetMode="External"/><Relationship Id="rId620" Type="http://schemas.openxmlformats.org/officeDocument/2006/relationships/hyperlink" Target="https://www.chieftec.eu/ru/%D0%B1%D0%BB%D0%BE%D0%BA%D0%B8-%D0%BF%D0%B8%D1%82%D0%B0%D0%BD%D0%B8%D1%8F/atx/c%D0%B5%D1%80%D0%B8%D0%B8-core/bbs-600s.html" TargetMode="External"/><Relationship Id="rId718" Type="http://schemas.openxmlformats.org/officeDocument/2006/relationships/hyperlink" Target="https://2e.ua/ru/products/setevoe-zu-2e-wall-charger-2usbx2-1a-white/" TargetMode="External"/><Relationship Id="rId925" Type="http://schemas.openxmlformats.org/officeDocument/2006/relationships/hyperlink" Target="https://eplaza.panasonic.ru/products/health_beauty/trimmers/trimmer/er-gn30/" TargetMode="External"/><Relationship Id="rId1250" Type="http://schemas.openxmlformats.org/officeDocument/2006/relationships/hyperlink" Target="https://2e.ua/ru/products/akusticheskaya-sistema-2e-soundxtube-tws-mp3-wireless-waterproof-red/" TargetMode="External"/><Relationship Id="rId1348" Type="http://schemas.openxmlformats.org/officeDocument/2006/relationships/hyperlink" Target="http://www.erc.ua/i/goods/M6500.jpg" TargetMode="External"/><Relationship Id="rId1555" Type="http://schemas.openxmlformats.org/officeDocument/2006/relationships/hyperlink" Target="http://www.erc.ua/i/goods/2E-KG340UBK.jpg" TargetMode="External"/><Relationship Id="rId1762" Type="http://schemas.openxmlformats.org/officeDocument/2006/relationships/hyperlink" Target="http://www.erc.ua/i/goods/B550M_PRO-VDH_WIFI.jpg" TargetMode="External"/><Relationship Id="rId2301" Type="http://schemas.openxmlformats.org/officeDocument/2006/relationships/hyperlink" Target="http://www.erc.ua/i/goods/HCP-600M.jpg" TargetMode="External"/><Relationship Id="rId2606" Type="http://schemas.openxmlformats.org/officeDocument/2006/relationships/hyperlink" Target="https://www.keychron.com/products/keychron-k8-tenkeyless-wireless-mechanical-keyboard?variant=39515071971417" TargetMode="External"/><Relationship Id="rId1110" Type="http://schemas.openxmlformats.org/officeDocument/2006/relationships/hyperlink" Target="https://2e.ua/ru/products/garnitura-dlya-pk-2e-ch13-3-5mm-2x3-5mm-black/" TargetMode="External"/><Relationship Id="rId1208" Type="http://schemas.openxmlformats.org/officeDocument/2006/relationships/hyperlink" Target="https://2egaming.com/ru/product/2e-gaming-mouse-hyperdrive-lite-white/" TargetMode="External"/><Relationship Id="rId1415" Type="http://schemas.openxmlformats.org/officeDocument/2006/relationships/hyperlink" Target="http://www.erc.ua/i/goods/ZL.MCEEE.002.jpg" TargetMode="External"/><Relationship Id="rId54" Type="http://schemas.openxmlformats.org/officeDocument/2006/relationships/hyperlink" Target="https://www.2e.ua/ru/products/sumka-dlya-noutbuka-2e-cbn315-16-red/" TargetMode="External"/><Relationship Id="rId1622" Type="http://schemas.openxmlformats.org/officeDocument/2006/relationships/hyperlink" Target="http://www.erc.ua/i/goods/VA87MR2W%5eLLPN2RB.jpg" TargetMode="External"/><Relationship Id="rId1927" Type="http://schemas.openxmlformats.org/officeDocument/2006/relationships/hyperlink" Target="http://www.erc.ua/i/goods/PS-SPR-0500NHSAWE-1.jpg" TargetMode="External"/><Relationship Id="rId2091" Type="http://schemas.openxmlformats.org/officeDocument/2006/relationships/hyperlink" Target="http://www.erc.ua/i/goods/F2CU014btBLK.jpg" TargetMode="External"/><Relationship Id="rId2189" Type="http://schemas.openxmlformats.org/officeDocument/2006/relationships/hyperlink" Target="http://www.erc.ua/i/goods/RP-HTX80BGCC.jpg" TargetMode="External"/><Relationship Id="rId270" Type="http://schemas.openxmlformats.org/officeDocument/2006/relationships/hyperlink" Target="https://www.razer.com/gaming-keyboards/razer-cynosa-v2/RZ03-03400200-R3U1" TargetMode="External"/><Relationship Id="rId2396" Type="http://schemas.openxmlformats.org/officeDocument/2006/relationships/hyperlink" Target="https://2egaming.com/ru/product/2e-gaming-headset-hg330-black/" TargetMode="External"/><Relationship Id="rId130" Type="http://schemas.openxmlformats.org/officeDocument/2006/relationships/hyperlink" Target="https://2e.ua/ru/products/veb-kamera-2e-fhd/" TargetMode="External"/><Relationship Id="rId368" Type="http://schemas.openxmlformats.org/officeDocument/2006/relationships/hyperlink" Target="https://2egaming.com/ru/product/2e-gaming-headset-hg310/" TargetMode="External"/><Relationship Id="rId575" Type="http://schemas.openxmlformats.org/officeDocument/2006/relationships/hyperlink" Target="https://www.zalman.com/EN/Product/ProductDetail.do?pageIndex=1&amp;pageSize=10&amp;productSeq=1080&amp;searchCategory1=0&amp;searchCategory2=-99&amp;searchCategory3=-99&amp;searchKey=&amp;searchWord=n4" TargetMode="External"/><Relationship Id="rId782" Type="http://schemas.openxmlformats.org/officeDocument/2006/relationships/hyperlink" Target="https://www.belkin.com/us/cables/charging/boost-charge-braided-usb-c-to-usb-c-cable/p/p-cab004/" TargetMode="External"/><Relationship Id="rId2049" Type="http://schemas.openxmlformats.org/officeDocument/2006/relationships/hyperlink" Target="http://www.erc.ua/i/goods/2E-CCLAC-RED.jpg" TargetMode="External"/><Relationship Id="rId2256" Type="http://schemas.openxmlformats.org/officeDocument/2006/relationships/hyperlink" Target="http://www.erc.ua/i/goods/EH-NE83-K865.jpg" TargetMode="External"/><Relationship Id="rId2463" Type="http://schemas.openxmlformats.org/officeDocument/2006/relationships/hyperlink" Target="https://www.moyo.ua/klaviatura_akko_3087_matcha_red_bean_gateron_pink_ru_green/508236.html?drsq=%D0%9A%D0%BB%D0%B0%D0%B2%D0%B8%D0%B0%D1%82%D1%83%D1%80%D0%B0+AKKO+3087+Matcha+Red+Bean+Gateron+Pink%2C+RU%2C+Green" TargetMode="External"/><Relationship Id="rId2670" Type="http://schemas.openxmlformats.org/officeDocument/2006/relationships/hyperlink" Target="https://www.synology.com/ru-ru/products/DS418" TargetMode="External"/><Relationship Id="rId228" Type="http://schemas.openxmlformats.org/officeDocument/2006/relationships/hyperlink" Target="https://xtrfy.com/accessories/b4-miami-blue/" TargetMode="External"/><Relationship Id="rId435" Type="http://schemas.openxmlformats.org/officeDocument/2006/relationships/hyperlink" Target="https://www.msi.com/Motherboard/MAG-B560M-BAZOOKA" TargetMode="External"/><Relationship Id="rId642" Type="http://schemas.openxmlformats.org/officeDocument/2006/relationships/hyperlink" Target="https://www.zalman.com/EN/Product/ProductDetail.do?pageIndex=1&amp;pageSize=10&amp;productSeq=111&amp;searchCategory1=0&amp;searchCategory2=-99&amp;searchCategory3=-99&amp;searchKey=&amp;searchWord=gigamax" TargetMode="External"/><Relationship Id="rId1065" Type="http://schemas.openxmlformats.org/officeDocument/2006/relationships/hyperlink" Target="https://www.panasonic.com/ru/consumer/beauty-and-health-care/personal-beauty-care/epilators/es-ed70.html" TargetMode="External"/><Relationship Id="rId1272" Type="http://schemas.openxmlformats.org/officeDocument/2006/relationships/hyperlink" Target="http://www.erc.ua/i/goods/6931548305767.jpg" TargetMode="External"/><Relationship Id="rId2116" Type="http://schemas.openxmlformats.org/officeDocument/2006/relationships/hyperlink" Target="http://www.erc.ua/i/goods/CAB004BT1MWH.jpg" TargetMode="External"/><Relationship Id="rId2323" Type="http://schemas.openxmlformats.org/officeDocument/2006/relationships/hyperlink" Target="http://www.erc.ua/i/goods/FN-1608RW.jpg" TargetMode="External"/><Relationship Id="rId2530" Type="http://schemas.openxmlformats.org/officeDocument/2006/relationships/hyperlink" Target="https://2egaming.com/ru/product/2e-gaming-keyboard-kg360-rgb-68-key-wl-black/" TargetMode="External"/><Relationship Id="rId2768" Type="http://schemas.openxmlformats.org/officeDocument/2006/relationships/hyperlink" Target="https://blackview.pro/bv4900-pro.html" TargetMode="External"/><Relationship Id="rId502" Type="http://schemas.openxmlformats.org/officeDocument/2006/relationships/hyperlink" Target="https://2egaming.com/ru/product/2e-gaming-air-cool-ac120d4-argb/" TargetMode="External"/><Relationship Id="rId947" Type="http://schemas.openxmlformats.org/officeDocument/2006/relationships/hyperlink" Target="https://ardesto.com.ua/ru/products/keramicheskij-obogrevatel-ardesto-hcp-750rbgm/" TargetMode="External"/><Relationship Id="rId1132" Type="http://schemas.openxmlformats.org/officeDocument/2006/relationships/hyperlink" Target="https://ajax.systems/ru/products/leaksprotect/" TargetMode="External"/><Relationship Id="rId1577" Type="http://schemas.openxmlformats.org/officeDocument/2006/relationships/hyperlink" Target="http://www.erc.ua/i/goods/Z26_KEYCHRON.jpg" TargetMode="External"/><Relationship Id="rId1784" Type="http://schemas.openxmlformats.org/officeDocument/2006/relationships/hyperlink" Target="http://www.erc.ua/i/goods/Z590-A_PRO.jpg" TargetMode="External"/><Relationship Id="rId1991" Type="http://schemas.openxmlformats.org/officeDocument/2006/relationships/hyperlink" Target="http://www.erc.ua/i/goods/RFPLBXEU03B.jpg" TargetMode="External"/><Relationship Id="rId2628" Type="http://schemas.openxmlformats.org/officeDocument/2006/relationships/hyperlink" Target="https://www.netac.com/product/U352-41.html" TargetMode="External"/><Relationship Id="rId76" Type="http://schemas.openxmlformats.org/officeDocument/2006/relationships/hyperlink" Target="https://tucano.com/en/bags/2411-stria-15-lightweight-and-compact-bag-with-internal-pocket-for-macbooks-and-laptops-up-to-156-and-featuring-contrast-color-insert-5716.html" TargetMode="External"/><Relationship Id="rId807" Type="http://schemas.openxmlformats.org/officeDocument/2006/relationships/hyperlink" Target="https://www.belkin.com/us/p/P-F8M930/" TargetMode="External"/><Relationship Id="rId1437" Type="http://schemas.openxmlformats.org/officeDocument/2006/relationships/hyperlink" Target="http://www.erc.ua/i/goods/ZL.MCEEE.005.jpg" TargetMode="External"/><Relationship Id="rId1644" Type="http://schemas.openxmlformats.org/officeDocument/2006/relationships/hyperlink" Target="http://www.erc.ua/i/goods/VA87MA022A3A2A06A007.jpg" TargetMode="External"/><Relationship Id="rId1851" Type="http://schemas.openxmlformats.org/officeDocument/2006/relationships/hyperlink" Target="http://www.erc.ua/i/goods/AP4TBAC633U-1.jpg" TargetMode="External"/><Relationship Id="rId1504" Type="http://schemas.openxmlformats.org/officeDocument/2006/relationships/hyperlink" Target="http://www.erc.ua/i/goods/XG-M4-RGB-WHITE.jpg" TargetMode="External"/><Relationship Id="rId1711" Type="http://schemas.openxmlformats.org/officeDocument/2006/relationships/hyperlink" Target="http://www.erc.ua/i/goods/21953_TRUST.jpg" TargetMode="External"/><Relationship Id="rId1949" Type="http://schemas.openxmlformats.org/officeDocument/2006/relationships/hyperlink" Target="http://www.erc.ua/i/goods/BDF-750C.jpg" TargetMode="External"/><Relationship Id="rId292" Type="http://schemas.openxmlformats.org/officeDocument/2006/relationships/hyperlink" Target="https://www.duckychannel.com.tw/en/Ducky-Mecha-Mini" TargetMode="External"/><Relationship Id="rId1809" Type="http://schemas.openxmlformats.org/officeDocument/2006/relationships/hyperlink" Target="http://www.erc.ua/i/goods/11304-02-20G.jpg" TargetMode="External"/><Relationship Id="rId597" Type="http://schemas.openxmlformats.org/officeDocument/2006/relationships/hyperlink" Target="https://ru.thermaltake.com/smart-rgb-500w-230v.html" TargetMode="External"/><Relationship Id="rId2180" Type="http://schemas.openxmlformats.org/officeDocument/2006/relationships/hyperlink" Target="http://www.erc.ua/i/goods/HTL1520B%5e12.jpg" TargetMode="External"/><Relationship Id="rId2278" Type="http://schemas.openxmlformats.org/officeDocument/2006/relationships/hyperlink" Target="http://www.erc.ua/i/goods/ER1410S520.jpg" TargetMode="External"/><Relationship Id="rId2485" Type="http://schemas.openxmlformats.org/officeDocument/2006/relationships/hyperlink" Target="https://huiontab.ru/inspiroy-h580x/" TargetMode="External"/><Relationship Id="rId152" Type="http://schemas.openxmlformats.org/officeDocument/2006/relationships/hyperlink" Target="https://2e.ua/ru/products/myshka-2e-mf216-wl-black/" TargetMode="External"/><Relationship Id="rId457" Type="http://schemas.openxmlformats.org/officeDocument/2006/relationships/hyperlink" Target="https://setevuha.ua/msi-gfgt1030aeroitx2gd4o.html" TargetMode="External"/><Relationship Id="rId1087" Type="http://schemas.openxmlformats.org/officeDocument/2006/relationships/hyperlink" Target="https://2e.ua/ru/products/ryukzak-dlya-noutbuka-2e-bpt9186gr-supreme-16-grey/" TargetMode="External"/><Relationship Id="rId1294" Type="http://schemas.openxmlformats.org/officeDocument/2006/relationships/hyperlink" Target="http://www.erc.ua/i/goods/2E-GLS310BY.jpg" TargetMode="External"/><Relationship Id="rId2040" Type="http://schemas.openxmlformats.org/officeDocument/2006/relationships/hyperlink" Target="http://www.erc.ua/i/goods/2E-ACR36WPDQC.jpg" TargetMode="External"/><Relationship Id="rId2138" Type="http://schemas.openxmlformats.org/officeDocument/2006/relationships/hyperlink" Target="http://www.erc.ua/i/goods/BPB003BTBK.jpg" TargetMode="External"/><Relationship Id="rId2692" Type="http://schemas.openxmlformats.org/officeDocument/2006/relationships/hyperlink" Target="https://synology-store.ru/product/2630/" TargetMode="External"/><Relationship Id="rId664" Type="http://schemas.openxmlformats.org/officeDocument/2006/relationships/hyperlink" Target="https://www.slinex.com/product/slinex-ml-16hr" TargetMode="External"/><Relationship Id="rId871" Type="http://schemas.openxmlformats.org/officeDocument/2006/relationships/hyperlink" Target="https://eplaza.panasonic.ru/products/home_appliance/owens/mwo_toaster/NN-ST254/" TargetMode="External"/><Relationship Id="rId969" Type="http://schemas.openxmlformats.org/officeDocument/2006/relationships/hyperlink" Target="https://www.moyo.ua/igrovaya-kollektsionnaya-figurka-jazwares-roblox-imagination-figure-pack-digital-artist-w7-rob0270/characteristics/461815.html" TargetMode="External"/><Relationship Id="rId1599" Type="http://schemas.openxmlformats.org/officeDocument/2006/relationships/hyperlink" Target="http://www.erc.ua/i/goods/RZ03-03540800-R3R1.jpg" TargetMode="External"/><Relationship Id="rId2345" Type="http://schemas.openxmlformats.org/officeDocument/2006/relationships/hyperlink" Target="http://www.erc.ua/i/goods/EU634404.jpg" TargetMode="External"/><Relationship Id="rId2552" Type="http://schemas.openxmlformats.org/officeDocument/2006/relationships/hyperlink" Target="https://2e.ua/ru/products/myshka-2e-mf230-black/" TargetMode="External"/><Relationship Id="rId317" Type="http://schemas.openxmlformats.org/officeDocument/2006/relationships/hyperlink" Target="https://en.varmilo.com/keyboardproscenium/subject_product_detailed?subjectid=110" TargetMode="External"/><Relationship Id="rId524" Type="http://schemas.openxmlformats.org/officeDocument/2006/relationships/hyperlink" Target="https://www.gamemaxpc.com/productkkk/showproduct.php?id=994&amp;lang=ru" TargetMode="External"/><Relationship Id="rId731" Type="http://schemas.openxmlformats.org/officeDocument/2006/relationships/hyperlink" Target="https://2e.ua/ru/products/naushniki-2e-s2-metal-skin-gold/" TargetMode="External"/><Relationship Id="rId1154" Type="http://schemas.openxmlformats.org/officeDocument/2006/relationships/hyperlink" Target="https://www.keychron.com/products/low-profile-keychron-optical-switch-set-87-pcs?variant=32264204583001" TargetMode="External"/><Relationship Id="rId1361" Type="http://schemas.openxmlformats.org/officeDocument/2006/relationships/hyperlink" Target="http://www.erc.ua/i/goods/TL-420X.jpg" TargetMode="External"/><Relationship Id="rId1459" Type="http://schemas.openxmlformats.org/officeDocument/2006/relationships/hyperlink" Target="http://www.erc.ua/i/goods/2E-MG310UB.jpg" TargetMode="External"/><Relationship Id="rId2205" Type="http://schemas.openxmlformats.org/officeDocument/2006/relationships/hyperlink" Target="http://www.erc.ua/i/goods/EW-DJ40-W520.jpg" TargetMode="External"/><Relationship Id="rId2412" Type="http://schemas.openxmlformats.org/officeDocument/2006/relationships/hyperlink" Target="https://2egaming.com/ru/product/2e-gaming-headset-hg340-yellow/" TargetMode="External"/><Relationship Id="rId98" Type="http://schemas.openxmlformats.org/officeDocument/2006/relationships/hyperlink" Target="https://pantum.ru/catalogue/consumables/zapravochnyij-komplekt-tn-420x/" TargetMode="External"/><Relationship Id="rId829" Type="http://schemas.openxmlformats.org/officeDocument/2006/relationships/hyperlink" Target="https://rozetka.com.ua/belkin_usb_micro_charger_plus_light_white/p360315/" TargetMode="External"/><Relationship Id="rId1014" Type="http://schemas.openxmlformats.org/officeDocument/2006/relationships/hyperlink" Target="https://2e.ua/ru/products/klaviatura-2e-ks230-wl-black/" TargetMode="External"/><Relationship Id="rId1221" Type="http://schemas.openxmlformats.org/officeDocument/2006/relationships/hyperlink" Target="https://2egaming.com/ru/product/2e-gaming-mouse-mg340-wl/" TargetMode="External"/><Relationship Id="rId1666" Type="http://schemas.openxmlformats.org/officeDocument/2006/relationships/hyperlink" Target="http://www.erc.ua/i/goods/VA108MN2W%5eLLPANDR.jpg" TargetMode="External"/><Relationship Id="rId1873" Type="http://schemas.openxmlformats.org/officeDocument/2006/relationships/hyperlink" Target="http://www.erc.ua/i/goods/CNPS10XPERFORMABLACK.jpg" TargetMode="External"/><Relationship Id="rId2717" Type="http://schemas.openxmlformats.org/officeDocument/2006/relationships/hyperlink" Target="https://2egaming.com/ru/product/2e-gaming-chair-bushido-white-black/" TargetMode="External"/><Relationship Id="rId1319" Type="http://schemas.openxmlformats.org/officeDocument/2006/relationships/hyperlink" Target="http://www.erc.ua/i/goods/2E-CBN9198BK.jpg" TargetMode="External"/><Relationship Id="rId1526" Type="http://schemas.openxmlformats.org/officeDocument/2006/relationships/hyperlink" Target="http://www.erc.ua/i/goods/RZ01-03050200-R3G1.jpg" TargetMode="External"/><Relationship Id="rId1733" Type="http://schemas.openxmlformats.org/officeDocument/2006/relationships/hyperlink" Target="http://www.erc.ua/i/goods/B450_GAMING_K4.jpg" TargetMode="External"/><Relationship Id="rId1940" Type="http://schemas.openxmlformats.org/officeDocument/2006/relationships/hyperlink" Target="http://www.erc.ua/i/goods/CTG-650C.jpg" TargetMode="External"/><Relationship Id="rId25" Type="http://schemas.openxmlformats.org/officeDocument/2006/relationships/hyperlink" Target="https://www.dell.com/en-us/work/shop/dell-dual-monitor-stand-mds19/apd/452-bdgb/monitors-monitor-accessories" TargetMode="External"/><Relationship Id="rId1800" Type="http://schemas.openxmlformats.org/officeDocument/2006/relationships/hyperlink" Target="http://www.erc.ua/i/goods/GF_GT_1030_AERO_ITX2GD4O.jpg" TargetMode="External"/><Relationship Id="rId174" Type="http://schemas.openxmlformats.org/officeDocument/2006/relationships/hyperlink" Target="https://www.trust.com/en/product/21192-xani-optical-bluetooth-mouse-black" TargetMode="External"/><Relationship Id="rId381" Type="http://schemas.openxmlformats.org/officeDocument/2006/relationships/hyperlink" Target="https://www.trust.com/en/product/19830-leto-compact-2-0-speaker-set" TargetMode="External"/><Relationship Id="rId2062" Type="http://schemas.openxmlformats.org/officeDocument/2006/relationships/hyperlink" Target="http://www.erc.ua/i/goods/2E-IEX1BK.jpg" TargetMode="External"/><Relationship Id="rId241" Type="http://schemas.openxmlformats.org/officeDocument/2006/relationships/hyperlink" Target="https://2e.ua/ru/products/klaviatura-2e-ks-106-usb-black/" TargetMode="External"/><Relationship Id="rId479" Type="http://schemas.openxmlformats.org/officeDocument/2006/relationships/hyperlink" Target="https://consumer.apacer.com/ru/content.php?sn=1327" TargetMode="External"/><Relationship Id="rId686" Type="http://schemas.openxmlformats.org/officeDocument/2006/relationships/hyperlink" Target="https://slinex.ru/product/komplekt-slinex-ml-16hr-slinex-sq-04m" TargetMode="External"/><Relationship Id="rId893" Type="http://schemas.openxmlformats.org/officeDocument/2006/relationships/hyperlink" Target="https://eplaza.panasonic.ru/products/home_appliance/thermopots/thermo_pot/NC-HU301/" TargetMode="External"/><Relationship Id="rId2367" Type="http://schemas.openxmlformats.org/officeDocument/2006/relationships/hyperlink" Target="https://rozetka.com.ua/342262177/p342262177/" TargetMode="External"/><Relationship Id="rId2574" Type="http://schemas.openxmlformats.org/officeDocument/2006/relationships/hyperlink" Target="https://www.keychron.com/products/keychron-k2-wireless-mechanical-keyboard?variant=31063869784153" TargetMode="External"/><Relationship Id="rId339" Type="http://schemas.openxmlformats.org/officeDocument/2006/relationships/hyperlink" Target="https://en.varmilo.com/keyboardproscenium/subject_product_detailed?subjectid=294" TargetMode="External"/><Relationship Id="rId546" Type="http://schemas.openxmlformats.org/officeDocument/2006/relationships/hyperlink" Target="https://2egaming.com/ru/product/2e-gaming-pc-case-guru-gw01/" TargetMode="External"/><Relationship Id="rId753" Type="http://schemas.openxmlformats.org/officeDocument/2006/relationships/hyperlink" Target="https://sbermegamarket.ru/catalog/details/kabel-belkin-hdmi0018g-5m-100023002181/" TargetMode="External"/><Relationship Id="rId1176" Type="http://schemas.openxmlformats.org/officeDocument/2006/relationships/hyperlink" Target="https://consumer.apacer.com/ru/content.php?sn=1297" TargetMode="External"/><Relationship Id="rId1383" Type="http://schemas.openxmlformats.org/officeDocument/2006/relationships/hyperlink" Target="http://www.erc.ua/i/goods/H1060P_HUION.jpg" TargetMode="External"/><Relationship Id="rId2227" Type="http://schemas.openxmlformats.org/officeDocument/2006/relationships/hyperlink" Target="http://www.erc.ua/i/goods/MK-MG1300WTQ.jpg" TargetMode="External"/><Relationship Id="rId2434" Type="http://schemas.openxmlformats.org/officeDocument/2006/relationships/hyperlink" Target="https://www.moyo.ua/klaviatura_varmilo_ma87m_v2_cmyk_ec_sakura_v2_ru/508635.html?drsq=%D0%98%D0%B3%D1%80%D0%BE%D0%B2%D0%B0%D1%8F+%D0%BA%D0%BB%D0%B0%D0%B2%D0%B8%D0%B0%D1%82%D1%83%D1%80%D0%B0+Varmilo+MA87M+V2+CMYK%2C+EC+Sakura+V2%2CRU+%28A33A024A9A3A06A007%29" TargetMode="External"/><Relationship Id="rId101" Type="http://schemas.openxmlformats.org/officeDocument/2006/relationships/hyperlink" Target="https://www.dns-shop.ru/product/d45e66ca0fa23330/fotobaraban-pantum-dl-420/characteristics/" TargetMode="External"/><Relationship Id="rId406" Type="http://schemas.openxmlformats.org/officeDocument/2006/relationships/hyperlink" Target="https://www.asrock.com/MB/Intel/Z590%20Pro4/index.ru.asp" TargetMode="External"/><Relationship Id="rId960" Type="http://schemas.openxmlformats.org/officeDocument/2006/relationships/hyperlink" Target="https://ardesto.com.ua/ru/products/maslyanyj-obogrevatel-ardesto-ofh-11x1/" TargetMode="External"/><Relationship Id="rId1036" Type="http://schemas.openxmlformats.org/officeDocument/2006/relationships/hyperlink" Target="https://rozetka.com.ua/twinkly_tws100stp_beu/p252032666/" TargetMode="External"/><Relationship Id="rId1243" Type="http://schemas.openxmlformats.org/officeDocument/2006/relationships/hyperlink" Target="https://2e.ua/ru/products/akusticheskaya-sistema-2e-soundxtube-tws-mp3-wireless-waterproof-turquoise/" TargetMode="External"/><Relationship Id="rId1590" Type="http://schemas.openxmlformats.org/officeDocument/2006/relationships/hyperlink" Target="http://www.erc.ua/i/goods/RZ03-02640100-R3M1.jpg" TargetMode="External"/><Relationship Id="rId1688" Type="http://schemas.openxmlformats.org/officeDocument/2006/relationships/hyperlink" Target="http://www.erc.ua/i/goods/2E-PGSP310B.jpg" TargetMode="External"/><Relationship Id="rId1895" Type="http://schemas.openxmlformats.org/officeDocument/2006/relationships/hyperlink" Target="http://www.erc.ua/i/goods/2E-GM5.jpg" TargetMode="External"/><Relationship Id="rId2641" Type="http://schemas.openxmlformats.org/officeDocument/2006/relationships/hyperlink" Target="https://xtrfy.com/mice/mz1-white/" TargetMode="External"/><Relationship Id="rId2739" Type="http://schemas.openxmlformats.org/officeDocument/2006/relationships/hyperlink" Target="https://2egaming.com/ru/product/2e-gaming-monitor-g2721bv/" TargetMode="External"/><Relationship Id="rId613" Type="http://schemas.openxmlformats.org/officeDocument/2006/relationships/hyperlink" Target="https://www.chieftec.eu/ru/&#1073;&#1083;&#1086;&#1082;&#1080;-&#1087;&#1080;&#1090;&#1072;&#1085;&#1080;&#1103;/atx/c&#1077;&#1088;&#1080;&#1103;-eco/gpe-600s.html" TargetMode="External"/><Relationship Id="rId820" Type="http://schemas.openxmlformats.org/officeDocument/2006/relationships/hyperlink" Target="https://www.mvideo.ru/products/setevoi-filtr-belkin-6-rozetok-2xusb-maks-650dzh-2m-white-bsv604vf2m-50053521" TargetMode="External"/><Relationship Id="rId918" Type="http://schemas.openxmlformats.org/officeDocument/2006/relationships/hyperlink" Target="https://eplaza.panasonic.ru/products/home_appliance/irons/el_iron/NI-M250TGTW/" TargetMode="External"/><Relationship Id="rId1450" Type="http://schemas.openxmlformats.org/officeDocument/2006/relationships/hyperlink" Target="http://www.erc.ua/i/goods/23809_TRUST.jpg" TargetMode="External"/><Relationship Id="rId1548" Type="http://schemas.openxmlformats.org/officeDocument/2006/relationships/hyperlink" Target="http://www.erc.ua/i/goods/580-ADGF.jpg" TargetMode="External"/><Relationship Id="rId1755" Type="http://schemas.openxmlformats.org/officeDocument/2006/relationships/hyperlink" Target="http://www.erc.ua/i/goods/B450-A_PRO_MAX.jpg" TargetMode="External"/><Relationship Id="rId2501" Type="http://schemas.openxmlformats.org/officeDocument/2006/relationships/hyperlink" Target="https://www.inno3d.com/en/product_detail/page/fd0844b0b160c4ee1647f5dd66ca4ae0b12c57ab95ef415af2e0f2fa4ce1718c" TargetMode="External"/><Relationship Id="rId1103" Type="http://schemas.openxmlformats.org/officeDocument/2006/relationships/hyperlink" Target="https://2e.ua/ru/products/garnitura-dlya-pk-2e-ch11-mono-usb-black/" TargetMode="External"/><Relationship Id="rId1310" Type="http://schemas.openxmlformats.org/officeDocument/2006/relationships/hyperlink" Target="http://www.erc.ua/i/goods/2E-CBN315GY.jpg" TargetMode="External"/><Relationship Id="rId1408" Type="http://schemas.openxmlformats.org/officeDocument/2006/relationships/hyperlink" Target="http://www.erc.ua/i/goods/2E-MF104UB.jpg" TargetMode="External"/><Relationship Id="rId1962" Type="http://schemas.openxmlformats.org/officeDocument/2006/relationships/hyperlink" Target="http://www.erc.ua/i/goods/ZM600-TXII.jpg" TargetMode="External"/><Relationship Id="rId47" Type="http://schemas.openxmlformats.org/officeDocument/2006/relationships/hyperlink" Target="https://www.dell.com/en-us/work/shop/cty/pdp/spd/latitude-15-3520-laptop" TargetMode="External"/><Relationship Id="rId1615" Type="http://schemas.openxmlformats.org/officeDocument/2006/relationships/hyperlink" Target="http://www.erc.ua/i/goods/DKSH1808ST-CURALAHT1.jpg" TargetMode="External"/><Relationship Id="rId1822" Type="http://schemas.openxmlformats.org/officeDocument/2006/relationships/hyperlink" Target="http://www.erc.ua/i/goods/AP64GAH333B-1.jpg" TargetMode="External"/><Relationship Id="rId196" Type="http://schemas.openxmlformats.org/officeDocument/2006/relationships/hyperlink" Target="https://www.msi.com/Gaming-gear/Interceptor-DS-B1-GAMING-Mouse" TargetMode="External"/><Relationship Id="rId2084" Type="http://schemas.openxmlformats.org/officeDocument/2006/relationships/hyperlink" Target="http://www.erc.ua/i/goods/F2CU012bt04-BLK.jpg" TargetMode="External"/><Relationship Id="rId2291" Type="http://schemas.openxmlformats.org/officeDocument/2006/relationships/hyperlink" Target="http://www.erc.ua/i/goods/ES-ED53-W520.jpg" TargetMode="External"/><Relationship Id="rId263" Type="http://schemas.openxmlformats.org/officeDocument/2006/relationships/hyperlink" Target="https://www.keychron.com/products/keychron-k1-wireless-mechanical-keyboard?variant=31301928157273" TargetMode="External"/><Relationship Id="rId470" Type="http://schemas.openxmlformats.org/officeDocument/2006/relationships/hyperlink" Target="https://consumer.apacer.com/ru/content.php?sn=1317" TargetMode="External"/><Relationship Id="rId2151" Type="http://schemas.openxmlformats.org/officeDocument/2006/relationships/hyperlink" Target="http://www.erc.ua/i/goods/F7U009vf06-WHT.jpg" TargetMode="External"/><Relationship Id="rId2389" Type="http://schemas.openxmlformats.org/officeDocument/2006/relationships/hyperlink" Target="https://www.zotac.com/ru/product/graphics_card/zotac-gaming-geforce-gtx-1660-super-twin-fan" TargetMode="External"/><Relationship Id="rId2596" Type="http://schemas.openxmlformats.org/officeDocument/2006/relationships/hyperlink" Target="https://www.keychron.com/products/keychron-k6-wireless-mechanical-keyboard?variant=31441092149337" TargetMode="External"/><Relationship Id="rId123" Type="http://schemas.openxmlformats.org/officeDocument/2006/relationships/hyperlink" Target="https://www.huion.com/pen_tablet/InspiroyInk/H320M.html" TargetMode="External"/><Relationship Id="rId330" Type="http://schemas.openxmlformats.org/officeDocument/2006/relationships/hyperlink" Target="https://en.varmilo.com/keyboardproscenium/subject_product_detailed?subjectid=44" TargetMode="External"/><Relationship Id="rId568" Type="http://schemas.openxmlformats.org/officeDocument/2006/relationships/hyperlink" Target="https://ru.thermaltake.com/view-51-tempered-glass-argb-snow-edition.html" TargetMode="External"/><Relationship Id="rId775" Type="http://schemas.openxmlformats.org/officeDocument/2006/relationships/hyperlink" Target="https://www.icover.ru/catalog/product/kabel_dlya_ipod_iphone_ipad_belkin_boost_charge_usb_c_lightning_1m_caa003bt1mwh_white/" TargetMode="External"/><Relationship Id="rId982" Type="http://schemas.openxmlformats.org/officeDocument/2006/relationships/hyperlink" Target="https://igrodar.ru/catalog/nastolnye_igry/razvlekatelnye_igry/volchok_infiniti_nado_kompakt_fiery_dragon/" TargetMode="External"/><Relationship Id="rId1198" Type="http://schemas.openxmlformats.org/officeDocument/2006/relationships/hyperlink" Target="https://ru-store.acer.com/product/ZL.MCEEE.001/harakteristiki/" TargetMode="External"/><Relationship Id="rId2011" Type="http://schemas.openxmlformats.org/officeDocument/2006/relationships/hyperlink" Target="http://www.erc.ua/i/goods/2E-BSSXTPWBL.jpg" TargetMode="External"/><Relationship Id="rId2249" Type="http://schemas.openxmlformats.org/officeDocument/2006/relationships/hyperlink" Target="http://www.erc.ua/i/goods/F-VXK70R-K.jpg" TargetMode="External"/><Relationship Id="rId2456" Type="http://schemas.openxmlformats.org/officeDocument/2006/relationships/hyperlink" Target="https://www.moyo.ua/klaviatura_akko_3087_horizon_cherry_mx_blue_ru_blue_black/508228.html?drsq=%D0%9A%D0%BB%D0%B0%D0%B2%D0%B8%D0%B0%D1%82%D1%83%D1%80%D0%B0+AKKO+3087+Horizon+Cherry+MX+Blue%2C+RU%2C+Blue%2FBlack" TargetMode="External"/><Relationship Id="rId2663" Type="http://schemas.openxmlformats.org/officeDocument/2006/relationships/hyperlink" Target="https://www.razer.ru/product/gameaudio/razer-kraken-x-lite?sku=RZ04-02950100-R381" TargetMode="External"/><Relationship Id="rId428" Type="http://schemas.openxmlformats.org/officeDocument/2006/relationships/hyperlink" Target="https://ru.msi.com/Motherboard/Z490-A-PRO" TargetMode="External"/><Relationship Id="rId635" Type="http://schemas.openxmlformats.org/officeDocument/2006/relationships/hyperlink" Target="https://www.zalman.com/RU/Product/ProductDetail.do?pageIndex=1&amp;pageSize=10&amp;productSeq=453&amp;searchCategory1=0&amp;searchCategory2=-99&amp;searchCategory3=-99&amp;searchKey=&amp;searchWord=ZM500-LXII" TargetMode="External"/><Relationship Id="rId842" Type="http://schemas.openxmlformats.org/officeDocument/2006/relationships/hyperlink" Target="https://www.dns-shop.ru/product/08654fff81ad1b80/bluetooth-stereogarnitura-panasonic-rp-htx90ngca-sinij/" TargetMode="External"/><Relationship Id="rId1058" Type="http://schemas.openxmlformats.org/officeDocument/2006/relationships/hyperlink" Target="https://www.panasonic.com/ru/consumer/kitchen-appliances/kitchen-appliances/toasters/nt-h900ktq.html" TargetMode="External"/><Relationship Id="rId1265" Type="http://schemas.openxmlformats.org/officeDocument/2006/relationships/hyperlink" Target="http://www.erc.ua/i/goods/4895180765681.jpg" TargetMode="External"/><Relationship Id="rId1472" Type="http://schemas.openxmlformats.org/officeDocument/2006/relationships/hyperlink" Target="http://www.erc.ua/i/goods/2E-MGHSL-WL-WT.jpg" TargetMode="External"/><Relationship Id="rId2109" Type="http://schemas.openxmlformats.org/officeDocument/2006/relationships/hyperlink" Target="http://www.erc.ua/i/goods/CAA004BT1MBK.jpg" TargetMode="External"/><Relationship Id="rId2316" Type="http://schemas.openxmlformats.org/officeDocument/2006/relationships/hyperlink" Target="http://www.erc.ua/i/goods/CH-1500MOW.jpg" TargetMode="External"/><Relationship Id="rId2523" Type="http://schemas.openxmlformats.org/officeDocument/2006/relationships/hyperlink" Target="https://tucano.com/en/bags/5347-7118-BSTN17.html" TargetMode="External"/><Relationship Id="rId2730" Type="http://schemas.openxmlformats.org/officeDocument/2006/relationships/hyperlink" Target="http://www.erc.ua/i/goods/2E-GC-HIB-BKRD.jpg" TargetMode="External"/><Relationship Id="rId702" Type="http://schemas.openxmlformats.org/officeDocument/2006/relationships/hyperlink" Target="https://www.moyo.ua/kabel-kits-type-c-2a-black-1m/455351.html" TargetMode="External"/><Relationship Id="rId1125" Type="http://schemas.openxmlformats.org/officeDocument/2006/relationships/hyperlink" Target="https://ajax.systems/ru/products/hub-2/" TargetMode="External"/><Relationship Id="rId1332" Type="http://schemas.openxmlformats.org/officeDocument/2006/relationships/hyperlink" Target="http://www.erc.ua/i/goods/BSTR15-BK.jpg" TargetMode="External"/><Relationship Id="rId1777" Type="http://schemas.openxmlformats.org/officeDocument/2006/relationships/hyperlink" Target="http://www.erc.ua/i/goods/B560M_PRO-VDH.jpg" TargetMode="External"/><Relationship Id="rId1984" Type="http://schemas.openxmlformats.org/officeDocument/2006/relationships/hyperlink" Target="http://www.erc.ua/i/goods/S30852H2401S301.jpg" TargetMode="External"/><Relationship Id="rId69" Type="http://schemas.openxmlformats.org/officeDocument/2006/relationships/hyperlink" Target="https://tucano.com/it/zaini/2321-forte-15-zaino-compatto-e-capiente-con-vano-interno-per-macbook-e-laptop-fino-a-156-pannello-frontale-con-tasca-organizzata-e-fa-5593.html" TargetMode="External"/><Relationship Id="rId1637" Type="http://schemas.openxmlformats.org/officeDocument/2006/relationships/hyperlink" Target="http://www.erc.ua/i/goods/VA108MC2W%5eWBPE7HR.jpg" TargetMode="External"/><Relationship Id="rId1844" Type="http://schemas.openxmlformats.org/officeDocument/2006/relationships/hyperlink" Target="http://www.erc.ua/i/goods/AP4TBAC233B-S.jpg" TargetMode="External"/><Relationship Id="rId1704" Type="http://schemas.openxmlformats.org/officeDocument/2006/relationships/hyperlink" Target="http://www.erc.ua/i/goods/2E-HG310B.jpg" TargetMode="External"/><Relationship Id="rId285" Type="http://schemas.openxmlformats.org/officeDocument/2006/relationships/hyperlink" Target="https://www.duckychannel.com.tw/en/Ducky-One2-Mini-RGB" TargetMode="External"/><Relationship Id="rId1911" Type="http://schemas.openxmlformats.org/officeDocument/2006/relationships/hyperlink" Target="http://www.erc.ua/i/goods/CA-1Q2-00M1WN-00.jpg" TargetMode="External"/><Relationship Id="rId492" Type="http://schemas.openxmlformats.org/officeDocument/2006/relationships/hyperlink" Target="https://consumer.apacer.com/ru/content.php?sn=1336" TargetMode="External"/><Relationship Id="rId797" Type="http://schemas.openxmlformats.org/officeDocument/2006/relationships/hyperlink" Target="https://www.belkin.com/us/p/P-F2CU012/" TargetMode="External"/><Relationship Id="rId2173" Type="http://schemas.openxmlformats.org/officeDocument/2006/relationships/hyperlink" Target="http://www.erc.ua/i/goods/F7U088BTWHT.jpg" TargetMode="External"/><Relationship Id="rId2380" Type="http://schemas.openxmlformats.org/officeDocument/2006/relationships/hyperlink" Target="https://www.trust.com/ru/product/23288-gxt-705-ryon-gaming-chair-black" TargetMode="External"/><Relationship Id="rId2478" Type="http://schemas.openxmlformats.org/officeDocument/2006/relationships/hyperlink" Target="https://ardesto.com.ua/ru/products/sendvichmejker-ardesto-sm-h100w/" TargetMode="External"/><Relationship Id="rId145" Type="http://schemas.openxmlformats.org/officeDocument/2006/relationships/hyperlink" Target="https://www.2e.ua/ru/products/myshka-2e-mf104-usb-black/" TargetMode="External"/><Relationship Id="rId352" Type="http://schemas.openxmlformats.org/officeDocument/2006/relationships/hyperlink" Target="https://en.varmilo.com/keyboardproscenium/subject_product_other?subjectid=124" TargetMode="External"/><Relationship Id="rId1287" Type="http://schemas.openxmlformats.org/officeDocument/2006/relationships/hyperlink" Target="http://www.erc.ua/i/goods/210-AXVY.jpg" TargetMode="External"/><Relationship Id="rId2033" Type="http://schemas.openxmlformats.org/officeDocument/2006/relationships/hyperlink" Target="http://www.erc.ua/i/goods/TWS400GOP-BEU.jpg" TargetMode="External"/><Relationship Id="rId2240" Type="http://schemas.openxmlformats.org/officeDocument/2006/relationships/hyperlink" Target="http://www.erc.ua/i/goods/MK-GB3WTQ.jpg" TargetMode="External"/><Relationship Id="rId2685" Type="http://schemas.openxmlformats.org/officeDocument/2006/relationships/hyperlink" Target="http://www.erc.ua/i/goods/DS1019%2b.jpg" TargetMode="External"/><Relationship Id="rId212" Type="http://schemas.openxmlformats.org/officeDocument/2006/relationships/hyperlink" Target="https://www.dreammachines.pl/ru/dm6holey" TargetMode="External"/><Relationship Id="rId657" Type="http://schemas.openxmlformats.org/officeDocument/2006/relationships/hyperlink" Target="https://www.gigaset.com/ru_ru/gigaset-a415a-black/" TargetMode="External"/><Relationship Id="rId864" Type="http://schemas.openxmlformats.org/officeDocument/2006/relationships/hyperlink" Target="https://eplaza.panasonic.ru/products/home_appliance/owens/mwo_toaster/NN-GD38HS/" TargetMode="External"/><Relationship Id="rId1494" Type="http://schemas.openxmlformats.org/officeDocument/2006/relationships/hyperlink" Target="http://www.erc.ua/i/goods/DM1FPS_RED.jpg" TargetMode="External"/><Relationship Id="rId1799" Type="http://schemas.openxmlformats.org/officeDocument/2006/relationships/hyperlink" Target="http://www.erc.ua/i/goods/N730K-2GD3H%5eLP.jpg" TargetMode="External"/><Relationship Id="rId2100" Type="http://schemas.openxmlformats.org/officeDocument/2006/relationships/hyperlink" Target="http://www.erc.ua/i/goods/F4U092BTSGY.jpg" TargetMode="External"/><Relationship Id="rId2338" Type="http://schemas.openxmlformats.org/officeDocument/2006/relationships/hyperlink" Target="http://www.erc.ua/i/goods/YW624313.jpg" TargetMode="External"/><Relationship Id="rId2545" Type="http://schemas.openxmlformats.org/officeDocument/2006/relationships/hyperlink" Target="https://2egaming.com/ru/product/2e-gaming-air-cool-acf120pw-rgb/" TargetMode="External"/><Relationship Id="rId2752" Type="http://schemas.openxmlformats.org/officeDocument/2006/relationships/hyperlink" Target="https://www.infinixmobility.com/uz/smartphone/smart-6" TargetMode="External"/><Relationship Id="rId517" Type="http://schemas.openxmlformats.org/officeDocument/2006/relationships/hyperlink" Target="https://www.zalman.com/RU/Product/ProductDetail.do?pageIndex=1&amp;pageSize=10&amp;productSeq=478&amp;searchCategory1=0&amp;searchCategory2=-99&amp;searchCategory3=-99&amp;searchKey=&amp;searchWord=CNPS17X" TargetMode="External"/><Relationship Id="rId724" Type="http://schemas.openxmlformats.org/officeDocument/2006/relationships/hyperlink" Target="https://2e.ua/ru/products/kabel-2e-usb-2-0-to-lightning-cable-molding-type/" TargetMode="External"/><Relationship Id="rId931" Type="http://schemas.openxmlformats.org/officeDocument/2006/relationships/hyperlink" Target="https://www.panasonic.com/ru/consumer/beauty-and-health-care/mens-grooming/shavers/es6002a520.html" TargetMode="External"/><Relationship Id="rId1147" Type="http://schemas.openxmlformats.org/officeDocument/2006/relationships/hyperlink" Target="https://ajax.systems/ru/products/pass/" TargetMode="External"/><Relationship Id="rId1354" Type="http://schemas.openxmlformats.org/officeDocument/2006/relationships/hyperlink" Target="http://www.erc.ua/i/goods/TN-210.jpg" TargetMode="External"/><Relationship Id="rId1561" Type="http://schemas.openxmlformats.org/officeDocument/2006/relationships/hyperlink" Target="http://www.erc.ua/i/goods/23796_TRUST.jpg" TargetMode="External"/><Relationship Id="rId2405" Type="http://schemas.openxmlformats.org/officeDocument/2006/relationships/hyperlink" Target="https://www.trust.com/ru/product/24441-yvi-wireless-mouse-pink-circles" TargetMode="External"/><Relationship Id="rId2612" Type="http://schemas.openxmlformats.org/officeDocument/2006/relationships/hyperlink" Target="https://www.keychron.com/products/keychron-q1-qmk-custom-mechanical-keyboard?variant=40012431556697" TargetMode="External"/><Relationship Id="rId60" Type="http://schemas.openxmlformats.org/officeDocument/2006/relationships/hyperlink" Target="https://allo.ua/ru/products/37/2e-16-black-2e-cbn616bk.html?utm_source=admitad&amp;utm_medium=affiliate&amp;admitad_uid=9eb0724da93bfec9061067d8dab56a86" TargetMode="External"/><Relationship Id="rId1007" Type="http://schemas.openxmlformats.org/officeDocument/2006/relationships/hyperlink" Target="https://2egaming.com/ru/product/2e-gaming-mouse-hyperspeed-lite-wl-black/" TargetMode="External"/><Relationship Id="rId1214" Type="http://schemas.openxmlformats.org/officeDocument/2006/relationships/hyperlink" Target="https://2egaming.com/ru/product/2e-gaming-keyboard-kg350-rgb-68-key-white/" TargetMode="External"/><Relationship Id="rId1421" Type="http://schemas.openxmlformats.org/officeDocument/2006/relationships/hyperlink" Target="http://www.erc.ua/i/goods/2E-MF211WR.jpg" TargetMode="External"/><Relationship Id="rId1659" Type="http://schemas.openxmlformats.org/officeDocument/2006/relationships/hyperlink" Target="http://www.erc.ua/i/goods/VA87MN2W%5eLLPANDR.jpg" TargetMode="External"/><Relationship Id="rId1866" Type="http://schemas.openxmlformats.org/officeDocument/2006/relationships/hyperlink" Target="http://www.erc.ua/i/goods/CL-P064-AL12SW-A.jpg" TargetMode="External"/><Relationship Id="rId1519" Type="http://schemas.openxmlformats.org/officeDocument/2006/relationships/hyperlink" Target="http://www.erc.ua/i/goods/XG-B4-RETRO.jpg" TargetMode="External"/><Relationship Id="rId1726" Type="http://schemas.openxmlformats.org/officeDocument/2006/relationships/hyperlink" Target="http://www.erc.ua/i/goods/20562_TRUST.jpg" TargetMode="External"/><Relationship Id="rId1933" Type="http://schemas.openxmlformats.org/officeDocument/2006/relationships/hyperlink" Target="http://www.erc.ua/i/goods/GPS-650A8.jpg" TargetMode="External"/><Relationship Id="rId18" Type="http://schemas.openxmlformats.org/officeDocument/2006/relationships/hyperlink" Target="https://www.blackview.hk/shop/buy/airbuds2" TargetMode="External"/><Relationship Id="rId2195" Type="http://schemas.openxmlformats.org/officeDocument/2006/relationships/hyperlink" Target="http://www.erc.ua/i/goods/SHL3075BK%5e00.jpg" TargetMode="External"/><Relationship Id="rId167" Type="http://schemas.openxmlformats.org/officeDocument/2006/relationships/hyperlink" Target="https://www.trust.com/en/product/22333-yvi-fx-wireless-mouse-black" TargetMode="External"/><Relationship Id="rId374" Type="http://schemas.openxmlformats.org/officeDocument/2006/relationships/hyperlink" Target="https://www.trust.com/en/product/22450-gxt-307-ravu-gaming-headset" TargetMode="External"/><Relationship Id="rId581" Type="http://schemas.openxmlformats.org/officeDocument/2006/relationships/hyperlink" Target="https://www.zalman.com/RU/Product/ProductDetail.do?pageIndex=1&amp;pageSize=10&amp;productSeq=1158&amp;searchCategory1=0&amp;searchCategory2=-99&amp;searchCategory3=-99&amp;searchKey=&amp;searchWord=z9" TargetMode="External"/><Relationship Id="rId2055" Type="http://schemas.openxmlformats.org/officeDocument/2006/relationships/hyperlink" Target="http://www.erc.ua/i/goods/2E-IEA1BK.jpg" TargetMode="External"/><Relationship Id="rId2262" Type="http://schemas.openxmlformats.org/officeDocument/2006/relationships/hyperlink" Target="http://www.erc.ua/i/goods/NI-U600CATW.jpg" TargetMode="External"/><Relationship Id="rId234" Type="http://schemas.openxmlformats.org/officeDocument/2006/relationships/hyperlink" Target="https://www.razer.com/gaming-mice/razer-basilisk-v2/RZ01-03160100-R3U1" TargetMode="External"/><Relationship Id="rId679" Type="http://schemas.openxmlformats.org/officeDocument/2006/relationships/hyperlink" Target="https://slinex.ru/product/komplekt-slinex-ml-16hr-slinex-sq-04m" TargetMode="External"/><Relationship Id="rId886" Type="http://schemas.openxmlformats.org/officeDocument/2006/relationships/hyperlink" Target="https://eplaza.panasonic.ru/products/home_appliance/blend_juice/blenders/MX-KM5060/" TargetMode="External"/><Relationship Id="rId2567" Type="http://schemas.openxmlformats.org/officeDocument/2006/relationships/hyperlink" Target="https://www.keychron.com/products/keychron-c1-wired-mechanical-keyboard?variant=32321247150169" TargetMode="External"/><Relationship Id="rId2774" Type="http://schemas.openxmlformats.org/officeDocument/2006/relationships/hyperlink" Target="https://www.blackview.hk/products/item/x1" TargetMode="External"/><Relationship Id="rId2" Type="http://schemas.openxmlformats.org/officeDocument/2006/relationships/hyperlink" Target="https://myzte.ru/smartphones/blade/zte-blade-a31/" TargetMode="External"/><Relationship Id="rId441" Type="http://schemas.openxmlformats.org/officeDocument/2006/relationships/hyperlink" Target="https://ru.msi.com/Motherboard/MAG-Z590-TORPEDO" TargetMode="External"/><Relationship Id="rId539" Type="http://schemas.openxmlformats.org/officeDocument/2006/relationships/hyperlink" Target="https://2egaming.com/ru/product/2e-gaming-pc-case-falco-gm3401/" TargetMode="External"/><Relationship Id="rId746" Type="http://schemas.openxmlformats.org/officeDocument/2006/relationships/hyperlink" Target="https://www.mvideo.ru/products/kabel-analogovyi-audio-belkin-f3y098bf1m-50037950" TargetMode="External"/><Relationship Id="rId1071" Type="http://schemas.openxmlformats.org/officeDocument/2006/relationships/hyperlink" Target="https://2egaming.com/ru/product/2e-gaming-headset-hg330-7-1-black/" TargetMode="External"/><Relationship Id="rId1169" Type="http://schemas.openxmlformats.org/officeDocument/2006/relationships/hyperlink" Target="https://consumer.apacer.com/ru/content.php?sn=1417" TargetMode="External"/><Relationship Id="rId1376" Type="http://schemas.openxmlformats.org/officeDocument/2006/relationships/hyperlink" Target="http://www.erc.ua/i/goods/HN-SLO-PU-U6XX-LG-CIS.jpg" TargetMode="External"/><Relationship Id="rId1583" Type="http://schemas.openxmlformats.org/officeDocument/2006/relationships/hyperlink" Target="http://www.erc.ua/i/goods/K4PALMREST_KEYCHRON.jpg" TargetMode="External"/><Relationship Id="rId2122" Type="http://schemas.openxmlformats.org/officeDocument/2006/relationships/hyperlink" Target="http://www.erc.ua/i/goods/F8J023bt04-BLU.jpg" TargetMode="External"/><Relationship Id="rId2427" Type="http://schemas.openxmlformats.org/officeDocument/2006/relationships/hyperlink" Target="https://www.moyo.ua/klaviatura_varmilo_ma108m_v2_moonlight_ec_rose_v2_ru/508645.html?drsq=%D0%98%D0%B3%D1%80%D0%BE%D0%B2%D0%B0%D1%8F+%D0%BA%D0%BB%D0%B0%D0%B2%D0%B8%D0%B0%D1%82%D1%83%D1%80%D0%B0+Varmilo+MA108M+V2+Moonlight%2C+EC+Rose+V2%2CRU+%28A36A023B0A3A06A007%29" TargetMode="External"/><Relationship Id="rId301" Type="http://schemas.openxmlformats.org/officeDocument/2006/relationships/hyperlink" Target="https://en.varmilo.com/keyboardproscenium/subject_product_detailed?subjectid=122" TargetMode="External"/><Relationship Id="rId953" Type="http://schemas.openxmlformats.org/officeDocument/2006/relationships/hyperlink" Target="https://ardesto.com.ua/ru/products/keramicheskij-obogrevatel-ardesto-hcp-1000rwtm/" TargetMode="External"/><Relationship Id="rId1029" Type="http://schemas.openxmlformats.org/officeDocument/2006/relationships/hyperlink" Target="https://2e.ua/ru/products/korpusnoj-ventilyator-2e-oem-f120-s/" TargetMode="External"/><Relationship Id="rId1236" Type="http://schemas.openxmlformats.org/officeDocument/2006/relationships/hyperlink" Target="https://consumer.apacer.com/ru/content.php?sn=1300" TargetMode="External"/><Relationship Id="rId1790" Type="http://schemas.openxmlformats.org/officeDocument/2006/relationships/hyperlink" Target="http://www.erc.ua/i/goods/AFR5220-1024D3L9-V2.jpg" TargetMode="External"/><Relationship Id="rId1888" Type="http://schemas.openxmlformats.org/officeDocument/2006/relationships/hyperlink" Target="http://www.erc.ua/i/goods/2E-GM3.jpg" TargetMode="External"/><Relationship Id="rId2634" Type="http://schemas.openxmlformats.org/officeDocument/2006/relationships/hyperlink" Target="https://www.netac.com/product/K331-155.html" TargetMode="External"/><Relationship Id="rId82" Type="http://schemas.openxmlformats.org/officeDocument/2006/relationships/hyperlink" Target="https://www.dell.com/en-ie/work/shop/dell-pro-backpack-15/apd/460-bcmn/carrying-cases" TargetMode="External"/><Relationship Id="rId606" Type="http://schemas.openxmlformats.org/officeDocument/2006/relationships/hyperlink" Target="https://ru.thermaltake.com/toughpower-gf1-argb-850w-gold-tt-premium-edition.html" TargetMode="External"/><Relationship Id="rId813" Type="http://schemas.openxmlformats.org/officeDocument/2006/relationships/hyperlink" Target="https://www.belkin.com/us/p/P-F8M731/" TargetMode="External"/><Relationship Id="rId1443" Type="http://schemas.openxmlformats.org/officeDocument/2006/relationships/hyperlink" Target="http://www.erc.ua/i/goods/21869_TRUST.jpg" TargetMode="External"/><Relationship Id="rId1650" Type="http://schemas.openxmlformats.org/officeDocument/2006/relationships/hyperlink" Target="http://www.erc.ua/i/goods/VA87MC2W%5eLLK12RB.jpg" TargetMode="External"/><Relationship Id="rId1748" Type="http://schemas.openxmlformats.org/officeDocument/2006/relationships/hyperlink" Target="http://www.erc.ua/i/goods/Z590_PRO4.jpg" TargetMode="External"/><Relationship Id="rId2701" Type="http://schemas.openxmlformats.org/officeDocument/2006/relationships/hyperlink" Target="http://www.erc.ua/i/goods/RPT-800AEURO.jpg" TargetMode="External"/><Relationship Id="rId1303" Type="http://schemas.openxmlformats.org/officeDocument/2006/relationships/hyperlink" Target="http://www.erc.ua/i/goods/2E-CPG-004.jpg" TargetMode="External"/><Relationship Id="rId1510" Type="http://schemas.openxmlformats.org/officeDocument/2006/relationships/hyperlink" Target="http://www.erc.ua/i/goods/XG-M42-RGB-BLACK.jpg" TargetMode="External"/><Relationship Id="rId1955" Type="http://schemas.openxmlformats.org/officeDocument/2006/relationships/hyperlink" Target="http://www.erc.ua/i/goods/GPX-850FC.jpg" TargetMode="External"/><Relationship Id="rId1608" Type="http://schemas.openxmlformats.org/officeDocument/2006/relationships/hyperlink" Target="http://www.erc.ua/i/goods/DKME2061ST-CURALAAT1.jpg" TargetMode="External"/><Relationship Id="rId1815" Type="http://schemas.openxmlformats.org/officeDocument/2006/relationships/hyperlink" Target="http://www.erc.ua/i/goods/AP64GMCSX10U5-R.jpg" TargetMode="External"/><Relationship Id="rId189" Type="http://schemas.openxmlformats.org/officeDocument/2006/relationships/hyperlink" Target="https://www.trust.com/en/product/23611-gxt-781-rixa-camo-gaming-mouse-mouse-pad" TargetMode="External"/><Relationship Id="rId396" Type="http://schemas.openxmlformats.org/officeDocument/2006/relationships/hyperlink" Target="https://www.asrock.com/MB/Intel/H470M-HVS/index.ru.asp" TargetMode="External"/><Relationship Id="rId2077" Type="http://schemas.openxmlformats.org/officeDocument/2006/relationships/hyperlink" Target="http://www.erc.ua/i/goods/HDMI0018G-2M.jpg" TargetMode="External"/><Relationship Id="rId2284" Type="http://schemas.openxmlformats.org/officeDocument/2006/relationships/hyperlink" Target="http://www.erc.ua/i/goods/ES-RT37-S520.jpg" TargetMode="External"/><Relationship Id="rId2491" Type="http://schemas.openxmlformats.org/officeDocument/2006/relationships/hyperlink" Target="https://xtrfy.com/mice/m4-wireless/" TargetMode="External"/><Relationship Id="rId256" Type="http://schemas.openxmlformats.org/officeDocument/2006/relationships/hyperlink" Target="https://2egaming.com/ru/product/2e-gaming-keyboard-kg310-led-black/" TargetMode="External"/><Relationship Id="rId463" Type="http://schemas.openxmlformats.org/officeDocument/2006/relationships/hyperlink" Target="https://consumer.apacer.com/ru/content.php?sn=1120" TargetMode="External"/><Relationship Id="rId670" Type="http://schemas.openxmlformats.org/officeDocument/2006/relationships/hyperlink" Target="https://slinex.ru/product/komplekt-slinex-ml-16hr-slinex-sq-04m" TargetMode="External"/><Relationship Id="rId1093" Type="http://schemas.openxmlformats.org/officeDocument/2006/relationships/hyperlink" Target="https://www.dell.com/en-ie/shop/dell-27-4k-uhd-monitor-s2721qs/apd/210-axky/monitors-monitor-accessories" TargetMode="External"/><Relationship Id="rId2144" Type="http://schemas.openxmlformats.org/officeDocument/2006/relationships/hyperlink" Target="http://www.erc.ua/i/goods/F8J154bt04-BLK.jpg" TargetMode="External"/><Relationship Id="rId2351" Type="http://schemas.openxmlformats.org/officeDocument/2006/relationships/hyperlink" Target="https://www.zalman.com/RU/Product/ProductDetail.do?pageIndex=1&amp;pageSize=10&amp;productSeq=525&amp;searchCategory1=0&amp;searchCategory2=-99&amp;searchCategory3=-99&amp;searchKey=&amp;searchWord=ZM750-ARX" TargetMode="External"/><Relationship Id="rId2589" Type="http://schemas.openxmlformats.org/officeDocument/2006/relationships/hyperlink" Target="https://www.keychron.com/products/keychron-k4-wireless-mechanical-keyboard-version-2?variant=32287344590937" TargetMode="External"/><Relationship Id="rId116" Type="http://schemas.openxmlformats.org/officeDocument/2006/relationships/hyperlink" Target="https://huiontab.ru/inspiroy-h430p/" TargetMode="External"/><Relationship Id="rId323" Type="http://schemas.openxmlformats.org/officeDocument/2006/relationships/hyperlink" Target="https://en.varmilo.com/keyboardproscenium/subject_product_detailed?subjectid=250" TargetMode="External"/><Relationship Id="rId530" Type="http://schemas.openxmlformats.org/officeDocument/2006/relationships/hyperlink" Target="https://2egaming.com/ru/product/2e-gaming-pc-case-runa-g2107/" TargetMode="External"/><Relationship Id="rId768" Type="http://schemas.openxmlformats.org/officeDocument/2006/relationships/hyperlink" Target="https://www.belkin.com/us/cables/charging/universal-cable-with-micro-usb-usb-c-and-lightning-connectors/p/p-f8j050/" TargetMode="External"/><Relationship Id="rId975" Type="http://schemas.openxmlformats.org/officeDocument/2006/relationships/hyperlink" Target="https://www.moyo.ua/igrovaya-kollektsionnaya-figurka-jazwares-roblox-core-figures-loyal-pizza-warrior-w6-rob0199/characteristics/458027.html" TargetMode="External"/><Relationship Id="rId1160" Type="http://schemas.openxmlformats.org/officeDocument/2006/relationships/hyperlink" Target="https://www.belkin.com/us/chargers/power-banks/boost-charge-magnetic-portable-wireless-charger-10k/p/p-bpd001/" TargetMode="External"/><Relationship Id="rId1398" Type="http://schemas.openxmlformats.org/officeDocument/2006/relationships/hyperlink" Target="http://www.erc.ua/i/goods/2E-U05ESM3W.jpg" TargetMode="External"/><Relationship Id="rId2004" Type="http://schemas.openxmlformats.org/officeDocument/2006/relationships/hyperlink" Target="http://www.erc.ua/i/goods/2E-BSSXTWGY.jpg" TargetMode="External"/><Relationship Id="rId2211" Type="http://schemas.openxmlformats.org/officeDocument/2006/relationships/hyperlink" Target="http://www.erc.ua/i/goods/NN-GT352WZPE.jpg" TargetMode="External"/><Relationship Id="rId2449" Type="http://schemas.openxmlformats.org/officeDocument/2006/relationships/hyperlink" Target="https://www.moyo.ua/keykap_varmilo_ec_ivy_keychain/502887.html?drsq=%D0%9A%D0%B5%D0%B9%D0%BA%D0%B0%D0%BF+%D1%82%D1%80%D0%B0%D0%BD%D1%81%D1%84%D0%BE%D1%80%D0%BC%D0%B5%D1%80+Varmilo+EC+Ivy+Keychain+%28MAMC-003%29" TargetMode="External"/><Relationship Id="rId2656" Type="http://schemas.openxmlformats.org/officeDocument/2006/relationships/hyperlink" Target="https://www.razer.ru/product/mouses/razer-pro-click?sku=RZ01-02990100-R3M1" TargetMode="External"/><Relationship Id="rId628" Type="http://schemas.openxmlformats.org/officeDocument/2006/relationships/hyperlink" Target="https://www.chieftec.eu/ru/&#1073;&#1083;&#1086;&#1082;&#1080;-&#1087;&#1080;&#1090;&#1072;&#1085;&#1080;&#1103;/atx/c&#1077;&#1088;&#1080;&#1103;-proton/bdf-1000c.html" TargetMode="External"/><Relationship Id="rId835" Type="http://schemas.openxmlformats.org/officeDocument/2006/relationships/hyperlink" Target="https://eplaza.panasonic.ru/products/digital_av/home_audio/mini_hi_fi/sc-ua3gs/" TargetMode="External"/><Relationship Id="rId1258" Type="http://schemas.openxmlformats.org/officeDocument/2006/relationships/hyperlink" Target="https://www.moyo.ua/detskie-solntsezashchitnye-ochki-koolsun-wawe-neonovo-zelenye-razmer-3-ks-wang003/422434.html?drsq=%D0%94%D0%B5%D1%82%D1%81%D0%BA%D0%B8%D0%B5+%D1%81%D0%BE%D0%BB%D0%BD%D1%86%D0%B5%D0%B7%D0%B0%D1%89%D0%B8%D1%82%D0%BD%D1%8B%D0%B5+%D0%BE%D1%87%D0%BA%D0%B8+Koolsun+Wawe+%D0%BD%D0%B5%D0%BE%D0%BD%D0%BE%D0%B2%D0%BE-%D0%B7%D0%B5%D0%BB%D0%B5%D0%BD%D1%8B%D0%B5+%28%D0%A0%D0%B0%D0%B7%D0%BC%D0%B5%D1%80+3%2B%29+%28KS-WANG003%29" TargetMode="External"/><Relationship Id="rId1465" Type="http://schemas.openxmlformats.org/officeDocument/2006/relationships/hyperlink" Target="http://www.erc.ua/i/goods/2E-MGHSPR-BK.jpg" TargetMode="External"/><Relationship Id="rId1672" Type="http://schemas.openxmlformats.org/officeDocument/2006/relationships/hyperlink" Target="http://www.erc.ua/i/goods/ZDB020-01.jpg" TargetMode="External"/><Relationship Id="rId2309" Type="http://schemas.openxmlformats.org/officeDocument/2006/relationships/hyperlink" Target="http://www.erc.ua/i/goods/HCP-750RBRM.jpg" TargetMode="External"/><Relationship Id="rId2516" Type="http://schemas.openxmlformats.org/officeDocument/2006/relationships/hyperlink" Target="https://www.xerox.com/ru-uz/catalog/dlya-ofisa/ofisnye-mfu/mfu_versalink_b7125_b7130_b7135" TargetMode="External"/><Relationship Id="rId2723" Type="http://schemas.openxmlformats.org/officeDocument/2006/relationships/hyperlink" Target="http://www.erc.ua/i/goods/2E-GC-HEB-BK.jpg" TargetMode="External"/><Relationship Id="rId1020" Type="http://schemas.openxmlformats.org/officeDocument/2006/relationships/hyperlink" Target="https://2egaming.com/ru/product/2e-gaming-microphone-kodama-kit-mg-str-kitmic/" TargetMode="External"/><Relationship Id="rId1118" Type="http://schemas.openxmlformats.org/officeDocument/2006/relationships/hyperlink" Target="https://ajax.systems/ru/products/doorprotect/" TargetMode="External"/><Relationship Id="rId1325" Type="http://schemas.openxmlformats.org/officeDocument/2006/relationships/hyperlink" Target="http://www.erc.ua/i/goods/BKFOR.jpg" TargetMode="External"/><Relationship Id="rId1532" Type="http://schemas.openxmlformats.org/officeDocument/2006/relationships/hyperlink" Target="http://www.erc.ua/i/goods/2E-KS101UB.jpg" TargetMode="External"/><Relationship Id="rId1977" Type="http://schemas.openxmlformats.org/officeDocument/2006/relationships/hyperlink" Target="http://www.erc.ua/i/goods/S30852H2532S301.jpg" TargetMode="External"/><Relationship Id="rId902" Type="http://schemas.openxmlformats.org/officeDocument/2006/relationships/hyperlink" Target="https://www.panasonic.com/ru/consumer/beauty-and-health-care/personal-beauty-care/hair-care/eh-ka42.html" TargetMode="External"/><Relationship Id="rId1837" Type="http://schemas.openxmlformats.org/officeDocument/2006/relationships/hyperlink" Target="http://www.erc.ua/i/goods/AP32GAH155U-1.jpg" TargetMode="External"/><Relationship Id="rId31" Type="http://schemas.openxmlformats.org/officeDocument/2006/relationships/hyperlink" Target="https://www.moyo.ua/nabor-dlya-chistki-2e-150ml-liquid-for-led-lcd-salfetka-violet-2e-sk150vt/453922.html" TargetMode="External"/><Relationship Id="rId2099" Type="http://schemas.openxmlformats.org/officeDocument/2006/relationships/hyperlink" Target="http://www.erc.ua/i/goods/AVC002BTBK.jpg" TargetMode="External"/><Relationship Id="rId180" Type="http://schemas.openxmlformats.org/officeDocument/2006/relationships/hyperlink" Target="https://2egaming.com/ru/product/2e-gaming-mouse-mg310/" TargetMode="External"/><Relationship Id="rId278" Type="http://schemas.openxmlformats.org/officeDocument/2006/relationships/hyperlink" Target="https://www.razer.com/gaming-keyboards/razer-pro-type/RZ03-03070200-R3U1" TargetMode="External"/><Relationship Id="rId1904" Type="http://schemas.openxmlformats.org/officeDocument/2006/relationships/hyperlink" Target="http://www.erc.ua/i/goods/CA-1D5-00S1WN-00.jpg" TargetMode="External"/><Relationship Id="rId485" Type="http://schemas.openxmlformats.org/officeDocument/2006/relationships/hyperlink" Target="https://consumer.apacer.com/eng/content.php?sn=1498" TargetMode="External"/><Relationship Id="rId692" Type="http://schemas.openxmlformats.org/officeDocument/2006/relationships/hyperlink" Target="https://slinex.ru/product/komplekt-slinex-ml-16hr-slinex-sq-04m" TargetMode="External"/><Relationship Id="rId2166" Type="http://schemas.openxmlformats.org/officeDocument/2006/relationships/hyperlink" Target="http://www.erc.ua/i/goods/WIZ009VFWH.jpg" TargetMode="External"/><Relationship Id="rId2373" Type="http://schemas.openxmlformats.org/officeDocument/2006/relationships/hyperlink" Target="https://rozetka.com.ua/notebook_bag_2e_cbn116bk/p13889156/" TargetMode="External"/><Relationship Id="rId2580" Type="http://schemas.openxmlformats.org/officeDocument/2006/relationships/hyperlink" Target="https://www.keychron.com/products/keychron-k2-hot-swappable-wireless-mechanical-keyboard?variant=32187465629785" TargetMode="External"/><Relationship Id="rId138" Type="http://schemas.openxmlformats.org/officeDocument/2006/relationships/hyperlink" Target="https://2e.ua/ru/products/setevoj-filtr-2e-na-3-rozetki-s-vyklyuchatelem-3gx1-0-3m-belyj/" TargetMode="External"/><Relationship Id="rId345" Type="http://schemas.openxmlformats.org/officeDocument/2006/relationships/hyperlink" Target="https://en.varmilo.com/keyboardproscenium/subject_product_detailed?subjectid=323" TargetMode="External"/><Relationship Id="rId552" Type="http://schemas.openxmlformats.org/officeDocument/2006/relationships/hyperlink" Target="https://ru.thermaltake.com/s100-tempered-glass-snow-edition-micro-chassis.html" TargetMode="External"/><Relationship Id="rId997" Type="http://schemas.openxmlformats.org/officeDocument/2006/relationships/hyperlink" Target="https://www.xyzprinting.com/en-US/material/pla" TargetMode="External"/><Relationship Id="rId1182" Type="http://schemas.openxmlformats.org/officeDocument/2006/relationships/hyperlink" Target="http://https/www.moyo.ua/zhestkiy-disk-apacer-2-5-usb-3-1-ac233-4tb-black-ap4tbac233b-s/444880.html" TargetMode="External"/><Relationship Id="rId2026" Type="http://schemas.openxmlformats.org/officeDocument/2006/relationships/hyperlink" Target="http://www.erc.ua/i/goods/TWS250STP-BEU.jpg" TargetMode="External"/><Relationship Id="rId2233" Type="http://schemas.openxmlformats.org/officeDocument/2006/relationships/hyperlink" Target="http://www.erc.ua/i/goods/MX-KM5060STQ.jpg" TargetMode="External"/><Relationship Id="rId2440" Type="http://schemas.openxmlformats.org/officeDocument/2006/relationships/hyperlink" Target="https://www.moyo.ua/klaviatura_varmilo_ma87m_v2_peking_opera_ec_sakura_v2_eu/508631.html?drsq=%D0%98%D0%B3%D1%80%D0%BE%D0%B2%D0%B0%D1%8F%C2%A0%D0%BA%D0%BB%D0%B0%D0%B2%D0%B8%D0%B0%D1%82%D1%83%D1%80%D0%B0+Varmilo+MA87M+V2+Peking+Opera%2C+EC+Sakura+V2%2CEU+%28A33A028A9A3A01A025%29" TargetMode="External"/><Relationship Id="rId2678" Type="http://schemas.openxmlformats.org/officeDocument/2006/relationships/hyperlink" Target="https://www.synology.com/ru-ru/products/DS420+" TargetMode="External"/><Relationship Id="rId205" Type="http://schemas.openxmlformats.org/officeDocument/2006/relationships/hyperlink" Target="https://dreammachines.pl/ru/dm1fps" TargetMode="External"/><Relationship Id="rId412" Type="http://schemas.openxmlformats.org/officeDocument/2006/relationships/hyperlink" Target="https://www.msi.com/Motherboard/B450M-MORTAR-MAX/Overview" TargetMode="External"/><Relationship Id="rId857" Type="http://schemas.openxmlformats.org/officeDocument/2006/relationships/hyperlink" Target="https://www.philips.ru/c-p/TAUN102BK_00/3000-series-wireless-headphones-with-mic" TargetMode="External"/><Relationship Id="rId1042" Type="http://schemas.openxmlformats.org/officeDocument/2006/relationships/hyperlink" Target="https://www.moyo.ua/girlyanda-twinkly-250-lamp-led-diametr-5mm-matovo-prozrachnaya-ploskaya-rgbw-linza-tws250spp-teu/463665.html" TargetMode="External"/><Relationship Id="rId1487" Type="http://schemas.openxmlformats.org/officeDocument/2006/relationships/hyperlink" Target="http://www.erc.ua/i/goods/S12-0401340-D22.jpg" TargetMode="External"/><Relationship Id="rId1694" Type="http://schemas.openxmlformats.org/officeDocument/2006/relationships/hyperlink" Target="http://www.erc.ua/i/goods/2E-CH11MU.jpg" TargetMode="External"/><Relationship Id="rId2300" Type="http://schemas.openxmlformats.org/officeDocument/2006/relationships/hyperlink" Target="http://www.erc.ua/i/goods/HCP-600BRM.jpg" TargetMode="External"/><Relationship Id="rId2538" Type="http://schemas.openxmlformats.org/officeDocument/2006/relationships/hyperlink" Target="https://2egaming.com/ru/product/2e-gaming-keyboard-kg380-rgb-68-key-gateron-brown-switch-wl-black/" TargetMode="External"/><Relationship Id="rId2745" Type="http://schemas.openxmlformats.org/officeDocument/2006/relationships/hyperlink" Target="https://store.blackview.hk/collections/smart-watch/products/blackview-x5-smart-watch" TargetMode="External"/><Relationship Id="rId717" Type="http://schemas.openxmlformats.org/officeDocument/2006/relationships/hyperlink" Target="https://2e.ua/ru/products/setevoe-zu-2e-wall-charger-1usbx2-1a-white/" TargetMode="External"/><Relationship Id="rId924" Type="http://schemas.openxmlformats.org/officeDocument/2006/relationships/hyperlink" Target="https://www.panasonic.com/ru/consumer/beauty-and-health-care/mens-grooming/trimmers/er131h520.html" TargetMode="External"/><Relationship Id="rId1347" Type="http://schemas.openxmlformats.org/officeDocument/2006/relationships/hyperlink" Target="http://www.erc.ua/i/goods/P2500W.jpg" TargetMode="External"/><Relationship Id="rId1554" Type="http://schemas.openxmlformats.org/officeDocument/2006/relationships/hyperlink" Target="http://www.erc.ua/i/goods/2E-KG330UBK.jpg" TargetMode="External"/><Relationship Id="rId1761" Type="http://schemas.openxmlformats.org/officeDocument/2006/relationships/hyperlink" Target="http://www.erc.ua/i/goods/B550M_PRO-VDH.jpg" TargetMode="External"/><Relationship Id="rId1999" Type="http://schemas.openxmlformats.org/officeDocument/2006/relationships/hyperlink" Target="http://www.erc.ua/i/goods/KITS-W-002.jpg" TargetMode="External"/><Relationship Id="rId2605" Type="http://schemas.openxmlformats.org/officeDocument/2006/relationships/hyperlink" Target="https://www.keychron.com/products/keychron-k8-tenkeyless-wireless-mechanical-keyboard?variant=39515069677657" TargetMode="External"/><Relationship Id="rId53" Type="http://schemas.openxmlformats.org/officeDocument/2006/relationships/hyperlink" Target="https://2egaming.com/ru/product/2e-gaming-laptop-cooling-pad-cpg-006/" TargetMode="External"/><Relationship Id="rId1207" Type="http://schemas.openxmlformats.org/officeDocument/2006/relationships/hyperlink" Target="https://2egaming.com/ru/product/2e-gaming-mouse-hyperdrive-lite-black/" TargetMode="External"/><Relationship Id="rId1414" Type="http://schemas.openxmlformats.org/officeDocument/2006/relationships/hyperlink" Target="http://www.erc.ua/i/goods/ZL.MCEEE.001.jpg" TargetMode="External"/><Relationship Id="rId1621" Type="http://schemas.openxmlformats.org/officeDocument/2006/relationships/hyperlink" Target="http://www.erc.ua/i/goods/VA87MC2W%5eLLPN2RB.jpg" TargetMode="External"/><Relationship Id="rId1859" Type="http://schemas.openxmlformats.org/officeDocument/2006/relationships/hyperlink" Target="http://www.erc.ua/i/goods/2E-AC120Z-RGB.jpg" TargetMode="External"/><Relationship Id="rId1719" Type="http://schemas.openxmlformats.org/officeDocument/2006/relationships/hyperlink" Target="http://www.erc.ua/i/goods/2E-MG-001.jpg" TargetMode="External"/><Relationship Id="rId1926" Type="http://schemas.openxmlformats.org/officeDocument/2006/relationships/hyperlink" Target="http://www.erc.ua/i/goods/ZM-FH10BK.jpg" TargetMode="External"/><Relationship Id="rId2090" Type="http://schemas.openxmlformats.org/officeDocument/2006/relationships/hyperlink" Target="http://www.erc.ua/i/goods/F3U154bt4.8M.jpg" TargetMode="External"/><Relationship Id="rId2188" Type="http://schemas.openxmlformats.org/officeDocument/2006/relationships/hyperlink" Target="http://www.erc.ua/i/goods/RP-HTX90NGCW.jpg" TargetMode="External"/><Relationship Id="rId2395" Type="http://schemas.openxmlformats.org/officeDocument/2006/relationships/hyperlink" Target="https://www.zotac.com/ru/product/graphics_card/zotac-gaming-geforce-rtx-3080-trinity-lhr-0" TargetMode="External"/><Relationship Id="rId367" Type="http://schemas.openxmlformats.org/officeDocument/2006/relationships/hyperlink" Target="https://2e.ua/ru/products/besprovodnoj-gejmpad-2e-c04/" TargetMode="External"/><Relationship Id="rId574" Type="http://schemas.openxmlformats.org/officeDocument/2006/relationships/hyperlink" Target="https://www.zalman.com/RU/Product/ProductDetail.do?pageIndex=1&amp;pageSize=10&amp;productSeq=931&amp;searchCategory1=0&amp;searchCategory2=-99&amp;searchCategory3=-99&amp;searchKey=&amp;searchWord=r2" TargetMode="External"/><Relationship Id="rId2048" Type="http://schemas.openxmlformats.org/officeDocument/2006/relationships/hyperlink" Target="http://www.erc.ua/i/goods/2E-CCLAC-BLACK.jpg" TargetMode="External"/><Relationship Id="rId2255" Type="http://schemas.openxmlformats.org/officeDocument/2006/relationships/hyperlink" Target="http://www.erc.ua/i/goods/EH-NA65-K865.jpg" TargetMode="External"/><Relationship Id="rId227" Type="http://schemas.openxmlformats.org/officeDocument/2006/relationships/hyperlink" Target="https://xtrfy.com/accessories/b4/" TargetMode="External"/><Relationship Id="rId781" Type="http://schemas.openxmlformats.org/officeDocument/2006/relationships/hyperlink" Target="https://rozetka.com.ua/241418563/p241418563/" TargetMode="External"/><Relationship Id="rId879" Type="http://schemas.openxmlformats.org/officeDocument/2006/relationships/hyperlink" Target="https://eplaza.panasonic.ru/products/home_appliance/mincing/meat_grinder/MK-MG1501/" TargetMode="External"/><Relationship Id="rId2462" Type="http://schemas.openxmlformats.org/officeDocument/2006/relationships/hyperlink" Target="https://www.moyo.ua/klaviatura_akko_3087_mirror_of_the_sky_cherry_mx_silent_red_ru_blue/508243.html?drsq=%D0%9A%D0%BB%D0%B0%D0%B2%D0%B8%D0%B0%D1%82%D1%83%D1%80%D0%B0+AKKO+3087+Mirror+of+the+Sky+Cherry+MX+Silent+Red%2C+RU%2C+Blue" TargetMode="External"/><Relationship Id="rId2767" Type="http://schemas.openxmlformats.org/officeDocument/2006/relationships/hyperlink" Target="https://blackview.pro/bv4900.html" TargetMode="External"/><Relationship Id="rId434" Type="http://schemas.openxmlformats.org/officeDocument/2006/relationships/hyperlink" Target="https://www.msi.com/Motherboard/B560M-PRO-VDH-WIFI" TargetMode="External"/><Relationship Id="rId641" Type="http://schemas.openxmlformats.org/officeDocument/2006/relationships/hyperlink" Target="https://www.zalman.com/EN/Product/ProductDetail.do?pageIndex=1&amp;pageSize=10&amp;productSeq=105&amp;searchCategory1=0&amp;searchCategory2=-99&amp;searchCategory3=-99&amp;searchKey=&amp;searchWord=gigamax" TargetMode="External"/><Relationship Id="rId739" Type="http://schemas.openxmlformats.org/officeDocument/2006/relationships/hyperlink" Target="https://2e.ua/ru/products/kabel-2e-hdmi-to-hdmi-am-am-5-m/" TargetMode="External"/><Relationship Id="rId1064" Type="http://schemas.openxmlformats.org/officeDocument/2006/relationships/hyperlink" Target="https://www.panasonic.com/ru/consumer/beauty-and-health-care/personal-beauty-care/epilators/es-ed53.html" TargetMode="External"/><Relationship Id="rId1271" Type="http://schemas.openxmlformats.org/officeDocument/2006/relationships/hyperlink" Target="http://www.erc.ua/i/goods/6931548307174.jpg" TargetMode="External"/><Relationship Id="rId1369" Type="http://schemas.openxmlformats.org/officeDocument/2006/relationships/hyperlink" Target="http://www.erc.ua/i/goods/PB627-G-GE-CIS.jpg" TargetMode="External"/><Relationship Id="rId1576" Type="http://schemas.openxmlformats.org/officeDocument/2006/relationships/hyperlink" Target="http://www.erc.ua/i/goods/Z10_KEYCHRON.jpg" TargetMode="External"/><Relationship Id="rId2115" Type="http://schemas.openxmlformats.org/officeDocument/2006/relationships/hyperlink" Target="http://www.erc.ua/i/goods/CAB004BT1MBK.jpg" TargetMode="External"/><Relationship Id="rId2322" Type="http://schemas.openxmlformats.org/officeDocument/2006/relationships/hyperlink" Target="http://www.erc.ua/i/goods/FN-1608CW.jpg" TargetMode="External"/><Relationship Id="rId501" Type="http://schemas.openxmlformats.org/officeDocument/2006/relationships/hyperlink" Target="https://2egaming.com/ru/product/2e-gaming-air-cool-ac120t4-rgb/" TargetMode="External"/><Relationship Id="rId946" Type="http://schemas.openxmlformats.org/officeDocument/2006/relationships/hyperlink" Target="https://ardesto.com.ua/ru/products/keramicheskij-obogrevatel-ardesto-hcp-550rwtm/" TargetMode="External"/><Relationship Id="rId1131" Type="http://schemas.openxmlformats.org/officeDocument/2006/relationships/hyperlink" Target="https://ajax.systems/ru/products/keypad/" TargetMode="External"/><Relationship Id="rId1229" Type="http://schemas.openxmlformats.org/officeDocument/2006/relationships/hyperlink" Target="https://www.zalman.com/EN/Product/ProductDetail.do?pageIndex=1&amp;pageSize=10&amp;pageUnit=12&amp;productSeq=1251&amp;searchCategory1=4&amp;searchCategory2=49&amp;searchCategory3=-99&amp;searchKey=&amp;searchWord=" TargetMode="External"/><Relationship Id="rId1783" Type="http://schemas.openxmlformats.org/officeDocument/2006/relationships/hyperlink" Target="http://www.erc.ua/i/goods/MAG_B560_TORPEDO.jpg" TargetMode="External"/><Relationship Id="rId1990" Type="http://schemas.openxmlformats.org/officeDocument/2006/relationships/hyperlink" Target="http://www.erc.ua/i/goods/RFPLBXEU04A.jpg" TargetMode="External"/><Relationship Id="rId2627" Type="http://schemas.openxmlformats.org/officeDocument/2006/relationships/hyperlink" Target="https://www.netac.com/product/U352-41.html" TargetMode="External"/><Relationship Id="rId75" Type="http://schemas.openxmlformats.org/officeDocument/2006/relationships/hyperlink" Target="https://tucano.com/en/bags/2409-star-compact-lightweight-bag-made-with-durable-high-tech-fabric-perfect-for-156-laptops-and-15-macbooksthe-internal-laptop-padde-5713.html" TargetMode="External"/><Relationship Id="rId806" Type="http://schemas.openxmlformats.org/officeDocument/2006/relationships/hyperlink" Target="https://www.belkin.com/us/p/P-F8J154/" TargetMode="External"/><Relationship Id="rId1436" Type="http://schemas.openxmlformats.org/officeDocument/2006/relationships/hyperlink" Target="http://www.erc.ua/i/goods/2E-MF215WB.jpg" TargetMode="External"/><Relationship Id="rId1643" Type="http://schemas.openxmlformats.org/officeDocument/2006/relationships/hyperlink" Target="http://www.erc.ua/i/goods/VA87MR2W%5eLL7MO2SW.jpg" TargetMode="External"/><Relationship Id="rId1850" Type="http://schemas.openxmlformats.org/officeDocument/2006/relationships/hyperlink" Target="http://www.erc.ua/i/goods/AP2TBAC633U-1.jpg" TargetMode="External"/><Relationship Id="rId1503" Type="http://schemas.openxmlformats.org/officeDocument/2006/relationships/hyperlink" Target="http://www.erc.ua/i/goods/XG-M4-RGB-GLOSSY.jpg" TargetMode="External"/><Relationship Id="rId1710" Type="http://schemas.openxmlformats.org/officeDocument/2006/relationships/hyperlink" Target="http://www.erc.ua/i/goods/21665_TRUST.jpg" TargetMode="External"/><Relationship Id="rId1948" Type="http://schemas.openxmlformats.org/officeDocument/2006/relationships/hyperlink" Target="http://www.erc.ua/i/goods/BDF-650C.jpg" TargetMode="External"/><Relationship Id="rId291" Type="http://schemas.openxmlformats.org/officeDocument/2006/relationships/hyperlink" Target="https://www.duckychannel.com.tw/en/Ducky-Mecha-Mini" TargetMode="External"/><Relationship Id="rId1808" Type="http://schemas.openxmlformats.org/officeDocument/2006/relationships/hyperlink" Target="http://www.erc.ua/i/goods/11306-05-20G.jpg" TargetMode="External"/><Relationship Id="rId151" Type="http://schemas.openxmlformats.org/officeDocument/2006/relationships/hyperlink" Target="https://2e.ua/ru/products/myshka-2e-mf211-wl-red/" TargetMode="External"/><Relationship Id="rId389" Type="http://schemas.openxmlformats.org/officeDocument/2006/relationships/hyperlink" Target="https://www.trust.com/en/product/22523-gxt-711-dominus-gaming-desk" TargetMode="External"/><Relationship Id="rId596" Type="http://schemas.openxmlformats.org/officeDocument/2006/relationships/hyperlink" Target="https://www.gamemaxpc.com/product/showproduct.php?id=585" TargetMode="External"/><Relationship Id="rId2277" Type="http://schemas.openxmlformats.org/officeDocument/2006/relationships/hyperlink" Target="http://www.erc.ua/i/goods/ER-GP21-K820.jpg" TargetMode="External"/><Relationship Id="rId2484" Type="http://schemas.openxmlformats.org/officeDocument/2006/relationships/hyperlink" Target="https://huiontab.ru/inspiroy-rtp-700/" TargetMode="External"/><Relationship Id="rId2691" Type="http://schemas.openxmlformats.org/officeDocument/2006/relationships/hyperlink" Target="https://synology-store.ru/product/synology_rks_02_1u_2u_3u_slide_rail_kits_komplekt_skolzyashchikh_napravlyayushchikh_dlya_rs_serii_rk/" TargetMode="External"/><Relationship Id="rId249" Type="http://schemas.openxmlformats.org/officeDocument/2006/relationships/hyperlink" Target="https://2e.ua/ru/products/klaviatura-s-tachpadom-2e-kt100-wl-black/" TargetMode="External"/><Relationship Id="rId456" Type="http://schemas.openxmlformats.org/officeDocument/2006/relationships/hyperlink" Target="https://www.msi.com/Graphics-Card/N730K-2GD3HLP/Overview" TargetMode="External"/><Relationship Id="rId663" Type="http://schemas.openxmlformats.org/officeDocument/2006/relationships/hyperlink" Target="https://slinex.ru/product/slinex-ml-15hd-black" TargetMode="External"/><Relationship Id="rId870" Type="http://schemas.openxmlformats.org/officeDocument/2006/relationships/hyperlink" Target="https://eplaza.panasonic.ru/products/home_appliance/owens/mwo_toaster/NN-ST25HBZPE/" TargetMode="External"/><Relationship Id="rId1086" Type="http://schemas.openxmlformats.org/officeDocument/2006/relationships/hyperlink" Target="https://www.keychron.com/collections/keychron-mechanical-keyboard-switches/products/gateron-switch-set?variant=31923915980889" TargetMode="External"/><Relationship Id="rId1293" Type="http://schemas.openxmlformats.org/officeDocument/2006/relationships/hyperlink" Target="http://www.erc.ua/i/goods/2E-GLS310BB.jpg" TargetMode="External"/><Relationship Id="rId2137" Type="http://schemas.openxmlformats.org/officeDocument/2006/relationships/hyperlink" Target="http://www.erc.ua/i/goods/BPB002BTWT.jpg" TargetMode="External"/><Relationship Id="rId2344" Type="http://schemas.openxmlformats.org/officeDocument/2006/relationships/hyperlink" Target="http://www.erc.ua/i/goods/EU634403.jpg" TargetMode="External"/><Relationship Id="rId2551" Type="http://schemas.openxmlformats.org/officeDocument/2006/relationships/hyperlink" Target="https://2e.ua/ru/products/laminator-a3-2e-l-3175/" TargetMode="External"/><Relationship Id="rId109" Type="http://schemas.openxmlformats.org/officeDocument/2006/relationships/hyperlink" Target="https://www.pocketbook-int.com/kz/store/products/pocketbook-touch-hd-3" TargetMode="External"/><Relationship Id="rId316" Type="http://schemas.openxmlformats.org/officeDocument/2006/relationships/hyperlink" Target="https://en.varmilo.com/keyboardproscenium/subject_product_detailed?subjectid=54" TargetMode="External"/><Relationship Id="rId523" Type="http://schemas.openxmlformats.org/officeDocument/2006/relationships/hyperlink" Target="https://www.gamemaxpc.com/productkkk/showproduct.php?id=993&amp;lang=ru" TargetMode="External"/><Relationship Id="rId968" Type="http://schemas.openxmlformats.org/officeDocument/2006/relationships/hyperlink" Target="https://www.moyo.ua/igrovaya-kollektsionnaya-figurka-jazwares-roblox-imagination-figure-pack-lucky-gatito-w7-rob0269/461827.html" TargetMode="External"/><Relationship Id="rId1153" Type="http://schemas.openxmlformats.org/officeDocument/2006/relationships/hyperlink" Target="https://www.keychron.com/products/kailh-box-switch-set?variant=39277561184345" TargetMode="External"/><Relationship Id="rId1598" Type="http://schemas.openxmlformats.org/officeDocument/2006/relationships/hyperlink" Target="http://www.erc.ua/i/goods/RZ03-03542100-R3R1.jpg" TargetMode="External"/><Relationship Id="rId2204" Type="http://schemas.openxmlformats.org/officeDocument/2006/relationships/hyperlink" Target="http://www.erc.ua/i/goods/EW-DJ10-A520.jpg" TargetMode="External"/><Relationship Id="rId2649" Type="http://schemas.openxmlformats.org/officeDocument/2006/relationships/hyperlink" Target="https://www.moyo.ua/akusticheskaya_sistema_2e_pcs203_2_0_usb_metal_black/512280.html" TargetMode="External"/><Relationship Id="rId97" Type="http://schemas.openxmlformats.org/officeDocument/2006/relationships/hyperlink" Target="https://pantum.ru/catalogue/consumables/tn-420h/" TargetMode="External"/><Relationship Id="rId730" Type="http://schemas.openxmlformats.org/officeDocument/2006/relationships/hyperlink" Target="https://2e.ua/ru/products/naushniki-2e-s2-metal-skin-blue/" TargetMode="External"/><Relationship Id="rId828" Type="http://schemas.openxmlformats.org/officeDocument/2006/relationships/hyperlink" Target="https://www.belkin.com/us/p/P-F7U082/" TargetMode="External"/><Relationship Id="rId1013" Type="http://schemas.openxmlformats.org/officeDocument/2006/relationships/hyperlink" Target="https://2egaming.com/ru/product/2e-gaming-keyboard-kg355/" TargetMode="External"/><Relationship Id="rId1360" Type="http://schemas.openxmlformats.org/officeDocument/2006/relationships/hyperlink" Target="http://www.erc.ua/i/goods/DL-420.jpg" TargetMode="External"/><Relationship Id="rId1458" Type="http://schemas.openxmlformats.org/officeDocument/2006/relationships/hyperlink" Target="http://www.erc.ua/i/goods/570-AAIH.jpg" TargetMode="External"/><Relationship Id="rId1665" Type="http://schemas.openxmlformats.org/officeDocument/2006/relationships/hyperlink" Target="http://www.erc.ua/i/goods/VA108MC2W%5eLLPANDR.jpg" TargetMode="External"/><Relationship Id="rId1872" Type="http://schemas.openxmlformats.org/officeDocument/2006/relationships/hyperlink" Target="http://www.erc.ua/i/goods/CNPS10XOPTIMAIIWHITERGB.jpg" TargetMode="External"/><Relationship Id="rId2411" Type="http://schemas.openxmlformats.org/officeDocument/2006/relationships/hyperlink" Target="https://www.trust.com/ru/product/24200-gxt-863-mazz-mechanical-keyboard" TargetMode="External"/><Relationship Id="rId2509" Type="http://schemas.openxmlformats.org/officeDocument/2006/relationships/hyperlink" Target="https://www.xerox.com/ru-uz/catalog/dlya-ofisa/ofisnye-mfu/mfu_xerox_c235" TargetMode="External"/><Relationship Id="rId2716" Type="http://schemas.openxmlformats.org/officeDocument/2006/relationships/hyperlink" Target="https://2egaming.com/ru/product/2e-gaming-chair-bushido-dark-grey/" TargetMode="External"/><Relationship Id="rId1220" Type="http://schemas.openxmlformats.org/officeDocument/2006/relationships/hyperlink" Target="http://https/2e.ua/ru/products/unichtozhitel-dokumentov-2e-s-1012cd/" TargetMode="External"/><Relationship Id="rId1318" Type="http://schemas.openxmlformats.org/officeDocument/2006/relationships/hyperlink" Target="http://www.erc.ua/i/goods/2E-CBP716BK.jpg" TargetMode="External"/><Relationship Id="rId1525" Type="http://schemas.openxmlformats.org/officeDocument/2006/relationships/hyperlink" Target="http://www.erc.ua/i/goods/RZ01-02410100-R3M1.jpg" TargetMode="External"/><Relationship Id="rId1732" Type="http://schemas.openxmlformats.org/officeDocument/2006/relationships/hyperlink" Target="http://www.erc.ua/i/goods/A520M-HVS.jpg" TargetMode="External"/><Relationship Id="rId24" Type="http://schemas.openxmlformats.org/officeDocument/2006/relationships/hyperlink" Target="https://www.dell.com/en-us/work/shop/dell-single-monitor-arm-msa20/apd/482-bbdi/monitors-monitor-accessories" TargetMode="External"/><Relationship Id="rId2299" Type="http://schemas.openxmlformats.org/officeDocument/2006/relationships/hyperlink" Target="http://www.erc.ua/i/goods/HCP-600BGM.jpg" TargetMode="External"/><Relationship Id="rId173" Type="http://schemas.openxmlformats.org/officeDocument/2006/relationships/hyperlink" Target="https://www.trust.com/en/product/23266-siero-silent-click-wireless-mouse" TargetMode="External"/><Relationship Id="rId380" Type="http://schemas.openxmlformats.org/officeDocument/2006/relationships/hyperlink" Target="https://www.trust.com/en/product/23466-gxt-244-buzz-usb-streaming-microphone" TargetMode="External"/><Relationship Id="rId2061" Type="http://schemas.openxmlformats.org/officeDocument/2006/relationships/hyperlink" Target="http://www.erc.ua/i/goods/2E-IES7GY.jpg" TargetMode="External"/><Relationship Id="rId240" Type="http://schemas.openxmlformats.org/officeDocument/2006/relationships/hyperlink" Target="https://www.razer.com/gaming-mice/razer-basilisk-ultimate/RZ01-03170100-R3U1" TargetMode="External"/><Relationship Id="rId478" Type="http://schemas.openxmlformats.org/officeDocument/2006/relationships/hyperlink" Target="https://consumer.apacer.com/ru/content.php?sn=1327" TargetMode="External"/><Relationship Id="rId685" Type="http://schemas.openxmlformats.org/officeDocument/2006/relationships/hyperlink" Target="https://slinex.ru/product/komplekt-slinex-ml-16hr-slinex-sq-04m" TargetMode="External"/><Relationship Id="rId892" Type="http://schemas.openxmlformats.org/officeDocument/2006/relationships/hyperlink" Target="https://eplaza.panasonic.ru/products/home_appliance/blend_juice/blenders_juicer/MK-GH1WTQ/" TargetMode="External"/><Relationship Id="rId2159" Type="http://schemas.openxmlformats.org/officeDocument/2006/relationships/hyperlink" Target="http://www.erc.ua/i/goods/WCH003VFWH.jpg" TargetMode="External"/><Relationship Id="rId2366" Type="http://schemas.openxmlformats.org/officeDocument/2006/relationships/hyperlink" Target="https://rozetka.com.ua/2e-2e-cbn9265bk/p308437328/" TargetMode="External"/><Relationship Id="rId2573" Type="http://schemas.openxmlformats.org/officeDocument/2006/relationships/hyperlink" Target="https://www.keychron.com/products/keychron-k2-wireless-mechanical-keyboard?variant=31063869718617" TargetMode="External"/><Relationship Id="rId100" Type="http://schemas.openxmlformats.org/officeDocument/2006/relationships/hyperlink" Target="https://pantum.ru/catalogue/consumables/tl-420h/" TargetMode="External"/><Relationship Id="rId338" Type="http://schemas.openxmlformats.org/officeDocument/2006/relationships/hyperlink" Target="https://en.varmilo.com/keyboardproscenium/subject_product_detailed?subjectid=294" TargetMode="External"/><Relationship Id="rId545" Type="http://schemas.openxmlformats.org/officeDocument/2006/relationships/hyperlink" Target="https://2egaming.com/ru/product/2e-gaming-pc-case-fera-gax1/" TargetMode="External"/><Relationship Id="rId752" Type="http://schemas.openxmlformats.org/officeDocument/2006/relationships/hyperlink" Target="https://www.mvideo.ru/products/kabel-cifrovoi-audio-video-belkin-hdmi-papa-papa-2m-hdmi0018g-2m-50051362" TargetMode="External"/><Relationship Id="rId1175" Type="http://schemas.openxmlformats.org/officeDocument/2006/relationships/hyperlink" Target="https://consumer.apacer.com/ru/content.php?sn=1314" TargetMode="External"/><Relationship Id="rId1382" Type="http://schemas.openxmlformats.org/officeDocument/2006/relationships/hyperlink" Target="http://www.erc.ua/i/goods/HS610_HUION.jpg" TargetMode="External"/><Relationship Id="rId2019" Type="http://schemas.openxmlformats.org/officeDocument/2006/relationships/hyperlink" Target="http://www.erc.ua/i/goods/TWL100STW-BEU.jpg" TargetMode="External"/><Relationship Id="rId2226" Type="http://schemas.openxmlformats.org/officeDocument/2006/relationships/hyperlink" Target="http://www.erc.ua/i/goods/MK-MG1501WTQ.jpg" TargetMode="External"/><Relationship Id="rId2433" Type="http://schemas.openxmlformats.org/officeDocument/2006/relationships/hyperlink" Target="https://www.moyo.ua/klaviatura_varmilo_ma87m_v2_cmyk_ec_rose_v2_ru/508632.html?drsq=%D0%98%D0%B3%D1%80%D0%BE%D0%B2%D0%B0%D1%8F+%D0%BA%D0%BB%D0%B0%D0%B2%D0%B8%D0%B0%D1%82%D1%83%D1%80%D0%B0+Varmilo+MA87M+V2+CMYK%2C+EC+Rose+V2%2CRU+%28A33A024B0A3A06A007%29" TargetMode="External"/><Relationship Id="rId2640" Type="http://schemas.openxmlformats.org/officeDocument/2006/relationships/hyperlink" Target="https://www.dell.com/en-sg/shop/dell-27-gaming-monitor-g2722hs/apd/210-bdwo/monitors-monitor-accessories" TargetMode="External"/><Relationship Id="rId405" Type="http://schemas.openxmlformats.org/officeDocument/2006/relationships/hyperlink" Target="https://www.asrock.com/mb/Intel/Z590M%20Pro4/index.ru.asp" TargetMode="External"/><Relationship Id="rId612" Type="http://schemas.openxmlformats.org/officeDocument/2006/relationships/hyperlink" Target="https://www.chieftec.eu/ru/&#1073;&#1083;&#1086;&#1082;&#1080;-&#1087;&#1080;&#1090;&#1072;&#1085;&#1080;&#1103;/atx/c&#1077;&#1088;&#1080;&#1103;-eco/gpe-500s.html" TargetMode="External"/><Relationship Id="rId1035" Type="http://schemas.openxmlformats.org/officeDocument/2006/relationships/hyperlink" Target="https://rozetka.com.ua/twinkly_tmd01usb/p258907686/" TargetMode="External"/><Relationship Id="rId1242" Type="http://schemas.openxmlformats.org/officeDocument/2006/relationships/hyperlink" Target="https://2e.ua/ru/products/akusticheskaya-sistema-2e-soundxtube-tws-mp3-wireless-waterproof-grey/" TargetMode="External"/><Relationship Id="rId1687" Type="http://schemas.openxmlformats.org/officeDocument/2006/relationships/hyperlink" Target="http://www.erc.ua/i/goods/2E-PGSP300B.jpg" TargetMode="External"/><Relationship Id="rId1894" Type="http://schemas.openxmlformats.org/officeDocument/2006/relationships/hyperlink" Target="http://www.erc.ua/i/goods/2E-G3305.jpg" TargetMode="External"/><Relationship Id="rId2500" Type="http://schemas.openxmlformats.org/officeDocument/2006/relationships/hyperlink" Target="https://www.inno3d.com/en/product_detail/page/92cc640d0ef72f58aa259ab0ae9e0ff45b305b7bcb638afa5904433362b21084" TargetMode="External"/><Relationship Id="rId2738" Type="http://schemas.openxmlformats.org/officeDocument/2006/relationships/hyperlink" Target="https://www.moyo.ua/monitor_25_7_2e_d2621w_2e-d2621w-01_ua/524835.html" TargetMode="External"/><Relationship Id="rId917" Type="http://schemas.openxmlformats.org/officeDocument/2006/relationships/hyperlink" Target="https://eplaza.panasonic.ru/products/home_appliance/irons/el_iron/NI-E410/" TargetMode="External"/><Relationship Id="rId1102" Type="http://schemas.openxmlformats.org/officeDocument/2006/relationships/hyperlink" Target="https://2e.ua/ru/products/garnitura-dlya-pk-2e-ch11-mono-3-5mm-2x3-5mm-black/" TargetMode="External"/><Relationship Id="rId1547" Type="http://schemas.openxmlformats.org/officeDocument/2006/relationships/hyperlink" Target="http://www.erc.ua/i/goods/580-ADFT.jpg" TargetMode="External"/><Relationship Id="rId1754" Type="http://schemas.openxmlformats.org/officeDocument/2006/relationships/hyperlink" Target="http://www.erc.ua/i/goods/B450M_MORTAR_MAX.jpg" TargetMode="External"/><Relationship Id="rId1961" Type="http://schemas.openxmlformats.org/officeDocument/2006/relationships/hyperlink" Target="http://www.erc.ua/i/goods/ZM500-TXII.jpg" TargetMode="External"/><Relationship Id="rId46" Type="http://schemas.openxmlformats.org/officeDocument/2006/relationships/hyperlink" Target="https://www.dell.com/en-us/work/shop/dell-laptops-and-notebooks/latitude-3510-laptop/spd/latitude-15-3510-laptop" TargetMode="External"/><Relationship Id="rId1407" Type="http://schemas.openxmlformats.org/officeDocument/2006/relationships/hyperlink" Target="http://www.erc.ua/i/goods/2E-MF103UB.jpg" TargetMode="External"/><Relationship Id="rId1614" Type="http://schemas.openxmlformats.org/officeDocument/2006/relationships/hyperlink" Target="http://www.erc.ua/i/goods/DKON1787ST-PURALAZT1.jpg" TargetMode="External"/><Relationship Id="rId1821" Type="http://schemas.openxmlformats.org/officeDocument/2006/relationships/hyperlink" Target="http://www.erc.ua/i/goods/AP32GAH333B-1.jpg" TargetMode="External"/><Relationship Id="rId195" Type="http://schemas.openxmlformats.org/officeDocument/2006/relationships/hyperlink" Target="https://ru.msi.com/Gaming-Gear/CLUTCH-GM08" TargetMode="External"/><Relationship Id="rId1919" Type="http://schemas.openxmlformats.org/officeDocument/2006/relationships/hyperlink" Target="http://www.erc.ua/i/goods/Z3ICEBERGBLACK.jpg" TargetMode="External"/><Relationship Id="rId2083" Type="http://schemas.openxmlformats.org/officeDocument/2006/relationships/hyperlink" Target="http://www.erc.ua/i/goods/F3Y021bt5M.jpg" TargetMode="External"/><Relationship Id="rId2290" Type="http://schemas.openxmlformats.org/officeDocument/2006/relationships/hyperlink" Target="http://www.erc.ua/i/goods/ES-SL41-S520.jpg" TargetMode="External"/><Relationship Id="rId2388" Type="http://schemas.openxmlformats.org/officeDocument/2006/relationships/hyperlink" Target="https://www.zotac.com/ru/product/graphics_card/zotac-gaming-geforce-gtx-1650-oc-gddr6" TargetMode="External"/><Relationship Id="rId2595" Type="http://schemas.openxmlformats.org/officeDocument/2006/relationships/hyperlink" Target="https://www.keychron.com/products/keychron-k6-wireless-mechanical-keyboard?variant=31441091592281" TargetMode="External"/><Relationship Id="rId262" Type="http://schemas.openxmlformats.org/officeDocument/2006/relationships/hyperlink" Target="https://www.keychron.com/products/keychron-k1-wireless-mechanical-keyboard?variant=31871624183897" TargetMode="External"/><Relationship Id="rId567" Type="http://schemas.openxmlformats.org/officeDocument/2006/relationships/hyperlink" Target="https://ru.thermaltake.com/view-51-tempered-glass-argb-edition.html" TargetMode="External"/><Relationship Id="rId1197" Type="http://schemas.openxmlformats.org/officeDocument/2006/relationships/hyperlink" Target="https://2e.ua/ru/products/power-bank-2e-20000-mach-black-2/" TargetMode="External"/><Relationship Id="rId2150" Type="http://schemas.openxmlformats.org/officeDocument/2006/relationships/hyperlink" Target="http://www.erc.ua/i/goods/F8J040vfWHT.jpg" TargetMode="External"/><Relationship Id="rId2248" Type="http://schemas.openxmlformats.org/officeDocument/2006/relationships/hyperlink" Target="http://www.erc.ua/i/goods/F-VXK70R-T.jpg" TargetMode="External"/><Relationship Id="rId122" Type="http://schemas.openxmlformats.org/officeDocument/2006/relationships/hyperlink" Target="https://huiontab.ru/h1060p/" TargetMode="External"/><Relationship Id="rId774" Type="http://schemas.openxmlformats.org/officeDocument/2006/relationships/hyperlink" Target="https://www.icover.ru/catalog/product/kabel_dlya_ipod_iphone_ipad_belkin_boost_charge_usb_c_lightning_1m_caa003bt1mmg_green/" TargetMode="External"/><Relationship Id="rId981" Type="http://schemas.openxmlformats.org/officeDocument/2006/relationships/hyperlink" Target="https://infinity-nado.com.ua/ru/product/volchok-infinity-nado-v-egg-s-ustrojstvom-zapuska-ares-wings-krylya-aresa-yw634101/" TargetMode="External"/><Relationship Id="rId1057" Type="http://schemas.openxmlformats.org/officeDocument/2006/relationships/hyperlink" Target="https://www.panasonic.com/ru/consumer/beauty-and-health-care/personal-beauty-care/hair-care/eh-na65.html" TargetMode="External"/><Relationship Id="rId2010" Type="http://schemas.openxmlformats.org/officeDocument/2006/relationships/hyperlink" Target="http://www.erc.ua/i/goods/2E-BSSXTPWRD.jpg" TargetMode="External"/><Relationship Id="rId2455" Type="http://schemas.openxmlformats.org/officeDocument/2006/relationships/hyperlink" Target="https://www.moyo.ua/nabor_mekhanicheskikh_pereklyuchateley_akko_akko_cs_vintage_white_45pcs_pack_/514283.html?drsq=%D0%9D%D0%B0%D0%B1%D0%BE%D1%80+%D0%BC%D0%B5%D1%85%D0%B0%D0%BD%D0%B8%D1%87%D0%B5%D1%81%D0%BA%D0%B8%D1%85+%D0%BF%D0%B5%D1%80%D0%B5%D0%BA%D0%BB%D1%8E%D1%87%D0%B0%D1%82%D0%B5%D0%BB%D0%B5%D0%B9+AKKO+Akko+CS+Vintage+White+%2845pcs%2Fpack%29" TargetMode="External"/><Relationship Id="rId2662" Type="http://schemas.openxmlformats.org/officeDocument/2006/relationships/hyperlink" Target="https://www.razer.ru/product/mousepads/razer-gigantus-v2?sku=RZ02-03330500-R3M1" TargetMode="External"/><Relationship Id="rId427" Type="http://schemas.openxmlformats.org/officeDocument/2006/relationships/hyperlink" Target="https://www.msi.com/Motherboard/MAG-B460M-MORTAR" TargetMode="External"/><Relationship Id="rId634" Type="http://schemas.openxmlformats.org/officeDocument/2006/relationships/hyperlink" Target="https://www.zalman.com/EN/Product/ProductDetail.do?pageIndex=1&amp;pageSize=10&amp;pageUnit=12&amp;productSeq=1068&amp;searchCategory1=6&amp;searchCategory2=96&amp;searchCategory3=-99&amp;searchKey=&amp;searchWord=" TargetMode="External"/><Relationship Id="rId841" Type="http://schemas.openxmlformats.org/officeDocument/2006/relationships/hyperlink" Target="https://www.panasonic.com/ru/consumer/home-audio-video-equipment/headphones/wireless-headphones/rz-s300wge.html" TargetMode="External"/><Relationship Id="rId1264" Type="http://schemas.openxmlformats.org/officeDocument/2006/relationships/hyperlink" Target="http://www.erc.ua/i/goods/4895180763274.jpg" TargetMode="External"/><Relationship Id="rId1471" Type="http://schemas.openxmlformats.org/officeDocument/2006/relationships/hyperlink" Target="http://www.erc.ua/i/goods/2E-MGHSL-WL-BK.jpg" TargetMode="External"/><Relationship Id="rId1569" Type="http://schemas.openxmlformats.org/officeDocument/2006/relationships/hyperlink" Target="http://www.erc.ua/i/goods/K3E3_KEYCHRON.jpg" TargetMode="External"/><Relationship Id="rId2108" Type="http://schemas.openxmlformats.org/officeDocument/2006/relationships/hyperlink" Target="http://www.erc.ua/i/goods/CAA003BT1MWH.jpg" TargetMode="External"/><Relationship Id="rId2315" Type="http://schemas.openxmlformats.org/officeDocument/2006/relationships/hyperlink" Target="http://www.erc.ua/i/goods/HCP-1000RM.jpg" TargetMode="External"/><Relationship Id="rId2522" Type="http://schemas.openxmlformats.org/officeDocument/2006/relationships/hyperlink" Target="https://tucano.com/en/backpacks/2325-5601-BKLOOP15.html" TargetMode="External"/><Relationship Id="rId701" Type="http://schemas.openxmlformats.org/officeDocument/2006/relationships/hyperlink" Target="https://www.moyo.ua/kabel-hdmi-kits-2-0-am-am-black-2-m/455298.html" TargetMode="External"/><Relationship Id="rId939" Type="http://schemas.openxmlformats.org/officeDocument/2006/relationships/hyperlink" Target="https://ardesto.com.ua/ru/products/keramicheskij-obogrevatel-ardesto-hcp-600brm/" TargetMode="External"/><Relationship Id="rId1124" Type="http://schemas.openxmlformats.org/officeDocument/2006/relationships/hyperlink" Target="https://ajax.systems/ru/products/hub/" TargetMode="External"/><Relationship Id="rId1331" Type="http://schemas.openxmlformats.org/officeDocument/2006/relationships/hyperlink" Target="http://www.erc.ua/i/goods/BSTN-BK.jpg" TargetMode="External"/><Relationship Id="rId1776" Type="http://schemas.openxmlformats.org/officeDocument/2006/relationships/hyperlink" Target="http://www.erc.ua/i/goods/B560M_PRO.jpg" TargetMode="External"/><Relationship Id="rId1983" Type="http://schemas.openxmlformats.org/officeDocument/2006/relationships/hyperlink" Target="http://www.erc.ua/i/goods/S30852H2401S302.jpg" TargetMode="External"/><Relationship Id="rId68" Type="http://schemas.openxmlformats.org/officeDocument/2006/relationships/hyperlink" Target="https://tucano.com/it/borse/2297-forte-borsa-funzionale-e-compatta-con-vano-imbottito-per-macbook-e-laptop-fino-a-156-e-con-fascia-interna-per-bloccare-il-device-5558.html" TargetMode="External"/><Relationship Id="rId1429" Type="http://schemas.openxmlformats.org/officeDocument/2006/relationships/hyperlink" Target="http://www.erc.ua/i/goods/2E-MF214SWB.jpg" TargetMode="External"/><Relationship Id="rId1636" Type="http://schemas.openxmlformats.org/officeDocument/2006/relationships/hyperlink" Target="http://www.erc.ua/i/goods/VA87MR2W%5eWBPE7HR.jpg" TargetMode="External"/><Relationship Id="rId1843" Type="http://schemas.openxmlformats.org/officeDocument/2006/relationships/hyperlink" Target="http://www.erc.ua/i/goods/AP4TBAC236B-1.jpg" TargetMode="External"/><Relationship Id="rId1703" Type="http://schemas.openxmlformats.org/officeDocument/2006/relationships/hyperlink" Target="http://www.erc.ua/i/goods/2E-HG300BK.jpg" TargetMode="External"/><Relationship Id="rId1910" Type="http://schemas.openxmlformats.org/officeDocument/2006/relationships/hyperlink" Target="http://www.erc.ua/i/goods/CA-1Q4-00M1WN-00.jpg" TargetMode="External"/><Relationship Id="rId284" Type="http://schemas.openxmlformats.org/officeDocument/2006/relationships/hyperlink" Target="https://www.3ona51.com/ru/gaming-keyboards/razer-blackwidow-elite-green-switch-rz03-02621100-r3r1/index.html" TargetMode="External"/><Relationship Id="rId491" Type="http://schemas.openxmlformats.org/officeDocument/2006/relationships/hyperlink" Target="https://consumer.apacer.com/ru/content.php?sn=1336" TargetMode="External"/><Relationship Id="rId2172" Type="http://schemas.openxmlformats.org/officeDocument/2006/relationships/hyperlink" Target="http://www.erc.ua/i/goods/F7U068BTBLK.jpg" TargetMode="External"/><Relationship Id="rId144" Type="http://schemas.openxmlformats.org/officeDocument/2006/relationships/hyperlink" Target="https://2e.ua/ru/products/myshka-2e-mf103-usb-black/" TargetMode="External"/><Relationship Id="rId589" Type="http://schemas.openxmlformats.org/officeDocument/2006/relationships/hyperlink" Target="https://www.gamemaxpc.com/productkkk/917-en.html" TargetMode="External"/><Relationship Id="rId796" Type="http://schemas.openxmlformats.org/officeDocument/2006/relationships/hyperlink" Target="https://www.belkin.com/us/p/P-F2CU012/" TargetMode="External"/><Relationship Id="rId2477" Type="http://schemas.openxmlformats.org/officeDocument/2006/relationships/hyperlink" Target="https://ardesto.com.ua/ru/products/mikser-ardesto-hmk-4006w/" TargetMode="External"/><Relationship Id="rId2684" Type="http://schemas.openxmlformats.org/officeDocument/2006/relationships/hyperlink" Target="http://www.erc.ua/i/goods/DS920%2b.jpg" TargetMode="External"/><Relationship Id="rId351" Type="http://schemas.openxmlformats.org/officeDocument/2006/relationships/hyperlink" Target="https://en.varmilo.com/keyboardproscenium/subject_product_other?subjectid=134" TargetMode="External"/><Relationship Id="rId449" Type="http://schemas.openxmlformats.org/officeDocument/2006/relationships/hyperlink" Target="http://www.afox-corp.com/en/products_details.asp?proid=199&amp;typeid=47&amp;id=47" TargetMode="External"/><Relationship Id="rId656" Type="http://schemas.openxmlformats.org/officeDocument/2006/relationships/hyperlink" Target="https://www.gigaset.com/ru_ru/gigaset-a415-duo-black-silver/" TargetMode="External"/><Relationship Id="rId863" Type="http://schemas.openxmlformats.org/officeDocument/2006/relationships/hyperlink" Target="https://www.panasonic.com/ru/consumer/kitchen-appliances/microwave-ovens/nn-sd38hszpe.html" TargetMode="External"/><Relationship Id="rId1079" Type="http://schemas.openxmlformats.org/officeDocument/2006/relationships/hyperlink" Target="https://www.keychron.com/products/keychron-k3-wireless-mechanical-keyboard?variant=32220198928473" TargetMode="External"/><Relationship Id="rId1286" Type="http://schemas.openxmlformats.org/officeDocument/2006/relationships/hyperlink" Target="http://www.erc.ua/i/goods/210-AXRO.jpg" TargetMode="External"/><Relationship Id="rId1493" Type="http://schemas.openxmlformats.org/officeDocument/2006/relationships/hyperlink" Target="http://www.erc.ua/i/goods/DM1FPS_GREY.jpg" TargetMode="External"/><Relationship Id="rId2032" Type="http://schemas.openxmlformats.org/officeDocument/2006/relationships/hyperlink" Target="http://www.erc.ua/i/goods/TWS400STP-BEU.jpg" TargetMode="External"/><Relationship Id="rId2337" Type="http://schemas.openxmlformats.org/officeDocument/2006/relationships/hyperlink" Target="http://www.erc.ua/i/goods/YW624301.jpg" TargetMode="External"/><Relationship Id="rId2544" Type="http://schemas.openxmlformats.org/officeDocument/2006/relationships/hyperlink" Target="https://2egaming.com/ru/product/2e-gaming-headset-stand-gst330-rgb-7-1/" TargetMode="External"/><Relationship Id="rId211" Type="http://schemas.openxmlformats.org/officeDocument/2006/relationships/hyperlink" Target="https://www.dreammachines.pl/ru/dm6holey" TargetMode="External"/><Relationship Id="rId309" Type="http://schemas.openxmlformats.org/officeDocument/2006/relationships/hyperlink" Target="https://en.varmilo.com/keyboardproscenium/subject_product_detailed?subjectid=28" TargetMode="External"/><Relationship Id="rId516" Type="http://schemas.openxmlformats.org/officeDocument/2006/relationships/hyperlink" Target="https://www.zalman.com/EN/Product/ProductDetail.do?pageIndex=1&amp;pageSize=10&amp;productSeq=1041&amp;searchCategory1=0&amp;searchCategory2=-99&amp;searchCategory3=-99&amp;searchKey=&amp;searchWord=CNPS10X" TargetMode="External"/><Relationship Id="rId1146" Type="http://schemas.openxmlformats.org/officeDocument/2006/relationships/hyperlink" Target="https://ajax.systems/ru/products/keypad-plus/" TargetMode="External"/><Relationship Id="rId1798" Type="http://schemas.openxmlformats.org/officeDocument/2006/relationships/hyperlink" Target="http://www.erc.ua/i/goods/GT_710_1GD3H_LP.jpg" TargetMode="External"/><Relationship Id="rId2751" Type="http://schemas.openxmlformats.org/officeDocument/2006/relationships/hyperlink" Target="https://www.infinixmobility.com/uz/smartphone/smart-6" TargetMode="External"/><Relationship Id="rId723" Type="http://schemas.openxmlformats.org/officeDocument/2006/relationships/hyperlink" Target="https://2e.ua/ru/products/kabel-2e-usb-2-0-to-lightning-cable-molding-type-2/" TargetMode="External"/><Relationship Id="rId930" Type="http://schemas.openxmlformats.org/officeDocument/2006/relationships/hyperlink" Target="https://www.panasonic.com/ru/consumer/beauty-and-health-care/mens-grooming/shavers/es-sa40.html" TargetMode="External"/><Relationship Id="rId1006" Type="http://schemas.openxmlformats.org/officeDocument/2006/relationships/hyperlink" Target="https://catalog.onliner.by/printers/pantum/m6607nw" TargetMode="External"/><Relationship Id="rId1353" Type="http://schemas.openxmlformats.org/officeDocument/2006/relationships/hyperlink" Target="http://www.erc.ua/i/goods/PC-211RB.jpg" TargetMode="External"/><Relationship Id="rId1560" Type="http://schemas.openxmlformats.org/officeDocument/2006/relationships/hyperlink" Target="http://www.erc.ua/i/goods/2E-KG370UWT-RD.jpg" TargetMode="External"/><Relationship Id="rId1658" Type="http://schemas.openxmlformats.org/officeDocument/2006/relationships/hyperlink" Target="http://www.erc.ua/i/goods/VA87MR2W%5eLL3DJ2PV.jpg" TargetMode="External"/><Relationship Id="rId1865" Type="http://schemas.openxmlformats.org/officeDocument/2006/relationships/hyperlink" Target="http://www.erc.ua/i/goods/CL-F039-PL14RE-A.jpg" TargetMode="External"/><Relationship Id="rId2404" Type="http://schemas.openxmlformats.org/officeDocument/2006/relationships/hyperlink" Target="https://www.trust.com/ru/product/24440-yvi-wireless-mouse-red-brush" TargetMode="External"/><Relationship Id="rId2611" Type="http://schemas.openxmlformats.org/officeDocument/2006/relationships/hyperlink" Target="https://www.keychron.com/products/keychron-k8-tenkeyless-wireless-mechanical-keyboard?variant=32018253054041" TargetMode="External"/><Relationship Id="rId2709" Type="http://schemas.openxmlformats.org/officeDocument/2006/relationships/hyperlink" Target="https://www.fsp-group.com/en/product/ups/1553665529-725.html" TargetMode="External"/><Relationship Id="rId1213" Type="http://schemas.openxmlformats.org/officeDocument/2006/relationships/hyperlink" Target="https://2egaming.com/ru/product/2e-gaming-keyboard-kg350-rgb-68-key-black/" TargetMode="External"/><Relationship Id="rId1420" Type="http://schemas.openxmlformats.org/officeDocument/2006/relationships/hyperlink" Target="http://www.erc.ua/i/goods/2E-MF211WC.jpg" TargetMode="External"/><Relationship Id="rId1518" Type="http://schemas.openxmlformats.org/officeDocument/2006/relationships/hyperlink" Target="http://www.erc.ua/i/goods/XG-B4-WHITE.jpg" TargetMode="External"/><Relationship Id="rId1725" Type="http://schemas.openxmlformats.org/officeDocument/2006/relationships/hyperlink" Target="http://www.erc.ua/i/goods/17595_TRUST.jpg" TargetMode="External"/><Relationship Id="rId1932" Type="http://schemas.openxmlformats.org/officeDocument/2006/relationships/hyperlink" Target="http://www.erc.ua/i/goods/GPS-600A8.jpg" TargetMode="External"/><Relationship Id="rId17" Type="http://schemas.openxmlformats.org/officeDocument/2006/relationships/hyperlink" Target="https://www.blackview.hk/shop/buy/airbuds1" TargetMode="External"/><Relationship Id="rId2194" Type="http://schemas.openxmlformats.org/officeDocument/2006/relationships/hyperlink" Target="http://www.erc.ua/i/goods/SHE3555BK%5e00.jpg" TargetMode="External"/><Relationship Id="rId166" Type="http://schemas.openxmlformats.org/officeDocument/2006/relationships/hyperlink" Target="https://www.trust.com/en/product/21871-mydo-silent-click-wireless-mouse-red" TargetMode="External"/><Relationship Id="rId373" Type="http://schemas.openxmlformats.org/officeDocument/2006/relationships/hyperlink" Target="https://www.trust.com/ru/product/20844-reno-headset" TargetMode="External"/><Relationship Id="rId580" Type="http://schemas.openxmlformats.org/officeDocument/2006/relationships/hyperlink" Target="https://www.zalman.com/EN/Product/ProductDetail.do?pageIndex=1&amp;pageSize=10&amp;productSeq=1108&amp;searchCategory1=0&amp;searchCategory2=-99&amp;searchCategory3=-99&amp;searchKey=&amp;searchWord=Z3" TargetMode="External"/><Relationship Id="rId2054" Type="http://schemas.openxmlformats.org/officeDocument/2006/relationships/hyperlink" Target="http://www.erc.ua/i/goods/2E-CCMTAB-BL.jpg" TargetMode="External"/><Relationship Id="rId2261" Type="http://schemas.openxmlformats.org/officeDocument/2006/relationships/hyperlink" Target="http://www.erc.ua/i/goods/NI-M300TVTW.jpg" TargetMode="External"/><Relationship Id="rId2499" Type="http://schemas.openxmlformats.org/officeDocument/2006/relationships/hyperlink" Target="https://www.inno3d.com/en/product_detail/page/cff4c74c9c8f8fd61bb23c41772b016641b25f8a86e4fac29d73dfc2658eed3e" TargetMode="External"/><Relationship Id="rId1" Type="http://schemas.openxmlformats.org/officeDocument/2006/relationships/hyperlink" Target="https://ztedevices.com.my/index.php/2020/04/23/blade-a3-2020-2/" TargetMode="External"/><Relationship Id="rId233" Type="http://schemas.openxmlformats.org/officeDocument/2006/relationships/hyperlink" Target="https://www.razer.com/gaming/mice/razer-viper-8khz" TargetMode="External"/><Relationship Id="rId440" Type="http://schemas.openxmlformats.org/officeDocument/2006/relationships/hyperlink" Target="https://ru.msi.com/Motherboard/Z590-A-PRO" TargetMode="External"/><Relationship Id="rId678" Type="http://schemas.openxmlformats.org/officeDocument/2006/relationships/hyperlink" Target="https://slinex.ru/product/komplekt-slinex-ml-16hr-slinex-sq-04m" TargetMode="External"/><Relationship Id="rId885" Type="http://schemas.openxmlformats.org/officeDocument/2006/relationships/hyperlink" Target="https://www.panasonic.com/ru/consumer/kitchen-appliances/kitchen-appliances/juicers-blenders-mixers/mj-sj01ktq.html" TargetMode="External"/><Relationship Id="rId1070" Type="http://schemas.openxmlformats.org/officeDocument/2006/relationships/hyperlink" Target="https://2egaming.com/ru/product/2e-gaming-monitor-stand-cpg-007-white/" TargetMode="External"/><Relationship Id="rId2121" Type="http://schemas.openxmlformats.org/officeDocument/2006/relationships/hyperlink" Target="http://www.erc.ua/i/goods/F8J023bt04-WHT.jpg" TargetMode="External"/><Relationship Id="rId2359" Type="http://schemas.openxmlformats.org/officeDocument/2006/relationships/hyperlink" Target="https://www.zalman.com/RU/Product/ProductDetail.do?pageIndex=1&amp;pageSize=10&amp;productSeq=1321&amp;searchCategory1=0&amp;searchCategory2=-99&amp;searchCategory3=-99&amp;searchKey=&amp;searchWord=ALPHA+36" TargetMode="External"/><Relationship Id="rId2566" Type="http://schemas.openxmlformats.org/officeDocument/2006/relationships/hyperlink" Target="https://www.keychron.com/products/keychron-c1-wired-mechanical-keyboard?variant=32321247117401" TargetMode="External"/><Relationship Id="rId2773" Type="http://schemas.openxmlformats.org/officeDocument/2006/relationships/hyperlink" Target="https://www.blackview.hk/products/item/r5" TargetMode="External"/><Relationship Id="rId300" Type="http://schemas.openxmlformats.org/officeDocument/2006/relationships/hyperlink" Target="https://en.varmilo.com/keyboardproscenium/subject_product_detailed?subjectid=122" TargetMode="External"/><Relationship Id="rId538" Type="http://schemas.openxmlformats.org/officeDocument/2006/relationships/hyperlink" Target="https://2egaming.com/ru/product/2e-gaming-pc-case-recano-g3403/" TargetMode="External"/><Relationship Id="rId745" Type="http://schemas.openxmlformats.org/officeDocument/2006/relationships/hyperlink" Target="https://rozetka.com.ua/belkin_f3y116bt2m/p50021566/" TargetMode="External"/><Relationship Id="rId952" Type="http://schemas.openxmlformats.org/officeDocument/2006/relationships/hyperlink" Target="https://ardesto.com.ua/ru/products/keramicheskij-obogrevatel-ardesto-hcp-1000rbgm/" TargetMode="External"/><Relationship Id="rId1168" Type="http://schemas.openxmlformats.org/officeDocument/2006/relationships/hyperlink" Target="https://www.panasonic.com/ru/consumer/beauty-and-health-care/personal-beauty-care/epilators/es-ed94.html" TargetMode="External"/><Relationship Id="rId1375" Type="http://schemas.openxmlformats.org/officeDocument/2006/relationships/hyperlink" Target="http://www.erc.ua/i/goods/HN-SLO-PU-U6XX-DG-CIS.jpg" TargetMode="External"/><Relationship Id="rId1582" Type="http://schemas.openxmlformats.org/officeDocument/2006/relationships/hyperlink" Target="http://www.erc.ua/i/goods/K3PALMREST_KEYCHRON.jpg" TargetMode="External"/><Relationship Id="rId2219" Type="http://schemas.openxmlformats.org/officeDocument/2006/relationships/hyperlink" Target="http://www.erc.ua/i/goods/NN-ST251WZPE.jpg" TargetMode="External"/><Relationship Id="rId2426" Type="http://schemas.openxmlformats.org/officeDocument/2006/relationships/hyperlink" Target="https://www.moyo.ua/klaviatura_varmilo_ma108m_v2_moonlight_ec_ivy_v2_ru/508643.html?drsq=%D0%98%D0%B3%D1%80%D0%BE%D0%B2%D0%B0%D1%8F+%D0%BA%D0%BB%D0%B0%D0%B2%D0%B8%D0%B0%D1%82%D1%83%D1%80%D0%B0+Varmilo+MA108M+V2+Moonlight%2C+EC+Ivy+V2%2CRU+%28A36A023B1A3A06A007%29" TargetMode="External"/><Relationship Id="rId2633" Type="http://schemas.openxmlformats.org/officeDocument/2006/relationships/hyperlink" Target="https://www.netac.com/product/NV3000--120.html" TargetMode="External"/><Relationship Id="rId81" Type="http://schemas.openxmlformats.org/officeDocument/2006/relationships/hyperlink" Target="https://www.dell.com/en-ie/work/shop/dell-pro-slim-backpack-15/apd/460-bcmj/carrying-cases" TargetMode="External"/><Relationship Id="rId605" Type="http://schemas.openxmlformats.org/officeDocument/2006/relationships/hyperlink" Target="https://ru.thermaltake.com/toughpower-gx1-rgb-700w-gold.html" TargetMode="External"/><Relationship Id="rId812" Type="http://schemas.openxmlformats.org/officeDocument/2006/relationships/hyperlink" Target="https://www.belkin.com/us/p/P-F7U009/" TargetMode="External"/><Relationship Id="rId1028" Type="http://schemas.openxmlformats.org/officeDocument/2006/relationships/hyperlink" Target="https://2e.ua/ru/products/myshka-2e-mf1100-usb-black/" TargetMode="External"/><Relationship Id="rId1235" Type="http://schemas.openxmlformats.org/officeDocument/2006/relationships/hyperlink" Target="https://consumer.apacer.com/ru/content.php?sn=1563" TargetMode="External"/><Relationship Id="rId1442" Type="http://schemas.openxmlformats.org/officeDocument/2006/relationships/hyperlink" Target="http://www.erc.ua/i/goods/21509_TRUST.jpg" TargetMode="External"/><Relationship Id="rId1887" Type="http://schemas.openxmlformats.org/officeDocument/2006/relationships/hyperlink" Target="http://www.erc.ua/i/goods/2E-GB701.jpg" TargetMode="External"/><Relationship Id="rId1302" Type="http://schemas.openxmlformats.org/officeDocument/2006/relationships/hyperlink" Target="http://www.erc.ua/i/goods/2E-CPG-003.jpg" TargetMode="External"/><Relationship Id="rId1747" Type="http://schemas.openxmlformats.org/officeDocument/2006/relationships/hyperlink" Target="http://www.erc.ua/i/goods/Z590M_PRO4.jpg" TargetMode="External"/><Relationship Id="rId1954" Type="http://schemas.openxmlformats.org/officeDocument/2006/relationships/hyperlink" Target="http://www.erc.ua/i/goods/GPS-750C.jpg" TargetMode="External"/><Relationship Id="rId2700" Type="http://schemas.openxmlformats.org/officeDocument/2006/relationships/hyperlink" Target="http://www.erc.ua/i/goods/RPT-600AEURO.jpg" TargetMode="External"/><Relationship Id="rId39" Type="http://schemas.openxmlformats.org/officeDocument/2006/relationships/hyperlink" Target="https://www.dell.com/en-us?~ck=mn" TargetMode="External"/><Relationship Id="rId1607" Type="http://schemas.openxmlformats.org/officeDocument/2006/relationships/hyperlink" Target="http://www.erc.ua/i/goods/DKON1967ST-SURALAZT1.jpg" TargetMode="External"/><Relationship Id="rId1814" Type="http://schemas.openxmlformats.org/officeDocument/2006/relationships/hyperlink" Target="http://www.erc.ua/i/goods/AP64GMCSX10U1-R.jpg" TargetMode="External"/><Relationship Id="rId188" Type="http://schemas.openxmlformats.org/officeDocument/2006/relationships/hyperlink" Target="https://www.trust.com/en/product/21044-gxt-101-gav-gaming-mouse" TargetMode="External"/><Relationship Id="rId395" Type="http://schemas.openxmlformats.org/officeDocument/2006/relationships/hyperlink" Target="https://www.asrock.com/mb/AMD/B550M%20Steel%20Legend/index.asp" TargetMode="External"/><Relationship Id="rId2076" Type="http://schemas.openxmlformats.org/officeDocument/2006/relationships/hyperlink" Target="http://www.erc.ua/i/goods/F3Y020BT5M.jpg" TargetMode="External"/><Relationship Id="rId2283" Type="http://schemas.openxmlformats.org/officeDocument/2006/relationships/hyperlink" Target="http://www.erc.ua/i/goods/ES-RT77-S520.jpg" TargetMode="External"/><Relationship Id="rId2490" Type="http://schemas.openxmlformats.org/officeDocument/2006/relationships/hyperlink" Target="https://www.moyo.ua/graficheskiy_monitor_huion_kamvas_pro_16_2_5k_silver/519551.html?drsq=%D0%93%D1%80%D0%B0%D1%84%D0%B8%D1%87%D0%B5%D1%81%D0%BA%D0%B8%D0%B9+%D0%BC%D0%BE%D0%BD%D0%B8%D1%82%D0%BE%D1%80+Huion+Kamvas+Pro+16+2%2C5K+Silver+%28GT1602%29" TargetMode="External"/><Relationship Id="rId2588" Type="http://schemas.openxmlformats.org/officeDocument/2006/relationships/hyperlink" Target="https://www.keychron.com/products/keychron-k4-wireless-mechanical-keyboard-version-2?variant=32287344558169" TargetMode="External"/><Relationship Id="rId255" Type="http://schemas.openxmlformats.org/officeDocument/2006/relationships/hyperlink" Target="https://www.moyo.ua/komplekt-dell-multi-device-wireless-keyboard-and-mouse-km7120w-russian-580-aiws/468897.html" TargetMode="External"/><Relationship Id="rId462" Type="http://schemas.openxmlformats.org/officeDocument/2006/relationships/hyperlink" Target="https://www.msi.com/Graphics-Card/Radeon-RX-6800-XT-GAMING-X-TRIO-16G" TargetMode="External"/><Relationship Id="rId1092" Type="http://schemas.openxmlformats.org/officeDocument/2006/relationships/hyperlink" Target="https://www.dell.com/en-ie/shop/dell-27-monitor-s2721ds/apd/210-axkw/monitors-monitor-accessories" TargetMode="External"/><Relationship Id="rId1397" Type="http://schemas.openxmlformats.org/officeDocument/2006/relationships/hyperlink" Target="http://www.erc.ua/i/goods/2E-U05ESM1.8.jpg" TargetMode="External"/><Relationship Id="rId2143" Type="http://schemas.openxmlformats.org/officeDocument/2006/relationships/hyperlink" Target="http://www.erc.ua/i/goods/F8M890bt04-BLK.jpg" TargetMode="External"/><Relationship Id="rId2350" Type="http://schemas.openxmlformats.org/officeDocument/2006/relationships/hyperlink" Target="https://www.panasonic.com/ru/consumer/home-appliances/irons/ni-wt980.html" TargetMode="External"/><Relationship Id="rId115" Type="http://schemas.openxmlformats.org/officeDocument/2006/relationships/hyperlink" Target="https://www.pocketbook-int.com/il/ilru/node/86271" TargetMode="External"/><Relationship Id="rId322" Type="http://schemas.openxmlformats.org/officeDocument/2006/relationships/hyperlink" Target="https://en.varmilo.com/keyboardproscenium/subject_product_detailed?subjectid=250" TargetMode="External"/><Relationship Id="rId767" Type="http://schemas.openxmlformats.org/officeDocument/2006/relationships/hyperlink" Target="https://www.belkin.com/us/cables/charging/universal-cable-with-micro-usb-usb-c-and-lightning-connectors/p/p-f8j050/" TargetMode="External"/><Relationship Id="rId974" Type="http://schemas.openxmlformats.org/officeDocument/2006/relationships/hyperlink" Target="https://www.moyo.ua/igrovaya-kollektsionnaya-figurka-jazwares-roblox-core-figures-shred-snowboard-boy-w6-rob0202/characteristics/458022.html" TargetMode="External"/><Relationship Id="rId2003" Type="http://schemas.openxmlformats.org/officeDocument/2006/relationships/hyperlink" Target="http://www.erc.ua/i/goods/2E-BSSXPWRD.jpg" TargetMode="External"/><Relationship Id="rId2210" Type="http://schemas.openxmlformats.org/officeDocument/2006/relationships/hyperlink" Target="http://www.erc.ua/i/goods/NN-GT264MZPE.jpg" TargetMode="External"/><Relationship Id="rId2448" Type="http://schemas.openxmlformats.org/officeDocument/2006/relationships/hyperlink" Target="https://www.moyo.ua/keykap_varmilo_ec_rose_keychain/502885.html?drsq=%D0%9A%D0%B5%D0%B9%D0%BA%D0%B0%D0%BF+%D1%82%D1%80%D0%B0%D0%BD%D1%81%D1%84%D0%BE%D1%80%D0%BC%D0%B5%D1%80+Varmilo+EC+Rose+Keychain+%28MAGC-002%29" TargetMode="External"/><Relationship Id="rId2655" Type="http://schemas.openxmlformats.org/officeDocument/2006/relationships/hyperlink" Target="https://www.razer.ru/product/mouses/razer-deathadder-v2?sku=RZ01-03210100-R3M1" TargetMode="External"/><Relationship Id="rId627" Type="http://schemas.openxmlformats.org/officeDocument/2006/relationships/hyperlink" Target="https://www.chieftec.eu/ru/&#1073;&#1083;&#1086;&#1082;&#1080;-&#1087;&#1080;&#1090;&#1072;&#1085;&#1080;&#1103;/atx/c&#1077;&#1088;&#1080;&#1103;-proton/bdf-850c.html" TargetMode="External"/><Relationship Id="rId834" Type="http://schemas.openxmlformats.org/officeDocument/2006/relationships/hyperlink" Target="https://www.philips.ua/ru/c-p/HTL1520B_12/1000-series-soundbar-speaker" TargetMode="External"/><Relationship Id="rId1257" Type="http://schemas.openxmlformats.org/officeDocument/2006/relationships/hyperlink" Target="https://www.moyo.ua/detskie-solntsezashchitnye-ochki-koolsun-wawe-neonovo-golubye-razmer-3-ks-wanb003/422432.html?drsq=%D0%94%D0%B5%D1%82%D1%81%D0%BA%D0%B8%D0%B5+%D1%81%D0%BE%D0%BB%D0%BD%D1%86%D0%B5%D0%B7%D0%B0%D1%89%D0%B8%D1%82%D0%BD%D1%8B%D0%B5+%D0%BE%D1%87%D0%BA%D0%B8+Koolsun+Wawe+%D0%BD%D0%B5%D0%BE%D0%BD%D0%BE%D0%B2%D0%BE-%D0%B3%D0%BE%D0%BB%D1%83%D0%B1%D1%8B%D0%B5+%28%D0%A0%D0%B0%D0%B7%D0%BC%D0%B5%D1%80+3%2B%29+%28KS-WANB003%29" TargetMode="External"/><Relationship Id="rId1464" Type="http://schemas.openxmlformats.org/officeDocument/2006/relationships/hyperlink" Target="http://www.erc.ua/i/goods/2E-MGHSL-WT.jpg" TargetMode="External"/><Relationship Id="rId1671" Type="http://schemas.openxmlformats.org/officeDocument/2006/relationships/hyperlink" Target="http://www.erc.ua/i/goods/ZDB005-01.jpg" TargetMode="External"/><Relationship Id="rId2308" Type="http://schemas.openxmlformats.org/officeDocument/2006/relationships/hyperlink" Target="http://www.erc.ua/i/goods/HCP-750RBGM.jpg" TargetMode="External"/><Relationship Id="rId2515" Type="http://schemas.openxmlformats.org/officeDocument/2006/relationships/hyperlink" Target="https://www.xerox.com/ru-uz/catalog/dlya-ofisa/ofisnye-printery/printer_xerox_c230" TargetMode="External"/><Relationship Id="rId2722" Type="http://schemas.openxmlformats.org/officeDocument/2006/relationships/hyperlink" Target="https://2egaming.com/ru/product/2e-gaming-chair-basan-black-red/" TargetMode="External"/><Relationship Id="rId901" Type="http://schemas.openxmlformats.org/officeDocument/2006/relationships/hyperlink" Target="https://panasonic.optim.ua/f-vxr50r-k/" TargetMode="External"/><Relationship Id="rId1117" Type="http://schemas.openxmlformats.org/officeDocument/2006/relationships/hyperlink" Target="https://ajax.systems/ru/products/doorprotect/" TargetMode="External"/><Relationship Id="rId1324" Type="http://schemas.openxmlformats.org/officeDocument/2006/relationships/hyperlink" Target="http://www.erc.ua/i/goods/BFOR15.jpg" TargetMode="External"/><Relationship Id="rId1531" Type="http://schemas.openxmlformats.org/officeDocument/2006/relationships/hyperlink" Target="http://www.erc.ua/i/goods/2E-KS108UB.jpg" TargetMode="External"/><Relationship Id="rId1769" Type="http://schemas.openxmlformats.org/officeDocument/2006/relationships/hyperlink" Target="http://www.erc.ua/i/goods/MAG_B460M_BAZOOKA.jpg" TargetMode="External"/><Relationship Id="rId1976" Type="http://schemas.openxmlformats.org/officeDocument/2006/relationships/hyperlink" Target="http://www.erc.ua/i/goods/S30852H2562S301.jpg" TargetMode="External"/><Relationship Id="rId30" Type="http://schemas.openxmlformats.org/officeDocument/2006/relationships/hyperlink" Target="https://www.moyo.ua/nabor-dlya-chistki-2e-150ml-liquid-for-led-lcd-salfetka-green-2e-sk150gr/453920.html" TargetMode="External"/><Relationship Id="rId1629" Type="http://schemas.openxmlformats.org/officeDocument/2006/relationships/hyperlink" Target="http://www.erc.ua/i/goods/VA87MS2P%5ePP88RA.jpg" TargetMode="External"/><Relationship Id="rId1836" Type="http://schemas.openxmlformats.org/officeDocument/2006/relationships/hyperlink" Target="http://www.erc.ua/i/goods/AP128GAH25BR-1.jpg" TargetMode="External"/><Relationship Id="rId1903" Type="http://schemas.openxmlformats.org/officeDocument/2006/relationships/hyperlink" Target="http://www.erc.ua/i/goods/CA-1L8-00M1WN-00.jpg" TargetMode="External"/><Relationship Id="rId2098" Type="http://schemas.openxmlformats.org/officeDocument/2006/relationships/hyperlink" Target="http://www.erc.ua/i/goods/INC001BTBK.jpg" TargetMode="External"/><Relationship Id="rId277" Type="http://schemas.openxmlformats.org/officeDocument/2006/relationships/hyperlink" Target="https://www.razer.ru/product/keyboards/razer-huntsman-mini" TargetMode="External"/><Relationship Id="rId484" Type="http://schemas.openxmlformats.org/officeDocument/2006/relationships/hyperlink" Target="https://consumer.apacer.com/eng/content.php?sn=1498" TargetMode="External"/><Relationship Id="rId2165" Type="http://schemas.openxmlformats.org/officeDocument/2006/relationships/hyperlink" Target="http://www.erc.ua/i/goods/WIZ009VFBK.jpg" TargetMode="External"/><Relationship Id="rId137" Type="http://schemas.openxmlformats.org/officeDocument/2006/relationships/hyperlink" Target="https://2e.ua/ru/products/setevoj-filtr-2e-na-5-rozetok-s-vyklyuchatelem-3g1-0-5m-belyj/" TargetMode="External"/><Relationship Id="rId344" Type="http://schemas.openxmlformats.org/officeDocument/2006/relationships/hyperlink" Target="https://en.varmilo.com/keyboardproscenium/subject_product_detailed?subjectid=97" TargetMode="External"/><Relationship Id="rId691" Type="http://schemas.openxmlformats.org/officeDocument/2006/relationships/hyperlink" Target="https://slinex.ru/product/komplekt-slinex-ml-16hr-slinex-sq-04m" TargetMode="External"/><Relationship Id="rId789" Type="http://schemas.openxmlformats.org/officeDocument/2006/relationships/hyperlink" Target="https://www.belkin.com/us/p/P-F8J023/" TargetMode="External"/><Relationship Id="rId996" Type="http://schemas.openxmlformats.org/officeDocument/2006/relationships/hyperlink" Target="https://www.xyzprinting.com/en-US/material/pla" TargetMode="External"/><Relationship Id="rId2025" Type="http://schemas.openxmlformats.org/officeDocument/2006/relationships/hyperlink" Target="http://www.erc.ua/i/goods/TWW210SPP-TEU.jpg" TargetMode="External"/><Relationship Id="rId2372" Type="http://schemas.openxmlformats.org/officeDocument/2006/relationships/hyperlink" Target="https://rozetka.com.ua/2e_2e_cbn317gy/p180269013/" TargetMode="External"/><Relationship Id="rId2677" Type="http://schemas.openxmlformats.org/officeDocument/2006/relationships/hyperlink" Target="http://www.erc.ua/i/goods/DS420J.jpg" TargetMode="External"/><Relationship Id="rId551" Type="http://schemas.openxmlformats.org/officeDocument/2006/relationships/hyperlink" Target="https://ru.thermaltake.com/s100-tempered-glass-micro-chassis.html" TargetMode="External"/><Relationship Id="rId649" Type="http://schemas.openxmlformats.org/officeDocument/2006/relationships/hyperlink" Target="https://www.gigaset.com/hq_en/gigaset-as690-ip/?awc=16930_1601615203_3c37aba529a3c4dfa84041d08d810e45" TargetMode="External"/><Relationship Id="rId856" Type="http://schemas.openxmlformats.org/officeDocument/2006/relationships/hyperlink" Target="https://www.philips.ru/c-p/TAUH202BK_00/wireless-headphone" TargetMode="External"/><Relationship Id="rId1181" Type="http://schemas.openxmlformats.org/officeDocument/2006/relationships/hyperlink" Target="https://www.tecno-mobile.com/phones/product-detail/product/pop-5-lte/" TargetMode="External"/><Relationship Id="rId1279" Type="http://schemas.openxmlformats.org/officeDocument/2006/relationships/hyperlink" Target="http://www.erc.ua/i/goods/210-AXLD.jpg" TargetMode="External"/><Relationship Id="rId1486" Type="http://schemas.openxmlformats.org/officeDocument/2006/relationships/hyperlink" Target="http://www.erc.ua/i/goods/CLUTCH_GM30.jpg" TargetMode="External"/><Relationship Id="rId2232" Type="http://schemas.openxmlformats.org/officeDocument/2006/relationships/hyperlink" Target="http://www.erc.ua/i/goods/MJ-SJ01KTQ.jpg" TargetMode="External"/><Relationship Id="rId2537" Type="http://schemas.openxmlformats.org/officeDocument/2006/relationships/hyperlink" Target="https://2egaming.com/ru/product/2e-gaming-keyboard-kg380-rgb-68-key-gateron-blue-switch-wl-white/" TargetMode="External"/><Relationship Id="rId204" Type="http://schemas.openxmlformats.org/officeDocument/2006/relationships/hyperlink" Target="https://dreammachines.pl/ru/dm1fps" TargetMode="External"/><Relationship Id="rId411" Type="http://schemas.openxmlformats.org/officeDocument/2006/relationships/hyperlink" Target="https://ru.msi.com/Motherboard/B450M-PRO-VDH-MAX" TargetMode="External"/><Relationship Id="rId509" Type="http://schemas.openxmlformats.org/officeDocument/2006/relationships/hyperlink" Target="https://www.thermaltake.com/C_00003214.htm" TargetMode="External"/><Relationship Id="rId1041" Type="http://schemas.openxmlformats.org/officeDocument/2006/relationships/hyperlink" Target="https://www.mvideo.ru/products/elgirlyanda-twinkly-icicle-twi190spp-teu-50145050/specification" TargetMode="External"/><Relationship Id="rId1139" Type="http://schemas.openxmlformats.org/officeDocument/2006/relationships/hyperlink" Target="https://ajax.systems/ru/products/socket/" TargetMode="External"/><Relationship Id="rId1346" Type="http://schemas.openxmlformats.org/officeDocument/2006/relationships/hyperlink" Target="http://www.erc.ua/i/goods/P2207.jpg" TargetMode="External"/><Relationship Id="rId1693" Type="http://schemas.openxmlformats.org/officeDocument/2006/relationships/hyperlink" Target="http://www.erc.ua/i/goods/2E-CH11MJ.jpg" TargetMode="External"/><Relationship Id="rId1998" Type="http://schemas.openxmlformats.org/officeDocument/2006/relationships/hyperlink" Target="http://www.erc.ua/i/goods/KITS-W-004.jpg" TargetMode="External"/><Relationship Id="rId2744" Type="http://schemas.openxmlformats.org/officeDocument/2006/relationships/hyperlink" Target="https://www.blackview.hk/shop/buy/airbuds2" TargetMode="External"/><Relationship Id="rId716" Type="http://schemas.openxmlformats.org/officeDocument/2006/relationships/hyperlink" Target="https://2e.ua/ru/products/besprovodnoe-zaryadnoe-ustrojstvo-2e-wireless-charging-pad/" TargetMode="External"/><Relationship Id="rId923" Type="http://schemas.openxmlformats.org/officeDocument/2006/relationships/hyperlink" Target="https://eplaza.panasonic.ru/products/health_beauty/trimmers/trimmer/er1420/" TargetMode="External"/><Relationship Id="rId1553" Type="http://schemas.openxmlformats.org/officeDocument/2006/relationships/hyperlink" Target="http://www.erc.ua/i/goods/2E-KG325UB.jpg" TargetMode="External"/><Relationship Id="rId1760" Type="http://schemas.openxmlformats.org/officeDocument/2006/relationships/hyperlink" Target="http://www.erc.ua/i/goods/B550M_PRO.jpg" TargetMode="External"/><Relationship Id="rId1858" Type="http://schemas.openxmlformats.org/officeDocument/2006/relationships/hyperlink" Target="http://www.erc.ua/i/goods/2E-ACF120PA-ARGB.jpg" TargetMode="External"/><Relationship Id="rId2604" Type="http://schemas.openxmlformats.org/officeDocument/2006/relationships/hyperlink" Target="https://www.keychron.com/products/keychron-k8-tenkeyless-wireless-mechanical-keyboard?variant=32018252464217" TargetMode="External"/><Relationship Id="rId52" Type="http://schemas.openxmlformats.org/officeDocument/2006/relationships/hyperlink" Target="https://2egaming.com/ru/product/2e-gaming-laptop-cooling-pad-cpg-005/" TargetMode="External"/><Relationship Id="rId1206" Type="http://schemas.openxmlformats.org/officeDocument/2006/relationships/hyperlink" Target="https://ru-store.acer.com/product/ZL.MCEEE.00C/" TargetMode="External"/><Relationship Id="rId1413" Type="http://schemas.openxmlformats.org/officeDocument/2006/relationships/hyperlink" Target="http://www.erc.ua/i/goods/2E-MF1100UB.jpg" TargetMode="External"/><Relationship Id="rId1620" Type="http://schemas.openxmlformats.org/officeDocument/2006/relationships/hyperlink" Target="http://www.erc.ua/i/goods/VA87ML2W%5eLLPN2RB.jpg" TargetMode="External"/><Relationship Id="rId1718" Type="http://schemas.openxmlformats.org/officeDocument/2006/relationships/hyperlink" Target="http://www.erc.ua/i/goods/2E-GST310UB.jpg" TargetMode="External"/><Relationship Id="rId1925" Type="http://schemas.openxmlformats.org/officeDocument/2006/relationships/hyperlink" Target="http://www.erc.ua/i/goods/Z9ICEBERGWH.jpg" TargetMode="External"/><Relationship Id="rId299" Type="http://schemas.openxmlformats.org/officeDocument/2006/relationships/hyperlink" Target="https://en.varmilo.com/keyboardproscenium/subject_product_detailed?subjectid=289" TargetMode="External"/><Relationship Id="rId2187" Type="http://schemas.openxmlformats.org/officeDocument/2006/relationships/hyperlink" Target="http://www.erc.ua/i/goods/RP-HTX90NGCK.jpg" TargetMode="External"/><Relationship Id="rId2394" Type="http://schemas.openxmlformats.org/officeDocument/2006/relationships/hyperlink" Target="https://www.zotac.com/ru/product/graphics_card/zotac-gaming-geforce-rtx-3070-ti-trinity-0" TargetMode="External"/><Relationship Id="rId159" Type="http://schemas.openxmlformats.org/officeDocument/2006/relationships/hyperlink" Target="https://2e.ua/ru/products/myshka-2e-mf214-wl-besshumnaya-black/" TargetMode="External"/><Relationship Id="rId366" Type="http://schemas.openxmlformats.org/officeDocument/2006/relationships/hyperlink" Target="https://2egaming.com/ru/product/2e-gaming-mouse-pad-speed-pgsp340-3xl-black/" TargetMode="External"/><Relationship Id="rId573" Type="http://schemas.openxmlformats.org/officeDocument/2006/relationships/hyperlink" Target="https://www.zalman.com/EN/Product/ProductDetail.do?pageIndex=1&amp;pageSize=10&amp;productSeq=412&amp;searchCategory1=0&amp;searchCategory2=-99&amp;searchCategory3=-99&amp;searchKey=&amp;searchWord=N5+MF" TargetMode="External"/><Relationship Id="rId780" Type="http://schemas.openxmlformats.org/officeDocument/2006/relationships/hyperlink" Target="https://www.belkin.com/us/cables/charging/boost-charge-usb-c-to-usb-c-cable/p/p-cab003/" TargetMode="External"/><Relationship Id="rId2047" Type="http://schemas.openxmlformats.org/officeDocument/2006/relationships/hyperlink" Target="http://www.erc.ua/i/goods/2EW-1109-5M.jpg" TargetMode="External"/><Relationship Id="rId2254" Type="http://schemas.openxmlformats.org/officeDocument/2006/relationships/hyperlink" Target="http://www.erc.ua/i/goods/EH-KA22-V865.jpg" TargetMode="External"/><Relationship Id="rId2461" Type="http://schemas.openxmlformats.org/officeDocument/2006/relationships/hyperlink" Target="https://www.moyo.ua/klaviatura_akko_3087_mirror_of_the_sky_cherry_mx_red_ru_blue/508242.html?drsq=%D0%9A%D0%BB%D0%B0%D0%B2%D0%B8%D0%B0%D1%82%D1%83%D1%80%D0%B0+AKKO+3087+Mirror+of+the+Sky+Cherry+MX+Red%2C+RU%2C+Blue" TargetMode="External"/><Relationship Id="rId2699" Type="http://schemas.openxmlformats.org/officeDocument/2006/relationships/hyperlink" Target="https://www.fsp-group.com.ua/download/pro/ChampRM123610KVA_Datasheet.pdf" TargetMode="External"/><Relationship Id="rId226" Type="http://schemas.openxmlformats.org/officeDocument/2006/relationships/hyperlink" Target="https://xtrfy.com/mice/mz1/" TargetMode="External"/><Relationship Id="rId433" Type="http://schemas.openxmlformats.org/officeDocument/2006/relationships/hyperlink" Target="https://www.msi.com/Motherboard/B560M-PRO-VDH" TargetMode="External"/><Relationship Id="rId878" Type="http://schemas.openxmlformats.org/officeDocument/2006/relationships/hyperlink" Target="https://eplaza.panasonic.ru/products/home_appliance/mincing/meat_grinder/MK-GM1701STQ/" TargetMode="External"/><Relationship Id="rId1063" Type="http://schemas.openxmlformats.org/officeDocument/2006/relationships/hyperlink" Target="https://eplaza.panasonic.ru/products/health_beauty/trimmers/trimmer/ER-GP21/" TargetMode="External"/><Relationship Id="rId1270" Type="http://schemas.openxmlformats.org/officeDocument/2006/relationships/hyperlink" Target="http://www.erc.ua/i/goods/6931548306313.jpg" TargetMode="External"/><Relationship Id="rId2114" Type="http://schemas.openxmlformats.org/officeDocument/2006/relationships/hyperlink" Target="http://www.erc.ua/i/goods/CAB003BT1MWH.jpg" TargetMode="External"/><Relationship Id="rId2559" Type="http://schemas.openxmlformats.org/officeDocument/2006/relationships/hyperlink" Target="https://www.keychron.com/products/keychron-c1-wired-mechanical-keyboard?variant=32321246888025" TargetMode="External"/><Relationship Id="rId2766" Type="http://schemas.openxmlformats.org/officeDocument/2006/relationships/hyperlink" Target="https://blackview.pro/tab-13.html" TargetMode="External"/><Relationship Id="rId640" Type="http://schemas.openxmlformats.org/officeDocument/2006/relationships/hyperlink" Target="http://www.zalman.com/RU/Product/ProductDetail.do?pageIndex=1&amp;pageSize=10&amp;pageUnit=12&amp;productSeq=519&amp;searchCategory1=6&amp;searchCategory2=96&amp;searchCategory3=-99&amp;searchKey=productName&amp;searchWord=megamax" TargetMode="External"/><Relationship Id="rId738" Type="http://schemas.openxmlformats.org/officeDocument/2006/relationships/hyperlink" Target="https://www.moyo.ua/naushniki_2e_raindrops_light_true_wireless_waterproof_mic_black/483687.html" TargetMode="External"/><Relationship Id="rId945" Type="http://schemas.openxmlformats.org/officeDocument/2006/relationships/hyperlink" Target="https://ardesto.com.ua/ru/products/keramicheskij-obogrevatel-ardesto-hcp-550rm/" TargetMode="External"/><Relationship Id="rId1368" Type="http://schemas.openxmlformats.org/officeDocument/2006/relationships/hyperlink" Target="http://www.erc.ua/i/goods/PB627-H-CIS.jpg" TargetMode="External"/><Relationship Id="rId1575" Type="http://schemas.openxmlformats.org/officeDocument/2006/relationships/hyperlink" Target="http://www.erc.ua/i/goods/Z4_KEYCHRON.jpg" TargetMode="External"/><Relationship Id="rId1782" Type="http://schemas.openxmlformats.org/officeDocument/2006/relationships/hyperlink" Target="http://www.erc.ua/i/goods/MAG_B560_TOMAHAWK_WIFI.jpg" TargetMode="External"/><Relationship Id="rId2321" Type="http://schemas.openxmlformats.org/officeDocument/2006/relationships/hyperlink" Target="http://www.erc.ua/i/goods/OFH-11X1.jpg" TargetMode="External"/><Relationship Id="rId2419" Type="http://schemas.openxmlformats.org/officeDocument/2006/relationships/hyperlink" Target="https://2e.uz/ru/products/smart-chasy-2e-alpha-x-46-mm-silver-blue/" TargetMode="External"/><Relationship Id="rId2626" Type="http://schemas.openxmlformats.org/officeDocument/2006/relationships/hyperlink" Target="https://www.netac.com/product/P500-Standard-21.html" TargetMode="External"/><Relationship Id="rId74" Type="http://schemas.openxmlformats.org/officeDocument/2006/relationships/hyperlink" Target="https://brain.com.ua/Sumka_dlya_noutbuka_Tucano_156_Smilza_Slim_Red_BSM15-R-p720019.html" TargetMode="External"/><Relationship Id="rId500" Type="http://schemas.openxmlformats.org/officeDocument/2006/relationships/hyperlink" Target="https://2egaming.com/ru/product/2e-gaming-air-cool-ac90d4-rgb/" TargetMode="External"/><Relationship Id="rId805" Type="http://schemas.openxmlformats.org/officeDocument/2006/relationships/hyperlink" Target="https://www.belkin.com/us/p/P-F8M890/" TargetMode="External"/><Relationship Id="rId1130" Type="http://schemas.openxmlformats.org/officeDocument/2006/relationships/hyperlink" Target="https://ajax.systems/ru/products/starterkit/" TargetMode="External"/><Relationship Id="rId1228" Type="http://schemas.openxmlformats.org/officeDocument/2006/relationships/hyperlink" Target="https://www.zalman.com/EN/Product/ProductDetail.do?pageIndex=1&amp;pageSize=10&amp;pageUnit=12&amp;productSeq=1250&amp;searchCategory1=4&amp;searchCategory2=49&amp;searchCategory3=-99&amp;searchKey=&amp;searchWord=" TargetMode="External"/><Relationship Id="rId1435" Type="http://schemas.openxmlformats.org/officeDocument/2006/relationships/hyperlink" Target="http://www.erc.ua/i/goods/2E-MF240WB.jpg" TargetMode="External"/><Relationship Id="rId1642" Type="http://schemas.openxmlformats.org/officeDocument/2006/relationships/hyperlink" Target="http://www.erc.ua/i/goods/VA87MN2W%5eLL7MO2SW.jpg" TargetMode="External"/><Relationship Id="rId1947" Type="http://schemas.openxmlformats.org/officeDocument/2006/relationships/hyperlink" Target="http://www.erc.ua/i/goods/BDF-600S.jpg" TargetMode="External"/><Relationship Id="rId1502" Type="http://schemas.openxmlformats.org/officeDocument/2006/relationships/hyperlink" Target="http://www.erc.ua/i/goods/XG-M4-RGB-BLACK.jpg" TargetMode="External"/><Relationship Id="rId1807" Type="http://schemas.openxmlformats.org/officeDocument/2006/relationships/hyperlink" Target="http://www.erc.ua/i/goods/RTX_3090_VENTUS_3X_24GOC.jpg" TargetMode="External"/><Relationship Id="rId290" Type="http://schemas.openxmlformats.org/officeDocument/2006/relationships/hyperlink" Target="https://www.duckychannel.com.tw/en/Ducky-Mecha-Mini" TargetMode="External"/><Relationship Id="rId388" Type="http://schemas.openxmlformats.org/officeDocument/2006/relationships/hyperlink" Target="https://www.trust.com/en/product/22525-gxt-707g-resto-gaming-chair-grey" TargetMode="External"/><Relationship Id="rId2069" Type="http://schemas.openxmlformats.org/officeDocument/2006/relationships/hyperlink" Target="http://www.erc.ua/i/goods/F8M978bt.jpg" TargetMode="External"/><Relationship Id="rId150" Type="http://schemas.openxmlformats.org/officeDocument/2006/relationships/hyperlink" Target="https://2e.ua/ru/products/myshka-2e-mf211-wl-grey/" TargetMode="External"/><Relationship Id="rId595" Type="http://schemas.openxmlformats.org/officeDocument/2006/relationships/hyperlink" Target="https://www.gamemaxpc.com/product/showproduct.php?id=658" TargetMode="External"/><Relationship Id="rId2276" Type="http://schemas.openxmlformats.org/officeDocument/2006/relationships/hyperlink" Target="http://www.erc.ua/i/goods/ER206K520.jpg" TargetMode="External"/><Relationship Id="rId2483" Type="http://schemas.openxmlformats.org/officeDocument/2006/relationships/hyperlink" Target="https://huiontab.ru/inspiroy-rtm-500/" TargetMode="External"/><Relationship Id="rId2690" Type="http://schemas.openxmlformats.org/officeDocument/2006/relationships/hyperlink" Target="https://synology-store.ru/product/setevoy_nakopitel_synology_rs820rp/" TargetMode="External"/><Relationship Id="rId248" Type="http://schemas.openxmlformats.org/officeDocument/2006/relationships/hyperlink" Target="https://2e.ua/ru/products/klaviatura-2e-ks210-slim-black/" TargetMode="External"/><Relationship Id="rId455" Type="http://schemas.openxmlformats.org/officeDocument/2006/relationships/hyperlink" Target="https://ru.msi.com/Graphics-Card/GT-710-1GD3H-LP.html" TargetMode="External"/><Relationship Id="rId662" Type="http://schemas.openxmlformats.org/officeDocument/2006/relationships/hyperlink" Target="https://slinex.ru/product/slinex-ml-15hd-black" TargetMode="External"/><Relationship Id="rId1085" Type="http://schemas.openxmlformats.org/officeDocument/2006/relationships/hyperlink" Target="https://www.keychron.com/products/keychron-xda-profile-pbt-retro-keycap-set" TargetMode="External"/><Relationship Id="rId1292" Type="http://schemas.openxmlformats.org/officeDocument/2006/relationships/hyperlink" Target="http://www.erc.ua/i/goods/2E-GLS310BR.jpg" TargetMode="External"/><Relationship Id="rId2136" Type="http://schemas.openxmlformats.org/officeDocument/2006/relationships/hyperlink" Target="http://www.erc.ua/i/goods/BPB002BTBK.jpg" TargetMode="External"/><Relationship Id="rId2343" Type="http://schemas.openxmlformats.org/officeDocument/2006/relationships/hyperlink" Target="http://www.erc.ua/i/goods/EU634402.jpg" TargetMode="External"/><Relationship Id="rId2550" Type="http://schemas.openxmlformats.org/officeDocument/2006/relationships/hyperlink" Target="https://2e.ua/ru/products/laminator-a4-2e-l-4175/" TargetMode="External"/><Relationship Id="rId108" Type="http://schemas.openxmlformats.org/officeDocument/2006/relationships/hyperlink" Target="https://allo.ua/ru/elektronnye-knigi/pocketbook-627-touchlux4-matte-gold-pb627-g-ge-cis.html?utm_source=admitad&amp;utm_medium=affiliate&amp;admitad_uid=9251aa63459674ec602be5a8e84a9465" TargetMode="External"/><Relationship Id="rId315" Type="http://schemas.openxmlformats.org/officeDocument/2006/relationships/hyperlink" Target="https://en.varmilo.com/keyboardproscenium/subject_product_detailed?subjectid=54" TargetMode="External"/><Relationship Id="rId522" Type="http://schemas.openxmlformats.org/officeDocument/2006/relationships/hyperlink" Target="https://ru.thermaltake.com/water-3-0-360-argb-sync.html" TargetMode="External"/><Relationship Id="rId967" Type="http://schemas.openxmlformats.org/officeDocument/2006/relationships/hyperlink" Target="https://www.moyo.ua/igrovaya-kollektsionnaya-figurka-jazwares-roblox-multipack-q-clash-w7-rob0307/462784.html" TargetMode="External"/><Relationship Id="rId1152" Type="http://schemas.openxmlformats.org/officeDocument/2006/relationships/hyperlink" Target="https://www.moyo.ua/nabor_mekhanicheskikh_pereklyuchateley_keychron_mixed_mx_switch_set_2_12pcs_set_z26_keychron_/491693.html" TargetMode="External"/><Relationship Id="rId1597" Type="http://schemas.openxmlformats.org/officeDocument/2006/relationships/hyperlink" Target="http://www.erc.ua/i/goods/RZ03-03070100-R3M1.jpg" TargetMode="External"/><Relationship Id="rId2203" Type="http://schemas.openxmlformats.org/officeDocument/2006/relationships/hyperlink" Target="http://www.erc.ua/i/goods/TAKH402PK%5e00.jpg" TargetMode="External"/><Relationship Id="rId2410" Type="http://schemas.openxmlformats.org/officeDocument/2006/relationships/hyperlink" Target="https://www.trust.com/ru/product/23746-nado-bluetooth-wireless-keyboard" TargetMode="External"/><Relationship Id="rId2648" Type="http://schemas.openxmlformats.org/officeDocument/2006/relationships/hyperlink" Target="https://www.moyo.ua/akusticheskaya_sistema_2e_pcs202_2_0_usb_black/512279.html" TargetMode="External"/><Relationship Id="rId96" Type="http://schemas.openxmlformats.org/officeDocument/2006/relationships/hyperlink" Target="https://p.ua/zapravochnyj-nabor-pantum-tn-210-black-chernyj.html" TargetMode="External"/><Relationship Id="rId827" Type="http://schemas.openxmlformats.org/officeDocument/2006/relationships/hyperlink" Target="https://www.belkin.com/us/p/P-F7U068/" TargetMode="External"/><Relationship Id="rId1012" Type="http://schemas.openxmlformats.org/officeDocument/2006/relationships/hyperlink" Target="https://2egaming.com/ru/product/2e-gaming-keyboard-kg340/" TargetMode="External"/><Relationship Id="rId1457" Type="http://schemas.openxmlformats.org/officeDocument/2006/relationships/hyperlink" Target="http://www.erc.ua/i/goods/570-ABHI.jpg" TargetMode="External"/><Relationship Id="rId1664" Type="http://schemas.openxmlformats.org/officeDocument/2006/relationships/hyperlink" Target="http://www.erc.ua/i/goods/VA87MP2W%5eLLPANDR.jpg" TargetMode="External"/><Relationship Id="rId1871" Type="http://schemas.openxmlformats.org/officeDocument/2006/relationships/hyperlink" Target="http://www.erc.ua/i/goods/CNPS10XOPTIMAIIBLACKRGB.jpg" TargetMode="External"/><Relationship Id="rId2508" Type="http://schemas.openxmlformats.org/officeDocument/2006/relationships/hyperlink" Target="https://www.xerox.com/ru-uz/catalog/dlya-ofisa/ofisnye-mfu/mfu_versalink_b405" TargetMode="External"/><Relationship Id="rId2715" Type="http://schemas.openxmlformats.org/officeDocument/2006/relationships/hyperlink" Target="https://2egaming.com/ru/product/2e-gaming-chair-bushido-black/" TargetMode="External"/><Relationship Id="rId1317" Type="http://schemas.openxmlformats.org/officeDocument/2006/relationships/hyperlink" Target="http://www.erc.ua/i/goods/2E-CBN415BK.jpg" TargetMode="External"/><Relationship Id="rId1524" Type="http://schemas.openxmlformats.org/officeDocument/2006/relationships/hyperlink" Target="http://www.erc.ua/i/goods/RZ01-03590100-R3M1.jpg" TargetMode="External"/><Relationship Id="rId1731" Type="http://schemas.openxmlformats.org/officeDocument/2006/relationships/hyperlink" Target="http://www.erc.ua/i/goods/22523_TRUST.jpg" TargetMode="External"/><Relationship Id="rId1969" Type="http://schemas.openxmlformats.org/officeDocument/2006/relationships/hyperlink" Target="http://www.erc.ua/i/goods/ZM1200-EBTII.jpg" TargetMode="External"/><Relationship Id="rId23" Type="http://schemas.openxmlformats.org/officeDocument/2006/relationships/hyperlink" Target="https://ksl.ua/catalog/for-tv/desk-mounts/dm32t/?lang=ru" TargetMode="External"/><Relationship Id="rId1829" Type="http://schemas.openxmlformats.org/officeDocument/2006/relationships/hyperlink" Target="http://www.erc.ua/i/goods/AP64GAH360A-1.jpg" TargetMode="External"/><Relationship Id="rId2298" Type="http://schemas.openxmlformats.org/officeDocument/2006/relationships/hyperlink" Target="http://www.erc.ua/i/goods/HCP-400WT.jpg" TargetMode="External"/><Relationship Id="rId172" Type="http://schemas.openxmlformats.org/officeDocument/2006/relationships/hyperlink" Target="https://www.trust.com/en/product/17176-maxtrack-wireless-mouse" TargetMode="External"/><Relationship Id="rId477" Type="http://schemas.openxmlformats.org/officeDocument/2006/relationships/hyperlink" Target="https://consumer.apacer.com/eng/content.php?sn=1445" TargetMode="External"/><Relationship Id="rId684" Type="http://schemas.openxmlformats.org/officeDocument/2006/relationships/hyperlink" Target="https://slinex.ru/product/komplekt-slinex-ml-16hr-slinex-sq-04m" TargetMode="External"/><Relationship Id="rId2060" Type="http://schemas.openxmlformats.org/officeDocument/2006/relationships/hyperlink" Target="http://www.erc.ua/i/goods/2E-IES6SL.jpg" TargetMode="External"/><Relationship Id="rId2158" Type="http://schemas.openxmlformats.org/officeDocument/2006/relationships/hyperlink" Target="http://www.erc.ua/i/goods/WCH001VFWH.jpg" TargetMode="External"/><Relationship Id="rId2365" Type="http://schemas.openxmlformats.org/officeDocument/2006/relationships/hyperlink" Target="https://rozetka.com.ua/2e_bpn9086gb/p102662100/" TargetMode="External"/><Relationship Id="rId337" Type="http://schemas.openxmlformats.org/officeDocument/2006/relationships/hyperlink" Target="https://en.varmilo.com/keyboardproscenium/subject_product_detailed?subjectid=29" TargetMode="External"/><Relationship Id="rId891" Type="http://schemas.openxmlformats.org/officeDocument/2006/relationships/hyperlink" Target="https://www.panasonic.com/ru/consumer/kitchen-appliances/kitchen-appliances/juicers-blenders-mixers/mk-gb3wtq.html" TargetMode="External"/><Relationship Id="rId989" Type="http://schemas.openxmlformats.org/officeDocument/2006/relationships/hyperlink" Target="https://priceguru.mu/nado-ww01-eu634403-nado-advanced-series-jade-bow.html" TargetMode="External"/><Relationship Id="rId2018" Type="http://schemas.openxmlformats.org/officeDocument/2006/relationships/hyperlink" Target="http://www.erc.ua/i/goods/TWL100ADP-B.jpg" TargetMode="External"/><Relationship Id="rId2572" Type="http://schemas.openxmlformats.org/officeDocument/2006/relationships/hyperlink" Target="https://www.keychron.com/products/keychron-k2-wireless-mechanical-keyboard?variant=31063869554777" TargetMode="External"/><Relationship Id="rId544" Type="http://schemas.openxmlformats.org/officeDocument/2006/relationships/hyperlink" Target="https://2egaming.com/ru/product/2e-gaming-pc-case-clarus-gm5/" TargetMode="External"/><Relationship Id="rId751" Type="http://schemas.openxmlformats.org/officeDocument/2006/relationships/hyperlink" Target="https://www.homepro.com.my/index.php?route=product/product&amp;path=909&amp;product_id=8516" TargetMode="External"/><Relationship Id="rId849" Type="http://schemas.openxmlformats.org/officeDocument/2006/relationships/hyperlink" Target="https://www.philips.ru/c-p/PRO6305BK_00/6000-series-in-ear-headphones-with-mic" TargetMode="External"/><Relationship Id="rId1174" Type="http://schemas.openxmlformats.org/officeDocument/2006/relationships/hyperlink" Target="https://consumer.apacer.com/ru/content.php?sn=1314" TargetMode="External"/><Relationship Id="rId1381" Type="http://schemas.openxmlformats.org/officeDocument/2006/relationships/hyperlink" Target="http://www.erc.ua/i/goods/H950P_HUION.jpg" TargetMode="External"/><Relationship Id="rId1479" Type="http://schemas.openxmlformats.org/officeDocument/2006/relationships/hyperlink" Target="http://www.erc.ua/i/goods/22332_TRUST.jpg" TargetMode="External"/><Relationship Id="rId1686" Type="http://schemas.openxmlformats.org/officeDocument/2006/relationships/hyperlink" Target="http://www.erc.ua/i/goods/2E-PG340B.jpg" TargetMode="External"/><Relationship Id="rId2225" Type="http://schemas.openxmlformats.org/officeDocument/2006/relationships/hyperlink" Target="http://www.erc.ua/i/goods/MK-GM1701STQ.jpg" TargetMode="External"/><Relationship Id="rId2432" Type="http://schemas.openxmlformats.org/officeDocument/2006/relationships/hyperlink" Target="https://www.moyo.ua/klaviatura_varmilo_ma108m_v2_summit_r2_ec_sakura_v2_ru/508675.html" TargetMode="External"/><Relationship Id="rId404" Type="http://schemas.openxmlformats.org/officeDocument/2006/relationships/hyperlink" Target="https://www.asrock.com/MB/Intel/Z590%20Phantom%20Gaming%204/index.ru.asp" TargetMode="External"/><Relationship Id="rId611" Type="http://schemas.openxmlformats.org/officeDocument/2006/relationships/hyperlink" Target="https://www.chieftec.eu/ru/&#1073;&#1083;&#1086;&#1082;&#1080;-&#1087;&#1080;&#1090;&#1072;&#1085;&#1080;&#1103;/atx/c&#1077;&#1088;&#1080;&#1080;-smart/gps-700a8.html" TargetMode="External"/><Relationship Id="rId1034" Type="http://schemas.openxmlformats.org/officeDocument/2006/relationships/hyperlink" Target="https://rozetka.com.ua/pocketbook-pb740-3-j-cis/p302786878/" TargetMode="External"/><Relationship Id="rId1241" Type="http://schemas.openxmlformats.org/officeDocument/2006/relationships/hyperlink" Target="https://maifon.ua/ru/fleshka-apacer-16-gb-ah23a-usb-2-0-white-ap16gah23aw-1.html" TargetMode="External"/><Relationship Id="rId1339" Type="http://schemas.openxmlformats.org/officeDocument/2006/relationships/hyperlink" Target="http://www.erc.ua/i/goods/460-BCYY.jpg" TargetMode="External"/><Relationship Id="rId1893" Type="http://schemas.openxmlformats.org/officeDocument/2006/relationships/hyperlink" Target="http://www.erc.ua/i/goods/2E-G3301.jpg" TargetMode="External"/><Relationship Id="rId2737" Type="http://schemas.openxmlformats.org/officeDocument/2006/relationships/hyperlink" Target="https://2e.ua/ru/products/monitor-2e-d2421b-black/" TargetMode="External"/><Relationship Id="rId709" Type="http://schemas.openxmlformats.org/officeDocument/2006/relationships/hyperlink" Target="https://2e.ua/ru/products/akusticheskaya-sistema-2e-soundxblock-tws-mp3-wireless-waterproof-blue/" TargetMode="External"/><Relationship Id="rId916" Type="http://schemas.openxmlformats.org/officeDocument/2006/relationships/hyperlink" Target="https://eplaza.panasonic.ru/products/home_appliance/irons/el_iron/NI-E510/" TargetMode="External"/><Relationship Id="rId1101" Type="http://schemas.openxmlformats.org/officeDocument/2006/relationships/hyperlink" Target="https://2egaming.com/ru/product/2e-gaming-mouse-pad-speed-pgsp340-3xl-black/" TargetMode="External"/><Relationship Id="rId1546" Type="http://schemas.openxmlformats.org/officeDocument/2006/relationships/hyperlink" Target="http://www.erc.ua/i/goods/2E-MK420WB.jpg" TargetMode="External"/><Relationship Id="rId1753" Type="http://schemas.openxmlformats.org/officeDocument/2006/relationships/hyperlink" Target="http://www.erc.ua/i/goods/B450M_PRO-VDH_MAX.jpg" TargetMode="External"/><Relationship Id="rId1960" Type="http://schemas.openxmlformats.org/officeDocument/2006/relationships/hyperlink" Target="http://www.erc.ua/i/goods/ZM700-LXII.jpg" TargetMode="External"/><Relationship Id="rId45" Type="http://schemas.openxmlformats.org/officeDocument/2006/relationships/hyperlink" Target="https://www.dell.com/ru/business/p/vostro-15-5510-laptop/pd?~ck=anav" TargetMode="External"/><Relationship Id="rId1406" Type="http://schemas.openxmlformats.org/officeDocument/2006/relationships/hyperlink" Target="http://www.erc.ua/i/goods/2E-MF170UB.jpg" TargetMode="External"/><Relationship Id="rId1613" Type="http://schemas.openxmlformats.org/officeDocument/2006/relationships/hyperlink" Target="http://www.erc.ua/i/goods/DKON1787ST-RURALAZT1.jpg" TargetMode="External"/><Relationship Id="rId1820" Type="http://schemas.openxmlformats.org/officeDocument/2006/relationships/hyperlink" Target="http://www.erc.ua/i/goods/AP32GAH116B-1.jpg" TargetMode="External"/><Relationship Id="rId194" Type="http://schemas.openxmlformats.org/officeDocument/2006/relationships/hyperlink" Target="https://www.trust.com/en/product/23400-gxt-900-qudos-rgb-gaming-mouse" TargetMode="External"/><Relationship Id="rId1918" Type="http://schemas.openxmlformats.org/officeDocument/2006/relationships/hyperlink" Target="http://www.erc.ua/i/goods/S5WHITE.jpg" TargetMode="External"/><Relationship Id="rId2082" Type="http://schemas.openxmlformats.org/officeDocument/2006/relationships/hyperlink" Target="http://www.erc.ua/i/goods/F3Y021bt2M.jpg" TargetMode="External"/><Relationship Id="rId261" Type="http://schemas.openxmlformats.org/officeDocument/2006/relationships/hyperlink" Target="https://www.keychron.com/products/keychron-k1-wireless-mechanical-keyboard?variant=31253554266201" TargetMode="External"/><Relationship Id="rId499" Type="http://schemas.openxmlformats.org/officeDocument/2006/relationships/hyperlink" Target="https://2egaming.com/ru/product/2e-gaming-air-cool-ac120z-rgb/" TargetMode="External"/><Relationship Id="rId2387" Type="http://schemas.openxmlformats.org/officeDocument/2006/relationships/hyperlink" Target="https://www.pocketbook-int.com/kz/products/pocketbook-970" TargetMode="External"/><Relationship Id="rId2594" Type="http://schemas.openxmlformats.org/officeDocument/2006/relationships/hyperlink" Target="https://www.keychron.com/products/keychron-k6-wireless-mechanical-keyboard?variant=31441090609241" TargetMode="External"/><Relationship Id="rId359" Type="http://schemas.openxmlformats.org/officeDocument/2006/relationships/hyperlink" Target="https://2egaming.com/ru/product/2e-gaming-mouse-pad-control-pg320-xl-black/" TargetMode="External"/><Relationship Id="rId566" Type="http://schemas.openxmlformats.org/officeDocument/2006/relationships/hyperlink" Target="https://ru.thermaltake.com/level-20-rs-argb-mid-tower-chassis.html" TargetMode="External"/><Relationship Id="rId773" Type="http://schemas.openxmlformats.org/officeDocument/2006/relationships/hyperlink" Target="https://rozetka.com.ua/257947501/p257947501/" TargetMode="External"/><Relationship Id="rId1196" Type="http://schemas.openxmlformats.org/officeDocument/2006/relationships/hyperlink" Target="https://eplaza.panasonic.ru/products/home_appliance/owens/mwo_toaster/nn-st35mk/" TargetMode="External"/><Relationship Id="rId2247" Type="http://schemas.openxmlformats.org/officeDocument/2006/relationships/hyperlink" Target="http://www.erc.ua/i/goods/NC-EG3000WTS.jpg" TargetMode="External"/><Relationship Id="rId2454" Type="http://schemas.openxmlformats.org/officeDocument/2006/relationships/hyperlink" Target="https://www.moyo.ua/nabor_mekhanicheskikh_pereklyuchateley_akko_akko_cs_rose_red_45pcs_pack_/514284.html?drsq=%D0%9D%D0%B0%D0%B1%D0%BE%D1%80+%D0%BC%D0%B5%D1%85%D0%B0%D0%BD%D0%B8%D1%87%D0%B5%D1%81%D0%BA%D0%B8%D1%85+%D0%BF%D0%B5%D1%80%D0%B5%D0%BA%D0%BB%D1%8E%D1%87%D0%B0%D1%82%D0%B5%D0%BB%D0%B5%D0%B9+AKKO+Akko+CS+Rose+Red+%2845pcs%2Fpack%29" TargetMode="External"/><Relationship Id="rId121" Type="http://schemas.openxmlformats.org/officeDocument/2006/relationships/hyperlink" Target="https://www.huion.com/ru/pen_tablet/HS/HS610.html" TargetMode="External"/><Relationship Id="rId219" Type="http://schemas.openxmlformats.org/officeDocument/2006/relationships/hyperlink" Target="https://xtrfy.com/mice/m4-white/" TargetMode="External"/><Relationship Id="rId426" Type="http://schemas.openxmlformats.org/officeDocument/2006/relationships/hyperlink" Target="https://www.msi.com/Motherboard/MAG-B460M-BAZOOKA" TargetMode="External"/><Relationship Id="rId633" Type="http://schemas.openxmlformats.org/officeDocument/2006/relationships/hyperlink" Target="https://www.zalman.com/EN/Product/ProductDetail.do?pageIndex=1&amp;pageSize=10&amp;pageUnit=12&amp;productSeq=1064&amp;searchCategory1=6&amp;searchCategory2=95&amp;searchCategory3=-99&amp;searchKey=&amp;searchWord=" TargetMode="External"/><Relationship Id="rId980" Type="http://schemas.openxmlformats.org/officeDocument/2006/relationships/hyperlink" Target="https://www.moyo.ua/arena_auldey_infinity_nado_komplekt_stunt_a_b_c_tryukami_i_volchkom_yw624900/characteristics/418095.html" TargetMode="External"/><Relationship Id="rId1056" Type="http://schemas.openxmlformats.org/officeDocument/2006/relationships/hyperlink" Target="https://www.panasonic.com/ru/consumer/kitchen-appliances/kitchen-appliances/juicers-blenders-mixers/mk-gh3wtq.html" TargetMode="External"/><Relationship Id="rId1263" Type="http://schemas.openxmlformats.org/officeDocument/2006/relationships/hyperlink" Target="http://www.erc.ua/i/goods/4895180761164.jpg" TargetMode="External"/><Relationship Id="rId2107" Type="http://schemas.openxmlformats.org/officeDocument/2006/relationships/hyperlink" Target="http://www.erc.ua/i/goods/CAA003BT1MMG.jpg" TargetMode="External"/><Relationship Id="rId2314" Type="http://schemas.openxmlformats.org/officeDocument/2006/relationships/hyperlink" Target="http://www.erc.ua/i/goods/HCP-1000RWTM.jpg" TargetMode="External"/><Relationship Id="rId2661" Type="http://schemas.openxmlformats.org/officeDocument/2006/relationships/hyperlink" Target="https://www.razer.ru/product/mousepads/razer-gigantus-v2?sku=RZ02-03330400-R3M1" TargetMode="External"/><Relationship Id="rId2759" Type="http://schemas.openxmlformats.org/officeDocument/2006/relationships/hyperlink" Target="https://2egaming.com/en/product/2e-gaming-air-cool-acn120-s/" TargetMode="External"/><Relationship Id="rId840" Type="http://schemas.openxmlformats.org/officeDocument/2006/relationships/hyperlink" Target="https://www.panasonic.com/ru/consumer/home-audio-video-equipment/headphones/wireless-headphones/rz-s300wge.html" TargetMode="External"/><Relationship Id="rId938" Type="http://schemas.openxmlformats.org/officeDocument/2006/relationships/hyperlink" Target="https://ardesto.com.ua/ru/products/keramicheskij-obogrevatel-ardesto-hcp-600bgm/" TargetMode="External"/><Relationship Id="rId1470" Type="http://schemas.openxmlformats.org/officeDocument/2006/relationships/hyperlink" Target="http://www.erc.ua/i/goods/2E-MGHDPR-WT.jpg" TargetMode="External"/><Relationship Id="rId1568" Type="http://schemas.openxmlformats.org/officeDocument/2006/relationships/hyperlink" Target="http://www.erc.ua/i/goods/K3A1_KEYCHRON.jpg" TargetMode="External"/><Relationship Id="rId1775" Type="http://schemas.openxmlformats.org/officeDocument/2006/relationships/hyperlink" Target="http://www.erc.ua/i/goods/B560M_PRO-E.jpg" TargetMode="External"/><Relationship Id="rId2521" Type="http://schemas.openxmlformats.org/officeDocument/2006/relationships/hyperlink" Target="https://tucano.com/en/bags/2239-5431-B-IDEALE.html" TargetMode="External"/><Relationship Id="rId2619" Type="http://schemas.openxmlformats.org/officeDocument/2006/relationships/hyperlink" Target="https://www.keychron.com/products/keychron-q1-qmk-custom-mechanical-keyboard?variant=40012443353177" TargetMode="External"/><Relationship Id="rId67" Type="http://schemas.openxmlformats.org/officeDocument/2006/relationships/hyperlink" Target="https://www.2e.ua/ru/products/ryukzak-dlya-noutbuka-2e-bpn9004bk-16-black/" TargetMode="External"/><Relationship Id="rId700" Type="http://schemas.openxmlformats.org/officeDocument/2006/relationships/hyperlink" Target="https://consumer.apacer.com/ru/content.php?sn=1099" TargetMode="External"/><Relationship Id="rId1123" Type="http://schemas.openxmlformats.org/officeDocument/2006/relationships/hyperlink" Target="https://ajax.systems/ru/products/hub/" TargetMode="External"/><Relationship Id="rId1330" Type="http://schemas.openxmlformats.org/officeDocument/2006/relationships/hyperlink" Target="http://www.erc.ua/i/goods/BSM15-R.jpg" TargetMode="External"/><Relationship Id="rId1428" Type="http://schemas.openxmlformats.org/officeDocument/2006/relationships/hyperlink" Target="http://www.erc.ua/i/goods/2E-MF209WB.jpg" TargetMode="External"/><Relationship Id="rId1635" Type="http://schemas.openxmlformats.org/officeDocument/2006/relationships/hyperlink" Target="http://www.erc.ua/i/goods/VA87MC2W%5eWBPE7HR.jpg" TargetMode="External"/><Relationship Id="rId1982" Type="http://schemas.openxmlformats.org/officeDocument/2006/relationships/hyperlink" Target="http://www.erc.ua/i/goods/L36852H2401S301.jpg" TargetMode="External"/><Relationship Id="rId1842" Type="http://schemas.openxmlformats.org/officeDocument/2006/relationships/hyperlink" Target="http://www.erc.ua/i/goods/AP2TBAC236B-1.jpg" TargetMode="External"/><Relationship Id="rId1702" Type="http://schemas.openxmlformats.org/officeDocument/2006/relationships/hyperlink" Target="http://www.erc.ua/i/goods/2E-CH13SU.jpg" TargetMode="External"/><Relationship Id="rId283" Type="http://schemas.openxmlformats.org/officeDocument/2006/relationships/hyperlink" Target="https://www.razer.com/gaming-keyboards/Razer-Huntsman/RZ03-02520100-R3M1" TargetMode="External"/><Relationship Id="rId490" Type="http://schemas.openxmlformats.org/officeDocument/2006/relationships/hyperlink" Target="https://consumer.apacer.com/ru/content.php?sn=1337" TargetMode="External"/><Relationship Id="rId2171" Type="http://schemas.openxmlformats.org/officeDocument/2006/relationships/hyperlink" Target="http://www.erc.ua/i/goods/WIZ002VFWH.jpg" TargetMode="External"/><Relationship Id="rId143" Type="http://schemas.openxmlformats.org/officeDocument/2006/relationships/hyperlink" Target="https://2e.ua/ru/products/myshka-2e-mf170ub-usb-black/" TargetMode="External"/><Relationship Id="rId350" Type="http://schemas.openxmlformats.org/officeDocument/2006/relationships/hyperlink" Target="https://en.varmilo.com/keyboardproscenium/subject_product_other?subjectid=252" TargetMode="External"/><Relationship Id="rId588" Type="http://schemas.openxmlformats.org/officeDocument/2006/relationships/hyperlink" Target="https://www.gamemaxpc.com/productkkk/showproduct.php?id=1026&amp;lang=ru" TargetMode="External"/><Relationship Id="rId795" Type="http://schemas.openxmlformats.org/officeDocument/2006/relationships/hyperlink" Target="https://www.belkin.com/us/p/P-F8J236/" TargetMode="External"/><Relationship Id="rId2031" Type="http://schemas.openxmlformats.org/officeDocument/2006/relationships/hyperlink" Target="http://www.erc.ua/i/goods/TWC400STP-BEU.jpg" TargetMode="External"/><Relationship Id="rId2269" Type="http://schemas.openxmlformats.org/officeDocument/2006/relationships/hyperlink" Target="http://www.erc.ua/i/goods/NI-M250TGTW.jpg" TargetMode="External"/><Relationship Id="rId2476" Type="http://schemas.openxmlformats.org/officeDocument/2006/relationships/hyperlink" Target="https://ardesto.com.ua/ru/products/planetarnyj-mikser-ardesto-kstm-8043/" TargetMode="External"/><Relationship Id="rId2683" Type="http://schemas.openxmlformats.org/officeDocument/2006/relationships/hyperlink" Target="http://www.erc.ua/i/goods/DS420%2b.jpg" TargetMode="External"/><Relationship Id="rId9" Type="http://schemas.openxmlformats.org/officeDocument/2006/relationships/hyperlink" Target="https://www.blackview.hk/shop/buy/tab8e" TargetMode="External"/><Relationship Id="rId210" Type="http://schemas.openxmlformats.org/officeDocument/2006/relationships/hyperlink" Target="https://www.dreammachines.pl/ru/dm5blink" TargetMode="External"/><Relationship Id="rId448" Type="http://schemas.openxmlformats.org/officeDocument/2006/relationships/hyperlink" Target="https://www.nix.ru/autocatalog/svga_ati/2Gb-PCI-E-GDDR3-AFOX-AFR5220-2048D3L4-RTL-D-Sub-plus-DVI-plus-HDMI-RADEON-R5-220_494105.html" TargetMode="External"/><Relationship Id="rId655" Type="http://schemas.openxmlformats.org/officeDocument/2006/relationships/hyperlink" Target="https://www.gigaset.com/ru_ru/gigaset-a415a-duo-black/" TargetMode="External"/><Relationship Id="rId862" Type="http://schemas.openxmlformats.org/officeDocument/2006/relationships/hyperlink" Target="https://eplaza.panasonic.ru/products/home_appliance/owens/mwo_toaster/nn-gd39hs/" TargetMode="External"/><Relationship Id="rId1078" Type="http://schemas.openxmlformats.org/officeDocument/2006/relationships/hyperlink" Target="https://www.keychron.com/products/keychron-k3-wireless-mechanical-keyboard?variant=32220198994009" TargetMode="External"/><Relationship Id="rId1285" Type="http://schemas.openxmlformats.org/officeDocument/2006/relationships/hyperlink" Target="http://www.erc.ua/i/goods/210-AWYY.jpg" TargetMode="External"/><Relationship Id="rId1492" Type="http://schemas.openxmlformats.org/officeDocument/2006/relationships/hyperlink" Target="http://www.erc.ua/i/goods/DM1FPS_BLACKMATTE.jpg" TargetMode="External"/><Relationship Id="rId2129" Type="http://schemas.openxmlformats.org/officeDocument/2006/relationships/hyperlink" Target="http://www.erc.ua/i/goods/F2CU012bt2M-BLU.jpg" TargetMode="External"/><Relationship Id="rId2336" Type="http://schemas.openxmlformats.org/officeDocument/2006/relationships/hyperlink" Target="http://www.erc.ua/i/goods/ROB0199.jpg" TargetMode="External"/><Relationship Id="rId2543" Type="http://schemas.openxmlformats.org/officeDocument/2006/relationships/hyperlink" Target="https://2egaming.com/ru/product/2e-gaming-headset-stand-gst320-rgb-7-1/" TargetMode="External"/><Relationship Id="rId2750" Type="http://schemas.openxmlformats.org/officeDocument/2006/relationships/hyperlink" Target="https://ru.inspur.com/ru-ru/servers/rack_servers/2593338/index.html" TargetMode="External"/><Relationship Id="rId308" Type="http://schemas.openxmlformats.org/officeDocument/2006/relationships/hyperlink" Target="https://en.varmilo.com/keyboardproscenium/subject_product_detailed?subjectid=28" TargetMode="External"/><Relationship Id="rId515" Type="http://schemas.openxmlformats.org/officeDocument/2006/relationships/hyperlink" Target="https://www.zalman.com/EN/Product/ProductDetail.do?pageIndex=1&amp;pageSize=10&amp;productSeq=1046&amp;searchCategory1=0&amp;searchCategory2=-99&amp;searchCategory3=-99&amp;searchKey=&amp;searchWord=CNPS10X" TargetMode="External"/><Relationship Id="rId722" Type="http://schemas.openxmlformats.org/officeDocument/2006/relationships/hyperlink" Target="https://2e.ua/ru/products/kabel-2e-fur-usb-2-0-to-lightning-cable-1m-red/" TargetMode="External"/><Relationship Id="rId1145" Type="http://schemas.openxmlformats.org/officeDocument/2006/relationships/hyperlink" Target="https://ajax.systems/ru/products/motioncam-outdoor/" TargetMode="External"/><Relationship Id="rId1352" Type="http://schemas.openxmlformats.org/officeDocument/2006/relationships/hyperlink" Target="http://www.erc.ua/i/goods/CHIP-PC-211EV.jpg" TargetMode="External"/><Relationship Id="rId1797" Type="http://schemas.openxmlformats.org/officeDocument/2006/relationships/hyperlink" Target="http://www.erc.ua/i/goods/AF1030-4096D4H5.jpg" TargetMode="External"/><Relationship Id="rId2403" Type="http://schemas.openxmlformats.org/officeDocument/2006/relationships/hyperlink" Target="https://www.trust.com/ru/product/19663-yvi-wireless-mouse-blue" TargetMode="External"/><Relationship Id="rId89" Type="http://schemas.openxmlformats.org/officeDocument/2006/relationships/hyperlink" Target="https://www.2e.ua/ru/products/laminator-a3-2e-l-362/" TargetMode="External"/><Relationship Id="rId1005" Type="http://schemas.openxmlformats.org/officeDocument/2006/relationships/hyperlink" Target="https://2egaming.com/ru/product/2e-gaming-glasses-gls310bk/" TargetMode="External"/><Relationship Id="rId1212" Type="http://schemas.openxmlformats.org/officeDocument/2006/relationships/hyperlink" Target="https://2egaming.com/ru/product/2e-gaming-keyboard-kg325-led-black/" TargetMode="External"/><Relationship Id="rId1657" Type="http://schemas.openxmlformats.org/officeDocument/2006/relationships/hyperlink" Target="http://www.erc.ua/i/goods/VA108MP2W%5eLLK12RB.jpg" TargetMode="External"/><Relationship Id="rId1864" Type="http://schemas.openxmlformats.org/officeDocument/2006/relationships/hyperlink" Target="http://www.erc.ua/i/goods/CL-F039-PL14BU-A.jpg" TargetMode="External"/><Relationship Id="rId2610" Type="http://schemas.openxmlformats.org/officeDocument/2006/relationships/hyperlink" Target="https://www.keychron.com/products/keychron-k8-tenkeyless-wireless-mechanical-keyboard?variant=32018253021273" TargetMode="External"/><Relationship Id="rId2708" Type="http://schemas.openxmlformats.org/officeDocument/2006/relationships/hyperlink" Target="https://www.fsp-group.com/en/product/ups/1553665529-725.html" TargetMode="External"/><Relationship Id="rId1517" Type="http://schemas.openxmlformats.org/officeDocument/2006/relationships/hyperlink" Target="http://www.erc.ua/i/goods/XG-B4-BLUE.jpg" TargetMode="External"/><Relationship Id="rId1724" Type="http://schemas.openxmlformats.org/officeDocument/2006/relationships/hyperlink" Target="http://www.erc.ua/i/goods/2E-SG300B.jpg" TargetMode="External"/><Relationship Id="rId16" Type="http://schemas.openxmlformats.org/officeDocument/2006/relationships/hyperlink" Target="https://www.blackview.hk/shop/buy/a80plus" TargetMode="External"/><Relationship Id="rId1931" Type="http://schemas.openxmlformats.org/officeDocument/2006/relationships/hyperlink" Target="http://www.erc.ua/i/goods/GPS-500A8.jpg" TargetMode="External"/><Relationship Id="rId2193" Type="http://schemas.openxmlformats.org/officeDocument/2006/relationships/hyperlink" Target="http://www.erc.ua/i/goods/PRO6305BK%5e00.jpg" TargetMode="External"/><Relationship Id="rId2498" Type="http://schemas.openxmlformats.org/officeDocument/2006/relationships/hyperlink" Target="https://www.inno3d.com/en/product_detail/page/0ea3587f855cba4b6b7cd08de890e5ba33c527597c8d995566bf157aae21efad" TargetMode="External"/><Relationship Id="rId165" Type="http://schemas.openxmlformats.org/officeDocument/2006/relationships/hyperlink" Target="https://www.trust.com/en/product/21870-mydo-silent-click-wireless-mouse-blue" TargetMode="External"/><Relationship Id="rId372" Type="http://schemas.openxmlformats.org/officeDocument/2006/relationships/hyperlink" Target="https://www.trust.com/en/product/16904-quasar-headset" TargetMode="External"/><Relationship Id="rId677" Type="http://schemas.openxmlformats.org/officeDocument/2006/relationships/hyperlink" Target="https://slinex.ru/product/komplekt-slinex-ml-16hr-slinex-sq-04m" TargetMode="External"/><Relationship Id="rId2053" Type="http://schemas.openxmlformats.org/officeDocument/2006/relationships/hyperlink" Target="http://www.erc.ua/i/goods/2E-CCTT-1MBL.jpg" TargetMode="External"/><Relationship Id="rId2260" Type="http://schemas.openxmlformats.org/officeDocument/2006/relationships/hyperlink" Target="http://www.erc.ua/i/goods/NI-U400CPTW.jpg" TargetMode="External"/><Relationship Id="rId2358" Type="http://schemas.openxmlformats.org/officeDocument/2006/relationships/hyperlink" Target="https://www.zalman.com/RU/Product/ProductDetail.do?pageIndex=1&amp;pageSize=10&amp;productSeq=1322&amp;searchCategory1=0&amp;searchCategory2=-99&amp;searchCategory3=-99&amp;searchKey=&amp;searchWord=ALPHA+36" TargetMode="External"/><Relationship Id="rId232" Type="http://schemas.openxmlformats.org/officeDocument/2006/relationships/hyperlink" Target="https://www.razer.ru/igrovye-myshi/razer-basilisk?sku=RZ01-02330300-R3M1" TargetMode="External"/><Relationship Id="rId884" Type="http://schemas.openxmlformats.org/officeDocument/2006/relationships/hyperlink" Target="https://www.panasonic.com/ru/consumer/kitchen-appliances/kitchen-appliances/juicers-blenders-mixers/mj-dj01stq.html" TargetMode="External"/><Relationship Id="rId2120" Type="http://schemas.openxmlformats.org/officeDocument/2006/relationships/hyperlink" Target="http://www.erc.ua/i/goods/F8J023bt04-BLK.jpg" TargetMode="External"/><Relationship Id="rId2565" Type="http://schemas.openxmlformats.org/officeDocument/2006/relationships/hyperlink" Target="https://www.keychron.com/products/keychron-c1-wired-mechanical-keyboard?variant=32321247084633" TargetMode="External"/><Relationship Id="rId2772" Type="http://schemas.openxmlformats.org/officeDocument/2006/relationships/hyperlink" Target="https://www.blackview.hk/products/item/r5" TargetMode="External"/><Relationship Id="rId537" Type="http://schemas.openxmlformats.org/officeDocument/2006/relationships/hyperlink" Target="https://2egaming.com/ru/product/2e-gaming-pc-case-defenso-gm3/" TargetMode="External"/><Relationship Id="rId744" Type="http://schemas.openxmlformats.org/officeDocument/2006/relationships/hyperlink" Target="https://www.belkin.com/my/p/P-F8M978/" TargetMode="External"/><Relationship Id="rId951" Type="http://schemas.openxmlformats.org/officeDocument/2006/relationships/hyperlink" Target="https://ardesto.com.ua/ru/products/keramicheskij-obogrevatel-ardesto-hcp-1000rbrm/" TargetMode="External"/><Relationship Id="rId1167" Type="http://schemas.openxmlformats.org/officeDocument/2006/relationships/hyperlink" Target="https://2e.ua/ru/products/power-bank-2e-10000-mach-metal-surface-black/" TargetMode="External"/><Relationship Id="rId1374" Type="http://schemas.openxmlformats.org/officeDocument/2006/relationships/hyperlink" Target="http://www.erc.ua/i/goods/HN-SLO-PU-740-DG-CIS.jpg" TargetMode="External"/><Relationship Id="rId1581" Type="http://schemas.openxmlformats.org/officeDocument/2006/relationships/hyperlink" Target="http://www.erc.ua/i/goods/KP4_KEYCHRON.jpg" TargetMode="External"/><Relationship Id="rId1679" Type="http://schemas.openxmlformats.org/officeDocument/2006/relationships/hyperlink" Target="http://www.erc.ua/i/goods/SL001-01.jpg" TargetMode="External"/><Relationship Id="rId2218" Type="http://schemas.openxmlformats.org/officeDocument/2006/relationships/hyperlink" Target="http://www.erc.ua/i/goods/NN-ST254MZPE.jpg" TargetMode="External"/><Relationship Id="rId2425" Type="http://schemas.openxmlformats.org/officeDocument/2006/relationships/hyperlink" Target="https://www.moyo.ua/klaviatura_varmilo_ma108m_v2_moonlight_ec_daisy_v2_ru/508668.html?drsq=%D0%98%D0%B3%D1%80%D0%BE%D0%B2%D0%B0%D1%8F+%D0%BA%D0%BB%D0%B0%D0%B2%D0%B8%D0%B0%D1%82%D1%83%D1%80%D0%B0+Varmilo+MA108M+V2+Moonlight%2C+EC+Daisy+V2%2CRU+%28A36A023A8A3A06A007%29" TargetMode="External"/><Relationship Id="rId2632" Type="http://schemas.openxmlformats.org/officeDocument/2006/relationships/hyperlink" Target="https://www.netac.com/product/SA500-156.html" TargetMode="External"/><Relationship Id="rId80" Type="http://schemas.openxmlformats.org/officeDocument/2006/relationships/hyperlink" Target="https://www.dell.com/en-ie/work/shop/dell-gaming-lite-backpack-17-gm1720pe/apd/460-bczb/carrying-cases" TargetMode="External"/><Relationship Id="rId604" Type="http://schemas.openxmlformats.org/officeDocument/2006/relationships/hyperlink" Target="https://ru.thermaltake.com/toughpower-gx1-rgb-600w-gold.html" TargetMode="External"/><Relationship Id="rId811" Type="http://schemas.openxmlformats.org/officeDocument/2006/relationships/hyperlink" Target="https://www.belkin.com/us/p/P-F8J040/" TargetMode="External"/><Relationship Id="rId1027" Type="http://schemas.openxmlformats.org/officeDocument/2006/relationships/hyperlink" Target="https://2e.ua/ru/products/myshka-2e-mf240-black/" TargetMode="External"/><Relationship Id="rId1234" Type="http://schemas.openxmlformats.org/officeDocument/2006/relationships/hyperlink" Target="https://ru.msi.com/Motherboard/X470-GAMING-PLUS-MAX/Overview" TargetMode="External"/><Relationship Id="rId1441" Type="http://schemas.openxmlformats.org/officeDocument/2006/relationships/hyperlink" Target="http://www.erc.ua/i/goods/ZL.MCEEE.00C.jpg" TargetMode="External"/><Relationship Id="rId1886" Type="http://schemas.openxmlformats.org/officeDocument/2006/relationships/hyperlink" Target="http://www.erc.ua/i/goods/2E-GB700.jpg" TargetMode="External"/><Relationship Id="rId909" Type="http://schemas.openxmlformats.org/officeDocument/2006/relationships/hyperlink" Target="https://eplaza.panasonic.ru/products/aktsiya/rasprodazha/super-skidki-pri-oplate-ballami/NI-U400/" TargetMode="External"/><Relationship Id="rId1301" Type="http://schemas.openxmlformats.org/officeDocument/2006/relationships/hyperlink" Target="http://www.erc.ua/i/goods/2E-CPG-002.jpg" TargetMode="External"/><Relationship Id="rId1539" Type="http://schemas.openxmlformats.org/officeDocument/2006/relationships/hyperlink" Target="http://www.erc.ua/i/goods/2E-KS230WB.jpg" TargetMode="External"/><Relationship Id="rId1746" Type="http://schemas.openxmlformats.org/officeDocument/2006/relationships/hyperlink" Target="http://www.erc.ua/i/goods/Z590_PHANTOM_GAMING_4.jpg" TargetMode="External"/><Relationship Id="rId1953" Type="http://schemas.openxmlformats.org/officeDocument/2006/relationships/hyperlink" Target="http://www.erc.ua/i/goods/PPS-750FC.jpg" TargetMode="External"/><Relationship Id="rId38" Type="http://schemas.openxmlformats.org/officeDocument/2006/relationships/hyperlink" Target="https://www.dell.com/en-us/work/shop/workstations-isv-certified/new-precision-3650-tower-workstation-build-your-own/spd/precision-3650-workstation/xctopt3650us_vp" TargetMode="External"/><Relationship Id="rId1606" Type="http://schemas.openxmlformats.org/officeDocument/2006/relationships/hyperlink" Target="http://www.erc.ua/i/goods/DKON1967ST-RURALAZT1.jpg" TargetMode="External"/><Relationship Id="rId1813" Type="http://schemas.openxmlformats.org/officeDocument/2006/relationships/hyperlink" Target="http://www.erc.ua/i/goods/AP32GMCSH10U5-R.jpg" TargetMode="External"/><Relationship Id="rId187" Type="http://schemas.openxmlformats.org/officeDocument/2006/relationships/hyperlink" Target="https://2egaming.com/ru/product/2e-gaming-mouse-hyperspeed-pro-white/" TargetMode="External"/><Relationship Id="rId394" Type="http://schemas.openxmlformats.org/officeDocument/2006/relationships/hyperlink" Target="https://www.asrock.com/mb/AMD/B550%20Pro4/" TargetMode="External"/><Relationship Id="rId2075" Type="http://schemas.openxmlformats.org/officeDocument/2006/relationships/hyperlink" Target="http://www.erc.ua/i/goods/F3Y020BT2M.jpg" TargetMode="External"/><Relationship Id="rId2282" Type="http://schemas.openxmlformats.org/officeDocument/2006/relationships/hyperlink" Target="http://www.erc.ua/i/goods/ER407K520.jpg" TargetMode="External"/><Relationship Id="rId254" Type="http://schemas.openxmlformats.org/officeDocument/2006/relationships/hyperlink" Target="https://www.dell.com/en-uk/work/shop/dell-wireless-keyboard-and-mouse-km636-white/apd/580-adgf/pc-accessories" TargetMode="External"/><Relationship Id="rId699" Type="http://schemas.openxmlformats.org/officeDocument/2006/relationships/hyperlink" Target="https://consumer.apacer.com/ru/content.php?sn=1099" TargetMode="External"/><Relationship Id="rId1091" Type="http://schemas.openxmlformats.org/officeDocument/2006/relationships/hyperlink" Target="https://www.dell.com/en-ie/shop/dell-27-monitor-s2721hs/apd/210-axld/monitors-monitor-accessories" TargetMode="External"/><Relationship Id="rId2587" Type="http://schemas.openxmlformats.org/officeDocument/2006/relationships/hyperlink" Target="https://www.keychron.com/products/keychron-k4-wireless-mechanical-keyboard-version-2?variant=32287332761689" TargetMode="External"/><Relationship Id="rId114" Type="http://schemas.openxmlformats.org/officeDocument/2006/relationships/hyperlink" Target="https://www.pocketbook-int.com/kz/accessories/pocketbook-shell-6-hpuc-632-b-s" TargetMode="External"/><Relationship Id="rId461" Type="http://schemas.openxmlformats.org/officeDocument/2006/relationships/hyperlink" Target="https://ru.msi.com/Graphics-card/GeForce-GTX-1660-Ti-VENTUS-XS-6G-OC" TargetMode="External"/><Relationship Id="rId559" Type="http://schemas.openxmlformats.org/officeDocument/2006/relationships/hyperlink" Target="https://ru.thermaltake.com/commander-c35-tg-argb-edition.html" TargetMode="External"/><Relationship Id="rId766" Type="http://schemas.openxmlformats.org/officeDocument/2006/relationships/hyperlink" Target="https://www.belkin.com/us/docks-hubs/usb-c-docks/usb-c-to-hdmi-charge-adapter/p/p-avc002/" TargetMode="External"/><Relationship Id="rId1189" Type="http://schemas.openxmlformats.org/officeDocument/2006/relationships/hyperlink" Target="https://www.zalman.com/EN/Product/ProductDetail.do?pageIndex=1&amp;pageSize=10&amp;productSeq=1125&amp;searchCategory1=0&amp;searchCategory2=-99&amp;searchCategory3=-99&amp;searchKey=&amp;searchWord=Z8" TargetMode="External"/><Relationship Id="rId1396" Type="http://schemas.openxmlformats.org/officeDocument/2006/relationships/hyperlink" Target="http://www.erc.ua/i/goods/2E-U03ESM1.8.jpg" TargetMode="External"/><Relationship Id="rId2142" Type="http://schemas.openxmlformats.org/officeDocument/2006/relationships/hyperlink" Target="http://www.erc.ua/i/goods/F8J054btBLK.jpg" TargetMode="External"/><Relationship Id="rId2447" Type="http://schemas.openxmlformats.org/officeDocument/2006/relationships/hyperlink" Target="https://www.moyo.ua/keykap_varmilo_ec_sakura_keychain/502892.html?drsq=%D0%9A%D0%B5%D0%B9%D0%BA%D0%B0%D0%BF+%D1%82%D1%80%D0%B0%D0%BD%D1%81%D1%84%D0%BE%D1%80%D0%BC%D0%B5%D1%80+Varmilo+EC+Sakura+Keychain+%28MAOC-001%29" TargetMode="External"/><Relationship Id="rId321" Type="http://schemas.openxmlformats.org/officeDocument/2006/relationships/hyperlink" Target="https://en.varmilo.com/keyboardproscenium/subject_product_detailed?subjectid=250" TargetMode="External"/><Relationship Id="rId419" Type="http://schemas.openxmlformats.org/officeDocument/2006/relationships/hyperlink" Target="https://ru.msi.com/Motherboard/B550M-PRO-VDH-WIFI" TargetMode="External"/><Relationship Id="rId626" Type="http://schemas.openxmlformats.org/officeDocument/2006/relationships/hyperlink" Target="https://www.chieftec.eu/ru/&#1073;&#1083;&#1086;&#1082;&#1080;-&#1087;&#1080;&#1090;&#1072;&#1085;&#1080;&#1103;/atx/c&#1077;&#1088;&#1080;&#1103;-proton/bdf-750c.html" TargetMode="External"/><Relationship Id="rId973" Type="http://schemas.openxmlformats.org/officeDocument/2006/relationships/hyperlink" Target="https://www.moyo.ua/igrovaya-kollektsionnaya-figurka-jazwares-roblox-core-figures-bionic-bill-w6-rob0204/characteristics/458025.html" TargetMode="External"/><Relationship Id="rId1049" Type="http://schemas.openxmlformats.org/officeDocument/2006/relationships/hyperlink" Target="https://rozetka.com.ua/twinkly_twc400gop_beu/p252038076/" TargetMode="External"/><Relationship Id="rId1256" Type="http://schemas.openxmlformats.org/officeDocument/2006/relationships/hyperlink" Target="https://www.moyo.ua/detskie-solntsezashchitnye-ochki-koolsun-ks-wagr003-zolotogo-tsveta-3-ks-wagr003/440195.html?drsq=%D0%94%D0%B5%D1%82%D1%81%D0%BA%D0%B8%D0%B5%C2%A0%D1%81%D0%BE%D0%BB%D0%BD%D1%86%D0%B5%D0%B7%D0%B0%D1%89%D0%B8%D1%82%D0%BD%D1%8B%D0%B5%C2%A0%D0%BE%D1%87%D0%BA%D0%B8%C2%A0Koolsun%C2%A0KS-WAGR003%C2%A0%D0%B7%D0%BE%D0%BB%D0%BE%D1%82%D0%BE%D0%B3%D0%BE%C2%A0%D1%86%D0%B2%D0%B5%D1%82%D0%B0%C2%A03%2B%C2%A0%28KS-WAGR003%29" TargetMode="External"/><Relationship Id="rId2002" Type="http://schemas.openxmlformats.org/officeDocument/2006/relationships/hyperlink" Target="http://www.erc.ua/i/goods/2E-BSSXPWBL.jpg" TargetMode="External"/><Relationship Id="rId2307" Type="http://schemas.openxmlformats.org/officeDocument/2006/relationships/hyperlink" Target="http://www.erc.ua/i/goods/HCP-550RWTM.jpg" TargetMode="External"/><Relationship Id="rId2654" Type="http://schemas.openxmlformats.org/officeDocument/2006/relationships/hyperlink" Target="https://www.razer.ru/product/mouses/razer-orochi-v2?sku=RZ01-03730100-R3G1" TargetMode="External"/><Relationship Id="rId833" Type="http://schemas.openxmlformats.org/officeDocument/2006/relationships/hyperlink" Target="https://www.philips.ua/ru/c-p/HTL2163B_12/soundbar-speaker" TargetMode="External"/><Relationship Id="rId1116" Type="http://schemas.openxmlformats.org/officeDocument/2006/relationships/hyperlink" Target="https://ajax.systems/ru/products/combiprotect/" TargetMode="External"/><Relationship Id="rId1463" Type="http://schemas.openxmlformats.org/officeDocument/2006/relationships/hyperlink" Target="http://www.erc.ua/i/goods/2E-MGHSL-BK.jpg" TargetMode="External"/><Relationship Id="rId1670" Type="http://schemas.openxmlformats.org/officeDocument/2006/relationships/hyperlink" Target="http://www.erc.ua/i/goods/MA108MO2W%5eLLPANDR.jpg" TargetMode="External"/><Relationship Id="rId1768" Type="http://schemas.openxmlformats.org/officeDocument/2006/relationships/hyperlink" Target="http://www.erc.ua/i/goods/B460M_PRO-VDH_WIFI.jpg" TargetMode="External"/><Relationship Id="rId2514" Type="http://schemas.openxmlformats.org/officeDocument/2006/relationships/hyperlink" Target="https://www.xerox.com/ru-uz/catalog/dlya-ofisa/ofisnye-printery/printer_xerox_b310" TargetMode="External"/><Relationship Id="rId2721" Type="http://schemas.openxmlformats.org/officeDocument/2006/relationships/hyperlink" Target="https://2egaming.com/ru/product/2e-gaming-chair-ogama-rgb-black/" TargetMode="External"/><Relationship Id="rId900" Type="http://schemas.openxmlformats.org/officeDocument/2006/relationships/hyperlink" Target="https://panasonic.optim.ua/f-vxr50r/" TargetMode="External"/><Relationship Id="rId1323" Type="http://schemas.openxmlformats.org/officeDocument/2006/relationships/hyperlink" Target="http://www.erc.ua/i/goods/2E-BPN9004BK.jpg" TargetMode="External"/><Relationship Id="rId1530" Type="http://schemas.openxmlformats.org/officeDocument/2006/relationships/hyperlink" Target="http://www.erc.ua/i/goods/2E-KS106UB.jpg" TargetMode="External"/><Relationship Id="rId1628" Type="http://schemas.openxmlformats.org/officeDocument/2006/relationships/hyperlink" Target="http://www.erc.ua/i/goods/VA87MC2P%5ePP88RA.jpg" TargetMode="External"/><Relationship Id="rId1975" Type="http://schemas.openxmlformats.org/officeDocument/2006/relationships/hyperlink" Target="http://www.erc.ua/i/goods/L36852H2532S301.jpg" TargetMode="External"/><Relationship Id="rId1835" Type="http://schemas.openxmlformats.org/officeDocument/2006/relationships/hyperlink" Target="http://www.erc.ua/i/goods/AP32GAH25AB-1.jpg" TargetMode="External"/><Relationship Id="rId1902" Type="http://schemas.openxmlformats.org/officeDocument/2006/relationships/hyperlink" Target="http://www.erc.ua/i/goods/CA-1B8-00S1WN-00.jpg" TargetMode="External"/><Relationship Id="rId2097" Type="http://schemas.openxmlformats.org/officeDocument/2006/relationships/hyperlink" Target="http://www.erc.ua/i/goods/F4U090btBLK.jpg" TargetMode="External"/><Relationship Id="rId276" Type="http://schemas.openxmlformats.org/officeDocument/2006/relationships/hyperlink" Target="https://www.razer.com/gaming-keyboards/razer-huntsman-mini/RZ03-03390100-R3M1" TargetMode="External"/><Relationship Id="rId483" Type="http://schemas.openxmlformats.org/officeDocument/2006/relationships/hyperlink" Target="https://consumer.apacer.com/eng/content.php?sn=1498" TargetMode="External"/><Relationship Id="rId690" Type="http://schemas.openxmlformats.org/officeDocument/2006/relationships/hyperlink" Target="https://slinex.ru/product/komplekt-slinex-ml-16hr-slinex-sq-04m" TargetMode="External"/><Relationship Id="rId2164" Type="http://schemas.openxmlformats.org/officeDocument/2006/relationships/hyperlink" Target="http://www.erc.ua/i/goods/BSV804vf2M.jpg" TargetMode="External"/><Relationship Id="rId2371" Type="http://schemas.openxmlformats.org/officeDocument/2006/relationships/hyperlink" Target="https://rozetka.com.ua/notebook_bag_2e_cbn313bk/p13923212/" TargetMode="External"/><Relationship Id="rId136" Type="http://schemas.openxmlformats.org/officeDocument/2006/relationships/hyperlink" Target="https://2e.ua/ru/products/setevoj-filtr-2e-na-5-rozetok-s-vyklyuchatelem-3g1-0-3m-chernyj/" TargetMode="External"/><Relationship Id="rId343" Type="http://schemas.openxmlformats.org/officeDocument/2006/relationships/hyperlink" Target="https://en.varmilo.com/keyboardproscenium/subject_product_detailed?subjectid=97" TargetMode="External"/><Relationship Id="rId550" Type="http://schemas.openxmlformats.org/officeDocument/2006/relationships/hyperlink" Target="https://ru.thermaltake.com/versa-j25-tempered-glass-edition.html" TargetMode="External"/><Relationship Id="rId788" Type="http://schemas.openxmlformats.org/officeDocument/2006/relationships/hyperlink" Target="https://www.belkin.com/us/p/P-F8J023/" TargetMode="External"/><Relationship Id="rId995" Type="http://schemas.openxmlformats.org/officeDocument/2006/relationships/hyperlink" Target="https://www.xyzprinting.com/en-US/material/pla" TargetMode="External"/><Relationship Id="rId1180" Type="http://schemas.openxmlformats.org/officeDocument/2006/relationships/hyperlink" Target="https://www.tecno-mobile.com/phones/product-detail/product/pop-5-lte/" TargetMode="External"/><Relationship Id="rId2024" Type="http://schemas.openxmlformats.org/officeDocument/2006/relationships/hyperlink" Target="http://www.erc.ua/i/goods/TWFL200STW-WEU.jpg" TargetMode="External"/><Relationship Id="rId2231" Type="http://schemas.openxmlformats.org/officeDocument/2006/relationships/hyperlink" Target="http://www.erc.ua/i/goods/MJ-DJ01STQ.jpg" TargetMode="External"/><Relationship Id="rId2469" Type="http://schemas.openxmlformats.org/officeDocument/2006/relationships/hyperlink" Target="https://slinex.ru/product/komplekt-slinex-ml-16hr-slinex-sq-04m" TargetMode="External"/><Relationship Id="rId2676" Type="http://schemas.openxmlformats.org/officeDocument/2006/relationships/hyperlink" Target="http://www.erc.ua/i/goods/DS720%2b.jpg" TargetMode="External"/><Relationship Id="rId203" Type="http://schemas.openxmlformats.org/officeDocument/2006/relationships/hyperlink" Target="https://dreammachines.pl/ru/dm1fps" TargetMode="External"/><Relationship Id="rId648" Type="http://schemas.openxmlformats.org/officeDocument/2006/relationships/hyperlink" Target="https://www.zalman.com/EN/Product/ProductDetail.do?pageIndex=1&amp;pageSize=10&amp;pageUnit=12&amp;productSeq=117&amp;searchCategory1=6&amp;searchCategory2=99&amp;searchCategory3=-99&amp;searchKey=&amp;searchWord=" TargetMode="External"/><Relationship Id="rId855" Type="http://schemas.openxmlformats.org/officeDocument/2006/relationships/hyperlink" Target="https://www.philips.ru/c-p/SHB3075BK_00/wireless-on-ear-headphone-with-mic" TargetMode="External"/><Relationship Id="rId1040" Type="http://schemas.openxmlformats.org/officeDocument/2006/relationships/hyperlink" Target="https://rozetka.com.ua/twinkly_twi190stp_teu/p252033701/" TargetMode="External"/><Relationship Id="rId1278" Type="http://schemas.openxmlformats.org/officeDocument/2006/relationships/hyperlink" Target="http://www.erc.ua/i/goods/210-AXKQ.jpg" TargetMode="External"/><Relationship Id="rId1485" Type="http://schemas.openxmlformats.org/officeDocument/2006/relationships/hyperlink" Target="http://www.erc.ua/i/goods/S12-0401650-CLA.jpg" TargetMode="External"/><Relationship Id="rId1692" Type="http://schemas.openxmlformats.org/officeDocument/2006/relationships/hyperlink" Target="http://www.erc.ua/i/goods/2E-UWGC-C04.jpg" TargetMode="External"/><Relationship Id="rId2329" Type="http://schemas.openxmlformats.org/officeDocument/2006/relationships/hyperlink" Target="http://www.erc.ua/i/goods/ROB0269.jpg" TargetMode="External"/><Relationship Id="rId2536" Type="http://schemas.openxmlformats.org/officeDocument/2006/relationships/hyperlink" Target="https://2egaming.com/ru/product/2e-gaming-keyboard-kg380-rgb-68-key-gateron-blue-switch-wl-black/" TargetMode="External"/><Relationship Id="rId2743" Type="http://schemas.openxmlformats.org/officeDocument/2006/relationships/hyperlink" Target="https://www.trust.com/ru/product/23942-ody-wireless-silent-keyboard-and-mouse-set" TargetMode="External"/><Relationship Id="rId410" Type="http://schemas.openxmlformats.org/officeDocument/2006/relationships/hyperlink" Target="https://ru.msi.com/Motherboard/B450M-PRO-M2-MAX" TargetMode="External"/><Relationship Id="rId508" Type="http://schemas.openxmlformats.org/officeDocument/2006/relationships/hyperlink" Target="https://www.thermaltake.com/ux100-argb-lighting-cpu-cooler.html" TargetMode="External"/><Relationship Id="rId715" Type="http://schemas.openxmlformats.org/officeDocument/2006/relationships/hyperlink" Target="https://2e.ua/ru/products/besprovodnoe-avtomobilnoe-zaryadnoe-ustrojstvo-3in1-2e-car-windsheild-airvent-wireless-charger/" TargetMode="External"/><Relationship Id="rId922" Type="http://schemas.openxmlformats.org/officeDocument/2006/relationships/hyperlink" Target="https://eplaza.panasonic.ru/products/health_beauty/trimmers/trimmer/ER-GP21/" TargetMode="External"/><Relationship Id="rId1138" Type="http://schemas.openxmlformats.org/officeDocument/2006/relationships/hyperlink" Target="https://ajax.systems/ru/products/rex/" TargetMode="External"/><Relationship Id="rId1345" Type="http://schemas.openxmlformats.org/officeDocument/2006/relationships/hyperlink" Target="http://www.erc.ua/i/goods/2E-L-362.jpg" TargetMode="External"/><Relationship Id="rId1552" Type="http://schemas.openxmlformats.org/officeDocument/2006/relationships/hyperlink" Target="http://www.erc.ua/i/goods/2E-KG320UB.jpg" TargetMode="External"/><Relationship Id="rId1997" Type="http://schemas.openxmlformats.org/officeDocument/2006/relationships/hyperlink" Target="http://www.erc.ua/i/goods/KITS-W-008.jpg" TargetMode="External"/><Relationship Id="rId2603" Type="http://schemas.openxmlformats.org/officeDocument/2006/relationships/hyperlink" Target="https://www.keychron.com/products/keychron-k8-tenkeyless-wireless-mechanical-keyboard?variant=32018252431449" TargetMode="External"/><Relationship Id="rId1205" Type="http://schemas.openxmlformats.org/officeDocument/2006/relationships/hyperlink" Target="https://ru-store.acer.com/product/ZL.MCEEE.00A/" TargetMode="External"/><Relationship Id="rId1857" Type="http://schemas.openxmlformats.org/officeDocument/2006/relationships/hyperlink" Target="http://www.erc.ua/i/goods/2E-F120OI-ARGB.jpg" TargetMode="External"/><Relationship Id="rId51" Type="http://schemas.openxmlformats.org/officeDocument/2006/relationships/hyperlink" Target="https://2egaming.com/ru/product/2e-gaming-laptop-cooling-pad-cpg-004/" TargetMode="External"/><Relationship Id="rId1412" Type="http://schemas.openxmlformats.org/officeDocument/2006/relationships/hyperlink" Target="http://www.erc.ua/i/goods/2E-MF1012UB.jpg" TargetMode="External"/><Relationship Id="rId1717" Type="http://schemas.openxmlformats.org/officeDocument/2006/relationships/hyperlink" Target="http://www.erc.ua/i/goods/2E-MB001U.jpg" TargetMode="External"/><Relationship Id="rId1924" Type="http://schemas.openxmlformats.org/officeDocument/2006/relationships/hyperlink" Target="http://www.erc.ua/i/goods/Z9ICEBERG.jpg" TargetMode="External"/><Relationship Id="rId298" Type="http://schemas.openxmlformats.org/officeDocument/2006/relationships/hyperlink" Target="https://www.duckychannel.com.tw/en/DuckyFeather" TargetMode="External"/><Relationship Id="rId158" Type="http://schemas.openxmlformats.org/officeDocument/2006/relationships/hyperlink" Target="https://2e.ua/ru/products/myshka-2e-mf209-wl-black/" TargetMode="External"/><Relationship Id="rId2186" Type="http://schemas.openxmlformats.org/officeDocument/2006/relationships/hyperlink" Target="http://www.erc.ua/i/goods/RP-HTX90NGCA.jpg" TargetMode="External"/><Relationship Id="rId2393" Type="http://schemas.openxmlformats.org/officeDocument/2006/relationships/hyperlink" Target="https://www.zotac.com/ru/product/graphics_card/zotac-gaming-geforce-rtx-3070-twin-edge-lhr-0" TargetMode="External"/><Relationship Id="rId2698" Type="http://schemas.openxmlformats.org/officeDocument/2006/relationships/hyperlink" Target="https://www.fsp-group.com.ua/download/pro/ChampRM123610KVA_Datasheet.pdf" TargetMode="External"/><Relationship Id="rId365" Type="http://schemas.openxmlformats.org/officeDocument/2006/relationships/hyperlink" Target="https://2egaming.com/ru/product/2e-gaming-mouse-pad-speed-pgsp330-xxl-black/" TargetMode="External"/><Relationship Id="rId572" Type="http://schemas.openxmlformats.org/officeDocument/2006/relationships/hyperlink" Target="https://www.zalman.com/EN/Product/ProductDetail.do?pageIndex=1&amp;pageSize=10&amp;productSeq=1053&amp;searchCategory1=0&amp;searchCategory2=-99&amp;searchCategory3=-99&amp;searchKey=&amp;searchWord=s3+tg" TargetMode="External"/><Relationship Id="rId2046" Type="http://schemas.openxmlformats.org/officeDocument/2006/relationships/hyperlink" Target="http://www.erc.ua/i/goods/2E-W9668BL-2M.jpg" TargetMode="External"/><Relationship Id="rId2253" Type="http://schemas.openxmlformats.org/officeDocument/2006/relationships/hyperlink" Target="http://www.erc.ua/i/goods/EH-KA42-V865.jpg" TargetMode="External"/><Relationship Id="rId2460" Type="http://schemas.openxmlformats.org/officeDocument/2006/relationships/hyperlink" Target="https://www.moyo.ua/klaviatura_akko_3087_mirror_of_the_sky_akko_cs_radiant_red_ru_blue/508238.html?drsq=%D0%9A%D0%BB%D0%B0%D0%B2%D0%B8%D0%B0%D1%82%D1%83%D1%80%D0%B0+AKKO+3087+Mirror+of+the+Sky+Akko+CS+Radiant+Red%2C+RU%2C+Blue" TargetMode="External"/><Relationship Id="rId225" Type="http://schemas.openxmlformats.org/officeDocument/2006/relationships/hyperlink" Target="https://xtrfy.com/mice/m42-retro/" TargetMode="External"/><Relationship Id="rId432" Type="http://schemas.openxmlformats.org/officeDocument/2006/relationships/hyperlink" Target="https://www.msi.com/Motherboard/B560M-PRO" TargetMode="External"/><Relationship Id="rId877" Type="http://schemas.openxmlformats.org/officeDocument/2006/relationships/hyperlink" Target="https://eplaza.panasonic.ru/products/home_appliance/mincing/meat_grinder/MK-G1800PWTQ/" TargetMode="External"/><Relationship Id="rId1062" Type="http://schemas.openxmlformats.org/officeDocument/2006/relationships/hyperlink" Target="https://www.panasonic.com/ru/consumer/beauty-and-health-care/mens-grooming/trimmers/er-gb60.html" TargetMode="External"/><Relationship Id="rId2113" Type="http://schemas.openxmlformats.org/officeDocument/2006/relationships/hyperlink" Target="http://www.erc.ua/i/goods/CAB003BT1MBK.jpg" TargetMode="External"/><Relationship Id="rId2320" Type="http://schemas.openxmlformats.org/officeDocument/2006/relationships/hyperlink" Target="http://www.erc.ua/i/goods/OFH-09X1.jpg" TargetMode="External"/><Relationship Id="rId2558" Type="http://schemas.openxmlformats.org/officeDocument/2006/relationships/hyperlink" Target="https://www.keychron.com/products/keychron-m1-mouse?variant=39505561387097" TargetMode="External"/><Relationship Id="rId2765" Type="http://schemas.openxmlformats.org/officeDocument/2006/relationships/hyperlink" Target="https://www.zalman.com/RU/Product/ProductDetail.do?pageIndex=1&amp;pageSize=10&amp;pageUnit=12&amp;productSeq=1350&amp;searchCategory1=6&amp;searchCategory2=98&amp;searchCategory3=-99&amp;searchKey=&amp;searchWord=" TargetMode="External"/><Relationship Id="rId737" Type="http://schemas.openxmlformats.org/officeDocument/2006/relationships/hyperlink" Target="https://www.moyo.ua/naushniki_2e_raindrops_light_true_wireless_waterproof_mic_white/483699.html" TargetMode="External"/><Relationship Id="rId944" Type="http://schemas.openxmlformats.org/officeDocument/2006/relationships/hyperlink" Target="https://ardesto.com.ua/ru/products/keramicheskij-obogrevatel-ardesto-hcp-550rbrm/" TargetMode="External"/><Relationship Id="rId1367" Type="http://schemas.openxmlformats.org/officeDocument/2006/relationships/hyperlink" Target="http://www.erc.ua/i/goods/PB616-H-CIS.jpg" TargetMode="External"/><Relationship Id="rId1574" Type="http://schemas.openxmlformats.org/officeDocument/2006/relationships/hyperlink" Target="http://www.erc.ua/i/goods/Z3_KEYCHRON.jpg" TargetMode="External"/><Relationship Id="rId1781" Type="http://schemas.openxmlformats.org/officeDocument/2006/relationships/hyperlink" Target="http://www.erc.ua/i/goods/MAG_B560M_MORTAR_WIFI.jpg" TargetMode="External"/><Relationship Id="rId2418" Type="http://schemas.openxmlformats.org/officeDocument/2006/relationships/hyperlink" Target="https://2e.uz/ru/products/smart-chasy-2e-alpha-x-46-mm-silver/" TargetMode="External"/><Relationship Id="rId2625" Type="http://schemas.openxmlformats.org/officeDocument/2006/relationships/hyperlink" Target="https://www.netac.com/product/P500-Standard-21.html" TargetMode="External"/><Relationship Id="rId73" Type="http://schemas.openxmlformats.org/officeDocument/2006/relationships/hyperlink" Target="https://www.mvideo.ru/products/keis-dlya-noutbuka-tucano-bsm15-bk-50125724?utm_medium=cpa&amp;utm_source=partners&amp;utm_campaign=rtb_cpa&amp;utm_content=66&amp;utm_term=196&amp;sub_id1=14905&amp;sub_id2=6bfb960cab1466db98" TargetMode="External"/><Relationship Id="rId804" Type="http://schemas.openxmlformats.org/officeDocument/2006/relationships/hyperlink" Target="https://www.belkin.com/us/p/P-F8J054/" TargetMode="External"/><Relationship Id="rId1227" Type="http://schemas.openxmlformats.org/officeDocument/2006/relationships/hyperlink" Target="https://www.zalman.com/EN/Product/ProductDetail.do?pageIndex=1&amp;pageSize=10&amp;pageUnit=12&amp;productSeq=1249&amp;searchCategory1=4&amp;searchCategory2=49&amp;searchCategory3=-99&amp;searchKey=&amp;searchWord=" TargetMode="External"/><Relationship Id="rId1434" Type="http://schemas.openxmlformats.org/officeDocument/2006/relationships/hyperlink" Target="http://www.erc.ua/i/goods/2E-MF220WB.jpg" TargetMode="External"/><Relationship Id="rId1641" Type="http://schemas.openxmlformats.org/officeDocument/2006/relationships/hyperlink" Target="http://www.erc.ua/i/goods/VA87MA022A1A2A06A007.jpg" TargetMode="External"/><Relationship Id="rId1879" Type="http://schemas.openxmlformats.org/officeDocument/2006/relationships/hyperlink" Target="http://www.erc.ua/i/goods/CL-W232-PL12SW-A.jpg" TargetMode="External"/><Relationship Id="rId1501" Type="http://schemas.openxmlformats.org/officeDocument/2006/relationships/hyperlink" Target="http://www.erc.ua/i/goods/XG-M1-NIP.jpg" TargetMode="External"/><Relationship Id="rId1739" Type="http://schemas.openxmlformats.org/officeDocument/2006/relationships/hyperlink" Target="http://www.erc.ua/i/goods/H470M-ITX%5eAC.jpg" TargetMode="External"/><Relationship Id="rId1946" Type="http://schemas.openxmlformats.org/officeDocument/2006/relationships/hyperlink" Target="http://www.erc.ua/i/goods/GDP-750C.jpg" TargetMode="External"/><Relationship Id="rId1806" Type="http://schemas.openxmlformats.org/officeDocument/2006/relationships/hyperlink" Target="http://www.erc.ua/i/goods/RTX3080SEAHAWKX10G_LHR.jpg" TargetMode="External"/><Relationship Id="rId387" Type="http://schemas.openxmlformats.org/officeDocument/2006/relationships/hyperlink" Target="https://www.trust.com/en/product/23331-dalyx-aluminium-7-in-1-usb-c-multiport-adapter" TargetMode="External"/><Relationship Id="rId594" Type="http://schemas.openxmlformats.org/officeDocument/2006/relationships/hyperlink" Target="https://www.gamemaxpc.com/productkkk/1151-en.html" TargetMode="External"/><Relationship Id="rId2068" Type="http://schemas.openxmlformats.org/officeDocument/2006/relationships/hyperlink" Target="http://www.erc.ua/i/goods/F3Y117BT2M.jpg" TargetMode="External"/><Relationship Id="rId2275" Type="http://schemas.openxmlformats.org/officeDocument/2006/relationships/hyperlink" Target="http://www.erc.ua/i/goods/ER217S520.jpg" TargetMode="External"/><Relationship Id="rId247" Type="http://schemas.openxmlformats.org/officeDocument/2006/relationships/hyperlink" Target="https://www.moyo.ua/igrovaya_klaviatura_2e_ks120_white_backlight_usb_black_2e-ks120ub_/496928.html" TargetMode="External"/><Relationship Id="rId899" Type="http://schemas.openxmlformats.org/officeDocument/2006/relationships/hyperlink" Target="https://panasonic.optim.ua/f-vxr50r-w/" TargetMode="External"/><Relationship Id="rId1084" Type="http://schemas.openxmlformats.org/officeDocument/2006/relationships/hyperlink" Target="https://www.keychron.com/collections/keychron-keycap-collection-1/products/keychron-oem-profile-pbt-retro-keycap-set" TargetMode="External"/><Relationship Id="rId2482" Type="http://schemas.openxmlformats.org/officeDocument/2006/relationships/hyperlink" Target="https://huiontab.ru/inspiroy-rts-300/" TargetMode="External"/><Relationship Id="rId107" Type="http://schemas.openxmlformats.org/officeDocument/2006/relationships/hyperlink" Target="https://pocketbook.ru/shop/ustroystva/pocketbook-627-chernyy/" TargetMode="External"/><Relationship Id="rId454" Type="http://schemas.openxmlformats.org/officeDocument/2006/relationships/hyperlink" Target="https://3logic.ru/products/?I=77637" TargetMode="External"/><Relationship Id="rId661" Type="http://schemas.openxmlformats.org/officeDocument/2006/relationships/hyperlink" Target="https://www.gigaset.com/ru_ru/gigaset-a120-black-ru/?awc=16930_1601462996_6c5e99d91d8302579e350f99553519a7" TargetMode="External"/><Relationship Id="rId759" Type="http://schemas.openxmlformats.org/officeDocument/2006/relationships/hyperlink" Target="https://www.ozon.ru/product/belkin-kabel-dlya-kompyutera-usb-a-m-usb-b-m-1-8m-f3u154bt1-8m-173868262/" TargetMode="External"/><Relationship Id="rId966" Type="http://schemas.openxmlformats.org/officeDocument/2006/relationships/hyperlink" Target="https://www.moyo.ua/igrovaya-kollektsionnaya-figurka-jazwares-roblox-four-figure-pack-vesteria-dark-forest-w5-rog0165/461816.html" TargetMode="External"/><Relationship Id="rId1291" Type="http://schemas.openxmlformats.org/officeDocument/2006/relationships/hyperlink" Target="http://www.erc.ua/i/goods/482-BBDJ.jpg" TargetMode="External"/><Relationship Id="rId1389" Type="http://schemas.openxmlformats.org/officeDocument/2006/relationships/hyperlink" Target="http://www.erc.ua/i/goods/Q620M_HUION.jpg" TargetMode="External"/><Relationship Id="rId1596" Type="http://schemas.openxmlformats.org/officeDocument/2006/relationships/hyperlink" Target="http://www.erc.ua/i/goods/RZ03-03390300-R3M1.jpg" TargetMode="External"/><Relationship Id="rId2135" Type="http://schemas.openxmlformats.org/officeDocument/2006/relationships/hyperlink" Target="http://www.erc.ua/i/goods/BPD001BTWH.jpg" TargetMode="External"/><Relationship Id="rId2342" Type="http://schemas.openxmlformats.org/officeDocument/2006/relationships/hyperlink" Target="http://www.erc.ua/i/goods/EU634401.jpg" TargetMode="External"/><Relationship Id="rId2647" Type="http://schemas.openxmlformats.org/officeDocument/2006/relationships/hyperlink" Target="https://www.moyo.ua/akusticheskaya_sistema_2e_pcs201_2_0_usb_black_wood/512281.html" TargetMode="External"/><Relationship Id="rId314" Type="http://schemas.openxmlformats.org/officeDocument/2006/relationships/hyperlink" Target="https://en.varmilo.com/keyboardproscenium/subject_product_detailed?subjectid=96" TargetMode="External"/><Relationship Id="rId521" Type="http://schemas.openxmlformats.org/officeDocument/2006/relationships/hyperlink" Target="https://ru.thermaltake.com/th240-argb-sync.html" TargetMode="External"/><Relationship Id="rId619" Type="http://schemas.openxmlformats.org/officeDocument/2006/relationships/hyperlink" Target="https://www.chieftec.eu/ru/&#1073;&#1083;&#1086;&#1082;&#1080;-&#1087;&#1080;&#1090;&#1072;&#1085;&#1080;&#1103;/atx/c&#1077;&#1088;&#1080;&#1103;-photon/ctg-750c-rgb.html" TargetMode="External"/><Relationship Id="rId1151" Type="http://schemas.openxmlformats.org/officeDocument/2006/relationships/hyperlink" Target="https://www.keychron.com/products/lk-optical-switch-set?variant=31923958808665" TargetMode="External"/><Relationship Id="rId1249" Type="http://schemas.openxmlformats.org/officeDocument/2006/relationships/hyperlink" Target="https://www.moyo.ua/portativnaya_akustika_2e_soundxtube_plus_tws_mp3_wireless_waterproof_black/486867.html" TargetMode="External"/><Relationship Id="rId2202" Type="http://schemas.openxmlformats.org/officeDocument/2006/relationships/hyperlink" Target="http://www.erc.ua/i/goods/TAKH402BL%5e00.jpg" TargetMode="External"/><Relationship Id="rId95" Type="http://schemas.openxmlformats.org/officeDocument/2006/relationships/hyperlink" Target="https://pantum.ru/catalogue/consumables/pc-211rb/" TargetMode="External"/><Relationship Id="rId826" Type="http://schemas.openxmlformats.org/officeDocument/2006/relationships/hyperlink" Target="https://www.icover.ru/catalog/product/besprovodnoe_zaryadnoe_ustroystvo_dvoynoe_belkin_adapter_chernyy_wiz002vfbk/" TargetMode="External"/><Relationship Id="rId1011" Type="http://schemas.openxmlformats.org/officeDocument/2006/relationships/hyperlink" Target="https://2egaming.com/ru/product/2e-gaming-keyboard-kg330/" TargetMode="External"/><Relationship Id="rId1109" Type="http://schemas.openxmlformats.org/officeDocument/2006/relationships/hyperlink" Target="https://2e.ua/ru/products/garnitura-dlya-pk-2e-ch12-usb-black/" TargetMode="External"/><Relationship Id="rId1456" Type="http://schemas.openxmlformats.org/officeDocument/2006/relationships/hyperlink" Target="http://www.erc.ua/i/goods/570-ABHK.jpg" TargetMode="External"/><Relationship Id="rId1663" Type="http://schemas.openxmlformats.org/officeDocument/2006/relationships/hyperlink" Target="http://www.erc.ua/i/goods/MA87MO2W%5eLLPANDR.jpg" TargetMode="External"/><Relationship Id="rId1870" Type="http://schemas.openxmlformats.org/officeDocument/2006/relationships/hyperlink" Target="http://www.erc.ua/i/goods/CNPS4X.jpg" TargetMode="External"/><Relationship Id="rId1968" Type="http://schemas.openxmlformats.org/officeDocument/2006/relationships/hyperlink" Target="http://www.erc.ua/i/goods/ZM1000-EBTII.jpg" TargetMode="External"/><Relationship Id="rId2507" Type="http://schemas.openxmlformats.org/officeDocument/2006/relationships/hyperlink" Target="https://www.xerox.com/ru-uz/catalog/dlya-ofisa/ofisnye-mfu/mfu_xerox_b305" TargetMode="External"/><Relationship Id="rId2714" Type="http://schemas.openxmlformats.org/officeDocument/2006/relationships/hyperlink" Target="https://2egaming.com/ru/product/2e-gaming-chair-hebi-black-white/" TargetMode="External"/><Relationship Id="rId1316" Type="http://schemas.openxmlformats.org/officeDocument/2006/relationships/hyperlink" Target="http://www.erc.ua/i/goods/2E-CBN617BK.jpg" TargetMode="External"/><Relationship Id="rId1523" Type="http://schemas.openxmlformats.org/officeDocument/2006/relationships/hyperlink" Target="http://www.erc.ua/i/goods/RZ01-03160100-R3M1.jpg" TargetMode="External"/><Relationship Id="rId1730" Type="http://schemas.openxmlformats.org/officeDocument/2006/relationships/hyperlink" Target="http://www.erc.ua/i/goods/22525_TRUST.jpg" TargetMode="External"/><Relationship Id="rId22" Type="http://schemas.openxmlformats.org/officeDocument/2006/relationships/hyperlink" Target="https://ksl.ua/catalog/for-tv/desk-mounts/dm31t/?lang=ru" TargetMode="External"/><Relationship Id="rId1828" Type="http://schemas.openxmlformats.org/officeDocument/2006/relationships/hyperlink" Target="http://www.erc.ua/i/goods/AP32GAH360A-1.jpg" TargetMode="External"/><Relationship Id="rId171" Type="http://schemas.openxmlformats.org/officeDocument/2006/relationships/hyperlink" Target="https://www.trust.com/en/product/23809-zaya-rechargeable-wireless-mouse-black" TargetMode="External"/><Relationship Id="rId2297" Type="http://schemas.openxmlformats.org/officeDocument/2006/relationships/hyperlink" Target="http://www.erc.ua/i/goods/HCP-400BK.jpg" TargetMode="External"/><Relationship Id="rId269" Type="http://schemas.openxmlformats.org/officeDocument/2006/relationships/hyperlink" Target="https://www.razer.ru/product/keyboards/razer-cynosa-lite" TargetMode="External"/><Relationship Id="rId476" Type="http://schemas.openxmlformats.org/officeDocument/2006/relationships/hyperlink" Target="https://consumer.apacer.com/eng/content.php?sn=1445" TargetMode="External"/><Relationship Id="rId683" Type="http://schemas.openxmlformats.org/officeDocument/2006/relationships/hyperlink" Target="https://slinex.ru/product/komplekt-slinex-ml-16hr-slinex-sq-04m" TargetMode="External"/><Relationship Id="rId890" Type="http://schemas.openxmlformats.org/officeDocument/2006/relationships/hyperlink" Target="https://eplaza.panasonic.ru/products/home_appliance/blend_juice/blenders_juicer/MK-GB1WTQ/" TargetMode="External"/><Relationship Id="rId2157" Type="http://schemas.openxmlformats.org/officeDocument/2006/relationships/hyperlink" Target="http://www.erc.ua/i/goods/F7U097VFWHT.jpg" TargetMode="External"/><Relationship Id="rId2364" Type="http://schemas.openxmlformats.org/officeDocument/2006/relationships/hyperlink" Target="https://rozetka.com.ua/2e-2e-bpn9366bk/p308407488/" TargetMode="External"/><Relationship Id="rId2571" Type="http://schemas.openxmlformats.org/officeDocument/2006/relationships/hyperlink" Target="https://www.keychron.com/products/keychron-k2-wireless-mechanical-keyboard?variant=31063869522009" TargetMode="External"/><Relationship Id="rId129" Type="http://schemas.openxmlformats.org/officeDocument/2006/relationships/hyperlink" Target="https://huiontab.ru/inspiroy-wh1409-v2/" TargetMode="External"/><Relationship Id="rId336" Type="http://schemas.openxmlformats.org/officeDocument/2006/relationships/hyperlink" Target="https://en.varmilo.com/keyboardproscenium/subject_product_detailed?subjectid=29" TargetMode="External"/><Relationship Id="rId543" Type="http://schemas.openxmlformats.org/officeDocument/2006/relationships/hyperlink" Target="https://2egaming.com/ru/product/2e-gaming-pc-case-dominator-g3305/" TargetMode="External"/><Relationship Id="rId988" Type="http://schemas.openxmlformats.org/officeDocument/2006/relationships/hyperlink" Target="https://detombetrading.com/nl/catalogus/speelfiguren-sets/actiefiguren/infinity-nado/infinity-nado-v-advanced-series-fiery-dragon/" TargetMode="External"/><Relationship Id="rId1173" Type="http://schemas.openxmlformats.org/officeDocument/2006/relationships/hyperlink" Target="https://consumer.apacer.com/ru/content.php?sn=1289" TargetMode="External"/><Relationship Id="rId1380" Type="http://schemas.openxmlformats.org/officeDocument/2006/relationships/hyperlink" Target="http://www.erc.ua/i/goods/H640P_HUION.jpg" TargetMode="External"/><Relationship Id="rId2017" Type="http://schemas.openxmlformats.org/officeDocument/2006/relationships/hyperlink" Target="http://www.erc.ua/i/goods/TWS100STP-BEU.jpg" TargetMode="External"/><Relationship Id="rId2224" Type="http://schemas.openxmlformats.org/officeDocument/2006/relationships/hyperlink" Target="http://www.erc.ua/i/goods/MK-G1800PWTQ.jpg" TargetMode="External"/><Relationship Id="rId2669" Type="http://schemas.openxmlformats.org/officeDocument/2006/relationships/hyperlink" Target="https://www.synology.com/en-us/products/DS220+" TargetMode="External"/><Relationship Id="rId403" Type="http://schemas.openxmlformats.org/officeDocument/2006/relationships/hyperlink" Target="https://www.asrock.com/mb/Intel/H570M-ITXac/index.asp" TargetMode="External"/><Relationship Id="rId750" Type="http://schemas.openxmlformats.org/officeDocument/2006/relationships/hyperlink" Target="https://www.conrad.com/p/belkin-hdmi-cable-200-m-f3y020bt2m-audio-return-channel-black-1x-hdmi-plug-1x-hdmi-plug-1563220" TargetMode="External"/><Relationship Id="rId848" Type="http://schemas.openxmlformats.org/officeDocument/2006/relationships/hyperlink" Target="https://www.mvideo.ru/products/naushniki-bluetooth-panasonic-rp-htx80bgcr-red-50053507" TargetMode="External"/><Relationship Id="rId1033" Type="http://schemas.openxmlformats.org/officeDocument/2006/relationships/hyperlink" Target="https://rozetka.com.ua/pocketbook_pb741_n_cis/p283654553/" TargetMode="External"/><Relationship Id="rId1478" Type="http://schemas.openxmlformats.org/officeDocument/2006/relationships/hyperlink" Target="http://www.erc.ua/i/goods/20687_TRUST.jpg" TargetMode="External"/><Relationship Id="rId1685" Type="http://schemas.openxmlformats.org/officeDocument/2006/relationships/hyperlink" Target="http://www.erc.ua/i/goods/2E-PG330B.jpg" TargetMode="External"/><Relationship Id="rId1892" Type="http://schemas.openxmlformats.org/officeDocument/2006/relationships/hyperlink" Target="http://www.erc.ua/i/goods/2E-G2055.jpg" TargetMode="External"/><Relationship Id="rId2431" Type="http://schemas.openxmlformats.org/officeDocument/2006/relationships/hyperlink" Target="https://www.moyo.ua/klaviatura_varmilo_ma87m_v2_summit_r2_ec_sakura_v2_ru/508634.html?drsq=%D0%98%D0%B3%D1%80%D0%BE%D0%B2%D0%B0%D1%8F%C2%A0%D0%BA%D0%BB%D0%B0%D0%B2%D0%B8%D0%B0%D1%82%D1%83%D1%80%D0%B0+Varmilo+MA87M+V2+Summit+R2%2C+EC+Sakura+V2%2CRU+%28A33A022A9A3A06A007%29" TargetMode="External"/><Relationship Id="rId2529" Type="http://schemas.openxmlformats.org/officeDocument/2006/relationships/hyperlink" Target="https://2egaming.com/ru/product/2e-gaming-keyboard-kg290-led-black/" TargetMode="External"/><Relationship Id="rId2736" Type="http://schemas.openxmlformats.org/officeDocument/2006/relationships/hyperlink" Target="https://2e.ua/ru/products/klaviatura-2e-ks109-usb-black/" TargetMode="External"/><Relationship Id="rId610" Type="http://schemas.openxmlformats.org/officeDocument/2006/relationships/hyperlink" Target="https://www.chieftec.eu/ru/&#1073;&#1083;&#1086;&#1082;&#1080;-&#1087;&#1080;&#1090;&#1072;&#1085;&#1080;&#1103;/atx/c&#1077;&#1088;&#1080;&#1080;-smart/gps-650a8.html" TargetMode="External"/><Relationship Id="rId708" Type="http://schemas.openxmlformats.org/officeDocument/2006/relationships/hyperlink" Target="https://2e.ua/ru/products/akusticheskaya-sistema-2e-soundxblock-tws-mp3-wireless-waterproof-black/" TargetMode="External"/><Relationship Id="rId915" Type="http://schemas.openxmlformats.org/officeDocument/2006/relationships/hyperlink" Target="https://eplaza.panasonic.ru/products/home_appliance/irons/el_iron/NI-E610T/" TargetMode="External"/><Relationship Id="rId1240" Type="http://schemas.openxmlformats.org/officeDocument/2006/relationships/hyperlink" Target="https://consumer.apacer.com/ru/content.php?sn=1298" TargetMode="External"/><Relationship Id="rId1338" Type="http://schemas.openxmlformats.org/officeDocument/2006/relationships/hyperlink" Target="http://www.erc.ua/i/goods/460-BCMM.jpg" TargetMode="External"/><Relationship Id="rId1545" Type="http://schemas.openxmlformats.org/officeDocument/2006/relationships/hyperlink" Target="http://www.erc.ua/i/goods/2E-MK410MWB.jpg" TargetMode="External"/><Relationship Id="rId1100" Type="http://schemas.openxmlformats.org/officeDocument/2006/relationships/hyperlink" Target="https://2egaming.com/ru/product/2e-gaming-webcam-quad-hd-2k-wc2k-led/" TargetMode="External"/><Relationship Id="rId1405" Type="http://schemas.openxmlformats.org/officeDocument/2006/relationships/hyperlink" Target="http://www.erc.ua/i/goods/2E-MF130UB.jpg" TargetMode="External"/><Relationship Id="rId1752" Type="http://schemas.openxmlformats.org/officeDocument/2006/relationships/hyperlink" Target="http://www.erc.ua/i/goods/B450M_PRO-M2_MAX.jpg" TargetMode="External"/><Relationship Id="rId44" Type="http://schemas.openxmlformats.org/officeDocument/2006/relationships/hyperlink" Target="https://www.dell.com/ru/business/p/vostro-15-5510-laptop/pd?~ck=anav" TargetMode="External"/><Relationship Id="rId1612" Type="http://schemas.openxmlformats.org/officeDocument/2006/relationships/hyperlink" Target="http://www.erc.ua/i/goods/DKON1787ST-CURALAZT1.jpg" TargetMode="External"/><Relationship Id="rId1917" Type="http://schemas.openxmlformats.org/officeDocument/2006/relationships/hyperlink" Target="http://www.erc.ua/i/goods/S5BLACK.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Y1777"/>
  <sheetViews>
    <sheetView tabSelected="1" workbookViewId="0">
      <pane ySplit="1" topLeftCell="A2" activePane="bottomLeft" state="frozen"/>
      <selection pane="bottomLeft" activeCell="T5" sqref="T5"/>
    </sheetView>
  </sheetViews>
  <sheetFormatPr defaultColWidth="9.140625" defaultRowHeight="15" outlineLevelCol="1"/>
  <cols>
    <col min="1" max="1" width="20" style="61" customWidth="1"/>
    <col min="2" max="2" width="14" style="61" customWidth="1"/>
    <col min="3" max="3" width="55" style="62" customWidth="1"/>
    <col min="4" max="4" width="19.140625" style="63" customWidth="1"/>
    <col min="5" max="5" width="36.5703125" style="64" hidden="1" customWidth="1" outlineLevel="1"/>
    <col min="6" max="6" width="9.140625" style="61" customWidth="1" collapsed="1"/>
    <col min="7" max="7" width="11" style="61" hidden="1" customWidth="1" outlineLevel="1"/>
    <col min="8" max="8" width="12.85546875" style="61" hidden="1" customWidth="1" outlineLevel="1"/>
    <col min="9" max="9" width="15.85546875" style="55" customWidth="1" collapsed="1"/>
    <col min="10" max="15" width="16.85546875" style="55" hidden="1" customWidth="1" outlineLevel="1"/>
    <col min="16" max="16" width="16.85546875" style="115" hidden="1" customWidth="1" outlineLevel="1"/>
    <col min="17" max="17" width="16.85546875" style="61" customWidth="1" outlineLevel="1"/>
    <col min="18" max="20" width="9.140625" style="61" customWidth="1"/>
    <col min="21" max="22" width="9.140625" style="127" customWidth="1"/>
    <col min="23" max="23" width="9.140625" style="128" customWidth="1"/>
    <col min="24" max="25" width="9.140625" style="17" customWidth="1"/>
    <col min="26" max="16384" width="9.140625" style="26"/>
  </cols>
  <sheetData>
    <row r="1" spans="1:25" s="17" customFormat="1" ht="45">
      <c r="A1" s="12" t="s">
        <v>0</v>
      </c>
      <c r="B1" s="12" t="s">
        <v>1</v>
      </c>
      <c r="C1" s="12" t="s">
        <v>2</v>
      </c>
      <c r="D1" s="12" t="s">
        <v>3</v>
      </c>
      <c r="E1" s="12" t="s">
        <v>4</v>
      </c>
      <c r="F1" s="13" t="s">
        <v>5</v>
      </c>
      <c r="G1" s="12" t="s">
        <v>6</v>
      </c>
      <c r="H1" s="14" t="s">
        <v>7</v>
      </c>
      <c r="I1" s="12" t="s">
        <v>8</v>
      </c>
      <c r="J1" s="12" t="s">
        <v>9</v>
      </c>
      <c r="K1" s="11" t="s">
        <v>10</v>
      </c>
      <c r="L1" s="10" t="s">
        <v>11</v>
      </c>
      <c r="M1" s="10" t="s">
        <v>12</v>
      </c>
      <c r="N1" s="15" t="s">
        <v>13</v>
      </c>
      <c r="O1" s="15" t="s">
        <v>14</v>
      </c>
      <c r="P1" s="110" t="s">
        <v>15</v>
      </c>
      <c r="Q1" s="16" t="s">
        <v>17</v>
      </c>
      <c r="R1" s="71" t="s">
        <v>18</v>
      </c>
      <c r="S1" s="65">
        <f>R1775</f>
        <v>0</v>
      </c>
      <c r="T1" s="65" t="e">
        <f>#REF!</f>
        <v>#REF!</v>
      </c>
      <c r="U1" s="125" t="s">
        <v>16</v>
      </c>
      <c r="V1" s="125" t="s">
        <v>19</v>
      </c>
      <c r="W1" s="125">
        <v>11400</v>
      </c>
    </row>
    <row r="2" spans="1:25" s="17" customFormat="1">
      <c r="A2" s="18" t="s">
        <v>20</v>
      </c>
      <c r="B2" s="35" t="s">
        <v>21</v>
      </c>
      <c r="C2" s="78" t="s">
        <v>22</v>
      </c>
      <c r="D2" s="97">
        <v>4895180775963</v>
      </c>
      <c r="E2" s="93"/>
      <c r="F2" s="101" t="s">
        <v>23</v>
      </c>
      <c r="G2" s="18" t="s">
        <v>24</v>
      </c>
      <c r="H2" s="35" t="s">
        <v>25</v>
      </c>
      <c r="I2" s="95" t="s">
        <v>26</v>
      </c>
      <c r="J2" s="12"/>
      <c r="K2" s="21"/>
      <c r="L2" s="22"/>
      <c r="M2" s="22"/>
      <c r="N2" s="94"/>
      <c r="O2" s="94"/>
      <c r="P2" s="109" t="s">
        <v>27</v>
      </c>
      <c r="Q2" s="24">
        <f t="shared" ref="Q2:Q65" si="0">ROUND(V2*$W$1,-4)-1000</f>
        <v>1389000</v>
      </c>
      <c r="R2" s="25"/>
      <c r="S2" s="65"/>
      <c r="T2" s="65"/>
      <c r="U2" s="126">
        <v>112</v>
      </c>
      <c r="V2" s="126">
        <v>122</v>
      </c>
      <c r="W2" s="125"/>
    </row>
    <row r="3" spans="1:25" s="17" customFormat="1">
      <c r="A3" s="29" t="s">
        <v>20</v>
      </c>
      <c r="B3" s="98" t="s">
        <v>21</v>
      </c>
      <c r="C3" s="80" t="s">
        <v>28</v>
      </c>
      <c r="D3" s="97">
        <v>4895180775956</v>
      </c>
      <c r="E3" s="93"/>
      <c r="F3" s="103" t="s">
        <v>23</v>
      </c>
      <c r="G3" s="29" t="s">
        <v>24</v>
      </c>
      <c r="H3" s="98" t="s">
        <v>25</v>
      </c>
      <c r="I3" s="95" t="s">
        <v>26</v>
      </c>
      <c r="J3" s="12"/>
      <c r="K3" s="21"/>
      <c r="L3" s="22"/>
      <c r="M3" s="22"/>
      <c r="N3" s="94"/>
      <c r="O3" s="94"/>
      <c r="P3" s="109" t="s">
        <v>29</v>
      </c>
      <c r="Q3" s="24">
        <f t="shared" si="0"/>
        <v>1389000</v>
      </c>
      <c r="R3" s="25"/>
      <c r="S3" s="65"/>
      <c r="T3" s="65"/>
      <c r="U3" s="126">
        <v>112</v>
      </c>
      <c r="V3" s="126">
        <v>122</v>
      </c>
      <c r="W3" s="125"/>
    </row>
    <row r="4" spans="1:25" s="17" customFormat="1">
      <c r="A4" s="29" t="s">
        <v>20</v>
      </c>
      <c r="B4" s="98" t="s">
        <v>21</v>
      </c>
      <c r="C4" s="80" t="s">
        <v>30</v>
      </c>
      <c r="D4" s="97">
        <v>4895180780356</v>
      </c>
      <c r="E4" s="93"/>
      <c r="F4" s="103" t="s">
        <v>23</v>
      </c>
      <c r="G4" s="29" t="s">
        <v>24</v>
      </c>
      <c r="H4" s="98" t="s">
        <v>25</v>
      </c>
      <c r="I4" s="95" t="s">
        <v>26</v>
      </c>
      <c r="J4" s="12"/>
      <c r="K4" s="21"/>
      <c r="L4" s="22"/>
      <c r="M4" s="22"/>
      <c r="N4" s="94"/>
      <c r="O4" s="94"/>
      <c r="P4" s="109" t="s">
        <v>31</v>
      </c>
      <c r="Q4" s="24">
        <f t="shared" si="0"/>
        <v>1649000</v>
      </c>
      <c r="R4" s="25"/>
      <c r="S4" s="65"/>
      <c r="T4" s="65"/>
      <c r="U4" s="126">
        <v>135</v>
      </c>
      <c r="V4" s="126">
        <v>145</v>
      </c>
      <c r="W4" s="125"/>
    </row>
    <row r="5" spans="1:25" s="17" customFormat="1" ht="24">
      <c r="A5" s="29" t="s">
        <v>20</v>
      </c>
      <c r="B5" s="98" t="s">
        <v>21</v>
      </c>
      <c r="C5" s="80" t="s">
        <v>32</v>
      </c>
      <c r="D5" s="97">
        <v>4895180784989</v>
      </c>
      <c r="E5" s="93"/>
      <c r="F5" s="103" t="s">
        <v>23</v>
      </c>
      <c r="G5" s="29" t="s">
        <v>24</v>
      </c>
      <c r="H5" s="98" t="s">
        <v>25</v>
      </c>
      <c r="I5" s="95" t="s">
        <v>26</v>
      </c>
      <c r="J5" s="12"/>
      <c r="K5" s="21" t="s">
        <v>33</v>
      </c>
      <c r="L5" s="22"/>
      <c r="M5" s="22"/>
      <c r="N5" s="94"/>
      <c r="O5" s="94"/>
      <c r="P5" s="109" t="s">
        <v>34</v>
      </c>
      <c r="Q5" s="24">
        <f t="shared" si="0"/>
        <v>1599000</v>
      </c>
      <c r="R5" s="25"/>
      <c r="S5" s="65"/>
      <c r="T5" s="65"/>
      <c r="U5" s="126">
        <v>130</v>
      </c>
      <c r="V5" s="126">
        <v>140</v>
      </c>
      <c r="W5" s="125"/>
    </row>
    <row r="6" spans="1:25" s="17" customFormat="1" ht="24">
      <c r="A6" s="29" t="s">
        <v>20</v>
      </c>
      <c r="B6" s="98" t="s">
        <v>21</v>
      </c>
      <c r="C6" s="80" t="s">
        <v>35</v>
      </c>
      <c r="D6" s="97">
        <v>4895180784996</v>
      </c>
      <c r="E6" s="93"/>
      <c r="F6" s="103" t="s">
        <v>23</v>
      </c>
      <c r="G6" s="29" t="s">
        <v>24</v>
      </c>
      <c r="H6" s="98" t="s">
        <v>25</v>
      </c>
      <c r="I6" s="95" t="s">
        <v>26</v>
      </c>
      <c r="J6" s="12"/>
      <c r="K6" s="21"/>
      <c r="L6" s="22"/>
      <c r="M6" s="22"/>
      <c r="N6" s="94"/>
      <c r="O6" s="94"/>
      <c r="P6" s="109" t="s">
        <v>36</v>
      </c>
      <c r="Q6" s="24">
        <f t="shared" si="0"/>
        <v>1599000</v>
      </c>
      <c r="R6" s="25"/>
      <c r="S6" s="65"/>
      <c r="T6" s="65"/>
      <c r="U6" s="126">
        <v>130</v>
      </c>
      <c r="V6" s="126">
        <v>140</v>
      </c>
      <c r="W6" s="125"/>
    </row>
    <row r="7" spans="1:25">
      <c r="A7" s="18" t="s">
        <v>20</v>
      </c>
      <c r="B7" s="19" t="s">
        <v>37</v>
      </c>
      <c r="C7" s="20" t="s">
        <v>38</v>
      </c>
      <c r="D7" s="97">
        <v>6902176047794</v>
      </c>
      <c r="E7" s="5"/>
      <c r="F7" s="1" t="s">
        <v>23</v>
      </c>
      <c r="G7" s="18" t="s">
        <v>24</v>
      </c>
      <c r="H7" s="19" t="s">
        <v>25</v>
      </c>
      <c r="I7" s="18" t="s">
        <v>39</v>
      </c>
      <c r="J7" s="18"/>
      <c r="K7" s="21" t="s">
        <v>40</v>
      </c>
      <c r="L7" s="22" t="s">
        <v>41</v>
      </c>
      <c r="M7" s="22" t="s">
        <v>42</v>
      </c>
      <c r="N7" s="23"/>
      <c r="O7" s="23"/>
      <c r="P7" s="109" t="s">
        <v>43</v>
      </c>
      <c r="Q7" s="24">
        <f t="shared" si="0"/>
        <v>819000</v>
      </c>
      <c r="R7" s="25"/>
      <c r="S7" s="66"/>
      <c r="T7" s="66"/>
      <c r="U7" s="127">
        <v>64.599999999999994</v>
      </c>
      <c r="V7" s="127">
        <v>72.3</v>
      </c>
      <c r="X7" s="26"/>
      <c r="Y7" s="26"/>
    </row>
    <row r="8" spans="1:25" hidden="1">
      <c r="A8" s="18" t="s">
        <v>20</v>
      </c>
      <c r="B8" s="19" t="s">
        <v>37</v>
      </c>
      <c r="C8" s="20" t="s">
        <v>38</v>
      </c>
      <c r="D8" s="97">
        <v>6902176057908</v>
      </c>
      <c r="E8" s="5"/>
      <c r="F8" s="1" t="s">
        <v>23</v>
      </c>
      <c r="G8" s="18" t="s">
        <v>24</v>
      </c>
      <c r="H8" s="19" t="s">
        <v>25</v>
      </c>
      <c r="I8" s="18" t="s">
        <v>44</v>
      </c>
      <c r="J8" s="18"/>
      <c r="K8" s="21" t="s">
        <v>45</v>
      </c>
      <c r="L8" s="22" t="s">
        <v>42</v>
      </c>
      <c r="M8" s="22" t="s">
        <v>42</v>
      </c>
      <c r="N8" s="23"/>
      <c r="O8" s="23"/>
      <c r="P8" s="109" t="s">
        <v>43</v>
      </c>
      <c r="Q8" s="24">
        <f t="shared" si="0"/>
        <v>979000</v>
      </c>
      <c r="R8" s="25"/>
      <c r="S8" s="66"/>
      <c r="T8" s="66"/>
      <c r="U8" s="127">
        <v>77.400000000000006</v>
      </c>
      <c r="V8" s="127">
        <v>85.85</v>
      </c>
      <c r="X8" s="26"/>
      <c r="Y8" s="26"/>
    </row>
    <row r="9" spans="1:25" hidden="1">
      <c r="A9" s="18" t="s">
        <v>20</v>
      </c>
      <c r="B9" s="19" t="s">
        <v>37</v>
      </c>
      <c r="C9" s="20" t="s">
        <v>46</v>
      </c>
      <c r="D9" s="85">
        <v>6902176057854</v>
      </c>
      <c r="E9" s="4"/>
      <c r="F9" s="1" t="s">
        <v>23</v>
      </c>
      <c r="G9" s="18" t="s">
        <v>24</v>
      </c>
      <c r="H9" s="19" t="s">
        <v>25</v>
      </c>
      <c r="I9" s="18" t="s">
        <v>44</v>
      </c>
      <c r="J9" s="18"/>
      <c r="K9" s="21" t="s">
        <v>47</v>
      </c>
      <c r="L9" s="22" t="s">
        <v>42</v>
      </c>
      <c r="M9" s="22" t="s">
        <v>42</v>
      </c>
      <c r="N9" s="23"/>
      <c r="O9" s="23"/>
      <c r="P9" s="109"/>
      <c r="Q9" s="24">
        <f t="shared" si="0"/>
        <v>1229000</v>
      </c>
      <c r="R9" s="25"/>
      <c r="S9" s="66"/>
      <c r="T9" s="66"/>
      <c r="U9" s="127">
        <v>97.8</v>
      </c>
      <c r="V9" s="127">
        <v>108</v>
      </c>
      <c r="X9" s="26"/>
      <c r="Y9" s="26"/>
    </row>
    <row r="10" spans="1:25">
      <c r="A10" s="18" t="s">
        <v>20</v>
      </c>
      <c r="B10" s="19" t="s">
        <v>37</v>
      </c>
      <c r="C10" s="20" t="s">
        <v>48</v>
      </c>
      <c r="D10" s="85">
        <v>6902176057472</v>
      </c>
      <c r="E10" s="4"/>
      <c r="F10" s="1" t="s">
        <v>23</v>
      </c>
      <c r="G10" s="18" t="s">
        <v>24</v>
      </c>
      <c r="H10" s="19" t="s">
        <v>25</v>
      </c>
      <c r="I10" s="18" t="s">
        <v>39</v>
      </c>
      <c r="J10" s="18"/>
      <c r="K10" s="21" t="s">
        <v>49</v>
      </c>
      <c r="L10" s="22" t="s">
        <v>42</v>
      </c>
      <c r="M10" s="22" t="s">
        <v>42</v>
      </c>
      <c r="N10" s="23"/>
      <c r="O10" s="23"/>
      <c r="P10" s="109" t="s">
        <v>43</v>
      </c>
      <c r="Q10" s="24">
        <f t="shared" si="0"/>
        <v>1439000</v>
      </c>
      <c r="R10" s="25"/>
      <c r="S10" s="66"/>
      <c r="T10" s="66"/>
      <c r="U10" s="127">
        <v>115.6</v>
      </c>
      <c r="V10" s="127">
        <v>126.7</v>
      </c>
      <c r="X10" s="26"/>
      <c r="Y10" s="26"/>
    </row>
    <row r="11" spans="1:25">
      <c r="A11" s="18" t="s">
        <v>20</v>
      </c>
      <c r="B11" s="19" t="s">
        <v>37</v>
      </c>
      <c r="C11" s="20" t="s">
        <v>50</v>
      </c>
      <c r="D11" s="85">
        <v>6902176058967</v>
      </c>
      <c r="E11" s="4"/>
      <c r="F11" s="1" t="s">
        <v>23</v>
      </c>
      <c r="G11" s="18" t="s">
        <v>24</v>
      </c>
      <c r="H11" s="19" t="s">
        <v>25</v>
      </c>
      <c r="I11" s="18" t="s">
        <v>39</v>
      </c>
      <c r="J11" s="18"/>
      <c r="K11" s="21" t="s">
        <v>51</v>
      </c>
      <c r="L11" s="22" t="s">
        <v>52</v>
      </c>
      <c r="M11" s="22" t="s">
        <v>42</v>
      </c>
      <c r="N11" s="23"/>
      <c r="O11" s="23">
        <v>680576169686</v>
      </c>
      <c r="P11" s="109" t="s">
        <v>43</v>
      </c>
      <c r="Q11" s="24">
        <f t="shared" si="0"/>
        <v>1839000</v>
      </c>
      <c r="R11" s="25"/>
      <c r="S11" s="66"/>
      <c r="T11" s="66"/>
      <c r="U11" s="127">
        <v>147.1</v>
      </c>
      <c r="V11" s="127">
        <v>161.5</v>
      </c>
      <c r="X11" s="26"/>
      <c r="Y11" s="26"/>
    </row>
    <row r="12" spans="1:25" hidden="1">
      <c r="A12" s="18" t="s">
        <v>53</v>
      </c>
      <c r="B12" s="19" t="s">
        <v>54</v>
      </c>
      <c r="C12" s="20" t="s">
        <v>55</v>
      </c>
      <c r="D12" s="85" t="s">
        <v>56</v>
      </c>
      <c r="E12" s="4" t="s">
        <v>57</v>
      </c>
      <c r="F12" s="1" t="s">
        <v>23</v>
      </c>
      <c r="G12" s="18" t="s">
        <v>24</v>
      </c>
      <c r="H12" s="19" t="s">
        <v>25</v>
      </c>
      <c r="I12" s="18" t="s">
        <v>44</v>
      </c>
      <c r="J12" s="18"/>
      <c r="K12" s="21" t="s">
        <v>58</v>
      </c>
      <c r="L12" s="22" t="s">
        <v>42</v>
      </c>
      <c r="M12" s="22" t="s">
        <v>42</v>
      </c>
      <c r="N12" s="23"/>
      <c r="O12" s="23">
        <v>680576169686</v>
      </c>
      <c r="P12" s="109"/>
      <c r="Q12" s="24">
        <f t="shared" si="0"/>
        <v>269000</v>
      </c>
      <c r="R12" s="25"/>
      <c r="S12" s="66"/>
      <c r="T12" s="66"/>
      <c r="U12" s="127">
        <v>20</v>
      </c>
      <c r="V12" s="127">
        <v>24</v>
      </c>
      <c r="X12" s="26"/>
      <c r="Y12" s="26"/>
    </row>
    <row r="13" spans="1:25" hidden="1">
      <c r="A13" s="18" t="s">
        <v>53</v>
      </c>
      <c r="B13" s="19" t="s">
        <v>54</v>
      </c>
      <c r="C13" s="20" t="s">
        <v>59</v>
      </c>
      <c r="D13" s="85" t="s">
        <v>60</v>
      </c>
      <c r="E13" s="4" t="s">
        <v>61</v>
      </c>
      <c r="F13" s="1" t="s">
        <v>23</v>
      </c>
      <c r="G13" s="18" t="s">
        <v>24</v>
      </c>
      <c r="H13" s="19" t="s">
        <v>25</v>
      </c>
      <c r="I13" s="18" t="s">
        <v>44</v>
      </c>
      <c r="J13" s="18"/>
      <c r="K13" s="21" t="s">
        <v>58</v>
      </c>
      <c r="L13" s="22" t="s">
        <v>42</v>
      </c>
      <c r="M13" s="22" t="s">
        <v>42</v>
      </c>
      <c r="N13" s="23"/>
      <c r="O13" s="23"/>
      <c r="P13" s="111" t="s">
        <v>62</v>
      </c>
      <c r="Q13" s="24">
        <f t="shared" si="0"/>
        <v>-1000</v>
      </c>
      <c r="R13" s="25"/>
      <c r="S13" s="59"/>
      <c r="T13" s="59"/>
      <c r="X13" s="26"/>
      <c r="Y13" s="26"/>
    </row>
    <row r="14" spans="1:25" ht="24">
      <c r="A14" s="18" t="s">
        <v>63</v>
      </c>
      <c r="B14" s="19" t="s">
        <v>54</v>
      </c>
      <c r="C14" s="20" t="s">
        <v>64</v>
      </c>
      <c r="D14" s="85" t="s">
        <v>65</v>
      </c>
      <c r="E14" s="4" t="s">
        <v>66</v>
      </c>
      <c r="F14" s="1" t="s">
        <v>23</v>
      </c>
      <c r="G14" s="18" t="s">
        <v>24</v>
      </c>
      <c r="H14" s="19" t="s">
        <v>25</v>
      </c>
      <c r="I14" s="18" t="s">
        <v>67</v>
      </c>
      <c r="J14" s="18"/>
      <c r="K14" s="21" t="s">
        <v>68</v>
      </c>
      <c r="L14" s="22"/>
      <c r="M14" s="22"/>
      <c r="N14" s="23"/>
      <c r="O14" s="23">
        <v>688130243698</v>
      </c>
      <c r="P14" s="108" t="s">
        <v>69</v>
      </c>
      <c r="Q14" s="24">
        <f t="shared" si="0"/>
        <v>499000</v>
      </c>
      <c r="R14" s="25"/>
      <c r="S14" s="59"/>
      <c r="T14" s="59"/>
      <c r="U14" s="127">
        <v>38</v>
      </c>
      <c r="V14" s="127">
        <v>44</v>
      </c>
      <c r="X14" s="26"/>
      <c r="Y14" s="26"/>
    </row>
    <row r="15" spans="1:25" ht="24">
      <c r="A15" s="18" t="s">
        <v>63</v>
      </c>
      <c r="B15" s="19" t="s">
        <v>54</v>
      </c>
      <c r="C15" s="20" t="s">
        <v>70</v>
      </c>
      <c r="D15" s="85" t="s">
        <v>71</v>
      </c>
      <c r="E15" s="4" t="s">
        <v>72</v>
      </c>
      <c r="F15" s="1" t="s">
        <v>23</v>
      </c>
      <c r="G15" s="18" t="s">
        <v>24</v>
      </c>
      <c r="H15" s="19" t="s">
        <v>25</v>
      </c>
      <c r="I15" s="18" t="s">
        <v>67</v>
      </c>
      <c r="J15" s="18"/>
      <c r="K15" s="21" t="s">
        <v>73</v>
      </c>
      <c r="L15" s="22"/>
      <c r="M15" s="22"/>
      <c r="N15" s="23"/>
      <c r="O15" s="23">
        <v>688130243704</v>
      </c>
      <c r="P15" s="109" t="s">
        <v>69</v>
      </c>
      <c r="Q15" s="24">
        <f t="shared" si="0"/>
        <v>499000</v>
      </c>
      <c r="R15" s="25"/>
      <c r="S15" s="59"/>
      <c r="T15" s="59"/>
      <c r="U15" s="127">
        <v>38</v>
      </c>
      <c r="V15" s="127">
        <v>44</v>
      </c>
      <c r="X15" s="26"/>
      <c r="Y15" s="26"/>
    </row>
    <row r="16" spans="1:25" hidden="1">
      <c r="A16" s="18" t="s">
        <v>63</v>
      </c>
      <c r="B16" s="19" t="s">
        <v>54</v>
      </c>
      <c r="C16" s="20" t="s">
        <v>74</v>
      </c>
      <c r="D16" s="85" t="s">
        <v>75</v>
      </c>
      <c r="E16" s="4" t="s">
        <v>76</v>
      </c>
      <c r="F16" s="1" t="s">
        <v>23</v>
      </c>
      <c r="G16" s="18" t="s">
        <v>24</v>
      </c>
      <c r="H16" s="19" t="s">
        <v>25</v>
      </c>
      <c r="I16" s="18" t="s">
        <v>44</v>
      </c>
      <c r="J16" s="18"/>
      <c r="K16" s="21" t="s">
        <v>77</v>
      </c>
      <c r="L16" s="22"/>
      <c r="M16" s="22"/>
      <c r="N16" s="23"/>
      <c r="O16" s="23">
        <v>688130243728</v>
      </c>
      <c r="P16" s="109" t="s">
        <v>69</v>
      </c>
      <c r="Q16" s="24">
        <f t="shared" si="0"/>
        <v>579000</v>
      </c>
      <c r="R16" s="25"/>
      <c r="S16" s="59"/>
      <c r="T16" s="59"/>
      <c r="U16" s="127">
        <v>44</v>
      </c>
      <c r="V16" s="127">
        <v>51</v>
      </c>
      <c r="X16" s="26"/>
      <c r="Y16" s="26"/>
    </row>
    <row r="17" spans="1:25" hidden="1">
      <c r="A17" s="18" t="s">
        <v>63</v>
      </c>
      <c r="B17" s="19" t="s">
        <v>54</v>
      </c>
      <c r="C17" s="20" t="s">
        <v>78</v>
      </c>
      <c r="D17" s="85" t="s">
        <v>79</v>
      </c>
      <c r="E17" s="4" t="s">
        <v>80</v>
      </c>
      <c r="F17" s="1" t="s">
        <v>23</v>
      </c>
      <c r="G17" s="18" t="s">
        <v>24</v>
      </c>
      <c r="H17" s="19" t="s">
        <v>25</v>
      </c>
      <c r="I17" s="18" t="s">
        <v>44</v>
      </c>
      <c r="J17" s="18"/>
      <c r="K17" s="21" t="s">
        <v>81</v>
      </c>
      <c r="L17" s="22"/>
      <c r="M17" s="22"/>
      <c r="N17" s="23"/>
      <c r="O17" s="23">
        <v>688130243711</v>
      </c>
      <c r="P17" s="109" t="s">
        <v>69</v>
      </c>
      <c r="Q17" s="24">
        <f t="shared" si="0"/>
        <v>579000</v>
      </c>
      <c r="R17" s="25"/>
      <c r="S17" s="59"/>
      <c r="T17" s="59"/>
      <c r="U17" s="127">
        <v>44</v>
      </c>
      <c r="V17" s="127">
        <v>51</v>
      </c>
      <c r="X17" s="26"/>
      <c r="Y17" s="26"/>
    </row>
    <row r="18" spans="1:25" hidden="1">
      <c r="A18" s="18" t="s">
        <v>63</v>
      </c>
      <c r="B18" s="19" t="s">
        <v>54</v>
      </c>
      <c r="C18" s="20" t="s">
        <v>82</v>
      </c>
      <c r="D18" s="85" t="s">
        <v>83</v>
      </c>
      <c r="E18" s="4" t="s">
        <v>84</v>
      </c>
      <c r="F18" s="1" t="s">
        <v>23</v>
      </c>
      <c r="G18" s="18" t="s">
        <v>24</v>
      </c>
      <c r="H18" s="19" t="s">
        <v>25</v>
      </c>
      <c r="I18" s="18" t="s">
        <v>44</v>
      </c>
      <c r="J18" s="18"/>
      <c r="K18" s="21" t="s">
        <v>85</v>
      </c>
      <c r="L18" s="22"/>
      <c r="M18" s="22"/>
      <c r="N18" s="23"/>
      <c r="O18" s="23">
        <v>688130243742</v>
      </c>
      <c r="P18" s="109"/>
      <c r="Q18" s="24">
        <f t="shared" si="0"/>
        <v>599000</v>
      </c>
      <c r="R18" s="25"/>
      <c r="S18" s="59"/>
      <c r="T18" s="59"/>
      <c r="U18" s="127">
        <v>46</v>
      </c>
      <c r="V18" s="127">
        <v>53</v>
      </c>
      <c r="X18" s="26"/>
      <c r="Y18" s="26"/>
    </row>
    <row r="19" spans="1:25" hidden="1">
      <c r="A19" s="18" t="s">
        <v>63</v>
      </c>
      <c r="B19" s="19" t="s">
        <v>54</v>
      </c>
      <c r="C19" s="20" t="s">
        <v>86</v>
      </c>
      <c r="D19" s="85" t="s">
        <v>87</v>
      </c>
      <c r="E19" s="4" t="s">
        <v>88</v>
      </c>
      <c r="F19" s="1" t="s">
        <v>23</v>
      </c>
      <c r="G19" s="18" t="s">
        <v>24</v>
      </c>
      <c r="H19" s="19" t="s">
        <v>25</v>
      </c>
      <c r="I19" s="18" t="s">
        <v>44</v>
      </c>
      <c r="J19" s="18"/>
      <c r="K19" s="21" t="s">
        <v>85</v>
      </c>
      <c r="L19" s="22"/>
      <c r="M19" s="22"/>
      <c r="N19" s="23"/>
      <c r="O19" s="23">
        <v>688130243735</v>
      </c>
      <c r="P19" s="109"/>
      <c r="Q19" s="24">
        <f t="shared" si="0"/>
        <v>599000</v>
      </c>
      <c r="R19" s="25"/>
      <c r="S19" s="59"/>
      <c r="T19" s="59"/>
      <c r="U19" s="127">
        <v>46</v>
      </c>
      <c r="V19" s="127">
        <v>53</v>
      </c>
      <c r="X19" s="26"/>
      <c r="Y19" s="26"/>
    </row>
    <row r="20" spans="1:25" hidden="1">
      <c r="A20" s="18" t="s">
        <v>63</v>
      </c>
      <c r="B20" s="19" t="s">
        <v>54</v>
      </c>
      <c r="C20" s="20" t="s">
        <v>89</v>
      </c>
      <c r="D20" s="85" t="s">
        <v>90</v>
      </c>
      <c r="E20" s="4" t="s">
        <v>91</v>
      </c>
      <c r="F20" s="1" t="s">
        <v>23</v>
      </c>
      <c r="G20" s="18" t="s">
        <v>24</v>
      </c>
      <c r="H20" s="19" t="s">
        <v>25</v>
      </c>
      <c r="I20" s="18" t="s">
        <v>44</v>
      </c>
      <c r="J20" s="18"/>
      <c r="K20" s="21" t="s">
        <v>85</v>
      </c>
      <c r="L20" s="22"/>
      <c r="M20" s="22"/>
      <c r="N20" s="23"/>
      <c r="O20" s="23">
        <v>688130243759</v>
      </c>
      <c r="P20" s="109" t="s">
        <v>69</v>
      </c>
      <c r="Q20" s="24">
        <f t="shared" si="0"/>
        <v>599000</v>
      </c>
      <c r="R20" s="25"/>
      <c r="S20" s="59"/>
      <c r="T20" s="59"/>
      <c r="U20" s="127">
        <v>46</v>
      </c>
      <c r="V20" s="127">
        <v>53</v>
      </c>
      <c r="X20" s="26"/>
      <c r="Y20" s="26"/>
    </row>
    <row r="21" spans="1:25" ht="24" hidden="1">
      <c r="A21" s="18" t="s">
        <v>92</v>
      </c>
      <c r="B21" s="19" t="s">
        <v>93</v>
      </c>
      <c r="C21" s="28" t="s">
        <v>94</v>
      </c>
      <c r="D21" s="85">
        <v>4895180761164</v>
      </c>
      <c r="E21" s="4" t="s">
        <v>95</v>
      </c>
      <c r="F21" s="1" t="s">
        <v>23</v>
      </c>
      <c r="G21" s="18" t="s">
        <v>24</v>
      </c>
      <c r="H21" s="19" t="s">
        <v>96</v>
      </c>
      <c r="I21" s="18" t="s">
        <v>44</v>
      </c>
      <c r="J21" s="18"/>
      <c r="K21" s="21" t="s">
        <v>97</v>
      </c>
      <c r="L21" s="22" t="s">
        <v>42</v>
      </c>
      <c r="M21" s="22" t="s">
        <v>42</v>
      </c>
      <c r="N21" s="23">
        <v>4895180761164</v>
      </c>
      <c r="O21" s="23"/>
      <c r="P21" s="109"/>
      <c r="Q21" s="24">
        <f t="shared" si="0"/>
        <v>209000</v>
      </c>
      <c r="R21" s="25"/>
      <c r="S21" s="59"/>
      <c r="T21" s="59"/>
      <c r="U21" s="127">
        <v>12</v>
      </c>
      <c r="V21" s="127">
        <v>18</v>
      </c>
      <c r="X21" s="26"/>
      <c r="Y21" s="26"/>
    </row>
    <row r="22" spans="1:25" ht="24" hidden="1">
      <c r="A22" s="18" t="s">
        <v>92</v>
      </c>
      <c r="B22" s="19" t="s">
        <v>93</v>
      </c>
      <c r="C22" s="28" t="s">
        <v>98</v>
      </c>
      <c r="D22" s="85">
        <v>4895180763274</v>
      </c>
      <c r="E22" s="4" t="s">
        <v>99</v>
      </c>
      <c r="F22" s="1" t="s">
        <v>23</v>
      </c>
      <c r="G22" s="18" t="s">
        <v>24</v>
      </c>
      <c r="H22" s="19" t="s">
        <v>96</v>
      </c>
      <c r="I22" s="18" t="s">
        <v>44</v>
      </c>
      <c r="J22" s="18"/>
      <c r="K22" s="21" t="s">
        <v>100</v>
      </c>
      <c r="L22" s="22" t="s">
        <v>42</v>
      </c>
      <c r="M22" s="22" t="s">
        <v>42</v>
      </c>
      <c r="N22" s="23">
        <v>4895180763274</v>
      </c>
      <c r="O22" s="23"/>
      <c r="P22" s="109"/>
      <c r="Q22" s="24">
        <f t="shared" si="0"/>
        <v>319000</v>
      </c>
      <c r="R22" s="25"/>
      <c r="S22" s="59"/>
      <c r="T22" s="59"/>
      <c r="U22" s="127">
        <v>21</v>
      </c>
      <c r="V22" s="127">
        <v>28</v>
      </c>
      <c r="X22" s="26"/>
      <c r="Y22" s="26"/>
    </row>
    <row r="23" spans="1:25" ht="24" hidden="1">
      <c r="A23" s="18" t="s">
        <v>92</v>
      </c>
      <c r="B23" s="19" t="s">
        <v>93</v>
      </c>
      <c r="C23" s="28" t="s">
        <v>101</v>
      </c>
      <c r="D23" s="85">
        <v>4895180765681</v>
      </c>
      <c r="E23" s="4" t="s">
        <v>102</v>
      </c>
      <c r="F23" s="1" t="s">
        <v>23</v>
      </c>
      <c r="G23" s="18" t="s">
        <v>24</v>
      </c>
      <c r="H23" s="19" t="s">
        <v>96</v>
      </c>
      <c r="I23" s="18" t="s">
        <v>44</v>
      </c>
      <c r="J23" s="18"/>
      <c r="K23" s="21" t="s">
        <v>103</v>
      </c>
      <c r="L23" s="22" t="s">
        <v>42</v>
      </c>
      <c r="M23" s="22" t="s">
        <v>42</v>
      </c>
      <c r="N23" s="23">
        <v>4895180765681</v>
      </c>
      <c r="O23" s="23"/>
      <c r="P23" s="109"/>
      <c r="Q23" s="24">
        <f t="shared" si="0"/>
        <v>319000</v>
      </c>
      <c r="R23" s="25"/>
      <c r="S23" s="59"/>
      <c r="T23" s="59"/>
      <c r="U23" s="127">
        <v>21</v>
      </c>
      <c r="V23" s="127">
        <v>28</v>
      </c>
      <c r="X23" s="26"/>
      <c r="Y23" s="26"/>
    </row>
    <row r="24" spans="1:25" ht="24" hidden="1">
      <c r="A24" s="18" t="s">
        <v>92</v>
      </c>
      <c r="B24" s="19" t="s">
        <v>93</v>
      </c>
      <c r="C24" s="28" t="s">
        <v>104</v>
      </c>
      <c r="D24" s="85">
        <v>4895180768019</v>
      </c>
      <c r="E24" s="4" t="s">
        <v>105</v>
      </c>
      <c r="F24" s="1" t="s">
        <v>23</v>
      </c>
      <c r="G24" s="18" t="s">
        <v>24</v>
      </c>
      <c r="H24" s="19" t="s">
        <v>96</v>
      </c>
      <c r="I24" s="18" t="s">
        <v>44</v>
      </c>
      <c r="J24" s="18"/>
      <c r="K24" s="21" t="s">
        <v>106</v>
      </c>
      <c r="L24" s="22" t="s">
        <v>42</v>
      </c>
      <c r="M24" s="22" t="s">
        <v>42</v>
      </c>
      <c r="N24" s="23">
        <v>4895180768019</v>
      </c>
      <c r="O24" s="23"/>
      <c r="P24" s="109" t="s">
        <v>107</v>
      </c>
      <c r="Q24" s="24">
        <f t="shared" si="0"/>
        <v>519000</v>
      </c>
      <c r="R24" s="25"/>
      <c r="S24" s="59"/>
      <c r="T24" s="59"/>
      <c r="U24" s="127">
        <v>38</v>
      </c>
      <c r="V24" s="127">
        <v>46</v>
      </c>
      <c r="X24" s="26"/>
      <c r="Y24" s="26"/>
    </row>
    <row r="25" spans="1:25">
      <c r="A25" s="18" t="s">
        <v>20</v>
      </c>
      <c r="B25" s="19" t="s">
        <v>93</v>
      </c>
      <c r="C25" s="28" t="s">
        <v>108</v>
      </c>
      <c r="D25" s="85">
        <v>4895180774997</v>
      </c>
      <c r="E25" s="4" t="s">
        <v>109</v>
      </c>
      <c r="F25" s="1" t="s">
        <v>23</v>
      </c>
      <c r="G25" s="18" t="s">
        <v>24</v>
      </c>
      <c r="H25" s="19" t="s">
        <v>110</v>
      </c>
      <c r="I25" s="29" t="s">
        <v>111</v>
      </c>
      <c r="J25" s="18"/>
      <c r="K25" s="21" t="s">
        <v>112</v>
      </c>
      <c r="L25" s="22" t="s">
        <v>113</v>
      </c>
      <c r="M25" s="22" t="s">
        <v>42</v>
      </c>
      <c r="N25" s="23">
        <v>4895180774997</v>
      </c>
      <c r="O25" s="23"/>
      <c r="P25" s="109" t="s">
        <v>114</v>
      </c>
      <c r="Q25" s="24">
        <f t="shared" si="0"/>
        <v>1359000</v>
      </c>
      <c r="R25" s="25"/>
      <c r="S25" s="67"/>
      <c r="T25" s="67"/>
      <c r="U25" s="127">
        <v>109</v>
      </c>
      <c r="V25" s="127">
        <v>119</v>
      </c>
      <c r="X25" s="26"/>
      <c r="Y25" s="26"/>
    </row>
    <row r="26" spans="1:25">
      <c r="A26" s="18" t="s">
        <v>20</v>
      </c>
      <c r="B26" s="19" t="s">
        <v>93</v>
      </c>
      <c r="C26" s="28" t="s">
        <v>115</v>
      </c>
      <c r="D26" s="85">
        <v>4895180775000</v>
      </c>
      <c r="E26" s="4" t="s">
        <v>116</v>
      </c>
      <c r="F26" s="1" t="s">
        <v>23</v>
      </c>
      <c r="G26" s="18" t="s">
        <v>24</v>
      </c>
      <c r="H26" s="19" t="s">
        <v>110</v>
      </c>
      <c r="I26" s="29" t="s">
        <v>111</v>
      </c>
      <c r="J26" s="18"/>
      <c r="K26" s="21" t="s">
        <v>112</v>
      </c>
      <c r="L26" s="22" t="s">
        <v>113</v>
      </c>
      <c r="M26" s="22" t="s">
        <v>42</v>
      </c>
      <c r="N26" s="23">
        <v>4895180775000</v>
      </c>
      <c r="O26" s="23"/>
      <c r="P26" s="109" t="s">
        <v>117</v>
      </c>
      <c r="Q26" s="24">
        <f t="shared" si="0"/>
        <v>1359000</v>
      </c>
      <c r="R26" s="25"/>
      <c r="S26" s="67"/>
      <c r="T26" s="67"/>
      <c r="U26" s="127">
        <v>109</v>
      </c>
      <c r="V26" s="127">
        <v>119</v>
      </c>
      <c r="X26" s="26"/>
      <c r="Y26" s="26"/>
    </row>
    <row r="27" spans="1:25" hidden="1">
      <c r="A27" s="18" t="s">
        <v>118</v>
      </c>
      <c r="B27" s="19" t="s">
        <v>119</v>
      </c>
      <c r="C27" s="20" t="s">
        <v>120</v>
      </c>
      <c r="D27" s="85">
        <v>6931548306863</v>
      </c>
      <c r="E27" s="4" t="s">
        <v>121</v>
      </c>
      <c r="F27" s="1" t="s">
        <v>23</v>
      </c>
      <c r="G27" s="18" t="s">
        <v>24</v>
      </c>
      <c r="H27" s="19" t="s">
        <v>25</v>
      </c>
      <c r="I27" s="18" t="s">
        <v>44</v>
      </c>
      <c r="J27" s="18"/>
      <c r="K27" s="21" t="s">
        <v>122</v>
      </c>
      <c r="L27" s="22" t="s">
        <v>123</v>
      </c>
      <c r="M27" s="22" t="s">
        <v>42</v>
      </c>
      <c r="N27" s="23">
        <v>6931548306863</v>
      </c>
      <c r="O27" s="23"/>
      <c r="P27" s="109"/>
      <c r="Q27" s="24">
        <f t="shared" si="0"/>
        <v>1999000</v>
      </c>
      <c r="R27" s="25"/>
      <c r="S27" s="66"/>
      <c r="T27" s="66"/>
      <c r="U27" s="127">
        <v>160</v>
      </c>
      <c r="V27" s="127">
        <v>175</v>
      </c>
      <c r="X27" s="26"/>
      <c r="Y27" s="26"/>
    </row>
    <row r="28" spans="1:25" ht="24" hidden="1">
      <c r="A28" s="18" t="s">
        <v>118</v>
      </c>
      <c r="B28" s="19" t="s">
        <v>119</v>
      </c>
      <c r="C28" s="20" t="s">
        <v>124</v>
      </c>
      <c r="D28" s="85">
        <v>6931548306313</v>
      </c>
      <c r="E28" s="4" t="s">
        <v>125</v>
      </c>
      <c r="F28" s="1" t="s">
        <v>23</v>
      </c>
      <c r="G28" s="18" t="s">
        <v>24</v>
      </c>
      <c r="H28" s="19" t="s">
        <v>25</v>
      </c>
      <c r="I28" s="18" t="s">
        <v>44</v>
      </c>
      <c r="J28" s="18"/>
      <c r="K28" s="21" t="s">
        <v>126</v>
      </c>
      <c r="L28" s="22" t="s">
        <v>123</v>
      </c>
      <c r="M28" s="22" t="s">
        <v>42</v>
      </c>
      <c r="N28" s="23"/>
      <c r="O28" s="23"/>
      <c r="P28" s="109"/>
      <c r="Q28" s="24">
        <f t="shared" si="0"/>
        <v>2389000</v>
      </c>
      <c r="R28" s="25"/>
      <c r="S28" s="59"/>
      <c r="T28" s="59"/>
      <c r="U28" s="127">
        <v>195</v>
      </c>
      <c r="V28" s="127">
        <v>210</v>
      </c>
      <c r="X28" s="26"/>
      <c r="Y28" s="26"/>
    </row>
    <row r="29" spans="1:25" ht="24" hidden="1">
      <c r="A29" s="18" t="s">
        <v>118</v>
      </c>
      <c r="B29" s="19" t="s">
        <v>119</v>
      </c>
      <c r="C29" s="20" t="s">
        <v>127</v>
      </c>
      <c r="D29" s="85">
        <v>6931548307174</v>
      </c>
      <c r="E29" s="4" t="s">
        <v>128</v>
      </c>
      <c r="F29" s="1" t="s">
        <v>23</v>
      </c>
      <c r="G29" s="18" t="s">
        <v>24</v>
      </c>
      <c r="H29" s="19" t="s">
        <v>25</v>
      </c>
      <c r="I29" s="18" t="s">
        <v>44</v>
      </c>
      <c r="J29" s="18"/>
      <c r="K29" s="21" t="s">
        <v>129</v>
      </c>
      <c r="L29" s="22" t="s">
        <v>130</v>
      </c>
      <c r="M29" s="22" t="s">
        <v>42</v>
      </c>
      <c r="N29" s="23"/>
      <c r="O29" s="23"/>
      <c r="P29" s="109" t="s">
        <v>131</v>
      </c>
      <c r="Q29" s="24">
        <f t="shared" si="0"/>
        <v>-1000</v>
      </c>
      <c r="R29" s="25"/>
      <c r="S29" s="66"/>
      <c r="T29" s="66"/>
      <c r="X29" s="26"/>
      <c r="Y29" s="26"/>
    </row>
    <row r="30" spans="1:25" ht="24">
      <c r="A30" s="18" t="s">
        <v>118</v>
      </c>
      <c r="B30" s="19" t="s">
        <v>119</v>
      </c>
      <c r="C30" s="20" t="s">
        <v>132</v>
      </c>
      <c r="D30" s="85">
        <v>6931548309130</v>
      </c>
      <c r="E30" s="4" t="s">
        <v>133</v>
      </c>
      <c r="F30" s="1" t="s">
        <v>23</v>
      </c>
      <c r="G30" s="18" t="s">
        <v>24</v>
      </c>
      <c r="H30" s="19" t="s">
        <v>25</v>
      </c>
      <c r="I30" s="29" t="s">
        <v>134</v>
      </c>
      <c r="J30" s="18" t="s">
        <v>135</v>
      </c>
      <c r="K30" s="21" t="s">
        <v>136</v>
      </c>
      <c r="L30" s="22" t="s">
        <v>137</v>
      </c>
      <c r="M30" s="22"/>
      <c r="N30" s="23"/>
      <c r="O30" s="23"/>
      <c r="P30" s="109" t="s">
        <v>138</v>
      </c>
      <c r="Q30" s="24">
        <f t="shared" si="0"/>
        <v>2279000</v>
      </c>
      <c r="R30" s="25"/>
      <c r="S30" s="66"/>
      <c r="T30" s="66"/>
      <c r="U30" s="127">
        <v>185</v>
      </c>
      <c r="V30" s="127">
        <v>200</v>
      </c>
      <c r="X30" s="26"/>
      <c r="Y30" s="26"/>
    </row>
    <row r="31" spans="1:25" ht="24">
      <c r="A31" s="18" t="s">
        <v>118</v>
      </c>
      <c r="B31" s="19" t="s">
        <v>119</v>
      </c>
      <c r="C31" s="20" t="s">
        <v>139</v>
      </c>
      <c r="D31" s="85">
        <v>6931548310150</v>
      </c>
      <c r="E31" s="4"/>
      <c r="F31" s="1" t="s">
        <v>23</v>
      </c>
      <c r="G31" s="18" t="s">
        <v>24</v>
      </c>
      <c r="H31" s="19" t="s">
        <v>25</v>
      </c>
      <c r="I31" s="96" t="s">
        <v>26</v>
      </c>
      <c r="J31" s="18"/>
      <c r="K31" s="21"/>
      <c r="L31" s="22"/>
      <c r="M31" s="22"/>
      <c r="N31" s="23"/>
      <c r="O31" s="23"/>
      <c r="P31" s="109" t="s">
        <v>140</v>
      </c>
      <c r="Q31" s="24">
        <f t="shared" si="0"/>
        <v>2509000</v>
      </c>
      <c r="R31" s="25"/>
      <c r="S31" s="66"/>
      <c r="T31" s="66"/>
      <c r="U31" s="127">
        <v>200</v>
      </c>
      <c r="V31" s="127">
        <v>220</v>
      </c>
      <c r="X31" s="26"/>
      <c r="Y31" s="26"/>
    </row>
    <row r="32" spans="1:25">
      <c r="A32" s="18" t="s">
        <v>20</v>
      </c>
      <c r="B32" s="19" t="s">
        <v>119</v>
      </c>
      <c r="C32" s="20" t="s">
        <v>141</v>
      </c>
      <c r="D32" s="85">
        <v>6931548305767</v>
      </c>
      <c r="E32" s="4" t="s">
        <v>142</v>
      </c>
      <c r="F32" s="1" t="s">
        <v>23</v>
      </c>
      <c r="G32" s="18" t="s">
        <v>24</v>
      </c>
      <c r="H32" s="19" t="s">
        <v>25</v>
      </c>
      <c r="I32" s="29" t="s">
        <v>111</v>
      </c>
      <c r="J32" s="18"/>
      <c r="K32" s="21" t="s">
        <v>143</v>
      </c>
      <c r="L32" s="22" t="s">
        <v>144</v>
      </c>
      <c r="M32" s="22" t="s">
        <v>42</v>
      </c>
      <c r="N32" s="23">
        <v>6931548305767</v>
      </c>
      <c r="O32" s="23"/>
      <c r="P32" s="109" t="s">
        <v>145</v>
      </c>
      <c r="Q32" s="24">
        <f t="shared" si="0"/>
        <v>1389000</v>
      </c>
      <c r="R32" s="25"/>
      <c r="S32" s="67"/>
      <c r="T32" s="67"/>
      <c r="U32" s="127">
        <v>110</v>
      </c>
      <c r="V32" s="127">
        <v>122</v>
      </c>
      <c r="X32" s="26"/>
      <c r="Y32" s="26"/>
    </row>
    <row r="33" spans="1:25" hidden="1">
      <c r="A33" s="18" t="s">
        <v>20</v>
      </c>
      <c r="B33" s="19" t="s">
        <v>119</v>
      </c>
      <c r="C33" s="20" t="s">
        <v>146</v>
      </c>
      <c r="D33" s="85">
        <v>6931548307051</v>
      </c>
      <c r="E33" s="4" t="s">
        <v>147</v>
      </c>
      <c r="F33" s="1" t="s">
        <v>23</v>
      </c>
      <c r="G33" s="18" t="s">
        <v>24</v>
      </c>
      <c r="H33" s="19" t="s">
        <v>25</v>
      </c>
      <c r="I33" s="29" t="s">
        <v>44</v>
      </c>
      <c r="J33" s="18"/>
      <c r="K33" s="21" t="s">
        <v>148</v>
      </c>
      <c r="L33" s="22" t="s">
        <v>149</v>
      </c>
      <c r="M33" s="22" t="s">
        <v>42</v>
      </c>
      <c r="N33" s="23">
        <v>6931548307051</v>
      </c>
      <c r="O33" s="23"/>
      <c r="P33" s="109" t="s">
        <v>150</v>
      </c>
      <c r="Q33" s="24">
        <f t="shared" si="0"/>
        <v>1529000</v>
      </c>
      <c r="R33" s="25"/>
      <c r="S33" s="67"/>
      <c r="T33" s="67"/>
      <c r="U33" s="127">
        <v>122</v>
      </c>
      <c r="V33" s="127">
        <v>134</v>
      </c>
      <c r="X33" s="26"/>
      <c r="Y33" s="26"/>
    </row>
    <row r="34" spans="1:25" hidden="1">
      <c r="A34" s="18" t="s">
        <v>20</v>
      </c>
      <c r="B34" s="19" t="s">
        <v>119</v>
      </c>
      <c r="C34" s="20" t="s">
        <v>151</v>
      </c>
      <c r="D34" s="85">
        <v>6931548307006</v>
      </c>
      <c r="E34" s="4"/>
      <c r="F34" s="1" t="s">
        <v>23</v>
      </c>
      <c r="G34" s="18" t="s">
        <v>24</v>
      </c>
      <c r="H34" s="19" t="s">
        <v>25</v>
      </c>
      <c r="I34" s="29" t="s">
        <v>44</v>
      </c>
      <c r="J34" s="18"/>
      <c r="K34" s="21" t="s">
        <v>152</v>
      </c>
      <c r="L34" s="22" t="s">
        <v>42</v>
      </c>
      <c r="M34" s="22" t="s">
        <v>42</v>
      </c>
      <c r="N34" s="23"/>
      <c r="O34" s="23"/>
      <c r="P34" s="109" t="s">
        <v>153</v>
      </c>
      <c r="Q34" s="24">
        <f t="shared" si="0"/>
        <v>1659000</v>
      </c>
      <c r="R34" s="25"/>
      <c r="S34" s="67"/>
      <c r="T34" s="67"/>
      <c r="U34" s="127">
        <v>133</v>
      </c>
      <c r="V34" s="127">
        <v>146</v>
      </c>
      <c r="X34" s="26"/>
      <c r="Y34" s="26"/>
    </row>
    <row r="35" spans="1:25" hidden="1">
      <c r="A35" s="18" t="s">
        <v>20</v>
      </c>
      <c r="B35" s="19" t="s">
        <v>119</v>
      </c>
      <c r="C35" s="20" t="s">
        <v>151</v>
      </c>
      <c r="D35" s="85">
        <v>6931548306924</v>
      </c>
      <c r="E35" s="4" t="s">
        <v>154</v>
      </c>
      <c r="F35" s="1" t="s">
        <v>23</v>
      </c>
      <c r="G35" s="18" t="s">
        <v>24</v>
      </c>
      <c r="H35" s="19" t="s">
        <v>25</v>
      </c>
      <c r="I35" s="29" t="s">
        <v>44</v>
      </c>
      <c r="J35" s="18"/>
      <c r="K35" s="21" t="s">
        <v>155</v>
      </c>
      <c r="L35" s="22" t="s">
        <v>42</v>
      </c>
      <c r="M35" s="22" t="s">
        <v>42</v>
      </c>
      <c r="N35" s="23"/>
      <c r="O35" s="23"/>
      <c r="P35" s="109"/>
      <c r="Q35" s="24">
        <f t="shared" si="0"/>
        <v>1659000</v>
      </c>
      <c r="R35" s="25"/>
      <c r="S35" s="67"/>
      <c r="T35" s="67"/>
      <c r="U35" s="127">
        <v>133</v>
      </c>
      <c r="V35" s="127">
        <v>146</v>
      </c>
      <c r="X35" s="26"/>
      <c r="Y35" s="26"/>
    </row>
    <row r="36" spans="1:25">
      <c r="A36" s="18" t="s">
        <v>20</v>
      </c>
      <c r="B36" s="19" t="s">
        <v>119</v>
      </c>
      <c r="C36" s="20" t="s">
        <v>156</v>
      </c>
      <c r="D36" s="85">
        <v>6931548306818</v>
      </c>
      <c r="E36" s="4" t="s">
        <v>157</v>
      </c>
      <c r="F36" s="1" t="s">
        <v>23</v>
      </c>
      <c r="G36" s="18" t="s">
        <v>24</v>
      </c>
      <c r="H36" s="19" t="s">
        <v>25</v>
      </c>
      <c r="I36" s="18" t="s">
        <v>134</v>
      </c>
      <c r="J36" s="18"/>
      <c r="K36" s="21" t="s">
        <v>158</v>
      </c>
      <c r="L36" s="22" t="s">
        <v>42</v>
      </c>
      <c r="M36" s="22" t="s">
        <v>42</v>
      </c>
      <c r="N36" s="23"/>
      <c r="O36" s="23"/>
      <c r="P36" s="109" t="s">
        <v>159</v>
      </c>
      <c r="Q36" s="24">
        <f t="shared" si="0"/>
        <v>1819000</v>
      </c>
      <c r="R36" s="25"/>
      <c r="S36" s="67"/>
      <c r="T36" s="67"/>
      <c r="U36" s="127">
        <v>146</v>
      </c>
      <c r="V36" s="127">
        <v>160</v>
      </c>
      <c r="X36" s="26"/>
      <c r="Y36" s="26"/>
    </row>
    <row r="37" spans="1:25" ht="24">
      <c r="A37" s="18" t="s">
        <v>20</v>
      </c>
      <c r="B37" s="19" t="s">
        <v>119</v>
      </c>
      <c r="C37" s="78" t="s">
        <v>160</v>
      </c>
      <c r="D37" s="85">
        <v>6931548306467</v>
      </c>
      <c r="E37" s="79" t="s">
        <v>161</v>
      </c>
      <c r="F37" s="1" t="s">
        <v>23</v>
      </c>
      <c r="G37" s="27" t="s">
        <v>24</v>
      </c>
      <c r="H37" s="77" t="s">
        <v>25</v>
      </c>
      <c r="I37" s="18" t="s">
        <v>67</v>
      </c>
      <c r="J37" s="78"/>
      <c r="K37" s="22" t="s">
        <v>162</v>
      </c>
      <c r="L37" s="22" t="s">
        <v>163</v>
      </c>
      <c r="M37" s="22"/>
      <c r="N37" s="22"/>
      <c r="O37" s="22"/>
      <c r="P37" s="109" t="s">
        <v>164</v>
      </c>
      <c r="Q37" s="24">
        <f t="shared" si="0"/>
        <v>1819000</v>
      </c>
      <c r="R37" s="25"/>
      <c r="S37" s="83"/>
      <c r="T37" s="83"/>
      <c r="U37" s="129">
        <v>148</v>
      </c>
      <c r="V37" s="129">
        <v>160</v>
      </c>
      <c r="W37" s="130"/>
      <c r="X37" s="82"/>
      <c r="Y37" s="82"/>
    </row>
    <row r="38" spans="1:25" ht="24">
      <c r="A38" s="18" t="s">
        <v>20</v>
      </c>
      <c r="B38" s="19" t="s">
        <v>119</v>
      </c>
      <c r="C38" s="80" t="s">
        <v>165</v>
      </c>
      <c r="D38" s="85">
        <v>6931548306610</v>
      </c>
      <c r="E38" s="79" t="s">
        <v>166</v>
      </c>
      <c r="F38" s="1" t="s">
        <v>23</v>
      </c>
      <c r="G38" s="99" t="s">
        <v>24</v>
      </c>
      <c r="H38" s="84" t="s">
        <v>25</v>
      </c>
      <c r="I38" s="18" t="s">
        <v>67</v>
      </c>
      <c r="J38" s="80"/>
      <c r="K38" s="22" t="s">
        <v>167</v>
      </c>
      <c r="L38" s="22" t="s">
        <v>168</v>
      </c>
      <c r="M38" s="22"/>
      <c r="N38" s="22"/>
      <c r="O38" s="22"/>
      <c r="P38" s="109" t="s">
        <v>169</v>
      </c>
      <c r="Q38" s="24">
        <f t="shared" si="0"/>
        <v>2009000</v>
      </c>
      <c r="R38" s="25"/>
      <c r="S38" s="83"/>
      <c r="T38" s="83"/>
      <c r="U38" s="129">
        <v>160</v>
      </c>
      <c r="V38" s="129">
        <v>176</v>
      </c>
      <c r="W38" s="130"/>
      <c r="X38" s="82"/>
      <c r="Y38" s="82"/>
    </row>
    <row r="39" spans="1:25">
      <c r="A39" s="18" t="s">
        <v>20</v>
      </c>
      <c r="B39" s="19" t="s">
        <v>119</v>
      </c>
      <c r="C39" s="80" t="s">
        <v>170</v>
      </c>
      <c r="D39" s="85">
        <v>6931548307693</v>
      </c>
      <c r="E39" s="79" t="s">
        <v>171</v>
      </c>
      <c r="F39" s="1" t="s">
        <v>23</v>
      </c>
      <c r="G39" s="99" t="s">
        <v>24</v>
      </c>
      <c r="H39" s="84" t="s">
        <v>25</v>
      </c>
      <c r="I39" s="96" t="s">
        <v>26</v>
      </c>
      <c r="J39" s="80"/>
      <c r="K39" s="22"/>
      <c r="L39" s="22"/>
      <c r="M39" s="22"/>
      <c r="N39" s="22"/>
      <c r="O39" s="22"/>
      <c r="P39" s="109" t="s">
        <v>172</v>
      </c>
      <c r="Q39" s="24">
        <f t="shared" si="0"/>
        <v>2109000</v>
      </c>
      <c r="R39" s="25"/>
      <c r="S39" s="83"/>
      <c r="T39" s="83"/>
      <c r="U39" s="129">
        <v>170</v>
      </c>
      <c r="V39" s="129">
        <v>185</v>
      </c>
      <c r="W39" s="130"/>
      <c r="X39" s="82"/>
      <c r="Y39" s="82"/>
    </row>
    <row r="40" spans="1:25" ht="24" hidden="1">
      <c r="A40" s="18" t="s">
        <v>173</v>
      </c>
      <c r="B40" s="19" t="s">
        <v>119</v>
      </c>
      <c r="C40" s="28" t="s">
        <v>174</v>
      </c>
      <c r="D40" s="85">
        <v>6931548306887</v>
      </c>
      <c r="E40" s="4"/>
      <c r="F40" s="1" t="s">
        <v>23</v>
      </c>
      <c r="G40" s="18" t="s">
        <v>24</v>
      </c>
      <c r="H40" s="19" t="s">
        <v>96</v>
      </c>
      <c r="I40" s="18" t="s">
        <v>44</v>
      </c>
      <c r="J40" s="18"/>
      <c r="K40" s="21" t="s">
        <v>175</v>
      </c>
      <c r="L40" s="22" t="s">
        <v>42</v>
      </c>
      <c r="M40" s="22" t="s">
        <v>42</v>
      </c>
      <c r="N40" s="23"/>
      <c r="O40" s="23"/>
      <c r="P40" s="109"/>
      <c r="Q40" s="24">
        <f t="shared" si="0"/>
        <v>389000</v>
      </c>
      <c r="R40" s="25"/>
      <c r="S40" s="66"/>
      <c r="T40" s="66"/>
      <c r="V40" s="127">
        <v>34</v>
      </c>
      <c r="X40" s="26"/>
      <c r="Y40" s="26"/>
    </row>
    <row r="41" spans="1:25" ht="24">
      <c r="A41" s="18" t="s">
        <v>173</v>
      </c>
      <c r="B41" s="19" t="s">
        <v>119</v>
      </c>
      <c r="C41" s="28" t="s">
        <v>176</v>
      </c>
      <c r="D41" s="85">
        <v>6931548306894</v>
      </c>
      <c r="E41" s="4"/>
      <c r="F41" s="1" t="s">
        <v>23</v>
      </c>
      <c r="G41" s="18" t="s">
        <v>24</v>
      </c>
      <c r="H41" s="19" t="s">
        <v>96</v>
      </c>
      <c r="I41" s="18" t="s">
        <v>67</v>
      </c>
      <c r="J41" s="18"/>
      <c r="K41" s="21" t="s">
        <v>175</v>
      </c>
      <c r="L41" s="22" t="s">
        <v>42</v>
      </c>
      <c r="M41" s="22" t="s">
        <v>42</v>
      </c>
      <c r="N41" s="23"/>
      <c r="O41" s="23"/>
      <c r="P41" s="109" t="s">
        <v>177</v>
      </c>
      <c r="Q41" s="24">
        <f t="shared" si="0"/>
        <v>429000</v>
      </c>
      <c r="R41" s="25"/>
      <c r="S41" s="59"/>
      <c r="T41" s="59"/>
      <c r="U41" s="127">
        <v>32</v>
      </c>
      <c r="V41" s="127">
        <v>38</v>
      </c>
      <c r="X41" s="26"/>
      <c r="Y41" s="26"/>
    </row>
    <row r="42" spans="1:25" ht="24" hidden="1">
      <c r="A42" s="18" t="s">
        <v>92</v>
      </c>
      <c r="B42" s="19" t="s">
        <v>119</v>
      </c>
      <c r="C42" s="28" t="s">
        <v>178</v>
      </c>
      <c r="D42" s="85">
        <v>6931548306900</v>
      </c>
      <c r="E42" s="4"/>
      <c r="F42" s="1" t="s">
        <v>23</v>
      </c>
      <c r="G42" s="18" t="s">
        <v>24</v>
      </c>
      <c r="H42" s="19" t="s">
        <v>96</v>
      </c>
      <c r="I42" s="18" t="s">
        <v>44</v>
      </c>
      <c r="J42" s="18"/>
      <c r="K42" s="21" t="s">
        <v>175</v>
      </c>
      <c r="L42" s="22" t="s">
        <v>42</v>
      </c>
      <c r="M42" s="22" t="s">
        <v>42</v>
      </c>
      <c r="N42" s="23"/>
      <c r="O42" s="23"/>
      <c r="P42" s="109"/>
      <c r="Q42" s="24">
        <f t="shared" si="0"/>
        <v>429000</v>
      </c>
      <c r="R42" s="25"/>
      <c r="S42" s="66"/>
      <c r="T42" s="66"/>
      <c r="U42" s="127">
        <v>34</v>
      </c>
      <c r="V42" s="127">
        <v>38</v>
      </c>
      <c r="X42" s="26"/>
      <c r="Y42" s="26"/>
    </row>
    <row r="43" spans="1:25" ht="24">
      <c r="A43" s="18" t="s">
        <v>173</v>
      </c>
      <c r="B43" s="19" t="s">
        <v>119</v>
      </c>
      <c r="C43" s="78" t="s">
        <v>179</v>
      </c>
      <c r="D43" s="85">
        <v>6931548308041</v>
      </c>
      <c r="E43" s="79"/>
      <c r="F43" s="1" t="s">
        <v>23</v>
      </c>
      <c r="G43" s="27" t="s">
        <v>24</v>
      </c>
      <c r="H43" s="77" t="s">
        <v>96</v>
      </c>
      <c r="I43" s="96" t="s">
        <v>39</v>
      </c>
      <c r="J43" s="78"/>
      <c r="K43" s="22"/>
      <c r="L43" s="22"/>
      <c r="M43" s="22"/>
      <c r="N43" s="22"/>
      <c r="O43" s="22"/>
      <c r="P43" s="109" t="s">
        <v>180</v>
      </c>
      <c r="Q43" s="24">
        <f t="shared" si="0"/>
        <v>259000</v>
      </c>
      <c r="R43" s="25"/>
      <c r="S43" s="81"/>
      <c r="T43" s="81"/>
      <c r="U43" s="129">
        <v>18</v>
      </c>
      <c r="V43" s="129">
        <v>23</v>
      </c>
      <c r="W43" s="130"/>
      <c r="X43" s="82"/>
      <c r="Y43" s="82"/>
    </row>
    <row r="44" spans="1:25" hidden="1">
      <c r="A44" s="18" t="s">
        <v>63</v>
      </c>
      <c r="B44" s="19" t="s">
        <v>119</v>
      </c>
      <c r="C44" s="78" t="s">
        <v>181</v>
      </c>
      <c r="D44" s="85">
        <v>6931548309376</v>
      </c>
      <c r="E44" s="79" t="s">
        <v>175</v>
      </c>
      <c r="F44" s="1" t="s">
        <v>23</v>
      </c>
      <c r="G44" s="27" t="s">
        <v>24</v>
      </c>
      <c r="H44" s="77" t="s">
        <v>96</v>
      </c>
      <c r="I44" s="29" t="s">
        <v>44</v>
      </c>
      <c r="J44" s="78" t="s">
        <v>175</v>
      </c>
      <c r="K44" s="22" t="s">
        <v>175</v>
      </c>
      <c r="L44" s="22" t="s">
        <v>175</v>
      </c>
      <c r="M44" s="22" t="s">
        <v>175</v>
      </c>
      <c r="N44" s="22" t="s">
        <v>175</v>
      </c>
      <c r="O44" s="22" t="s">
        <v>175</v>
      </c>
      <c r="P44" s="109"/>
      <c r="Q44" s="24">
        <f t="shared" si="0"/>
        <v>389000</v>
      </c>
      <c r="R44" s="25"/>
      <c r="S44" s="86"/>
      <c r="T44" s="86"/>
      <c r="U44" s="129">
        <v>28</v>
      </c>
      <c r="V44" s="129">
        <v>34</v>
      </c>
      <c r="W44" s="130"/>
      <c r="X44" s="82"/>
      <c r="Y44" s="82"/>
    </row>
    <row r="45" spans="1:25" hidden="1">
      <c r="A45" s="18" t="s">
        <v>63</v>
      </c>
      <c r="B45" s="19" t="s">
        <v>119</v>
      </c>
      <c r="C45" s="28" t="s">
        <v>182</v>
      </c>
      <c r="D45" s="85">
        <v>6931548306856</v>
      </c>
      <c r="E45" s="4"/>
      <c r="F45" s="1" t="s">
        <v>23</v>
      </c>
      <c r="G45" s="18" t="s">
        <v>24</v>
      </c>
      <c r="H45" s="19" t="s">
        <v>96</v>
      </c>
      <c r="I45" s="18" t="s">
        <v>44</v>
      </c>
      <c r="J45" s="18"/>
      <c r="K45" s="21" t="s">
        <v>175</v>
      </c>
      <c r="L45" s="22" t="s">
        <v>42</v>
      </c>
      <c r="M45" s="22" t="s">
        <v>42</v>
      </c>
      <c r="N45" s="23"/>
      <c r="O45" s="23"/>
      <c r="P45" s="109"/>
      <c r="Q45" s="24">
        <f t="shared" si="0"/>
        <v>429000</v>
      </c>
      <c r="R45" s="25"/>
      <c r="S45" s="59"/>
      <c r="T45" s="59"/>
      <c r="U45" s="127">
        <v>33</v>
      </c>
      <c r="V45" s="127">
        <v>38</v>
      </c>
      <c r="X45" s="26"/>
      <c r="Y45" s="26"/>
    </row>
    <row r="46" spans="1:25" hidden="1">
      <c r="A46" s="18" t="s">
        <v>63</v>
      </c>
      <c r="B46" s="19" t="s">
        <v>119</v>
      </c>
      <c r="C46" s="28" t="s">
        <v>183</v>
      </c>
      <c r="D46" s="85">
        <v>6931548308393</v>
      </c>
      <c r="E46" s="4"/>
      <c r="F46" s="1" t="s">
        <v>23</v>
      </c>
      <c r="G46" s="18" t="s">
        <v>24</v>
      </c>
      <c r="H46" s="19" t="s">
        <v>96</v>
      </c>
      <c r="I46" s="96" t="s">
        <v>44</v>
      </c>
      <c r="J46" s="18"/>
      <c r="K46" s="21"/>
      <c r="L46" s="22"/>
      <c r="M46" s="22"/>
      <c r="N46" s="23"/>
      <c r="O46" s="23"/>
      <c r="P46" s="109"/>
      <c r="Q46" s="24">
        <f t="shared" si="0"/>
        <v>419000</v>
      </c>
      <c r="R46" s="25"/>
      <c r="S46" s="59"/>
      <c r="T46" s="59"/>
      <c r="U46" s="127">
        <v>31</v>
      </c>
      <c r="V46" s="127">
        <v>37</v>
      </c>
      <c r="X46" s="26"/>
      <c r="Y46" s="26"/>
    </row>
    <row r="47" spans="1:25">
      <c r="A47" s="18" t="s">
        <v>63</v>
      </c>
      <c r="B47" s="19" t="s">
        <v>119</v>
      </c>
      <c r="C47" s="28" t="s">
        <v>184</v>
      </c>
      <c r="D47" s="85">
        <v>6931548308409</v>
      </c>
      <c r="E47" s="4"/>
      <c r="F47" s="1" t="s">
        <v>23</v>
      </c>
      <c r="G47" s="18" t="s">
        <v>24</v>
      </c>
      <c r="H47" s="19" t="s">
        <v>96</v>
      </c>
      <c r="I47" s="96" t="s">
        <v>26</v>
      </c>
      <c r="J47" s="18"/>
      <c r="K47" s="21"/>
      <c r="L47" s="22"/>
      <c r="M47" s="22"/>
      <c r="N47" s="23"/>
      <c r="O47" s="23"/>
      <c r="P47" s="109" t="s">
        <v>185</v>
      </c>
      <c r="Q47" s="24">
        <f t="shared" si="0"/>
        <v>419000</v>
      </c>
      <c r="R47" s="25"/>
      <c r="S47" s="59"/>
      <c r="T47" s="59"/>
      <c r="U47" s="127">
        <v>31</v>
      </c>
      <c r="V47" s="127">
        <v>37</v>
      </c>
      <c r="X47" s="26"/>
      <c r="Y47" s="26"/>
    </row>
    <row r="48" spans="1:25" hidden="1">
      <c r="A48" s="18" t="s">
        <v>63</v>
      </c>
      <c r="B48" s="19" t="s">
        <v>119</v>
      </c>
      <c r="C48" s="28" t="s">
        <v>186</v>
      </c>
      <c r="D48" s="85">
        <v>6931548306290</v>
      </c>
      <c r="E48" s="4"/>
      <c r="F48" s="1" t="s">
        <v>23</v>
      </c>
      <c r="G48" s="18" t="s">
        <v>24</v>
      </c>
      <c r="H48" s="19" t="s">
        <v>96</v>
      </c>
      <c r="I48" s="96" t="s">
        <v>44</v>
      </c>
      <c r="J48" s="18"/>
      <c r="K48" s="21"/>
      <c r="L48" s="22"/>
      <c r="M48" s="22"/>
      <c r="N48" s="23"/>
      <c r="O48" s="23"/>
      <c r="P48" s="109"/>
      <c r="Q48" s="24">
        <f t="shared" si="0"/>
        <v>469000</v>
      </c>
      <c r="R48" s="25"/>
      <c r="S48" s="59"/>
      <c r="T48" s="59"/>
      <c r="U48" s="127">
        <v>35</v>
      </c>
      <c r="V48" s="127">
        <v>41</v>
      </c>
      <c r="X48" s="26"/>
      <c r="Y48" s="26"/>
    </row>
    <row r="49" spans="1:25" hidden="1">
      <c r="A49" s="18" t="s">
        <v>63</v>
      </c>
      <c r="B49" s="19" t="s">
        <v>119</v>
      </c>
      <c r="C49" s="28" t="s">
        <v>187</v>
      </c>
      <c r="D49" s="85">
        <v>6931548307167</v>
      </c>
      <c r="E49" s="4"/>
      <c r="F49" s="1" t="s">
        <v>23</v>
      </c>
      <c r="G49" s="18" t="s">
        <v>24</v>
      </c>
      <c r="H49" s="19" t="s">
        <v>96</v>
      </c>
      <c r="I49" s="18" t="s">
        <v>44</v>
      </c>
      <c r="J49" s="18"/>
      <c r="K49" s="21" t="s">
        <v>175</v>
      </c>
      <c r="L49" s="22" t="s">
        <v>42</v>
      </c>
      <c r="M49" s="22" t="s">
        <v>42</v>
      </c>
      <c r="N49" s="23"/>
      <c r="O49" s="23"/>
      <c r="P49" s="109"/>
      <c r="Q49" s="24">
        <f t="shared" si="0"/>
        <v>489000</v>
      </c>
      <c r="R49" s="25"/>
      <c r="S49" s="66"/>
      <c r="T49" s="66"/>
      <c r="U49" s="127">
        <v>37</v>
      </c>
      <c r="V49" s="127">
        <v>43</v>
      </c>
      <c r="X49" s="26"/>
      <c r="Y49" s="26"/>
    </row>
    <row r="50" spans="1:25" hidden="1">
      <c r="A50" s="18" t="s">
        <v>63</v>
      </c>
      <c r="B50" s="19" t="s">
        <v>119</v>
      </c>
      <c r="C50" s="28" t="s">
        <v>188</v>
      </c>
      <c r="D50" s="85">
        <v>6931548306559</v>
      </c>
      <c r="E50" s="4"/>
      <c r="F50" s="1" t="s">
        <v>23</v>
      </c>
      <c r="G50" s="18" t="s">
        <v>24</v>
      </c>
      <c r="H50" s="19" t="s">
        <v>96</v>
      </c>
      <c r="I50" s="18" t="s">
        <v>44</v>
      </c>
      <c r="J50" s="18"/>
      <c r="K50" s="21" t="s">
        <v>175</v>
      </c>
      <c r="L50" s="22" t="s">
        <v>42</v>
      </c>
      <c r="M50" s="22" t="s">
        <v>42</v>
      </c>
      <c r="N50" s="23"/>
      <c r="O50" s="23"/>
      <c r="P50" s="109"/>
      <c r="Q50" s="24">
        <f t="shared" si="0"/>
        <v>-1000</v>
      </c>
      <c r="R50" s="25"/>
      <c r="S50" s="66"/>
      <c r="T50" s="66"/>
      <c r="X50" s="26"/>
      <c r="Y50" s="26"/>
    </row>
    <row r="51" spans="1:25" ht="24">
      <c r="A51" s="18" t="s">
        <v>189</v>
      </c>
      <c r="B51" s="19" t="s">
        <v>190</v>
      </c>
      <c r="C51" s="20" t="s">
        <v>191</v>
      </c>
      <c r="D51" s="97" t="s">
        <v>192</v>
      </c>
      <c r="E51" s="74" t="s">
        <v>193</v>
      </c>
      <c r="F51" s="75" t="s">
        <v>23</v>
      </c>
      <c r="G51" s="18" t="s">
        <v>194</v>
      </c>
      <c r="H51" s="19" t="s">
        <v>195</v>
      </c>
      <c r="I51" s="18" t="s">
        <v>39</v>
      </c>
      <c r="J51" s="18"/>
      <c r="K51" s="38" t="s">
        <v>196</v>
      </c>
      <c r="L51" s="39"/>
      <c r="M51" s="39"/>
      <c r="N51" s="40"/>
      <c r="O51" s="40"/>
      <c r="P51" s="112" t="s">
        <v>197</v>
      </c>
      <c r="Q51" s="24">
        <f t="shared" si="0"/>
        <v>1549000</v>
      </c>
      <c r="R51" s="25"/>
      <c r="S51" s="66"/>
      <c r="T51" s="66"/>
      <c r="U51" s="127">
        <f>(V51-10)</f>
        <v>126</v>
      </c>
      <c r="V51" s="127">
        <v>136</v>
      </c>
      <c r="X51" s="26"/>
      <c r="Y51" s="26"/>
    </row>
    <row r="52" spans="1:25" ht="24">
      <c r="A52" s="18" t="s">
        <v>189</v>
      </c>
      <c r="B52" s="19" t="s">
        <v>190</v>
      </c>
      <c r="C52" s="20" t="s">
        <v>198</v>
      </c>
      <c r="D52" s="97" t="s">
        <v>199</v>
      </c>
      <c r="E52" s="74" t="s">
        <v>200</v>
      </c>
      <c r="F52" s="75" t="s">
        <v>23</v>
      </c>
      <c r="G52" s="18" t="s">
        <v>194</v>
      </c>
      <c r="H52" s="19" t="s">
        <v>195</v>
      </c>
      <c r="I52" s="18" t="s">
        <v>39</v>
      </c>
      <c r="J52" s="18"/>
      <c r="K52" s="38" t="s">
        <v>201</v>
      </c>
      <c r="L52" s="39"/>
      <c r="M52" s="39"/>
      <c r="N52" s="40"/>
      <c r="O52" s="40"/>
      <c r="P52" s="112" t="s">
        <v>202</v>
      </c>
      <c r="Q52" s="24">
        <f t="shared" si="0"/>
        <v>1939000</v>
      </c>
      <c r="R52" s="25"/>
      <c r="S52" s="66"/>
      <c r="T52" s="66"/>
      <c r="U52" s="127">
        <f>(V52-10)</f>
        <v>160</v>
      </c>
      <c r="V52" s="127">
        <v>170</v>
      </c>
      <c r="X52" s="26"/>
      <c r="Y52" s="26"/>
    </row>
    <row r="53" spans="1:25" ht="24">
      <c r="A53" s="18" t="s">
        <v>189</v>
      </c>
      <c r="B53" s="19" t="s">
        <v>203</v>
      </c>
      <c r="C53" s="20" t="s">
        <v>204</v>
      </c>
      <c r="D53" s="97" t="s">
        <v>205</v>
      </c>
      <c r="E53" s="74" t="s">
        <v>206</v>
      </c>
      <c r="F53" s="75" t="s">
        <v>23</v>
      </c>
      <c r="G53" s="18" t="s">
        <v>194</v>
      </c>
      <c r="H53" s="19" t="s">
        <v>195</v>
      </c>
      <c r="I53" s="18" t="s">
        <v>39</v>
      </c>
      <c r="J53" s="18"/>
      <c r="K53" s="38" t="s">
        <v>207</v>
      </c>
      <c r="L53" s="39"/>
      <c r="M53" s="39"/>
      <c r="N53" s="40"/>
      <c r="O53" s="40"/>
      <c r="P53" s="112" t="s">
        <v>208</v>
      </c>
      <c r="Q53" s="24">
        <f t="shared" si="0"/>
        <v>3139000</v>
      </c>
      <c r="R53" s="25"/>
      <c r="S53" s="66"/>
      <c r="T53" s="66"/>
      <c r="U53" s="127">
        <f>(V53-15)</f>
        <v>260</v>
      </c>
      <c r="V53" s="127">
        <v>275</v>
      </c>
      <c r="X53" s="26"/>
      <c r="Y53" s="26"/>
    </row>
    <row r="54" spans="1:25" ht="24" hidden="1">
      <c r="A54" s="18" t="s">
        <v>189</v>
      </c>
      <c r="B54" s="18" t="s">
        <v>209</v>
      </c>
      <c r="C54" s="20" t="s">
        <v>210</v>
      </c>
      <c r="D54" s="97" t="s">
        <v>211</v>
      </c>
      <c r="E54" s="5" t="s">
        <v>212</v>
      </c>
      <c r="F54" s="1" t="s">
        <v>23</v>
      </c>
      <c r="G54" s="18" t="s">
        <v>194</v>
      </c>
      <c r="H54" s="19" t="s">
        <v>195</v>
      </c>
      <c r="I54" s="18" t="s">
        <v>44</v>
      </c>
      <c r="J54" s="18"/>
      <c r="K54" s="21" t="s">
        <v>213</v>
      </c>
      <c r="L54" s="22" t="s">
        <v>42</v>
      </c>
      <c r="M54" s="22" t="s">
        <v>42</v>
      </c>
      <c r="N54" s="23"/>
      <c r="O54" s="23"/>
      <c r="P54" s="109"/>
      <c r="Q54" s="24">
        <f t="shared" si="0"/>
        <v>-1000</v>
      </c>
      <c r="R54" s="25"/>
      <c r="S54" s="66"/>
      <c r="T54" s="66"/>
      <c r="X54" s="26"/>
      <c r="Y54" s="26"/>
    </row>
    <row r="55" spans="1:25" ht="24" hidden="1">
      <c r="A55" s="18" t="s">
        <v>189</v>
      </c>
      <c r="B55" s="18" t="s">
        <v>209</v>
      </c>
      <c r="C55" s="20" t="s">
        <v>214</v>
      </c>
      <c r="D55" s="97" t="s">
        <v>215</v>
      </c>
      <c r="E55" s="5" t="s">
        <v>216</v>
      </c>
      <c r="F55" s="1" t="s">
        <v>23</v>
      </c>
      <c r="G55" s="18" t="s">
        <v>194</v>
      </c>
      <c r="H55" s="19" t="s">
        <v>195</v>
      </c>
      <c r="I55" s="18" t="s">
        <v>44</v>
      </c>
      <c r="J55" s="18"/>
      <c r="K55" s="21" t="s">
        <v>217</v>
      </c>
      <c r="L55" s="22"/>
      <c r="M55" s="22"/>
      <c r="N55" s="23">
        <v>5397184409367</v>
      </c>
      <c r="O55" s="23">
        <v>884116375548</v>
      </c>
      <c r="P55" s="109"/>
      <c r="Q55" s="24">
        <f t="shared" si="0"/>
        <v>2789000</v>
      </c>
      <c r="R55" s="25"/>
      <c r="S55" s="66"/>
      <c r="T55" s="66"/>
      <c r="U55" s="127">
        <f>(V55-10)</f>
        <v>235</v>
      </c>
      <c r="V55" s="127">
        <v>245</v>
      </c>
      <c r="X55" s="26"/>
      <c r="Y55" s="26"/>
    </row>
    <row r="56" spans="1:25" hidden="1">
      <c r="A56" s="18" t="s">
        <v>189</v>
      </c>
      <c r="B56" s="18" t="s">
        <v>209</v>
      </c>
      <c r="C56" s="20" t="s">
        <v>218</v>
      </c>
      <c r="D56" s="97" t="s">
        <v>219</v>
      </c>
      <c r="E56" s="5" t="s">
        <v>220</v>
      </c>
      <c r="F56" s="1"/>
      <c r="G56" s="18" t="s">
        <v>194</v>
      </c>
      <c r="H56" s="19" t="s">
        <v>195</v>
      </c>
      <c r="I56" s="18" t="s">
        <v>44</v>
      </c>
      <c r="J56" s="18"/>
      <c r="K56" s="21" t="s">
        <v>221</v>
      </c>
      <c r="L56" s="22"/>
      <c r="M56" s="22"/>
      <c r="N56" s="23">
        <v>5397184409367</v>
      </c>
      <c r="O56" s="23">
        <v>884116375548</v>
      </c>
      <c r="P56" s="109"/>
      <c r="Q56" s="24">
        <f t="shared" si="0"/>
        <v>2909000</v>
      </c>
      <c r="R56" s="25"/>
      <c r="S56" s="66"/>
      <c r="T56" s="66"/>
      <c r="U56" s="127">
        <f>(V56-10)</f>
        <v>245</v>
      </c>
      <c r="V56" s="127">
        <v>255</v>
      </c>
      <c r="X56" s="26"/>
      <c r="Y56" s="26"/>
    </row>
    <row r="57" spans="1:25">
      <c r="A57" s="18" t="s">
        <v>189</v>
      </c>
      <c r="B57" s="18" t="s">
        <v>209</v>
      </c>
      <c r="C57" s="20" t="s">
        <v>222</v>
      </c>
      <c r="D57" s="97" t="s">
        <v>223</v>
      </c>
      <c r="E57" s="5" t="s">
        <v>224</v>
      </c>
      <c r="F57" s="1" t="s">
        <v>23</v>
      </c>
      <c r="G57" s="18" t="s">
        <v>194</v>
      </c>
      <c r="H57" s="19" t="s">
        <v>195</v>
      </c>
      <c r="I57" s="18" t="s">
        <v>225</v>
      </c>
      <c r="J57" s="18" t="s">
        <v>226</v>
      </c>
      <c r="K57" s="21" t="s">
        <v>227</v>
      </c>
      <c r="L57" s="22"/>
      <c r="M57" s="22"/>
      <c r="N57" s="23"/>
      <c r="O57" s="23"/>
      <c r="P57" s="109" t="s">
        <v>228</v>
      </c>
      <c r="Q57" s="24">
        <f t="shared" si="0"/>
        <v>2839000</v>
      </c>
      <c r="R57" s="25"/>
      <c r="S57" s="66"/>
      <c r="T57" s="66"/>
      <c r="U57" s="127">
        <f>(V57-10)</f>
        <v>239</v>
      </c>
      <c r="V57" s="127">
        <v>249</v>
      </c>
      <c r="X57" s="26"/>
      <c r="Y57" s="26"/>
    </row>
    <row r="58" spans="1:25" ht="24" hidden="1">
      <c r="A58" s="18" t="s">
        <v>189</v>
      </c>
      <c r="B58" s="18" t="s">
        <v>209</v>
      </c>
      <c r="C58" s="20" t="s">
        <v>229</v>
      </c>
      <c r="D58" s="97" t="s">
        <v>230</v>
      </c>
      <c r="E58" s="5" t="s">
        <v>231</v>
      </c>
      <c r="F58" s="1" t="s">
        <v>23</v>
      </c>
      <c r="G58" s="18" t="s">
        <v>194</v>
      </c>
      <c r="H58" s="19" t="s">
        <v>195</v>
      </c>
      <c r="I58" s="18" t="s">
        <v>44</v>
      </c>
      <c r="J58" s="18"/>
      <c r="K58" s="21" t="s">
        <v>232</v>
      </c>
      <c r="L58" s="22" t="s">
        <v>42</v>
      </c>
      <c r="M58" s="22" t="s">
        <v>42</v>
      </c>
      <c r="N58" s="23"/>
      <c r="O58" s="23"/>
      <c r="P58" s="109"/>
      <c r="Q58" s="24">
        <f t="shared" si="0"/>
        <v>-1000</v>
      </c>
      <c r="R58" s="25"/>
      <c r="S58" s="66"/>
      <c r="T58" s="66"/>
      <c r="X58" s="26"/>
      <c r="Y58" s="26"/>
    </row>
    <row r="59" spans="1:25" ht="24" hidden="1">
      <c r="A59" s="18" t="s">
        <v>189</v>
      </c>
      <c r="B59" s="18" t="s">
        <v>209</v>
      </c>
      <c r="C59" s="20" t="s">
        <v>233</v>
      </c>
      <c r="D59" s="97" t="s">
        <v>234</v>
      </c>
      <c r="E59" s="4" t="s">
        <v>235</v>
      </c>
      <c r="F59" s="1" t="s">
        <v>23</v>
      </c>
      <c r="G59" s="18" t="s">
        <v>194</v>
      </c>
      <c r="H59" s="19" t="s">
        <v>195</v>
      </c>
      <c r="I59" s="18" t="s">
        <v>44</v>
      </c>
      <c r="J59" s="18"/>
      <c r="K59" s="21" t="s">
        <v>236</v>
      </c>
      <c r="L59" s="22" t="s">
        <v>42</v>
      </c>
      <c r="M59" s="22" t="s">
        <v>42</v>
      </c>
      <c r="N59" s="23"/>
      <c r="O59" s="23"/>
      <c r="P59" s="109"/>
      <c r="Q59" s="24">
        <f t="shared" si="0"/>
        <v>-1000</v>
      </c>
      <c r="R59" s="25"/>
      <c r="S59" s="66"/>
      <c r="T59" s="66"/>
      <c r="X59" s="26"/>
      <c r="Y59" s="26"/>
    </row>
    <row r="60" spans="1:25" ht="24" hidden="1">
      <c r="A60" s="18" t="s">
        <v>189</v>
      </c>
      <c r="B60" s="18" t="s">
        <v>209</v>
      </c>
      <c r="C60" s="20" t="s">
        <v>237</v>
      </c>
      <c r="D60" s="97" t="s">
        <v>238</v>
      </c>
      <c r="E60" s="5" t="s">
        <v>239</v>
      </c>
      <c r="F60" s="1" t="s">
        <v>23</v>
      </c>
      <c r="G60" s="18" t="s">
        <v>194</v>
      </c>
      <c r="H60" s="19" t="s">
        <v>195</v>
      </c>
      <c r="I60" s="18" t="s">
        <v>44</v>
      </c>
      <c r="J60" s="18"/>
      <c r="K60" s="21" t="s">
        <v>240</v>
      </c>
      <c r="L60" s="22" t="s">
        <v>42</v>
      </c>
      <c r="M60" s="22" t="s">
        <v>42</v>
      </c>
      <c r="N60" s="23"/>
      <c r="O60" s="23"/>
      <c r="P60" s="109"/>
      <c r="Q60" s="24">
        <f t="shared" si="0"/>
        <v>-1000</v>
      </c>
      <c r="R60" s="25"/>
      <c r="S60" s="66"/>
      <c r="T60" s="66"/>
      <c r="X60" s="26"/>
      <c r="Y60" s="26"/>
    </row>
    <row r="61" spans="1:25" ht="24">
      <c r="A61" s="18" t="s">
        <v>189</v>
      </c>
      <c r="B61" s="18" t="s">
        <v>209</v>
      </c>
      <c r="C61" s="20" t="s">
        <v>241</v>
      </c>
      <c r="D61" s="97" t="s">
        <v>242</v>
      </c>
      <c r="E61" s="5" t="s">
        <v>243</v>
      </c>
      <c r="F61" s="1" t="s">
        <v>23</v>
      </c>
      <c r="G61" s="18" t="s">
        <v>194</v>
      </c>
      <c r="H61" s="19" t="s">
        <v>195</v>
      </c>
      <c r="I61" s="18" t="s">
        <v>134</v>
      </c>
      <c r="J61" s="18" t="s">
        <v>226</v>
      </c>
      <c r="K61" s="21" t="s">
        <v>244</v>
      </c>
      <c r="L61" s="22"/>
      <c r="M61" s="22"/>
      <c r="N61" s="23"/>
      <c r="O61" s="23"/>
      <c r="P61" s="109" t="s">
        <v>245</v>
      </c>
      <c r="Q61" s="24">
        <f t="shared" si="0"/>
        <v>6599000</v>
      </c>
      <c r="R61" s="25"/>
      <c r="S61" s="66"/>
      <c r="T61" s="66"/>
      <c r="U61" s="127">
        <f>(V61-30)</f>
        <v>549</v>
      </c>
      <c r="V61" s="127">
        <v>579</v>
      </c>
      <c r="X61" s="26"/>
      <c r="Y61" s="26"/>
    </row>
    <row r="62" spans="1:25" ht="24" hidden="1">
      <c r="A62" s="18" t="s">
        <v>189</v>
      </c>
      <c r="B62" s="18" t="s">
        <v>209</v>
      </c>
      <c r="C62" s="20" t="s">
        <v>246</v>
      </c>
      <c r="D62" s="97" t="s">
        <v>247</v>
      </c>
      <c r="E62" s="4" t="s">
        <v>248</v>
      </c>
      <c r="F62" s="1" t="s">
        <v>23</v>
      </c>
      <c r="G62" s="18" t="s">
        <v>194</v>
      </c>
      <c r="H62" s="19" t="s">
        <v>195</v>
      </c>
      <c r="I62" s="18" t="s">
        <v>44</v>
      </c>
      <c r="J62" s="18"/>
      <c r="K62" s="21" t="s">
        <v>249</v>
      </c>
      <c r="L62" s="22" t="s">
        <v>42</v>
      </c>
      <c r="M62" s="22" t="s">
        <v>42</v>
      </c>
      <c r="N62" s="23"/>
      <c r="O62" s="23"/>
      <c r="P62" s="109"/>
      <c r="Q62" s="24">
        <f t="shared" si="0"/>
        <v>6259000</v>
      </c>
      <c r="R62" s="25"/>
      <c r="S62" s="66"/>
      <c r="T62" s="66"/>
      <c r="U62" s="127">
        <f>(V62-30)</f>
        <v>519</v>
      </c>
      <c r="V62" s="127">
        <v>549</v>
      </c>
      <c r="X62" s="26"/>
      <c r="Y62" s="26"/>
    </row>
    <row r="63" spans="1:25" ht="24" hidden="1">
      <c r="A63" s="18" t="s">
        <v>189</v>
      </c>
      <c r="B63" s="18" t="s">
        <v>209</v>
      </c>
      <c r="C63" s="20" t="s">
        <v>250</v>
      </c>
      <c r="D63" s="97" t="s">
        <v>251</v>
      </c>
      <c r="E63" s="4" t="s">
        <v>252</v>
      </c>
      <c r="F63" s="1" t="s">
        <v>23</v>
      </c>
      <c r="G63" s="18" t="s">
        <v>194</v>
      </c>
      <c r="H63" s="19" t="s">
        <v>195</v>
      </c>
      <c r="I63" s="18" t="s">
        <v>44</v>
      </c>
      <c r="J63" s="18"/>
      <c r="K63" s="21" t="s">
        <v>253</v>
      </c>
      <c r="L63" s="22" t="s">
        <v>42</v>
      </c>
      <c r="M63" s="22" t="s">
        <v>42</v>
      </c>
      <c r="N63" s="23"/>
      <c r="O63" s="23"/>
      <c r="P63" s="109"/>
      <c r="Q63" s="24">
        <f t="shared" si="0"/>
        <v>-1000</v>
      </c>
      <c r="R63" s="25"/>
      <c r="S63" s="66"/>
      <c r="T63" s="66"/>
      <c r="X63" s="26"/>
      <c r="Y63" s="26"/>
    </row>
    <row r="64" spans="1:25" ht="24" hidden="1">
      <c r="A64" s="18" t="s">
        <v>189</v>
      </c>
      <c r="B64" s="18" t="s">
        <v>209</v>
      </c>
      <c r="C64" s="20" t="s">
        <v>254</v>
      </c>
      <c r="D64" s="97" t="s">
        <v>255</v>
      </c>
      <c r="E64" s="5" t="s">
        <v>256</v>
      </c>
      <c r="F64" s="1" t="s">
        <v>23</v>
      </c>
      <c r="G64" s="18" t="s">
        <v>194</v>
      </c>
      <c r="H64" s="19" t="s">
        <v>195</v>
      </c>
      <c r="I64" s="18" t="s">
        <v>44</v>
      </c>
      <c r="J64" s="18"/>
      <c r="K64" s="21" t="s">
        <v>257</v>
      </c>
      <c r="L64" s="22" t="s">
        <v>42</v>
      </c>
      <c r="M64" s="22" t="s">
        <v>42</v>
      </c>
      <c r="N64" s="23"/>
      <c r="O64" s="23"/>
      <c r="P64" s="109"/>
      <c r="Q64" s="24">
        <f t="shared" si="0"/>
        <v>-1000</v>
      </c>
      <c r="R64" s="25"/>
      <c r="S64" s="66"/>
      <c r="T64" s="66"/>
      <c r="X64" s="26"/>
      <c r="Y64" s="26"/>
    </row>
    <row r="65" spans="1:25" ht="24" hidden="1">
      <c r="A65" s="18" t="s">
        <v>189</v>
      </c>
      <c r="B65" s="18" t="s">
        <v>209</v>
      </c>
      <c r="C65" s="20" t="s">
        <v>258</v>
      </c>
      <c r="D65" s="97" t="s">
        <v>259</v>
      </c>
      <c r="E65" s="5" t="s">
        <v>260</v>
      </c>
      <c r="F65" s="1"/>
      <c r="G65" s="18" t="s">
        <v>194</v>
      </c>
      <c r="H65" s="19" t="s">
        <v>195</v>
      </c>
      <c r="I65" s="18" t="s">
        <v>44</v>
      </c>
      <c r="J65" s="18"/>
      <c r="K65" s="21" t="s">
        <v>261</v>
      </c>
      <c r="L65" s="22"/>
      <c r="M65" s="22"/>
      <c r="N65" s="23"/>
      <c r="O65" s="23"/>
      <c r="P65" s="109"/>
      <c r="Q65" s="24">
        <f t="shared" si="0"/>
        <v>3749000</v>
      </c>
      <c r="R65" s="25"/>
      <c r="S65" s="66"/>
      <c r="T65" s="66"/>
      <c r="U65" s="127">
        <f>(V65-15)</f>
        <v>314</v>
      </c>
      <c r="V65" s="127">
        <v>329</v>
      </c>
      <c r="X65" s="26"/>
      <c r="Y65" s="26"/>
    </row>
    <row r="66" spans="1:25" ht="24" hidden="1">
      <c r="A66" s="18" t="s">
        <v>189</v>
      </c>
      <c r="B66" s="18" t="s">
        <v>209</v>
      </c>
      <c r="C66" s="20" t="s">
        <v>262</v>
      </c>
      <c r="D66" s="97" t="s">
        <v>263</v>
      </c>
      <c r="E66" s="5" t="s">
        <v>264</v>
      </c>
      <c r="F66" s="1" t="s">
        <v>23</v>
      </c>
      <c r="G66" s="18" t="s">
        <v>194</v>
      </c>
      <c r="H66" s="19" t="s">
        <v>195</v>
      </c>
      <c r="I66" s="18" t="s">
        <v>44</v>
      </c>
      <c r="J66" s="18"/>
      <c r="K66" s="21" t="s">
        <v>265</v>
      </c>
      <c r="L66" s="22" t="s">
        <v>42</v>
      </c>
      <c r="M66" s="22" t="s">
        <v>42</v>
      </c>
      <c r="N66" s="23"/>
      <c r="O66" s="23"/>
      <c r="P66" s="109"/>
      <c r="Q66" s="24">
        <f t="shared" ref="Q66:Q129" si="1">ROUND(V66*$W$1,-4)-1000</f>
        <v>-1000</v>
      </c>
      <c r="R66" s="25"/>
      <c r="S66" s="66"/>
      <c r="T66" s="66"/>
      <c r="X66" s="26"/>
      <c r="Y66" s="26"/>
    </row>
    <row r="67" spans="1:25" ht="24" hidden="1">
      <c r="A67" s="18" t="s">
        <v>189</v>
      </c>
      <c r="B67" s="18" t="s">
        <v>209</v>
      </c>
      <c r="C67" s="20" t="s">
        <v>266</v>
      </c>
      <c r="D67" s="97" t="s">
        <v>267</v>
      </c>
      <c r="E67" s="5" t="s">
        <v>268</v>
      </c>
      <c r="F67" s="1" t="s">
        <v>23</v>
      </c>
      <c r="G67" s="18" t="s">
        <v>194</v>
      </c>
      <c r="H67" s="19" t="s">
        <v>195</v>
      </c>
      <c r="I67" s="18" t="s">
        <v>44</v>
      </c>
      <c r="J67" s="18" t="s">
        <v>226</v>
      </c>
      <c r="K67" s="21" t="s">
        <v>269</v>
      </c>
      <c r="L67" s="22"/>
      <c r="M67" s="22"/>
      <c r="N67" s="23"/>
      <c r="O67" s="23"/>
      <c r="P67" s="109"/>
      <c r="Q67" s="24">
        <f t="shared" si="1"/>
        <v>4089000</v>
      </c>
      <c r="R67" s="25"/>
      <c r="S67" s="66"/>
      <c r="T67" s="66"/>
      <c r="U67" s="127">
        <f>(V67-15)</f>
        <v>344</v>
      </c>
      <c r="V67" s="127">
        <v>359</v>
      </c>
      <c r="X67" s="26"/>
      <c r="Y67" s="26"/>
    </row>
    <row r="68" spans="1:25" ht="24">
      <c r="A68" s="18" t="s">
        <v>189</v>
      </c>
      <c r="B68" s="18" t="s">
        <v>209</v>
      </c>
      <c r="C68" s="20" t="s">
        <v>270</v>
      </c>
      <c r="D68" s="97" t="s">
        <v>271</v>
      </c>
      <c r="E68" s="5" t="s">
        <v>272</v>
      </c>
      <c r="F68" s="1" t="s">
        <v>23</v>
      </c>
      <c r="G68" s="18" t="s">
        <v>194</v>
      </c>
      <c r="H68" s="19" t="s">
        <v>195</v>
      </c>
      <c r="I68" s="18" t="s">
        <v>134</v>
      </c>
      <c r="J68" s="18" t="s">
        <v>226</v>
      </c>
      <c r="K68" s="21" t="s">
        <v>273</v>
      </c>
      <c r="L68" s="22"/>
      <c r="M68" s="22"/>
      <c r="N68" s="23"/>
      <c r="O68" s="23"/>
      <c r="P68" s="109" t="s">
        <v>274</v>
      </c>
      <c r="Q68" s="24">
        <f t="shared" si="1"/>
        <v>4729000</v>
      </c>
      <c r="R68" s="25"/>
      <c r="S68" s="66"/>
      <c r="T68" s="66"/>
      <c r="U68" s="127">
        <f>(V68-16)</f>
        <v>399</v>
      </c>
      <c r="V68" s="127">
        <v>415</v>
      </c>
      <c r="X68" s="26"/>
      <c r="Y68" s="26"/>
    </row>
    <row r="69" spans="1:25" ht="24" hidden="1">
      <c r="A69" s="18" t="s">
        <v>275</v>
      </c>
      <c r="B69" s="18" t="s">
        <v>209</v>
      </c>
      <c r="C69" s="20" t="s">
        <v>276</v>
      </c>
      <c r="D69" s="97" t="s">
        <v>277</v>
      </c>
      <c r="E69" s="4" t="s">
        <v>278</v>
      </c>
      <c r="F69" s="1" t="s">
        <v>23</v>
      </c>
      <c r="G69" s="18" t="s">
        <v>194</v>
      </c>
      <c r="H69" s="19" t="s">
        <v>195</v>
      </c>
      <c r="I69" s="18" t="s">
        <v>44</v>
      </c>
      <c r="J69" s="18"/>
      <c r="K69" s="21" t="s">
        <v>279</v>
      </c>
      <c r="L69" s="22" t="s">
        <v>42</v>
      </c>
      <c r="M69" s="22" t="s">
        <v>42</v>
      </c>
      <c r="N69" s="23"/>
      <c r="O69" s="23"/>
      <c r="P69" s="109"/>
      <c r="Q69" s="24">
        <f t="shared" si="1"/>
        <v>5689000</v>
      </c>
      <c r="R69" s="25"/>
      <c r="S69" s="66"/>
      <c r="T69" s="66"/>
      <c r="U69" s="127">
        <f>(V69-25)</f>
        <v>474</v>
      </c>
      <c r="V69" s="127">
        <v>499</v>
      </c>
      <c r="X69" s="26"/>
      <c r="Y69" s="26"/>
    </row>
    <row r="70" spans="1:25" ht="24" hidden="1">
      <c r="A70" s="18" t="s">
        <v>275</v>
      </c>
      <c r="B70" s="18" t="s">
        <v>209</v>
      </c>
      <c r="C70" s="20" t="s">
        <v>280</v>
      </c>
      <c r="D70" s="97" t="s">
        <v>281</v>
      </c>
      <c r="E70" s="4" t="s">
        <v>282</v>
      </c>
      <c r="F70" s="1" t="s">
        <v>283</v>
      </c>
      <c r="G70" s="18" t="s">
        <v>194</v>
      </c>
      <c r="H70" s="19" t="s">
        <v>195</v>
      </c>
      <c r="I70" s="18" t="s">
        <v>44</v>
      </c>
      <c r="J70" s="18"/>
      <c r="K70" s="21" t="s">
        <v>284</v>
      </c>
      <c r="L70" s="22" t="s">
        <v>42</v>
      </c>
      <c r="M70" s="22" t="s">
        <v>42</v>
      </c>
      <c r="N70" s="23">
        <v>4820232160336</v>
      </c>
      <c r="O70" s="23"/>
      <c r="P70" s="109"/>
      <c r="Q70" s="24">
        <f t="shared" si="1"/>
        <v>6829000</v>
      </c>
      <c r="R70" s="25"/>
      <c r="S70" s="66"/>
      <c r="T70" s="66"/>
      <c r="U70" s="127">
        <f>(V70-25)</f>
        <v>574</v>
      </c>
      <c r="V70" s="127">
        <v>599</v>
      </c>
      <c r="X70" s="26"/>
      <c r="Y70" s="26"/>
    </row>
    <row r="71" spans="1:25" ht="24" hidden="1">
      <c r="A71" s="18" t="s">
        <v>285</v>
      </c>
      <c r="B71" s="18" t="s">
        <v>209</v>
      </c>
      <c r="C71" s="20" t="s">
        <v>286</v>
      </c>
      <c r="D71" s="97" t="s">
        <v>287</v>
      </c>
      <c r="E71" s="5"/>
      <c r="F71" s="1" t="s">
        <v>23</v>
      </c>
      <c r="G71" s="18" t="s">
        <v>194</v>
      </c>
      <c r="H71" s="19" t="s">
        <v>195</v>
      </c>
      <c r="I71" s="18" t="s">
        <v>44</v>
      </c>
      <c r="J71" s="18"/>
      <c r="K71" s="21" t="s">
        <v>175</v>
      </c>
      <c r="L71" s="22" t="s">
        <v>42</v>
      </c>
      <c r="M71" s="22" t="s">
        <v>42</v>
      </c>
      <c r="N71" s="23"/>
      <c r="O71" s="23"/>
      <c r="P71" s="109"/>
      <c r="Q71" s="24">
        <f t="shared" si="1"/>
        <v>5229000</v>
      </c>
      <c r="R71" s="25"/>
      <c r="S71" s="66"/>
      <c r="T71" s="66"/>
      <c r="U71" s="127">
        <f>429</f>
        <v>429</v>
      </c>
      <c r="V71" s="127">
        <f>459</f>
        <v>459</v>
      </c>
      <c r="X71" s="26"/>
      <c r="Y71" s="26"/>
    </row>
    <row r="72" spans="1:25" ht="24" hidden="1">
      <c r="A72" s="18" t="s">
        <v>285</v>
      </c>
      <c r="B72" s="18" t="s">
        <v>209</v>
      </c>
      <c r="C72" s="20" t="s">
        <v>288</v>
      </c>
      <c r="D72" s="97" t="s">
        <v>289</v>
      </c>
      <c r="E72" s="5"/>
      <c r="F72" s="1" t="s">
        <v>23</v>
      </c>
      <c r="G72" s="18" t="s">
        <v>194</v>
      </c>
      <c r="H72" s="19" t="s">
        <v>195</v>
      </c>
      <c r="I72" s="18" t="s">
        <v>44</v>
      </c>
      <c r="J72" s="18"/>
      <c r="K72" s="21" t="s">
        <v>175</v>
      </c>
      <c r="L72" s="22" t="s">
        <v>42</v>
      </c>
      <c r="M72" s="22" t="s">
        <v>42</v>
      </c>
      <c r="N72" s="23"/>
      <c r="O72" s="23"/>
      <c r="P72" s="109"/>
      <c r="Q72" s="24">
        <f t="shared" si="1"/>
        <v>7169000</v>
      </c>
      <c r="R72" s="25"/>
      <c r="S72" s="66"/>
      <c r="T72" s="66"/>
      <c r="U72" s="127">
        <f>599</f>
        <v>599</v>
      </c>
      <c r="V72" s="127">
        <f>629</f>
        <v>629</v>
      </c>
      <c r="X72" s="26"/>
      <c r="Y72" s="26"/>
    </row>
    <row r="73" spans="1:25" ht="24" hidden="1">
      <c r="A73" s="18" t="s">
        <v>285</v>
      </c>
      <c r="B73" s="18" t="s">
        <v>209</v>
      </c>
      <c r="C73" s="20" t="s">
        <v>290</v>
      </c>
      <c r="D73" s="97" t="s">
        <v>291</v>
      </c>
      <c r="E73" s="5"/>
      <c r="F73" s="1" t="s">
        <v>23</v>
      </c>
      <c r="G73" s="18" t="s">
        <v>194</v>
      </c>
      <c r="H73" s="19" t="s">
        <v>195</v>
      </c>
      <c r="I73" s="18" t="s">
        <v>44</v>
      </c>
      <c r="J73" s="18"/>
      <c r="K73" s="21" t="s">
        <v>175</v>
      </c>
      <c r="L73" s="22" t="s">
        <v>42</v>
      </c>
      <c r="M73" s="22" t="s">
        <v>42</v>
      </c>
      <c r="N73" s="23"/>
      <c r="O73" s="23"/>
      <c r="P73" s="109"/>
      <c r="Q73" s="24">
        <f t="shared" si="1"/>
        <v>5869000</v>
      </c>
      <c r="R73" s="25"/>
      <c r="S73" s="66"/>
      <c r="T73" s="66"/>
      <c r="U73" s="127">
        <f>485</f>
        <v>485</v>
      </c>
      <c r="V73" s="127">
        <f>515</f>
        <v>515</v>
      </c>
      <c r="X73" s="26"/>
      <c r="Y73" s="26"/>
    </row>
    <row r="74" spans="1:25" ht="24" hidden="1">
      <c r="A74" s="18" t="s">
        <v>285</v>
      </c>
      <c r="B74" s="18" t="s">
        <v>209</v>
      </c>
      <c r="C74" s="20" t="s">
        <v>292</v>
      </c>
      <c r="D74" s="97" t="s">
        <v>293</v>
      </c>
      <c r="E74" s="5"/>
      <c r="F74" s="1" t="s">
        <v>23</v>
      </c>
      <c r="G74" s="18" t="s">
        <v>194</v>
      </c>
      <c r="H74" s="19" t="s">
        <v>195</v>
      </c>
      <c r="I74" s="18" t="s">
        <v>44</v>
      </c>
      <c r="J74" s="18"/>
      <c r="K74" s="21" t="s">
        <v>175</v>
      </c>
      <c r="L74" s="22" t="s">
        <v>42</v>
      </c>
      <c r="M74" s="22" t="s">
        <v>42</v>
      </c>
      <c r="N74" s="23"/>
      <c r="O74" s="23"/>
      <c r="P74" s="109"/>
      <c r="Q74" s="24">
        <f t="shared" si="1"/>
        <v>6779000</v>
      </c>
      <c r="R74" s="25"/>
      <c r="S74" s="66"/>
      <c r="T74" s="66"/>
      <c r="U74" s="127">
        <f>565</f>
        <v>565</v>
      </c>
      <c r="V74" s="127">
        <f>595</f>
        <v>595</v>
      </c>
      <c r="X74" s="26"/>
      <c r="Y74" s="26"/>
    </row>
    <row r="75" spans="1:25" ht="24" hidden="1">
      <c r="A75" s="18" t="s">
        <v>285</v>
      </c>
      <c r="B75" s="18" t="s">
        <v>209</v>
      </c>
      <c r="C75" s="20" t="s">
        <v>294</v>
      </c>
      <c r="D75" s="97" t="s">
        <v>295</v>
      </c>
      <c r="E75" s="5"/>
      <c r="F75" s="1" t="s">
        <v>23</v>
      </c>
      <c r="G75" s="18" t="s">
        <v>194</v>
      </c>
      <c r="H75" s="19" t="s">
        <v>195</v>
      </c>
      <c r="I75" s="18" t="s">
        <v>44</v>
      </c>
      <c r="J75" s="18"/>
      <c r="K75" s="21" t="s">
        <v>175</v>
      </c>
      <c r="L75" s="22" t="s">
        <v>42</v>
      </c>
      <c r="M75" s="22" t="s">
        <v>42</v>
      </c>
      <c r="N75" s="23"/>
      <c r="O75" s="23"/>
      <c r="P75" s="109"/>
      <c r="Q75" s="24">
        <f t="shared" si="1"/>
        <v>7169000</v>
      </c>
      <c r="R75" s="25"/>
      <c r="S75" s="66"/>
      <c r="T75" s="66"/>
      <c r="U75" s="127">
        <f>599</f>
        <v>599</v>
      </c>
      <c r="V75" s="127">
        <f>629</f>
        <v>629</v>
      </c>
      <c r="X75" s="26"/>
      <c r="Y75" s="26"/>
    </row>
    <row r="76" spans="1:25" ht="24" hidden="1">
      <c r="A76" s="18" t="s">
        <v>296</v>
      </c>
      <c r="B76" s="18" t="s">
        <v>209</v>
      </c>
      <c r="C76" s="20" t="s">
        <v>297</v>
      </c>
      <c r="D76" s="97" t="s">
        <v>298</v>
      </c>
      <c r="E76" s="5"/>
      <c r="F76" s="1" t="s">
        <v>23</v>
      </c>
      <c r="G76" s="18" t="s">
        <v>194</v>
      </c>
      <c r="H76" s="19" t="s">
        <v>195</v>
      </c>
      <c r="I76" s="18" t="s">
        <v>44</v>
      </c>
      <c r="J76" s="18"/>
      <c r="K76" s="21" t="s">
        <v>175</v>
      </c>
      <c r="L76" s="22" t="s">
        <v>42</v>
      </c>
      <c r="M76" s="22" t="s">
        <v>42</v>
      </c>
      <c r="N76" s="23"/>
      <c r="O76" s="23"/>
      <c r="P76" s="109"/>
      <c r="Q76" s="24">
        <f t="shared" si="1"/>
        <v>-1000</v>
      </c>
      <c r="R76" s="25"/>
      <c r="S76" s="66"/>
      <c r="T76" s="66"/>
      <c r="X76" s="26"/>
      <c r="Y76" s="26"/>
    </row>
    <row r="77" spans="1:25" hidden="1">
      <c r="A77" s="18" t="s">
        <v>299</v>
      </c>
      <c r="B77" s="18" t="s">
        <v>209</v>
      </c>
      <c r="C77" s="20" t="s">
        <v>300</v>
      </c>
      <c r="D77" s="97" t="s">
        <v>301</v>
      </c>
      <c r="E77" s="5"/>
      <c r="F77" s="1" t="s">
        <v>23</v>
      </c>
      <c r="G77" s="18" t="s">
        <v>194</v>
      </c>
      <c r="H77" s="19" t="s">
        <v>195</v>
      </c>
      <c r="I77" s="18" t="s">
        <v>44</v>
      </c>
      <c r="J77" s="18"/>
      <c r="K77" s="21" t="s">
        <v>175</v>
      </c>
      <c r="L77" s="22" t="s">
        <v>42</v>
      </c>
      <c r="M77" s="22" t="s">
        <v>42</v>
      </c>
      <c r="N77" s="23"/>
      <c r="O77" s="23"/>
      <c r="P77" s="109"/>
      <c r="Q77" s="24">
        <f t="shared" si="1"/>
        <v>-1000</v>
      </c>
      <c r="R77" s="25"/>
      <c r="S77" s="66"/>
      <c r="T77" s="66"/>
      <c r="X77" s="26"/>
      <c r="Y77" s="26"/>
    </row>
    <row r="78" spans="1:25">
      <c r="A78" s="18" t="s">
        <v>302</v>
      </c>
      <c r="B78" s="18" t="s">
        <v>209</v>
      </c>
      <c r="C78" s="20" t="s">
        <v>303</v>
      </c>
      <c r="D78" s="97" t="s">
        <v>304</v>
      </c>
      <c r="E78" s="4" t="s">
        <v>305</v>
      </c>
      <c r="F78" s="1" t="s">
        <v>23</v>
      </c>
      <c r="G78" s="18" t="s">
        <v>194</v>
      </c>
      <c r="H78" s="19" t="s">
        <v>195</v>
      </c>
      <c r="I78" s="18" t="s">
        <v>134</v>
      </c>
      <c r="J78" s="18"/>
      <c r="K78" s="21" t="s">
        <v>306</v>
      </c>
      <c r="L78" s="22" t="s">
        <v>42</v>
      </c>
      <c r="M78" s="22" t="s">
        <v>42</v>
      </c>
      <c r="N78" s="23"/>
      <c r="O78" s="23"/>
      <c r="P78" s="109" t="s">
        <v>307</v>
      </c>
      <c r="Q78" s="24">
        <f t="shared" si="1"/>
        <v>8539000</v>
      </c>
      <c r="R78" s="25"/>
      <c r="S78" s="66"/>
      <c r="T78" s="66"/>
      <c r="U78" s="127">
        <f>719</f>
        <v>719</v>
      </c>
      <c r="V78" s="127">
        <f>749</f>
        <v>749</v>
      </c>
      <c r="X78" s="26"/>
      <c r="Y78" s="26"/>
    </row>
    <row r="79" spans="1:25" ht="24" hidden="1">
      <c r="A79" s="18" t="s">
        <v>308</v>
      </c>
      <c r="B79" s="18" t="s">
        <v>209</v>
      </c>
      <c r="C79" s="20" t="s">
        <v>309</v>
      </c>
      <c r="D79" s="97" t="s">
        <v>310</v>
      </c>
      <c r="E79" s="4" t="s">
        <v>311</v>
      </c>
      <c r="F79" s="1" t="s">
        <v>42</v>
      </c>
      <c r="G79" s="18" t="s">
        <v>194</v>
      </c>
      <c r="H79" s="19" t="s">
        <v>195</v>
      </c>
      <c r="I79" s="18" t="s">
        <v>44</v>
      </c>
      <c r="J79" s="18"/>
      <c r="K79" s="21" t="s">
        <v>312</v>
      </c>
      <c r="L79" s="22" t="s">
        <v>42</v>
      </c>
      <c r="M79" s="22" t="s">
        <v>42</v>
      </c>
      <c r="N79" s="23"/>
      <c r="O79" s="23"/>
      <c r="P79" s="109"/>
      <c r="Q79" s="24">
        <f t="shared" si="1"/>
        <v>8879000</v>
      </c>
      <c r="R79" s="25"/>
      <c r="S79" s="66"/>
      <c r="T79" s="66"/>
      <c r="U79" s="127">
        <v>749</v>
      </c>
      <c r="V79" s="127">
        <v>779</v>
      </c>
      <c r="X79" s="26"/>
      <c r="Y79" s="26"/>
    </row>
    <row r="80" spans="1:25" ht="24" hidden="1">
      <c r="A80" s="18" t="s">
        <v>308</v>
      </c>
      <c r="B80" s="18" t="s">
        <v>209</v>
      </c>
      <c r="C80" s="20" t="s">
        <v>313</v>
      </c>
      <c r="D80" s="97" t="s">
        <v>314</v>
      </c>
      <c r="E80" s="4" t="s">
        <v>315</v>
      </c>
      <c r="F80" s="1"/>
      <c r="G80" s="18" t="s">
        <v>194</v>
      </c>
      <c r="H80" s="19" t="s">
        <v>195</v>
      </c>
      <c r="I80" s="18" t="s">
        <v>44</v>
      </c>
      <c r="J80" s="18"/>
      <c r="K80" s="21" t="s">
        <v>316</v>
      </c>
      <c r="L80" s="22" t="s">
        <v>42</v>
      </c>
      <c r="M80" s="22" t="s">
        <v>42</v>
      </c>
      <c r="N80" s="23"/>
      <c r="O80" s="23"/>
      <c r="P80" s="109"/>
      <c r="Q80" s="24">
        <f t="shared" si="1"/>
        <v>11389000</v>
      </c>
      <c r="R80" s="25"/>
      <c r="S80" s="66"/>
      <c r="T80" s="66"/>
      <c r="U80" s="127">
        <v>949</v>
      </c>
      <c r="V80" s="127">
        <v>999</v>
      </c>
      <c r="X80" s="26"/>
      <c r="Y80" s="26"/>
    </row>
    <row r="81" spans="1:25" hidden="1">
      <c r="A81" s="18" t="s">
        <v>299</v>
      </c>
      <c r="B81" s="18" t="s">
        <v>209</v>
      </c>
      <c r="C81" s="20" t="s">
        <v>317</v>
      </c>
      <c r="D81" s="97" t="s">
        <v>318</v>
      </c>
      <c r="E81" s="4"/>
      <c r="F81" s="1" t="s">
        <v>23</v>
      </c>
      <c r="G81" s="18" t="s">
        <v>194</v>
      </c>
      <c r="H81" s="19" t="s">
        <v>195</v>
      </c>
      <c r="I81" s="18" t="s">
        <v>44</v>
      </c>
      <c r="J81" s="18"/>
      <c r="K81" s="21" t="s">
        <v>175</v>
      </c>
      <c r="L81" s="22" t="s">
        <v>42</v>
      </c>
      <c r="M81" s="22" t="s">
        <v>42</v>
      </c>
      <c r="N81" s="23"/>
      <c r="O81" s="23"/>
      <c r="P81" s="109"/>
      <c r="Q81" s="24">
        <f t="shared" si="1"/>
        <v>-1000</v>
      </c>
      <c r="R81" s="25"/>
      <c r="S81" s="66"/>
      <c r="T81" s="66"/>
      <c r="X81" s="26"/>
      <c r="Y81" s="26"/>
    </row>
    <row r="82" spans="1:25" hidden="1">
      <c r="A82" s="18" t="s">
        <v>299</v>
      </c>
      <c r="B82" s="18" t="s">
        <v>209</v>
      </c>
      <c r="C82" s="20" t="s">
        <v>319</v>
      </c>
      <c r="D82" s="97" t="s">
        <v>320</v>
      </c>
      <c r="E82" s="5"/>
      <c r="F82" s="30" t="s">
        <v>23</v>
      </c>
      <c r="G82" s="18" t="s">
        <v>194</v>
      </c>
      <c r="H82" s="19" t="s">
        <v>195</v>
      </c>
      <c r="I82" s="18" t="s">
        <v>44</v>
      </c>
      <c r="J82" s="18"/>
      <c r="K82" s="21" t="s">
        <v>175</v>
      </c>
      <c r="L82" s="22" t="s">
        <v>42</v>
      </c>
      <c r="M82" s="22" t="s">
        <v>42</v>
      </c>
      <c r="N82" s="23"/>
      <c r="O82" s="23"/>
      <c r="P82" s="109"/>
      <c r="Q82" s="24">
        <f t="shared" si="1"/>
        <v>-1000</v>
      </c>
      <c r="R82" s="25"/>
      <c r="S82" s="59"/>
      <c r="T82" s="59"/>
      <c r="X82" s="26"/>
      <c r="Y82" s="26"/>
    </row>
    <row r="83" spans="1:25" ht="24" hidden="1">
      <c r="A83" s="18" t="s">
        <v>299</v>
      </c>
      <c r="B83" s="18" t="s">
        <v>209</v>
      </c>
      <c r="C83" s="20" t="s">
        <v>321</v>
      </c>
      <c r="D83" s="97" t="s">
        <v>322</v>
      </c>
      <c r="E83" s="5"/>
      <c r="F83" s="30" t="s">
        <v>23</v>
      </c>
      <c r="G83" s="18" t="s">
        <v>194</v>
      </c>
      <c r="H83" s="19" t="s">
        <v>195</v>
      </c>
      <c r="I83" s="18" t="s">
        <v>44</v>
      </c>
      <c r="J83" s="18"/>
      <c r="K83" s="21" t="s">
        <v>175</v>
      </c>
      <c r="L83" s="22" t="s">
        <v>42</v>
      </c>
      <c r="M83" s="22" t="s">
        <v>42</v>
      </c>
      <c r="N83" s="23"/>
      <c r="O83" s="23"/>
      <c r="P83" s="109"/>
      <c r="Q83" s="24">
        <f t="shared" si="1"/>
        <v>-1000</v>
      </c>
      <c r="R83" s="25"/>
      <c r="S83" s="66"/>
      <c r="T83" s="66"/>
      <c r="X83" s="26"/>
      <c r="Y83" s="26"/>
    </row>
    <row r="84" spans="1:25" hidden="1">
      <c r="A84" s="18" t="s">
        <v>299</v>
      </c>
      <c r="B84" s="18" t="s">
        <v>209</v>
      </c>
      <c r="C84" s="20" t="s">
        <v>323</v>
      </c>
      <c r="D84" s="97" t="s">
        <v>324</v>
      </c>
      <c r="E84" s="5"/>
      <c r="F84" s="30" t="s">
        <v>23</v>
      </c>
      <c r="G84" s="18" t="s">
        <v>194</v>
      </c>
      <c r="H84" s="19" t="s">
        <v>195</v>
      </c>
      <c r="I84" s="18" t="s">
        <v>44</v>
      </c>
      <c r="J84" s="18"/>
      <c r="K84" s="21" t="s">
        <v>175</v>
      </c>
      <c r="L84" s="22" t="s">
        <v>42</v>
      </c>
      <c r="M84" s="22" t="s">
        <v>42</v>
      </c>
      <c r="N84" s="23"/>
      <c r="O84" s="23"/>
      <c r="P84" s="109" t="s">
        <v>325</v>
      </c>
      <c r="Q84" s="24">
        <f t="shared" si="1"/>
        <v>-1000</v>
      </c>
      <c r="R84" s="25"/>
      <c r="S84" s="66"/>
      <c r="T84" s="66"/>
      <c r="X84" s="26"/>
      <c r="Y84" s="26"/>
    </row>
    <row r="85" spans="1:25" ht="24" hidden="1">
      <c r="A85" s="18" t="s">
        <v>299</v>
      </c>
      <c r="B85" s="18" t="s">
        <v>209</v>
      </c>
      <c r="C85" s="20" t="s">
        <v>326</v>
      </c>
      <c r="D85" s="97" t="s">
        <v>327</v>
      </c>
      <c r="E85" s="5"/>
      <c r="F85" s="30" t="s">
        <v>23</v>
      </c>
      <c r="G85" s="18" t="s">
        <v>194</v>
      </c>
      <c r="H85" s="19" t="s">
        <v>195</v>
      </c>
      <c r="I85" s="18" t="s">
        <v>44</v>
      </c>
      <c r="J85" s="18"/>
      <c r="K85" s="21" t="s">
        <v>175</v>
      </c>
      <c r="L85" s="22" t="s">
        <v>42</v>
      </c>
      <c r="M85" s="22" t="s">
        <v>42</v>
      </c>
      <c r="N85" s="23"/>
      <c r="O85" s="23"/>
      <c r="P85" s="109"/>
      <c r="Q85" s="24">
        <f t="shared" si="1"/>
        <v>-1000</v>
      </c>
      <c r="R85" s="25"/>
      <c r="S85" s="66"/>
      <c r="T85" s="66"/>
      <c r="X85" s="26"/>
      <c r="Y85" s="26"/>
    </row>
    <row r="86" spans="1:25" ht="24" hidden="1">
      <c r="A86" s="18" t="s">
        <v>299</v>
      </c>
      <c r="B86" s="18" t="s">
        <v>209</v>
      </c>
      <c r="C86" s="20" t="s">
        <v>328</v>
      </c>
      <c r="D86" s="97" t="s">
        <v>329</v>
      </c>
      <c r="E86" s="5"/>
      <c r="F86" s="1" t="s">
        <v>23</v>
      </c>
      <c r="G86" s="18" t="s">
        <v>194</v>
      </c>
      <c r="H86" s="19" t="s">
        <v>195</v>
      </c>
      <c r="I86" s="18" t="s">
        <v>44</v>
      </c>
      <c r="J86" s="18"/>
      <c r="K86" s="21" t="s">
        <v>175</v>
      </c>
      <c r="L86" s="22" t="s">
        <v>42</v>
      </c>
      <c r="M86" s="22" t="s">
        <v>42</v>
      </c>
      <c r="N86" s="23"/>
      <c r="O86" s="23"/>
      <c r="P86" s="109"/>
      <c r="Q86" s="24">
        <f t="shared" si="1"/>
        <v>-1000</v>
      </c>
      <c r="R86" s="25"/>
      <c r="S86" s="66"/>
      <c r="T86" s="66"/>
      <c r="X86" s="26"/>
      <c r="Y86" s="26"/>
    </row>
    <row r="87" spans="1:25" ht="24" hidden="1">
      <c r="A87" s="18" t="s">
        <v>299</v>
      </c>
      <c r="B87" s="18" t="s">
        <v>209</v>
      </c>
      <c r="C87" s="20" t="s">
        <v>330</v>
      </c>
      <c r="D87" s="97" t="s">
        <v>331</v>
      </c>
      <c r="E87" s="5"/>
      <c r="F87" s="1" t="s">
        <v>23</v>
      </c>
      <c r="G87" s="18" t="s">
        <v>194</v>
      </c>
      <c r="H87" s="19" t="s">
        <v>195</v>
      </c>
      <c r="I87" s="18" t="s">
        <v>44</v>
      </c>
      <c r="J87" s="18"/>
      <c r="K87" s="21" t="s">
        <v>175</v>
      </c>
      <c r="L87" s="22" t="s">
        <v>42</v>
      </c>
      <c r="M87" s="22" t="s">
        <v>42</v>
      </c>
      <c r="N87" s="23"/>
      <c r="O87" s="23"/>
      <c r="P87" s="109" t="s">
        <v>325</v>
      </c>
      <c r="Q87" s="24">
        <f t="shared" si="1"/>
        <v>-1000</v>
      </c>
      <c r="R87" s="25"/>
      <c r="S87" s="66"/>
      <c r="T87" s="66"/>
      <c r="X87" s="26"/>
      <c r="Y87" s="26"/>
    </row>
    <row r="88" spans="1:25" ht="24" hidden="1">
      <c r="A88" s="18" t="s">
        <v>302</v>
      </c>
      <c r="B88" s="18" t="s">
        <v>209</v>
      </c>
      <c r="C88" s="20" t="s">
        <v>332</v>
      </c>
      <c r="D88" s="97" t="s">
        <v>333</v>
      </c>
      <c r="E88" s="5"/>
      <c r="F88" s="30" t="s">
        <v>23</v>
      </c>
      <c r="G88" s="18" t="s">
        <v>194</v>
      </c>
      <c r="H88" s="19" t="s">
        <v>195</v>
      </c>
      <c r="I88" s="18" t="s">
        <v>44</v>
      </c>
      <c r="J88" s="18"/>
      <c r="K88" s="21" t="s">
        <v>175</v>
      </c>
      <c r="L88" s="22" t="s">
        <v>42</v>
      </c>
      <c r="M88" s="22" t="s">
        <v>42</v>
      </c>
      <c r="N88" s="23"/>
      <c r="O88" s="23"/>
      <c r="P88" s="109"/>
      <c r="Q88" s="24">
        <f t="shared" si="1"/>
        <v>8769000</v>
      </c>
      <c r="R88" s="25"/>
      <c r="S88" s="66"/>
      <c r="T88" s="66"/>
      <c r="U88" s="127">
        <f>739</f>
        <v>739</v>
      </c>
      <c r="V88" s="127">
        <f>769</f>
        <v>769</v>
      </c>
      <c r="X88" s="26"/>
      <c r="Y88" s="26"/>
    </row>
    <row r="89" spans="1:25" ht="24" hidden="1">
      <c r="A89" s="18" t="s">
        <v>302</v>
      </c>
      <c r="B89" s="18" t="s">
        <v>209</v>
      </c>
      <c r="C89" s="20" t="s">
        <v>334</v>
      </c>
      <c r="D89" s="97" t="s">
        <v>335</v>
      </c>
      <c r="E89" s="5" t="s">
        <v>336</v>
      </c>
      <c r="F89" s="1" t="s">
        <v>23</v>
      </c>
      <c r="G89" s="18" t="s">
        <v>194</v>
      </c>
      <c r="H89" s="19" t="s">
        <v>195</v>
      </c>
      <c r="I89" s="18" t="s">
        <v>44</v>
      </c>
      <c r="J89" s="18"/>
      <c r="K89" s="21" t="s">
        <v>337</v>
      </c>
      <c r="L89" s="22" t="s">
        <v>42</v>
      </c>
      <c r="M89" s="22" t="s">
        <v>42</v>
      </c>
      <c r="N89" s="23"/>
      <c r="O89" s="23"/>
      <c r="P89" s="109"/>
      <c r="Q89" s="24">
        <f t="shared" si="1"/>
        <v>10999000</v>
      </c>
      <c r="R89" s="25"/>
      <c r="S89" s="66"/>
      <c r="T89" s="66"/>
      <c r="U89" s="127">
        <f>915</f>
        <v>915</v>
      </c>
      <c r="V89" s="127">
        <f>965</f>
        <v>965</v>
      </c>
      <c r="X89" s="26"/>
      <c r="Y89" s="26"/>
    </row>
    <row r="90" spans="1:25" ht="24" hidden="1">
      <c r="A90" s="18" t="s">
        <v>299</v>
      </c>
      <c r="B90" s="18" t="s">
        <v>209</v>
      </c>
      <c r="C90" s="20" t="s">
        <v>338</v>
      </c>
      <c r="D90" s="97" t="s">
        <v>339</v>
      </c>
      <c r="E90" s="5"/>
      <c r="F90" s="1" t="s">
        <v>23</v>
      </c>
      <c r="G90" s="18" t="s">
        <v>194</v>
      </c>
      <c r="H90" s="19" t="s">
        <v>195</v>
      </c>
      <c r="I90" s="18" t="s">
        <v>44</v>
      </c>
      <c r="J90" s="18"/>
      <c r="K90" s="21" t="s">
        <v>175</v>
      </c>
      <c r="L90" s="22" t="s">
        <v>42</v>
      </c>
      <c r="M90" s="22" t="s">
        <v>42</v>
      </c>
      <c r="N90" s="23"/>
      <c r="O90" s="23"/>
      <c r="P90" s="109"/>
      <c r="Q90" s="24">
        <f t="shared" si="1"/>
        <v>-1000</v>
      </c>
      <c r="R90" s="25"/>
      <c r="S90" s="66"/>
      <c r="T90" s="66"/>
      <c r="X90" s="26"/>
      <c r="Y90" s="26"/>
    </row>
    <row r="91" spans="1:25" hidden="1">
      <c r="A91" s="18" t="s">
        <v>302</v>
      </c>
      <c r="B91" s="18" t="s">
        <v>209</v>
      </c>
      <c r="C91" s="20" t="s">
        <v>340</v>
      </c>
      <c r="D91" s="97" t="s">
        <v>341</v>
      </c>
      <c r="E91" s="4" t="s">
        <v>342</v>
      </c>
      <c r="F91" s="30" t="s">
        <v>23</v>
      </c>
      <c r="G91" s="18" t="s">
        <v>194</v>
      </c>
      <c r="H91" s="19" t="s">
        <v>195</v>
      </c>
      <c r="I91" s="18" t="s">
        <v>44</v>
      </c>
      <c r="J91" s="18"/>
      <c r="K91" s="21" t="s">
        <v>343</v>
      </c>
      <c r="L91" s="22" t="s">
        <v>42</v>
      </c>
      <c r="M91" s="22" t="s">
        <v>42</v>
      </c>
      <c r="N91" s="23"/>
      <c r="O91" s="23"/>
      <c r="P91" s="109"/>
      <c r="Q91" s="24">
        <f t="shared" si="1"/>
        <v>9679000</v>
      </c>
      <c r="R91" s="25"/>
      <c r="S91" s="66"/>
      <c r="T91" s="66"/>
      <c r="U91" s="127">
        <f>809</f>
        <v>809</v>
      </c>
      <c r="V91" s="127">
        <f>849</f>
        <v>849</v>
      </c>
      <c r="X91" s="26"/>
      <c r="Y91" s="26"/>
    </row>
    <row r="92" spans="1:25" ht="24" hidden="1">
      <c r="A92" s="18" t="s">
        <v>302</v>
      </c>
      <c r="B92" s="18" t="s">
        <v>209</v>
      </c>
      <c r="C92" s="20" t="s">
        <v>344</v>
      </c>
      <c r="D92" s="97" t="s">
        <v>345</v>
      </c>
      <c r="E92" s="5"/>
      <c r="F92" s="30" t="s">
        <v>23</v>
      </c>
      <c r="G92" s="18" t="s">
        <v>194</v>
      </c>
      <c r="H92" s="19" t="s">
        <v>195</v>
      </c>
      <c r="I92" s="18" t="s">
        <v>44</v>
      </c>
      <c r="J92" s="18"/>
      <c r="K92" s="21" t="s">
        <v>175</v>
      </c>
      <c r="L92" s="22" t="s">
        <v>42</v>
      </c>
      <c r="M92" s="22" t="s">
        <v>42</v>
      </c>
      <c r="N92" s="23"/>
      <c r="O92" s="23"/>
      <c r="P92" s="109"/>
      <c r="Q92" s="24">
        <f t="shared" si="1"/>
        <v>10129000</v>
      </c>
      <c r="R92" s="25"/>
      <c r="S92" s="66"/>
      <c r="T92" s="66"/>
      <c r="U92" s="127">
        <v>849</v>
      </c>
      <c r="V92" s="127">
        <v>889</v>
      </c>
      <c r="X92" s="26"/>
      <c r="Y92" s="26"/>
    </row>
    <row r="93" spans="1:25" ht="24">
      <c r="A93" s="18" t="s">
        <v>302</v>
      </c>
      <c r="B93" s="18" t="s">
        <v>209</v>
      </c>
      <c r="C93" s="20" t="s">
        <v>346</v>
      </c>
      <c r="D93" s="97" t="s">
        <v>347</v>
      </c>
      <c r="E93" s="5" t="s">
        <v>348</v>
      </c>
      <c r="F93" s="1" t="s">
        <v>23</v>
      </c>
      <c r="G93" s="18" t="s">
        <v>194</v>
      </c>
      <c r="H93" s="19" t="s">
        <v>195</v>
      </c>
      <c r="I93" s="18" t="s">
        <v>134</v>
      </c>
      <c r="J93" s="18"/>
      <c r="K93" s="21" t="s">
        <v>349</v>
      </c>
      <c r="L93" s="22" t="s">
        <v>42</v>
      </c>
      <c r="M93" s="22" t="s">
        <v>42</v>
      </c>
      <c r="N93" s="23"/>
      <c r="O93" s="23"/>
      <c r="P93" s="109" t="s">
        <v>325</v>
      </c>
      <c r="Q93" s="24">
        <f t="shared" si="1"/>
        <v>10589000</v>
      </c>
      <c r="R93" s="25"/>
      <c r="S93" s="66"/>
      <c r="T93" s="66"/>
      <c r="U93" s="127">
        <f>899</f>
        <v>899</v>
      </c>
      <c r="V93" s="127">
        <f>929</f>
        <v>929</v>
      </c>
      <c r="X93" s="26"/>
      <c r="Y93" s="26"/>
    </row>
    <row r="94" spans="1:25" ht="24">
      <c r="A94" s="18" t="s">
        <v>302</v>
      </c>
      <c r="B94" s="18" t="s">
        <v>209</v>
      </c>
      <c r="C94" s="20" t="s">
        <v>350</v>
      </c>
      <c r="D94" s="97" t="s">
        <v>351</v>
      </c>
      <c r="E94" s="5" t="s">
        <v>352</v>
      </c>
      <c r="F94" s="30" t="s">
        <v>23</v>
      </c>
      <c r="G94" s="18" t="s">
        <v>194</v>
      </c>
      <c r="H94" s="19" t="s">
        <v>195</v>
      </c>
      <c r="I94" s="18" t="s">
        <v>134</v>
      </c>
      <c r="J94" s="18"/>
      <c r="K94" s="21" t="s">
        <v>353</v>
      </c>
      <c r="L94" s="22" t="s">
        <v>42</v>
      </c>
      <c r="M94" s="22" t="s">
        <v>42</v>
      </c>
      <c r="N94" s="23"/>
      <c r="O94" s="23"/>
      <c r="P94" s="109" t="s">
        <v>325</v>
      </c>
      <c r="Q94" s="24">
        <f t="shared" si="1"/>
        <v>11389000</v>
      </c>
      <c r="R94" s="25"/>
      <c r="S94" s="66"/>
      <c r="T94" s="66"/>
      <c r="U94" s="127">
        <f>959</f>
        <v>959</v>
      </c>
      <c r="V94" s="127">
        <f>999</f>
        <v>999</v>
      </c>
      <c r="X94" s="26"/>
      <c r="Y94" s="26"/>
    </row>
    <row r="95" spans="1:25" ht="24" hidden="1">
      <c r="A95" s="18" t="s">
        <v>302</v>
      </c>
      <c r="B95" s="18" t="s">
        <v>209</v>
      </c>
      <c r="C95" s="20" t="s">
        <v>354</v>
      </c>
      <c r="D95" s="97" t="s">
        <v>355</v>
      </c>
      <c r="E95" s="5" t="s">
        <v>356</v>
      </c>
      <c r="F95" s="30" t="s">
        <v>23</v>
      </c>
      <c r="G95" s="18" t="s">
        <v>194</v>
      </c>
      <c r="H95" s="19" t="s">
        <v>195</v>
      </c>
      <c r="I95" s="18" t="s">
        <v>44</v>
      </c>
      <c r="J95" s="18"/>
      <c r="K95" s="21" t="s">
        <v>357</v>
      </c>
      <c r="L95" s="22" t="s">
        <v>42</v>
      </c>
      <c r="M95" s="22" t="s">
        <v>42</v>
      </c>
      <c r="N95" s="23"/>
      <c r="O95" s="23"/>
      <c r="P95" s="109"/>
      <c r="Q95" s="24">
        <f t="shared" si="1"/>
        <v>12529000</v>
      </c>
      <c r="R95" s="25"/>
      <c r="S95" s="66"/>
      <c r="T95" s="66"/>
      <c r="U95" s="127">
        <f>1059</f>
        <v>1059</v>
      </c>
      <c r="V95" s="127">
        <f>1099</f>
        <v>1099</v>
      </c>
      <c r="X95" s="26"/>
      <c r="Y95" s="26"/>
    </row>
    <row r="96" spans="1:25" ht="24" hidden="1">
      <c r="A96" s="18" t="s">
        <v>302</v>
      </c>
      <c r="B96" s="18" t="s">
        <v>209</v>
      </c>
      <c r="C96" s="20" t="s">
        <v>358</v>
      </c>
      <c r="D96" s="97" t="s">
        <v>359</v>
      </c>
      <c r="E96" s="5" t="s">
        <v>360</v>
      </c>
      <c r="F96" s="30" t="s">
        <v>23</v>
      </c>
      <c r="G96" s="18" t="s">
        <v>194</v>
      </c>
      <c r="H96" s="19" t="s">
        <v>195</v>
      </c>
      <c r="I96" s="18" t="s">
        <v>44</v>
      </c>
      <c r="J96" s="18"/>
      <c r="K96" s="21" t="s">
        <v>361</v>
      </c>
      <c r="L96" s="22" t="s">
        <v>42</v>
      </c>
      <c r="M96" s="22" t="s">
        <v>42</v>
      </c>
      <c r="N96" s="23"/>
      <c r="O96" s="23"/>
      <c r="P96" s="109"/>
      <c r="Q96" s="24">
        <f t="shared" si="1"/>
        <v>13099000</v>
      </c>
      <c r="R96" s="25"/>
      <c r="S96" s="66"/>
      <c r="T96" s="66"/>
      <c r="U96" s="127">
        <f>1109</f>
        <v>1109</v>
      </c>
      <c r="V96" s="127">
        <f>1149</f>
        <v>1149</v>
      </c>
      <c r="X96" s="26"/>
      <c r="Y96" s="26"/>
    </row>
    <row r="97" spans="1:25" ht="24">
      <c r="A97" s="18" t="s">
        <v>302</v>
      </c>
      <c r="B97" s="18" t="s">
        <v>209</v>
      </c>
      <c r="C97" s="20" t="s">
        <v>362</v>
      </c>
      <c r="D97" s="97" t="s">
        <v>363</v>
      </c>
      <c r="E97" s="5" t="s">
        <v>364</v>
      </c>
      <c r="F97" s="1" t="s">
        <v>23</v>
      </c>
      <c r="G97" s="18" t="s">
        <v>194</v>
      </c>
      <c r="H97" s="19" t="s">
        <v>195</v>
      </c>
      <c r="I97" s="18" t="s">
        <v>225</v>
      </c>
      <c r="J97" s="18"/>
      <c r="K97" s="21" t="s">
        <v>365</v>
      </c>
      <c r="L97" s="22" t="s">
        <v>42</v>
      </c>
      <c r="M97" s="22" t="s">
        <v>42</v>
      </c>
      <c r="N97" s="23"/>
      <c r="O97" s="23"/>
      <c r="P97" s="109" t="s">
        <v>325</v>
      </c>
      <c r="Q97" s="24">
        <f t="shared" si="1"/>
        <v>9199000</v>
      </c>
      <c r="R97" s="25"/>
      <c r="S97" s="66"/>
      <c r="T97" s="66"/>
      <c r="U97" s="127">
        <f>777</f>
        <v>777</v>
      </c>
      <c r="V97" s="127">
        <f>807</f>
        <v>807</v>
      </c>
      <c r="X97" s="26"/>
      <c r="Y97" s="26"/>
    </row>
    <row r="98" spans="1:25" ht="24">
      <c r="A98" s="18" t="s">
        <v>302</v>
      </c>
      <c r="B98" s="18" t="s">
        <v>209</v>
      </c>
      <c r="C98" s="20" t="s">
        <v>366</v>
      </c>
      <c r="D98" s="97" t="s">
        <v>367</v>
      </c>
      <c r="E98" s="5" t="s">
        <v>368</v>
      </c>
      <c r="F98" s="30"/>
      <c r="G98" s="18" t="s">
        <v>194</v>
      </c>
      <c r="H98" s="19" t="s">
        <v>195</v>
      </c>
      <c r="I98" s="18" t="s">
        <v>134</v>
      </c>
      <c r="J98" s="18"/>
      <c r="K98" s="21" t="s">
        <v>369</v>
      </c>
      <c r="L98" s="22" t="s">
        <v>42</v>
      </c>
      <c r="M98" s="22" t="s">
        <v>42</v>
      </c>
      <c r="N98" s="23"/>
      <c r="O98" s="23"/>
      <c r="P98" s="109" t="s">
        <v>325</v>
      </c>
      <c r="Q98" s="24">
        <f t="shared" si="1"/>
        <v>26209000</v>
      </c>
      <c r="R98" s="25"/>
      <c r="S98" s="66"/>
      <c r="T98" s="66"/>
      <c r="U98" s="127">
        <f>2199</f>
        <v>2199</v>
      </c>
      <c r="V98" s="127">
        <f>2299</f>
        <v>2299</v>
      </c>
      <c r="X98" s="26"/>
      <c r="Y98" s="26"/>
    </row>
    <row r="99" spans="1:25" ht="24" hidden="1">
      <c r="A99" s="18" t="s">
        <v>299</v>
      </c>
      <c r="B99" s="18" t="s">
        <v>370</v>
      </c>
      <c r="C99" s="20" t="s">
        <v>371</v>
      </c>
      <c r="D99" s="97" t="s">
        <v>372</v>
      </c>
      <c r="E99" s="4" t="s">
        <v>373</v>
      </c>
      <c r="F99" s="1" t="s">
        <v>23</v>
      </c>
      <c r="G99" s="18" t="s">
        <v>194</v>
      </c>
      <c r="H99" s="19" t="s">
        <v>195</v>
      </c>
      <c r="I99" s="18" t="s">
        <v>44</v>
      </c>
      <c r="J99" s="18"/>
      <c r="K99" s="21" t="s">
        <v>374</v>
      </c>
      <c r="L99" s="22" t="s">
        <v>42</v>
      </c>
      <c r="M99" s="22" t="s">
        <v>42</v>
      </c>
      <c r="N99" s="23"/>
      <c r="O99" s="23"/>
      <c r="P99" s="109"/>
      <c r="Q99" s="24">
        <f t="shared" si="1"/>
        <v>-1000</v>
      </c>
      <c r="R99" s="25"/>
      <c r="S99" s="66"/>
      <c r="T99" s="66"/>
      <c r="X99" s="26"/>
      <c r="Y99" s="26"/>
    </row>
    <row r="100" spans="1:25">
      <c r="A100" s="18" t="s">
        <v>375</v>
      </c>
      <c r="B100" s="18" t="s">
        <v>209</v>
      </c>
      <c r="C100" s="28" t="s">
        <v>376</v>
      </c>
      <c r="D100" s="97" t="s">
        <v>377</v>
      </c>
      <c r="E100" s="4" t="s">
        <v>378</v>
      </c>
      <c r="F100" s="1" t="s">
        <v>283</v>
      </c>
      <c r="G100" s="18" t="s">
        <v>194</v>
      </c>
      <c r="H100" s="19" t="s">
        <v>379</v>
      </c>
      <c r="I100" s="18" t="s">
        <v>134</v>
      </c>
      <c r="J100" s="18"/>
      <c r="K100" s="21" t="s">
        <v>380</v>
      </c>
      <c r="L100" s="22" t="s">
        <v>42</v>
      </c>
      <c r="M100" s="22" t="s">
        <v>42</v>
      </c>
      <c r="N100" s="23">
        <v>5397184200254</v>
      </c>
      <c r="O100" s="23">
        <v>884116352143</v>
      </c>
      <c r="P100" s="109" t="s">
        <v>381</v>
      </c>
      <c r="Q100" s="24">
        <f t="shared" si="1"/>
        <v>1929000</v>
      </c>
      <c r="R100" s="25"/>
      <c r="S100" s="66"/>
      <c r="T100" s="66"/>
      <c r="U100" s="127">
        <v>155</v>
      </c>
      <c r="V100" s="127">
        <v>169</v>
      </c>
      <c r="X100" s="26"/>
      <c r="Y100" s="26"/>
    </row>
    <row r="101" spans="1:25">
      <c r="A101" s="18" t="s">
        <v>375</v>
      </c>
      <c r="B101" s="18" t="s">
        <v>209</v>
      </c>
      <c r="C101" s="28" t="s">
        <v>382</v>
      </c>
      <c r="D101" s="97" t="s">
        <v>383</v>
      </c>
      <c r="E101" s="4" t="s">
        <v>384</v>
      </c>
      <c r="F101" s="1" t="s">
        <v>283</v>
      </c>
      <c r="G101" s="18" t="s">
        <v>194</v>
      </c>
      <c r="H101" s="19" t="s">
        <v>379</v>
      </c>
      <c r="I101" s="18" t="s">
        <v>134</v>
      </c>
      <c r="J101" s="18"/>
      <c r="K101" s="21" t="s">
        <v>385</v>
      </c>
      <c r="L101" s="22" t="s">
        <v>42</v>
      </c>
      <c r="M101" s="22" t="s">
        <v>42</v>
      </c>
      <c r="N101" s="23"/>
      <c r="O101" s="23"/>
      <c r="P101" s="109" t="s">
        <v>381</v>
      </c>
      <c r="Q101" s="24">
        <f t="shared" si="1"/>
        <v>2499000</v>
      </c>
      <c r="R101" s="25"/>
      <c r="S101" s="66"/>
      <c r="T101" s="66"/>
      <c r="U101" s="127">
        <v>205</v>
      </c>
      <c r="V101" s="127">
        <v>219</v>
      </c>
      <c r="X101" s="26"/>
      <c r="Y101" s="26"/>
    </row>
    <row r="102" spans="1:25" hidden="1">
      <c r="A102" s="18" t="s">
        <v>375</v>
      </c>
      <c r="B102" s="18" t="s">
        <v>386</v>
      </c>
      <c r="C102" s="28" t="s">
        <v>387</v>
      </c>
      <c r="D102" s="97" t="s">
        <v>388</v>
      </c>
      <c r="E102" s="4" t="s">
        <v>389</v>
      </c>
      <c r="F102" s="1" t="s">
        <v>283</v>
      </c>
      <c r="G102" s="18" t="s">
        <v>194</v>
      </c>
      <c r="H102" s="19" t="s">
        <v>379</v>
      </c>
      <c r="I102" s="18" t="s">
        <v>44</v>
      </c>
      <c r="J102" s="18"/>
      <c r="K102" s="21" t="s">
        <v>390</v>
      </c>
      <c r="L102" s="22" t="s">
        <v>391</v>
      </c>
      <c r="M102" s="22" t="s">
        <v>42</v>
      </c>
      <c r="N102" s="23">
        <v>4820232160336</v>
      </c>
      <c r="O102" s="23"/>
      <c r="P102" s="109"/>
      <c r="Q102" s="24">
        <f t="shared" si="1"/>
        <v>259000</v>
      </c>
      <c r="R102" s="25"/>
      <c r="S102" s="66"/>
      <c r="T102" s="66"/>
      <c r="U102" s="127">
        <f t="shared" ref="U102" si="2">V102*0.85</f>
        <v>19.55</v>
      </c>
      <c r="V102" s="127">
        <v>23</v>
      </c>
      <c r="X102" s="26"/>
      <c r="Y102" s="26"/>
    </row>
    <row r="103" spans="1:25" ht="24" hidden="1">
      <c r="A103" s="18" t="s">
        <v>392</v>
      </c>
      <c r="B103" s="18" t="s">
        <v>386</v>
      </c>
      <c r="C103" s="28" t="s">
        <v>393</v>
      </c>
      <c r="D103" s="97" t="s">
        <v>394</v>
      </c>
      <c r="E103" s="4" t="s">
        <v>395</v>
      </c>
      <c r="F103" s="1" t="s">
        <v>283</v>
      </c>
      <c r="G103" s="18" t="s">
        <v>194</v>
      </c>
      <c r="H103" s="19" t="s">
        <v>379</v>
      </c>
      <c r="I103" s="18" t="s">
        <v>44</v>
      </c>
      <c r="J103" s="18"/>
      <c r="K103" s="21" t="s">
        <v>396</v>
      </c>
      <c r="L103" s="22" t="s">
        <v>397</v>
      </c>
      <c r="M103" s="22" t="s">
        <v>42</v>
      </c>
      <c r="N103" s="23">
        <v>4820232160329</v>
      </c>
      <c r="O103" s="23"/>
      <c r="P103" s="109"/>
      <c r="Q103" s="24">
        <f t="shared" si="1"/>
        <v>-1000</v>
      </c>
      <c r="R103" s="25"/>
      <c r="S103" s="66"/>
      <c r="T103" s="66"/>
      <c r="X103" s="26"/>
      <c r="Y103" s="26"/>
    </row>
    <row r="104" spans="1:25" hidden="1">
      <c r="A104" s="18" t="s">
        <v>375</v>
      </c>
      <c r="B104" s="18" t="s">
        <v>386</v>
      </c>
      <c r="C104" s="28" t="s">
        <v>398</v>
      </c>
      <c r="D104" s="97" t="s">
        <v>399</v>
      </c>
      <c r="E104" s="4" t="s">
        <v>400</v>
      </c>
      <c r="F104" s="1" t="s">
        <v>23</v>
      </c>
      <c r="G104" s="18" t="s">
        <v>194</v>
      </c>
      <c r="H104" s="19" t="s">
        <v>379</v>
      </c>
      <c r="I104" s="18" t="s">
        <v>44</v>
      </c>
      <c r="J104" s="18"/>
      <c r="K104" s="21" t="s">
        <v>401</v>
      </c>
      <c r="L104" s="22" t="s">
        <v>402</v>
      </c>
      <c r="M104" s="22" t="s">
        <v>42</v>
      </c>
      <c r="N104" s="23">
        <v>5397184200254</v>
      </c>
      <c r="O104" s="23">
        <v>884116352143</v>
      </c>
      <c r="P104" s="109"/>
      <c r="Q104" s="24">
        <f t="shared" si="1"/>
        <v>439000</v>
      </c>
      <c r="R104" s="25"/>
      <c r="S104" s="66"/>
      <c r="T104" s="66"/>
      <c r="U104" s="127">
        <f>V104*0.85</f>
        <v>33.15</v>
      </c>
      <c r="V104" s="127">
        <v>39</v>
      </c>
      <c r="X104" s="26"/>
      <c r="Y104" s="26"/>
    </row>
    <row r="105" spans="1:25">
      <c r="A105" s="18" t="s">
        <v>403</v>
      </c>
      <c r="B105" s="19" t="s">
        <v>190</v>
      </c>
      <c r="C105" s="28" t="s">
        <v>404</v>
      </c>
      <c r="D105" s="97" t="s">
        <v>405</v>
      </c>
      <c r="E105" s="4" t="s">
        <v>406</v>
      </c>
      <c r="F105" s="1" t="s">
        <v>23</v>
      </c>
      <c r="G105" s="19" t="s">
        <v>407</v>
      </c>
      <c r="H105" s="18" t="s">
        <v>379</v>
      </c>
      <c r="I105" s="18" t="s">
        <v>225</v>
      </c>
      <c r="J105" s="18"/>
      <c r="K105" s="21" t="s">
        <v>408</v>
      </c>
      <c r="L105" s="22"/>
      <c r="M105" s="22"/>
      <c r="N105" s="23">
        <v>6941580913790</v>
      </c>
      <c r="O105" s="23">
        <v>681920374350</v>
      </c>
      <c r="P105" s="109" t="s">
        <v>409</v>
      </c>
      <c r="Q105" s="24">
        <f t="shared" si="1"/>
        <v>139000</v>
      </c>
      <c r="R105" s="25"/>
      <c r="S105" s="66"/>
      <c r="T105" s="66"/>
      <c r="U105" s="127">
        <v>9</v>
      </c>
      <c r="V105" s="127">
        <v>12</v>
      </c>
      <c r="X105" s="26"/>
      <c r="Y105" s="26"/>
    </row>
    <row r="106" spans="1:25">
      <c r="A106" s="18" t="s">
        <v>403</v>
      </c>
      <c r="B106" s="19" t="s">
        <v>190</v>
      </c>
      <c r="C106" s="28" t="s">
        <v>410</v>
      </c>
      <c r="D106" s="97" t="s">
        <v>411</v>
      </c>
      <c r="E106" s="4" t="s">
        <v>412</v>
      </c>
      <c r="F106" s="1" t="s">
        <v>23</v>
      </c>
      <c r="G106" s="19" t="s">
        <v>407</v>
      </c>
      <c r="H106" s="18" t="s">
        <v>379</v>
      </c>
      <c r="I106" s="18" t="s">
        <v>225</v>
      </c>
      <c r="J106" s="18"/>
      <c r="K106" s="21" t="s">
        <v>413</v>
      </c>
      <c r="L106" s="22"/>
      <c r="M106" s="22"/>
      <c r="N106" s="23">
        <v>6941580915305</v>
      </c>
      <c r="O106" s="23"/>
      <c r="P106" s="109" t="s">
        <v>409</v>
      </c>
      <c r="Q106" s="24">
        <f t="shared" si="1"/>
        <v>139000</v>
      </c>
      <c r="R106" s="25"/>
      <c r="S106" s="66"/>
      <c r="T106" s="66"/>
      <c r="U106" s="127">
        <v>9</v>
      </c>
      <c r="V106" s="127">
        <v>12</v>
      </c>
      <c r="X106" s="26"/>
      <c r="Y106" s="26"/>
    </row>
    <row r="107" spans="1:25" hidden="1">
      <c r="A107" s="18" t="s">
        <v>403</v>
      </c>
      <c r="B107" s="19" t="s">
        <v>190</v>
      </c>
      <c r="C107" s="28" t="s">
        <v>414</v>
      </c>
      <c r="D107" s="97" t="s">
        <v>415</v>
      </c>
      <c r="E107" s="4" t="s">
        <v>416</v>
      </c>
      <c r="F107" s="1" t="s">
        <v>283</v>
      </c>
      <c r="G107" s="19" t="s">
        <v>407</v>
      </c>
      <c r="H107" s="18" t="s">
        <v>379</v>
      </c>
      <c r="I107" s="18" t="s">
        <v>44</v>
      </c>
      <c r="J107" s="18"/>
      <c r="K107" s="21" t="s">
        <v>417</v>
      </c>
      <c r="L107" s="22" t="s">
        <v>42</v>
      </c>
      <c r="M107" s="22" t="s">
        <v>42</v>
      </c>
      <c r="N107" s="23">
        <v>6941580913110</v>
      </c>
      <c r="O107" s="23"/>
      <c r="P107" s="109"/>
      <c r="Q107" s="24">
        <f t="shared" si="1"/>
        <v>139000</v>
      </c>
      <c r="R107" s="25"/>
      <c r="S107" s="66"/>
      <c r="T107" s="66"/>
      <c r="U107" s="127">
        <v>9</v>
      </c>
      <c r="V107" s="127">
        <v>12</v>
      </c>
      <c r="X107" s="26"/>
      <c r="Y107" s="26"/>
    </row>
    <row r="108" spans="1:25" hidden="1">
      <c r="A108" s="18" t="s">
        <v>403</v>
      </c>
      <c r="B108" s="19" t="s">
        <v>190</v>
      </c>
      <c r="C108" s="28" t="s">
        <v>418</v>
      </c>
      <c r="D108" s="97" t="s">
        <v>419</v>
      </c>
      <c r="E108" s="4" t="s">
        <v>420</v>
      </c>
      <c r="F108" s="1" t="s">
        <v>283</v>
      </c>
      <c r="G108" s="19" t="s">
        <v>407</v>
      </c>
      <c r="H108" s="18" t="s">
        <v>379</v>
      </c>
      <c r="I108" s="18" t="s">
        <v>44</v>
      </c>
      <c r="J108" s="18"/>
      <c r="K108" s="21" t="s">
        <v>421</v>
      </c>
      <c r="L108" s="22" t="s">
        <v>42</v>
      </c>
      <c r="M108" s="22" t="s">
        <v>42</v>
      </c>
      <c r="N108" s="23">
        <v>6941580913110</v>
      </c>
      <c r="O108" s="23"/>
      <c r="P108" s="109"/>
      <c r="Q108" s="24">
        <f t="shared" si="1"/>
        <v>139000</v>
      </c>
      <c r="R108" s="25"/>
      <c r="S108" s="66"/>
      <c r="T108" s="66"/>
      <c r="U108" s="127">
        <v>9</v>
      </c>
      <c r="V108" s="127">
        <v>12</v>
      </c>
      <c r="X108" s="26"/>
      <c r="Y108" s="26"/>
    </row>
    <row r="109" spans="1:25" hidden="1">
      <c r="A109" s="18" t="s">
        <v>403</v>
      </c>
      <c r="B109" s="19" t="s">
        <v>190</v>
      </c>
      <c r="C109" s="28" t="s">
        <v>422</v>
      </c>
      <c r="D109" s="97" t="s">
        <v>423</v>
      </c>
      <c r="E109" s="4" t="s">
        <v>424</v>
      </c>
      <c r="F109" s="1" t="s">
        <v>283</v>
      </c>
      <c r="G109" s="19" t="s">
        <v>407</v>
      </c>
      <c r="H109" s="18" t="s">
        <v>379</v>
      </c>
      <c r="I109" s="18" t="s">
        <v>44</v>
      </c>
      <c r="J109" s="18"/>
      <c r="K109" s="21" t="s">
        <v>425</v>
      </c>
      <c r="L109" s="22" t="s">
        <v>42</v>
      </c>
      <c r="M109" s="22" t="s">
        <v>42</v>
      </c>
      <c r="N109" s="23"/>
      <c r="O109" s="23">
        <v>681920374367</v>
      </c>
      <c r="P109" s="109"/>
      <c r="Q109" s="24">
        <f t="shared" si="1"/>
        <v>-1000</v>
      </c>
      <c r="R109" s="25"/>
      <c r="S109" s="66"/>
      <c r="T109" s="66"/>
      <c r="X109" s="26"/>
      <c r="Y109" s="26"/>
    </row>
    <row r="110" spans="1:25" hidden="1">
      <c r="A110" s="18" t="s">
        <v>403</v>
      </c>
      <c r="B110" s="19" t="s">
        <v>190</v>
      </c>
      <c r="C110" s="28" t="s">
        <v>426</v>
      </c>
      <c r="D110" s="97" t="s">
        <v>427</v>
      </c>
      <c r="E110" s="4" t="s">
        <v>428</v>
      </c>
      <c r="F110" s="1" t="s">
        <v>23</v>
      </c>
      <c r="G110" s="19" t="s">
        <v>407</v>
      </c>
      <c r="H110" s="18" t="s">
        <v>379</v>
      </c>
      <c r="I110" s="18" t="s">
        <v>44</v>
      </c>
      <c r="J110" s="18"/>
      <c r="K110" s="21" t="s">
        <v>429</v>
      </c>
      <c r="L110" s="22"/>
      <c r="M110" s="22"/>
      <c r="N110" s="23">
        <v>6941580913998</v>
      </c>
      <c r="O110" s="23">
        <v>681920374367</v>
      </c>
      <c r="P110" s="109"/>
      <c r="Q110" s="24">
        <f t="shared" si="1"/>
        <v>149000</v>
      </c>
      <c r="R110" s="25"/>
      <c r="S110" s="66"/>
      <c r="T110" s="66"/>
      <c r="U110" s="127">
        <v>10</v>
      </c>
      <c r="V110" s="127">
        <v>13</v>
      </c>
      <c r="X110" s="26"/>
      <c r="Y110" s="26"/>
    </row>
    <row r="111" spans="1:25" hidden="1">
      <c r="A111" s="18" t="s">
        <v>403</v>
      </c>
      <c r="B111" s="19" t="s">
        <v>190</v>
      </c>
      <c r="C111" s="28" t="s">
        <v>430</v>
      </c>
      <c r="D111" s="97" t="s">
        <v>431</v>
      </c>
      <c r="E111" s="4" t="s">
        <v>432</v>
      </c>
      <c r="F111" s="1" t="s">
        <v>283</v>
      </c>
      <c r="G111" s="19" t="s">
        <v>407</v>
      </c>
      <c r="H111" s="18" t="s">
        <v>379</v>
      </c>
      <c r="I111" s="18" t="s">
        <v>44</v>
      </c>
      <c r="J111" s="18"/>
      <c r="K111" s="21" t="s">
        <v>433</v>
      </c>
      <c r="L111" s="22" t="s">
        <v>42</v>
      </c>
      <c r="M111" s="22" t="s">
        <v>42</v>
      </c>
      <c r="N111" s="23">
        <v>6941580913813</v>
      </c>
      <c r="O111" s="23"/>
      <c r="P111" s="109"/>
      <c r="Q111" s="24">
        <f t="shared" si="1"/>
        <v>149000</v>
      </c>
      <c r="R111" s="25"/>
      <c r="S111" s="66"/>
      <c r="T111" s="66"/>
      <c r="U111" s="127">
        <v>10</v>
      </c>
      <c r="V111" s="127">
        <v>13</v>
      </c>
      <c r="X111" s="26"/>
      <c r="Y111" s="26"/>
    </row>
    <row r="112" spans="1:25" hidden="1">
      <c r="A112" s="18" t="s">
        <v>403</v>
      </c>
      <c r="B112" s="19" t="s">
        <v>190</v>
      </c>
      <c r="C112" s="28" t="s">
        <v>434</v>
      </c>
      <c r="D112" s="97" t="s">
        <v>435</v>
      </c>
      <c r="E112" s="4" t="s">
        <v>436</v>
      </c>
      <c r="F112" s="1" t="s">
        <v>283</v>
      </c>
      <c r="G112" s="19" t="s">
        <v>407</v>
      </c>
      <c r="H112" s="18" t="s">
        <v>379</v>
      </c>
      <c r="I112" s="18" t="s">
        <v>44</v>
      </c>
      <c r="J112" s="18"/>
      <c r="K112" s="21" t="s">
        <v>437</v>
      </c>
      <c r="L112" s="22" t="s">
        <v>42</v>
      </c>
      <c r="M112" s="22" t="s">
        <v>42</v>
      </c>
      <c r="N112" s="23">
        <v>6941580916005</v>
      </c>
      <c r="O112" s="23"/>
      <c r="P112" s="109"/>
      <c r="Q112" s="24">
        <f t="shared" si="1"/>
        <v>149000</v>
      </c>
      <c r="R112" s="25"/>
      <c r="S112" s="66"/>
      <c r="T112" s="66"/>
      <c r="U112" s="127">
        <v>10</v>
      </c>
      <c r="V112" s="127">
        <v>13</v>
      </c>
      <c r="X112" s="26"/>
      <c r="Y112" s="26"/>
    </row>
    <row r="113" spans="1:25" hidden="1">
      <c r="A113" s="18" t="s">
        <v>403</v>
      </c>
      <c r="B113" s="19" t="s">
        <v>190</v>
      </c>
      <c r="C113" s="28" t="s">
        <v>438</v>
      </c>
      <c r="D113" s="97" t="s">
        <v>439</v>
      </c>
      <c r="E113" s="4" t="s">
        <v>440</v>
      </c>
      <c r="F113" s="1" t="s">
        <v>283</v>
      </c>
      <c r="G113" s="19" t="s">
        <v>407</v>
      </c>
      <c r="H113" s="18" t="s">
        <v>379</v>
      </c>
      <c r="I113" s="18" t="s">
        <v>44</v>
      </c>
      <c r="J113" s="18"/>
      <c r="K113" s="21" t="s">
        <v>441</v>
      </c>
      <c r="L113" s="22" t="s">
        <v>42</v>
      </c>
      <c r="M113" s="22" t="s">
        <v>42</v>
      </c>
      <c r="N113" s="23">
        <v>6941580913844</v>
      </c>
      <c r="O113" s="23"/>
      <c r="P113" s="109"/>
      <c r="Q113" s="24">
        <f t="shared" si="1"/>
        <v>149000</v>
      </c>
      <c r="R113" s="25"/>
      <c r="S113" s="66"/>
      <c r="T113" s="66"/>
      <c r="U113" s="127">
        <v>10</v>
      </c>
      <c r="V113" s="127">
        <v>13</v>
      </c>
      <c r="X113" s="26"/>
      <c r="Y113" s="26"/>
    </row>
    <row r="114" spans="1:25">
      <c r="A114" s="18" t="s">
        <v>403</v>
      </c>
      <c r="B114" s="19" t="s">
        <v>190</v>
      </c>
      <c r="C114" s="28" t="s">
        <v>442</v>
      </c>
      <c r="D114" s="97" t="s">
        <v>443</v>
      </c>
      <c r="E114" s="4" t="s">
        <v>444</v>
      </c>
      <c r="F114" s="1" t="s">
        <v>23</v>
      </c>
      <c r="G114" s="19" t="s">
        <v>407</v>
      </c>
      <c r="H114" s="18" t="s">
        <v>379</v>
      </c>
      <c r="I114" s="18" t="s">
        <v>134</v>
      </c>
      <c r="J114" s="18"/>
      <c r="K114" s="21" t="s">
        <v>445</v>
      </c>
      <c r="L114" s="22"/>
      <c r="M114" s="22"/>
      <c r="N114" s="23">
        <v>6941580913837</v>
      </c>
      <c r="O114" s="23"/>
      <c r="P114" s="109" t="s">
        <v>446</v>
      </c>
      <c r="Q114" s="24">
        <f t="shared" si="1"/>
        <v>159000</v>
      </c>
      <c r="R114" s="25"/>
      <c r="S114" s="66"/>
      <c r="T114" s="66"/>
      <c r="U114" s="127">
        <v>11</v>
      </c>
      <c r="V114" s="127">
        <v>14</v>
      </c>
      <c r="X114" s="26"/>
      <c r="Y114" s="26"/>
    </row>
    <row r="115" spans="1:25" hidden="1">
      <c r="A115" s="18" t="s">
        <v>403</v>
      </c>
      <c r="B115" s="19" t="s">
        <v>190</v>
      </c>
      <c r="C115" s="28" t="s">
        <v>447</v>
      </c>
      <c r="D115" s="97" t="s">
        <v>448</v>
      </c>
      <c r="E115" s="4" t="s">
        <v>449</v>
      </c>
      <c r="F115" s="1" t="s">
        <v>283</v>
      </c>
      <c r="G115" s="19" t="s">
        <v>407</v>
      </c>
      <c r="H115" s="18" t="s">
        <v>379</v>
      </c>
      <c r="I115" s="18" t="s">
        <v>44</v>
      </c>
      <c r="J115" s="18"/>
      <c r="K115" s="21" t="s">
        <v>450</v>
      </c>
      <c r="L115" s="22" t="s">
        <v>42</v>
      </c>
      <c r="M115" s="22" t="s">
        <v>42</v>
      </c>
      <c r="N115" s="23">
        <v>6941580913875</v>
      </c>
      <c r="O115" s="23"/>
      <c r="P115" s="109"/>
      <c r="Q115" s="24">
        <f t="shared" si="1"/>
        <v>169000</v>
      </c>
      <c r="R115" s="25"/>
      <c r="S115" s="66"/>
      <c r="T115" s="66"/>
      <c r="U115" s="127">
        <v>11</v>
      </c>
      <c r="V115" s="127">
        <v>15</v>
      </c>
      <c r="X115" s="26"/>
      <c r="Y115" s="26"/>
    </row>
    <row r="116" spans="1:25">
      <c r="A116" s="18" t="s">
        <v>403</v>
      </c>
      <c r="B116" s="19" t="s">
        <v>190</v>
      </c>
      <c r="C116" s="28" t="s">
        <v>451</v>
      </c>
      <c r="D116" s="97" t="s">
        <v>452</v>
      </c>
      <c r="E116" s="4" t="s">
        <v>453</v>
      </c>
      <c r="F116" s="30" t="s">
        <v>283</v>
      </c>
      <c r="G116" s="19" t="s">
        <v>407</v>
      </c>
      <c r="H116" s="18" t="s">
        <v>379</v>
      </c>
      <c r="I116" s="18" t="s">
        <v>225</v>
      </c>
      <c r="J116" s="18"/>
      <c r="K116" s="21" t="s">
        <v>454</v>
      </c>
      <c r="L116" s="22" t="s">
        <v>42</v>
      </c>
      <c r="M116" s="22" t="s">
        <v>42</v>
      </c>
      <c r="N116" s="23">
        <v>6941580913875</v>
      </c>
      <c r="O116" s="23"/>
      <c r="P116" s="109" t="s">
        <v>455</v>
      </c>
      <c r="Q116" s="24">
        <f t="shared" si="1"/>
        <v>179000</v>
      </c>
      <c r="R116" s="25"/>
      <c r="S116" s="66"/>
      <c r="T116" s="66"/>
      <c r="U116" s="127">
        <v>12</v>
      </c>
      <c r="V116" s="127">
        <v>16</v>
      </c>
      <c r="X116" s="26"/>
      <c r="Y116" s="26"/>
    </row>
    <row r="117" spans="1:25" hidden="1">
      <c r="A117" s="18" t="s">
        <v>403</v>
      </c>
      <c r="B117" s="19" t="s">
        <v>190</v>
      </c>
      <c r="C117" s="28" t="s">
        <v>456</v>
      </c>
      <c r="D117" s="97" t="s">
        <v>457</v>
      </c>
      <c r="E117" s="4" t="s">
        <v>458</v>
      </c>
      <c r="F117" s="1" t="s">
        <v>283</v>
      </c>
      <c r="G117" s="19" t="s">
        <v>407</v>
      </c>
      <c r="H117" s="18" t="s">
        <v>379</v>
      </c>
      <c r="I117" s="18" t="s">
        <v>44</v>
      </c>
      <c r="J117" s="18"/>
      <c r="K117" s="21" t="s">
        <v>459</v>
      </c>
      <c r="L117" s="22" t="s">
        <v>42</v>
      </c>
      <c r="M117" s="22" t="s">
        <v>42</v>
      </c>
      <c r="N117" s="23">
        <v>6941580913769</v>
      </c>
      <c r="O117" s="23"/>
      <c r="P117" s="109"/>
      <c r="Q117" s="24">
        <f t="shared" si="1"/>
        <v>-1000</v>
      </c>
      <c r="R117" s="25"/>
      <c r="S117" s="66"/>
      <c r="T117" s="66"/>
      <c r="X117" s="26"/>
      <c r="Y117" s="26"/>
    </row>
    <row r="118" spans="1:25" hidden="1">
      <c r="A118" s="18" t="s">
        <v>403</v>
      </c>
      <c r="B118" s="19" t="s">
        <v>190</v>
      </c>
      <c r="C118" s="28" t="s">
        <v>460</v>
      </c>
      <c r="D118" s="97" t="s">
        <v>461</v>
      </c>
      <c r="E118" s="4" t="s">
        <v>462</v>
      </c>
      <c r="F118" s="1" t="s">
        <v>23</v>
      </c>
      <c r="G118" s="19" t="s">
        <v>407</v>
      </c>
      <c r="H118" s="18" t="s">
        <v>379</v>
      </c>
      <c r="I118" s="18" t="s">
        <v>44</v>
      </c>
      <c r="J118" s="18"/>
      <c r="K118" s="21" t="s">
        <v>463</v>
      </c>
      <c r="L118" s="22"/>
      <c r="M118" s="22"/>
      <c r="N118" s="23">
        <v>6941580913868</v>
      </c>
      <c r="O118" s="23"/>
      <c r="P118" s="109"/>
      <c r="Q118" s="24">
        <f t="shared" si="1"/>
        <v>169000</v>
      </c>
      <c r="R118" s="25"/>
      <c r="S118" s="66"/>
      <c r="T118" s="66"/>
      <c r="U118" s="127">
        <v>12</v>
      </c>
      <c r="V118" s="127">
        <v>15</v>
      </c>
      <c r="X118" s="26"/>
      <c r="Y118" s="26"/>
    </row>
    <row r="119" spans="1:25">
      <c r="A119" s="18" t="s">
        <v>403</v>
      </c>
      <c r="B119" s="19" t="s">
        <v>190</v>
      </c>
      <c r="C119" s="28" t="s">
        <v>464</v>
      </c>
      <c r="D119" s="97" t="s">
        <v>465</v>
      </c>
      <c r="E119" s="4" t="s">
        <v>466</v>
      </c>
      <c r="F119" s="1" t="s">
        <v>23</v>
      </c>
      <c r="G119" s="19" t="s">
        <v>407</v>
      </c>
      <c r="H119" s="18" t="s">
        <v>379</v>
      </c>
      <c r="I119" s="18" t="s">
        <v>225</v>
      </c>
      <c r="J119" s="18"/>
      <c r="K119" s="21" t="s">
        <v>467</v>
      </c>
      <c r="L119" s="22"/>
      <c r="M119" s="22"/>
      <c r="N119" s="23">
        <v>6941580916104</v>
      </c>
      <c r="O119" s="23"/>
      <c r="P119" s="109" t="s">
        <v>468</v>
      </c>
      <c r="Q119" s="24">
        <f t="shared" si="1"/>
        <v>209000</v>
      </c>
      <c r="R119" s="25"/>
      <c r="S119" s="66"/>
      <c r="T119" s="66"/>
      <c r="U119" s="127">
        <v>14</v>
      </c>
      <c r="V119" s="127">
        <v>18</v>
      </c>
      <c r="X119" s="26"/>
      <c r="Y119" s="26"/>
    </row>
    <row r="120" spans="1:25">
      <c r="A120" s="18" t="s">
        <v>403</v>
      </c>
      <c r="B120" s="19" t="s">
        <v>190</v>
      </c>
      <c r="C120" s="28" t="s">
        <v>469</v>
      </c>
      <c r="D120" s="97" t="s">
        <v>470</v>
      </c>
      <c r="E120" s="4" t="s">
        <v>471</v>
      </c>
      <c r="F120" s="1" t="s">
        <v>23</v>
      </c>
      <c r="G120" s="19" t="s">
        <v>407</v>
      </c>
      <c r="H120" s="18" t="s">
        <v>379</v>
      </c>
      <c r="I120" s="18" t="s">
        <v>134</v>
      </c>
      <c r="J120" s="18"/>
      <c r="K120" s="21" t="s">
        <v>472</v>
      </c>
      <c r="L120" s="22"/>
      <c r="M120" s="22"/>
      <c r="N120" s="23">
        <v>6941580914261</v>
      </c>
      <c r="O120" s="23"/>
      <c r="P120" s="109" t="s">
        <v>409</v>
      </c>
      <c r="Q120" s="24">
        <f t="shared" si="1"/>
        <v>209000</v>
      </c>
      <c r="R120" s="25"/>
      <c r="S120" s="66"/>
      <c r="T120" s="66"/>
      <c r="U120" s="127">
        <v>14</v>
      </c>
      <c r="V120" s="127">
        <v>18</v>
      </c>
      <c r="X120" s="26"/>
      <c r="Y120" s="26"/>
    </row>
    <row r="121" spans="1:25" hidden="1">
      <c r="A121" s="18" t="s">
        <v>403</v>
      </c>
      <c r="B121" s="19" t="s">
        <v>190</v>
      </c>
      <c r="C121" s="28" t="s">
        <v>473</v>
      </c>
      <c r="D121" s="97" t="s">
        <v>474</v>
      </c>
      <c r="E121" s="4" t="s">
        <v>475</v>
      </c>
      <c r="F121" s="1" t="s">
        <v>283</v>
      </c>
      <c r="G121" s="19" t="s">
        <v>407</v>
      </c>
      <c r="H121" s="18" t="s">
        <v>379</v>
      </c>
      <c r="I121" s="18" t="s">
        <v>44</v>
      </c>
      <c r="J121" s="18"/>
      <c r="K121" s="21" t="s">
        <v>476</v>
      </c>
      <c r="L121" s="22" t="s">
        <v>42</v>
      </c>
      <c r="M121" s="22" t="s">
        <v>42</v>
      </c>
      <c r="N121" s="23">
        <v>6941580913806</v>
      </c>
      <c r="O121" s="23"/>
      <c r="P121" s="109"/>
      <c r="Q121" s="24">
        <f t="shared" si="1"/>
        <v>229000</v>
      </c>
      <c r="R121" s="25"/>
      <c r="S121" s="66"/>
      <c r="T121" s="66"/>
      <c r="U121" s="127">
        <v>15</v>
      </c>
      <c r="V121" s="127">
        <v>20</v>
      </c>
      <c r="X121" s="26"/>
      <c r="Y121" s="26"/>
    </row>
    <row r="122" spans="1:25">
      <c r="A122" s="18" t="s">
        <v>403</v>
      </c>
      <c r="B122" s="19" t="s">
        <v>190</v>
      </c>
      <c r="C122" s="28" t="s">
        <v>477</v>
      </c>
      <c r="D122" s="97" t="s">
        <v>478</v>
      </c>
      <c r="E122" s="4" t="s">
        <v>479</v>
      </c>
      <c r="F122" s="1" t="s">
        <v>23</v>
      </c>
      <c r="G122" s="19" t="s">
        <v>407</v>
      </c>
      <c r="H122" s="18" t="s">
        <v>379</v>
      </c>
      <c r="I122" s="18" t="s">
        <v>225</v>
      </c>
      <c r="J122" s="18"/>
      <c r="K122" s="21" t="s">
        <v>480</v>
      </c>
      <c r="L122" s="22"/>
      <c r="M122" s="22"/>
      <c r="N122" s="23">
        <v>6941580918931</v>
      </c>
      <c r="O122" s="23"/>
      <c r="P122" s="109" t="s">
        <v>409</v>
      </c>
      <c r="Q122" s="24">
        <f t="shared" si="1"/>
        <v>239000</v>
      </c>
      <c r="R122" s="25"/>
      <c r="S122" s="66"/>
      <c r="T122" s="66"/>
      <c r="U122" s="127">
        <v>16</v>
      </c>
      <c r="V122" s="127">
        <v>21</v>
      </c>
      <c r="X122" s="26"/>
      <c r="Y122" s="26"/>
    </row>
    <row r="123" spans="1:25">
      <c r="A123" s="18" t="s">
        <v>403</v>
      </c>
      <c r="B123" s="19" t="s">
        <v>190</v>
      </c>
      <c r="C123" s="28" t="s">
        <v>481</v>
      </c>
      <c r="D123" s="97" t="s">
        <v>482</v>
      </c>
      <c r="E123" s="4" t="s">
        <v>483</v>
      </c>
      <c r="F123" s="1" t="s">
        <v>283</v>
      </c>
      <c r="G123" s="19" t="s">
        <v>407</v>
      </c>
      <c r="H123" s="18" t="s">
        <v>379</v>
      </c>
      <c r="I123" s="18" t="s">
        <v>225</v>
      </c>
      <c r="J123" s="18"/>
      <c r="K123" s="21" t="s">
        <v>484</v>
      </c>
      <c r="L123" s="22" t="s">
        <v>42</v>
      </c>
      <c r="M123" s="22" t="s">
        <v>42</v>
      </c>
      <c r="N123" s="23">
        <v>6941580915404</v>
      </c>
      <c r="O123" s="23"/>
      <c r="P123" s="109" t="s">
        <v>485</v>
      </c>
      <c r="Q123" s="24">
        <f t="shared" si="1"/>
        <v>289000</v>
      </c>
      <c r="R123" s="25"/>
      <c r="S123" s="66"/>
      <c r="T123" s="66"/>
      <c r="U123" s="127">
        <v>20</v>
      </c>
      <c r="V123" s="127">
        <v>25</v>
      </c>
      <c r="X123" s="26"/>
      <c r="Y123" s="26"/>
    </row>
    <row r="124" spans="1:25">
      <c r="A124" s="18" t="s">
        <v>403</v>
      </c>
      <c r="B124" s="19" t="s">
        <v>190</v>
      </c>
      <c r="C124" s="28" t="s">
        <v>486</v>
      </c>
      <c r="D124" s="97" t="s">
        <v>487</v>
      </c>
      <c r="E124" s="4" t="s">
        <v>488</v>
      </c>
      <c r="F124" s="1" t="s">
        <v>283</v>
      </c>
      <c r="G124" s="19" t="s">
        <v>407</v>
      </c>
      <c r="H124" s="18" t="s">
        <v>379</v>
      </c>
      <c r="I124" s="18" t="s">
        <v>225</v>
      </c>
      <c r="J124" s="18"/>
      <c r="K124" s="21" t="s">
        <v>489</v>
      </c>
      <c r="L124" s="22" t="s">
        <v>42</v>
      </c>
      <c r="M124" s="22" t="s">
        <v>42</v>
      </c>
      <c r="N124" s="23">
        <v>6941580915404</v>
      </c>
      <c r="O124" s="23"/>
      <c r="P124" s="109" t="s">
        <v>409</v>
      </c>
      <c r="Q124" s="24">
        <f t="shared" si="1"/>
        <v>299000</v>
      </c>
      <c r="R124" s="25"/>
      <c r="S124" s="66"/>
      <c r="T124" s="66"/>
      <c r="U124" s="127">
        <v>21</v>
      </c>
      <c r="V124" s="127">
        <v>26</v>
      </c>
      <c r="X124" s="26"/>
      <c r="Y124" s="26"/>
    </row>
    <row r="125" spans="1:25" hidden="1">
      <c r="A125" s="18" t="s">
        <v>403</v>
      </c>
      <c r="B125" s="19" t="s">
        <v>190</v>
      </c>
      <c r="C125" s="28" t="s">
        <v>490</v>
      </c>
      <c r="D125" s="97" t="s">
        <v>491</v>
      </c>
      <c r="E125" s="4" t="s">
        <v>492</v>
      </c>
      <c r="F125" s="1" t="s">
        <v>283</v>
      </c>
      <c r="G125" s="19" t="s">
        <v>407</v>
      </c>
      <c r="H125" s="18" t="s">
        <v>379</v>
      </c>
      <c r="I125" s="18" t="s">
        <v>44</v>
      </c>
      <c r="J125" s="18"/>
      <c r="K125" s="21" t="s">
        <v>493</v>
      </c>
      <c r="L125" s="22" t="s">
        <v>42</v>
      </c>
      <c r="M125" s="22" t="s">
        <v>42</v>
      </c>
      <c r="N125" s="23"/>
      <c r="O125" s="23"/>
      <c r="P125" s="109"/>
      <c r="Q125" s="24">
        <f t="shared" si="1"/>
        <v>-1000</v>
      </c>
      <c r="R125" s="25"/>
      <c r="S125" s="66"/>
      <c r="T125" s="66"/>
      <c r="X125" s="26"/>
      <c r="Y125" s="26"/>
    </row>
    <row r="126" spans="1:25" hidden="1">
      <c r="A126" s="18" t="s">
        <v>403</v>
      </c>
      <c r="B126" s="19" t="s">
        <v>190</v>
      </c>
      <c r="C126" s="28" t="s">
        <v>494</v>
      </c>
      <c r="D126" s="97" t="s">
        <v>495</v>
      </c>
      <c r="E126" s="4" t="s">
        <v>496</v>
      </c>
      <c r="F126" s="1" t="s">
        <v>283</v>
      </c>
      <c r="G126" s="19" t="s">
        <v>407</v>
      </c>
      <c r="H126" s="18" t="s">
        <v>379</v>
      </c>
      <c r="I126" s="18" t="s">
        <v>44</v>
      </c>
      <c r="J126" s="18"/>
      <c r="K126" s="21" t="s">
        <v>497</v>
      </c>
      <c r="L126" s="22" t="s">
        <v>42</v>
      </c>
      <c r="M126" s="22" t="s">
        <v>42</v>
      </c>
      <c r="N126" s="23">
        <v>6941580918894</v>
      </c>
      <c r="O126" s="23"/>
      <c r="P126" s="109"/>
      <c r="Q126" s="24">
        <f t="shared" si="1"/>
        <v>319000</v>
      </c>
      <c r="R126" s="25"/>
      <c r="S126" s="66"/>
      <c r="T126" s="66"/>
      <c r="U126" s="127">
        <v>22</v>
      </c>
      <c r="V126" s="127">
        <v>28</v>
      </c>
      <c r="X126" s="26"/>
      <c r="Y126" s="26"/>
    </row>
    <row r="127" spans="1:25" hidden="1">
      <c r="A127" s="18" t="s">
        <v>403</v>
      </c>
      <c r="B127" s="19" t="s">
        <v>190</v>
      </c>
      <c r="C127" s="28" t="s">
        <v>498</v>
      </c>
      <c r="D127" s="97" t="s">
        <v>499</v>
      </c>
      <c r="E127" s="4" t="s">
        <v>500</v>
      </c>
      <c r="F127" s="1" t="s">
        <v>23</v>
      </c>
      <c r="G127" s="19" t="s">
        <v>407</v>
      </c>
      <c r="H127" s="18" t="s">
        <v>379</v>
      </c>
      <c r="I127" s="18" t="s">
        <v>44</v>
      </c>
      <c r="J127" s="18"/>
      <c r="K127" s="21" t="s">
        <v>501</v>
      </c>
      <c r="L127" s="22"/>
      <c r="M127" s="22"/>
      <c r="N127" s="23">
        <v>6941580918894</v>
      </c>
      <c r="O127" s="23"/>
      <c r="P127" s="109"/>
      <c r="Q127" s="24">
        <f t="shared" si="1"/>
        <v>319000</v>
      </c>
      <c r="R127" s="25"/>
      <c r="S127" s="66"/>
      <c r="T127" s="66"/>
      <c r="U127" s="127">
        <v>23</v>
      </c>
      <c r="V127" s="127">
        <v>28</v>
      </c>
      <c r="X127" s="26"/>
      <c r="Y127" s="26"/>
    </row>
    <row r="128" spans="1:25">
      <c r="A128" s="18" t="s">
        <v>403</v>
      </c>
      <c r="B128" s="19" t="s">
        <v>190</v>
      </c>
      <c r="C128" s="28" t="s">
        <v>502</v>
      </c>
      <c r="D128" s="97" t="s">
        <v>503</v>
      </c>
      <c r="E128" s="4" t="s">
        <v>504</v>
      </c>
      <c r="F128" s="1" t="s">
        <v>23</v>
      </c>
      <c r="G128" s="19" t="s">
        <v>407</v>
      </c>
      <c r="H128" s="18" t="s">
        <v>379</v>
      </c>
      <c r="I128" s="18" t="s">
        <v>225</v>
      </c>
      <c r="J128" s="18"/>
      <c r="K128" s="21" t="s">
        <v>505</v>
      </c>
      <c r="L128" s="22"/>
      <c r="M128" s="22"/>
      <c r="N128" s="23">
        <v>6941580918832</v>
      </c>
      <c r="O128" s="23"/>
      <c r="P128" s="109" t="s">
        <v>409</v>
      </c>
      <c r="Q128" s="24">
        <f t="shared" si="1"/>
        <v>329000</v>
      </c>
      <c r="R128" s="25"/>
      <c r="S128" s="66"/>
      <c r="T128" s="66"/>
      <c r="U128" s="127">
        <v>24</v>
      </c>
      <c r="V128" s="127">
        <v>29</v>
      </c>
      <c r="X128" s="26"/>
      <c r="Y128" s="26"/>
    </row>
    <row r="129" spans="1:25">
      <c r="A129" s="18" t="s">
        <v>403</v>
      </c>
      <c r="B129" s="19" t="s">
        <v>190</v>
      </c>
      <c r="C129" s="28" t="s">
        <v>506</v>
      </c>
      <c r="D129" s="97" t="s">
        <v>507</v>
      </c>
      <c r="E129" s="4" t="s">
        <v>508</v>
      </c>
      <c r="F129" s="1" t="s">
        <v>23</v>
      </c>
      <c r="G129" s="19" t="s">
        <v>407</v>
      </c>
      <c r="H129" s="18" t="s">
        <v>379</v>
      </c>
      <c r="I129" s="18" t="s">
        <v>225</v>
      </c>
      <c r="J129" s="18"/>
      <c r="K129" s="21" t="s">
        <v>509</v>
      </c>
      <c r="L129" s="22"/>
      <c r="M129" s="22"/>
      <c r="N129" s="23">
        <v>6941580918825</v>
      </c>
      <c r="O129" s="23"/>
      <c r="P129" s="109" t="s">
        <v>510</v>
      </c>
      <c r="Q129" s="24">
        <f t="shared" si="1"/>
        <v>329000</v>
      </c>
      <c r="R129" s="25"/>
      <c r="S129" s="66"/>
      <c r="T129" s="66"/>
      <c r="U129" s="127">
        <v>24</v>
      </c>
      <c r="V129" s="127">
        <v>29</v>
      </c>
      <c r="X129" s="26"/>
      <c r="Y129" s="26"/>
    </row>
    <row r="130" spans="1:25" ht="24">
      <c r="A130" s="18" t="s">
        <v>511</v>
      </c>
      <c r="B130" s="19" t="s">
        <v>190</v>
      </c>
      <c r="C130" s="28" t="s">
        <v>512</v>
      </c>
      <c r="D130" s="97" t="s">
        <v>513</v>
      </c>
      <c r="E130" s="4" t="s">
        <v>514</v>
      </c>
      <c r="F130" s="1" t="s">
        <v>23</v>
      </c>
      <c r="G130" s="19" t="s">
        <v>407</v>
      </c>
      <c r="H130" s="18" t="s">
        <v>379</v>
      </c>
      <c r="I130" s="18" t="s">
        <v>225</v>
      </c>
      <c r="J130" s="18"/>
      <c r="K130" s="21" t="s">
        <v>515</v>
      </c>
      <c r="L130" s="22"/>
      <c r="M130" s="22"/>
      <c r="N130" s="23">
        <v>6941580918825</v>
      </c>
      <c r="O130" s="23"/>
      <c r="P130" s="109" t="s">
        <v>516</v>
      </c>
      <c r="Q130" s="24">
        <f t="shared" ref="Q130:Q193" si="3">ROUND(V130*$W$1,-4)-1000</f>
        <v>349000</v>
      </c>
      <c r="R130" s="25"/>
      <c r="S130" s="66"/>
      <c r="T130" s="66"/>
      <c r="U130" s="127">
        <v>26</v>
      </c>
      <c r="V130" s="127">
        <v>31</v>
      </c>
      <c r="X130" s="26"/>
      <c r="Y130" s="26"/>
    </row>
    <row r="131" spans="1:25" ht="24" hidden="1">
      <c r="A131" s="18" t="s">
        <v>511</v>
      </c>
      <c r="B131" s="19" t="s">
        <v>190</v>
      </c>
      <c r="C131" s="28" t="s">
        <v>517</v>
      </c>
      <c r="D131" s="97" t="s">
        <v>518</v>
      </c>
      <c r="E131" s="4" t="s">
        <v>519</v>
      </c>
      <c r="F131" s="1" t="s">
        <v>23</v>
      </c>
      <c r="G131" s="19" t="s">
        <v>407</v>
      </c>
      <c r="H131" s="18" t="s">
        <v>379</v>
      </c>
      <c r="I131" s="18" t="s">
        <v>44</v>
      </c>
      <c r="J131" s="18"/>
      <c r="K131" s="21" t="s">
        <v>520</v>
      </c>
      <c r="L131" s="22"/>
      <c r="M131" s="22"/>
      <c r="N131" s="23">
        <v>6941580900530</v>
      </c>
      <c r="O131" s="23"/>
      <c r="P131" s="109"/>
      <c r="Q131" s="24">
        <f t="shared" si="3"/>
        <v>349000</v>
      </c>
      <c r="R131" s="25"/>
      <c r="S131" s="66"/>
      <c r="T131" s="66"/>
      <c r="U131" s="127">
        <v>26</v>
      </c>
      <c r="V131" s="127">
        <v>31</v>
      </c>
      <c r="X131" s="26"/>
      <c r="Y131" s="26"/>
    </row>
    <row r="132" spans="1:25" ht="24">
      <c r="A132" s="18" t="s">
        <v>511</v>
      </c>
      <c r="B132" s="19" t="s">
        <v>190</v>
      </c>
      <c r="C132" s="28" t="s">
        <v>521</v>
      </c>
      <c r="D132" s="97" t="s">
        <v>522</v>
      </c>
      <c r="E132" s="4" t="s">
        <v>523</v>
      </c>
      <c r="F132" s="1" t="s">
        <v>23</v>
      </c>
      <c r="G132" s="19" t="s">
        <v>407</v>
      </c>
      <c r="H132" s="18" t="s">
        <v>379</v>
      </c>
      <c r="I132" s="18" t="s">
        <v>225</v>
      </c>
      <c r="J132" s="18"/>
      <c r="K132" s="21" t="s">
        <v>524</v>
      </c>
      <c r="L132" s="22"/>
      <c r="M132" s="22"/>
      <c r="N132" s="23">
        <v>6941580918801</v>
      </c>
      <c r="O132" s="23"/>
      <c r="P132" s="109" t="s">
        <v>516</v>
      </c>
      <c r="Q132" s="24">
        <f t="shared" si="3"/>
        <v>379000</v>
      </c>
      <c r="R132" s="25"/>
      <c r="S132" s="66"/>
      <c r="T132" s="66"/>
      <c r="U132" s="127">
        <v>28</v>
      </c>
      <c r="V132" s="127">
        <v>33</v>
      </c>
      <c r="X132" s="26"/>
      <c r="Y132" s="26"/>
    </row>
    <row r="133" spans="1:25" ht="24">
      <c r="A133" s="18" t="s">
        <v>511</v>
      </c>
      <c r="B133" s="19" t="s">
        <v>190</v>
      </c>
      <c r="C133" s="28" t="s">
        <v>525</v>
      </c>
      <c r="D133" s="97" t="s">
        <v>526</v>
      </c>
      <c r="E133" s="4" t="s">
        <v>527</v>
      </c>
      <c r="F133" s="1" t="s">
        <v>23</v>
      </c>
      <c r="G133" s="19" t="s">
        <v>407</v>
      </c>
      <c r="H133" s="18" t="s">
        <v>379</v>
      </c>
      <c r="I133" s="18" t="s">
        <v>225</v>
      </c>
      <c r="J133" s="18"/>
      <c r="K133" s="21" t="s">
        <v>528</v>
      </c>
      <c r="L133" s="22"/>
      <c r="M133" s="22"/>
      <c r="N133" s="23">
        <v>6941580918801</v>
      </c>
      <c r="O133" s="23"/>
      <c r="P133" s="109" t="s">
        <v>516</v>
      </c>
      <c r="Q133" s="24">
        <f t="shared" si="3"/>
        <v>399000</v>
      </c>
      <c r="R133" s="25"/>
      <c r="S133" s="66"/>
      <c r="T133" s="66"/>
      <c r="U133" s="127">
        <v>30</v>
      </c>
      <c r="V133" s="127">
        <v>35</v>
      </c>
      <c r="X133" s="26"/>
      <c r="Y133" s="26"/>
    </row>
    <row r="134" spans="1:25" ht="24" hidden="1">
      <c r="A134" s="18" t="s">
        <v>511</v>
      </c>
      <c r="B134" s="19" t="s">
        <v>190</v>
      </c>
      <c r="C134" s="28" t="s">
        <v>529</v>
      </c>
      <c r="D134" s="97" t="s">
        <v>530</v>
      </c>
      <c r="E134" s="4" t="s">
        <v>531</v>
      </c>
      <c r="F134" s="1" t="s">
        <v>23</v>
      </c>
      <c r="G134" s="19" t="s">
        <v>407</v>
      </c>
      <c r="H134" s="18" t="s">
        <v>379</v>
      </c>
      <c r="I134" s="18" t="s">
        <v>44</v>
      </c>
      <c r="J134" s="18"/>
      <c r="K134" s="21" t="s">
        <v>532</v>
      </c>
      <c r="L134" s="22" t="s">
        <v>42</v>
      </c>
      <c r="M134" s="22" t="s">
        <v>42</v>
      </c>
      <c r="N134" s="23"/>
      <c r="O134" s="23"/>
      <c r="P134" s="109"/>
      <c r="Q134" s="24">
        <f t="shared" si="3"/>
        <v>-1000</v>
      </c>
      <c r="R134" s="25"/>
      <c r="S134" s="66"/>
      <c r="T134" s="66"/>
      <c r="X134" s="26"/>
      <c r="Y134" s="26"/>
    </row>
    <row r="135" spans="1:25" hidden="1">
      <c r="A135" s="18" t="s">
        <v>533</v>
      </c>
      <c r="B135" s="19" t="s">
        <v>190</v>
      </c>
      <c r="C135" s="28" t="s">
        <v>534</v>
      </c>
      <c r="D135" s="97" t="s">
        <v>535</v>
      </c>
      <c r="E135" s="4" t="s">
        <v>536</v>
      </c>
      <c r="F135" s="1" t="s">
        <v>283</v>
      </c>
      <c r="G135" s="19" t="s">
        <v>407</v>
      </c>
      <c r="H135" s="18" t="s">
        <v>379</v>
      </c>
      <c r="I135" s="18" t="s">
        <v>44</v>
      </c>
      <c r="J135" s="18"/>
      <c r="K135" s="21" t="s">
        <v>537</v>
      </c>
      <c r="L135" s="22" t="s">
        <v>42</v>
      </c>
      <c r="M135" s="22" t="s">
        <v>42</v>
      </c>
      <c r="N135" s="23"/>
      <c r="O135" s="23"/>
      <c r="P135" s="109"/>
      <c r="Q135" s="24">
        <f t="shared" si="3"/>
        <v>-1000</v>
      </c>
      <c r="R135" s="25"/>
      <c r="S135" s="66"/>
      <c r="T135" s="66"/>
      <c r="X135" s="26"/>
      <c r="Y135" s="26"/>
    </row>
    <row r="136" spans="1:25" hidden="1">
      <c r="A136" s="18" t="s">
        <v>533</v>
      </c>
      <c r="B136" s="19" t="s">
        <v>538</v>
      </c>
      <c r="C136" s="28" t="s">
        <v>539</v>
      </c>
      <c r="D136" s="97" t="s">
        <v>540</v>
      </c>
      <c r="E136" s="4" t="s">
        <v>541</v>
      </c>
      <c r="F136" s="1" t="s">
        <v>283</v>
      </c>
      <c r="G136" s="19" t="s">
        <v>407</v>
      </c>
      <c r="H136" s="18" t="s">
        <v>379</v>
      </c>
      <c r="I136" s="18" t="s">
        <v>44</v>
      </c>
      <c r="J136" s="18"/>
      <c r="K136" s="21" t="s">
        <v>542</v>
      </c>
      <c r="L136" s="22" t="s">
        <v>42</v>
      </c>
      <c r="M136" s="22" t="s">
        <v>42</v>
      </c>
      <c r="N136" s="23"/>
      <c r="O136" s="23"/>
      <c r="P136" s="109"/>
      <c r="Q136" s="24">
        <f t="shared" si="3"/>
        <v>-1000</v>
      </c>
      <c r="R136" s="25"/>
      <c r="S136" s="66"/>
      <c r="T136" s="66"/>
      <c r="X136" s="26"/>
      <c r="Y136" s="26"/>
    </row>
    <row r="137" spans="1:25">
      <c r="A137" s="18" t="s">
        <v>533</v>
      </c>
      <c r="B137" s="19" t="s">
        <v>538</v>
      </c>
      <c r="C137" s="28" t="s">
        <v>543</v>
      </c>
      <c r="D137" s="97" t="s">
        <v>544</v>
      </c>
      <c r="E137" s="4" t="s">
        <v>545</v>
      </c>
      <c r="F137" s="1" t="s">
        <v>283</v>
      </c>
      <c r="G137" s="19" t="s">
        <v>407</v>
      </c>
      <c r="H137" s="18" t="s">
        <v>379</v>
      </c>
      <c r="I137" s="18" t="s">
        <v>546</v>
      </c>
      <c r="J137" s="18"/>
      <c r="K137" s="21" t="s">
        <v>547</v>
      </c>
      <c r="L137" s="22" t="s">
        <v>42</v>
      </c>
      <c r="M137" s="22" t="s">
        <v>42</v>
      </c>
      <c r="N137" s="23">
        <v>8020252055155</v>
      </c>
      <c r="O137" s="23">
        <v>802025205515</v>
      </c>
      <c r="P137" s="109" t="s">
        <v>548</v>
      </c>
      <c r="Q137" s="24">
        <f t="shared" si="3"/>
        <v>509000</v>
      </c>
      <c r="R137" s="25"/>
      <c r="S137" s="66"/>
      <c r="T137" s="66"/>
      <c r="U137" s="127">
        <v>37</v>
      </c>
      <c r="V137" s="131">
        <v>45</v>
      </c>
      <c r="X137" s="26"/>
      <c r="Y137" s="26"/>
    </row>
    <row r="138" spans="1:25">
      <c r="A138" s="18" t="s">
        <v>533</v>
      </c>
      <c r="B138" s="19" t="s">
        <v>538</v>
      </c>
      <c r="C138" s="28" t="s">
        <v>549</v>
      </c>
      <c r="D138" s="97" t="s">
        <v>550</v>
      </c>
      <c r="E138" s="4" t="s">
        <v>551</v>
      </c>
      <c r="F138" s="1" t="s">
        <v>552</v>
      </c>
      <c r="G138" s="19" t="s">
        <v>407</v>
      </c>
      <c r="H138" s="18" t="s">
        <v>379</v>
      </c>
      <c r="I138" s="18" t="s">
        <v>546</v>
      </c>
      <c r="J138" s="18"/>
      <c r="K138" s="21" t="s">
        <v>553</v>
      </c>
      <c r="L138" s="22" t="s">
        <v>42</v>
      </c>
      <c r="M138" s="22" t="s">
        <v>42</v>
      </c>
      <c r="N138" s="23">
        <v>8020252011830</v>
      </c>
      <c r="O138" s="23">
        <v>844668020624</v>
      </c>
      <c r="P138" s="109" t="s">
        <v>554</v>
      </c>
      <c r="Q138" s="24">
        <f t="shared" si="3"/>
        <v>589000</v>
      </c>
      <c r="R138" s="25"/>
      <c r="S138" s="66"/>
      <c r="T138" s="66"/>
      <c r="U138" s="127">
        <v>43</v>
      </c>
      <c r="V138" s="131">
        <v>52</v>
      </c>
      <c r="X138" s="26"/>
      <c r="Y138" s="26"/>
    </row>
    <row r="139" spans="1:25">
      <c r="A139" s="18" t="s">
        <v>533</v>
      </c>
      <c r="B139" s="19" t="s">
        <v>538</v>
      </c>
      <c r="C139" s="28" t="s">
        <v>555</v>
      </c>
      <c r="D139" s="97" t="s">
        <v>556</v>
      </c>
      <c r="E139" s="4" t="s">
        <v>557</v>
      </c>
      <c r="F139" s="1" t="s">
        <v>552</v>
      </c>
      <c r="G139" s="19" t="s">
        <v>407</v>
      </c>
      <c r="H139" s="18" t="s">
        <v>379</v>
      </c>
      <c r="I139" s="18" t="s">
        <v>546</v>
      </c>
      <c r="J139" s="18"/>
      <c r="K139" s="21" t="s">
        <v>558</v>
      </c>
      <c r="L139" s="22"/>
      <c r="M139" s="22"/>
      <c r="N139" s="23">
        <v>8020252062238</v>
      </c>
      <c r="O139" s="23">
        <v>844668058436</v>
      </c>
      <c r="P139" s="109" t="s">
        <v>559</v>
      </c>
      <c r="Q139" s="24">
        <f t="shared" si="3"/>
        <v>399000</v>
      </c>
      <c r="R139" s="25"/>
      <c r="S139" s="66"/>
      <c r="T139" s="66"/>
      <c r="U139" s="127">
        <v>29</v>
      </c>
      <c r="V139" s="131">
        <v>35</v>
      </c>
      <c r="X139" s="26"/>
      <c r="Y139" s="26"/>
    </row>
    <row r="140" spans="1:25">
      <c r="A140" s="18" t="s">
        <v>403</v>
      </c>
      <c r="B140" s="19" t="s">
        <v>538</v>
      </c>
      <c r="C140" s="28" t="s">
        <v>560</v>
      </c>
      <c r="D140" s="97" t="s">
        <v>561</v>
      </c>
      <c r="E140" s="4" t="s">
        <v>562</v>
      </c>
      <c r="F140" s="1" t="s">
        <v>552</v>
      </c>
      <c r="G140" s="19" t="s">
        <v>407</v>
      </c>
      <c r="H140" s="18" t="s">
        <v>379</v>
      </c>
      <c r="I140" s="18" t="s">
        <v>546</v>
      </c>
      <c r="J140" s="18"/>
      <c r="K140" s="21" t="s">
        <v>563</v>
      </c>
      <c r="L140" s="22"/>
      <c r="M140" s="22"/>
      <c r="N140" s="23">
        <v>8020252112360</v>
      </c>
      <c r="O140" s="23">
        <v>844668100364</v>
      </c>
      <c r="P140" s="109" t="s">
        <v>564</v>
      </c>
      <c r="Q140" s="24">
        <f t="shared" si="3"/>
        <v>339000</v>
      </c>
      <c r="R140" s="25"/>
      <c r="S140" s="66"/>
      <c r="T140" s="66"/>
      <c r="U140" s="127">
        <v>25</v>
      </c>
      <c r="V140" s="127">
        <v>30</v>
      </c>
      <c r="X140" s="26"/>
      <c r="Y140" s="26"/>
    </row>
    <row r="141" spans="1:25">
      <c r="A141" s="18" t="s">
        <v>403</v>
      </c>
      <c r="B141" s="19" t="s">
        <v>538</v>
      </c>
      <c r="C141" s="28" t="s">
        <v>565</v>
      </c>
      <c r="D141" s="97" t="s">
        <v>566</v>
      </c>
      <c r="E141" s="4" t="s">
        <v>567</v>
      </c>
      <c r="F141" s="1" t="s">
        <v>552</v>
      </c>
      <c r="G141" s="19" t="s">
        <v>407</v>
      </c>
      <c r="H141" s="18" t="s">
        <v>379</v>
      </c>
      <c r="I141" s="18" t="s">
        <v>546</v>
      </c>
      <c r="J141" s="18"/>
      <c r="K141" s="21" t="s">
        <v>568</v>
      </c>
      <c r="L141" s="22"/>
      <c r="M141" s="22"/>
      <c r="N141" s="23">
        <v>8020252112407</v>
      </c>
      <c r="O141" s="23">
        <v>844668100401</v>
      </c>
      <c r="P141" s="109" t="s">
        <v>569</v>
      </c>
      <c r="Q141" s="24">
        <f t="shared" si="3"/>
        <v>379000</v>
      </c>
      <c r="R141" s="25"/>
      <c r="S141" s="66"/>
      <c r="T141" s="66"/>
      <c r="U141" s="127">
        <v>27</v>
      </c>
      <c r="V141" s="127">
        <v>33</v>
      </c>
      <c r="X141" s="26"/>
      <c r="Y141" s="26"/>
    </row>
    <row r="142" spans="1:25">
      <c r="A142" s="18" t="s">
        <v>403</v>
      </c>
      <c r="B142" s="19" t="s">
        <v>538</v>
      </c>
      <c r="C142" s="28" t="s">
        <v>570</v>
      </c>
      <c r="D142" s="97" t="s">
        <v>571</v>
      </c>
      <c r="E142" s="4" t="s">
        <v>572</v>
      </c>
      <c r="F142" s="1" t="s">
        <v>552</v>
      </c>
      <c r="G142" s="19" t="s">
        <v>407</v>
      </c>
      <c r="H142" s="18" t="s">
        <v>379</v>
      </c>
      <c r="I142" s="18" t="s">
        <v>546</v>
      </c>
      <c r="J142" s="18"/>
      <c r="K142" s="21" t="s">
        <v>573</v>
      </c>
      <c r="L142" s="22"/>
      <c r="M142" s="22"/>
      <c r="N142" s="23"/>
      <c r="O142" s="23"/>
      <c r="P142" s="109" t="s">
        <v>574</v>
      </c>
      <c r="Q142" s="24">
        <f t="shared" si="3"/>
        <v>489000</v>
      </c>
      <c r="R142" s="25"/>
      <c r="S142" s="66"/>
      <c r="T142" s="66"/>
      <c r="U142" s="127">
        <v>35</v>
      </c>
      <c r="V142" s="131">
        <v>43</v>
      </c>
      <c r="X142" s="26"/>
      <c r="Y142" s="26"/>
    </row>
    <row r="143" spans="1:25">
      <c r="A143" s="18" t="s">
        <v>403</v>
      </c>
      <c r="B143" s="19" t="s">
        <v>538</v>
      </c>
      <c r="C143" s="28" t="s">
        <v>575</v>
      </c>
      <c r="D143" s="97" t="s">
        <v>576</v>
      </c>
      <c r="E143" s="4" t="s">
        <v>577</v>
      </c>
      <c r="F143" s="1" t="s">
        <v>552</v>
      </c>
      <c r="G143" s="19" t="s">
        <v>407</v>
      </c>
      <c r="H143" s="18" t="s">
        <v>379</v>
      </c>
      <c r="I143" s="18" t="s">
        <v>546</v>
      </c>
      <c r="J143" s="18"/>
      <c r="K143" s="21" t="s">
        <v>578</v>
      </c>
      <c r="L143" s="22"/>
      <c r="M143" s="22"/>
      <c r="N143" s="23"/>
      <c r="O143" s="23"/>
      <c r="P143" s="109" t="s">
        <v>579</v>
      </c>
      <c r="Q143" s="24">
        <f t="shared" si="3"/>
        <v>489000</v>
      </c>
      <c r="R143" s="25"/>
      <c r="S143" s="66"/>
      <c r="T143" s="66"/>
      <c r="U143" s="127">
        <v>35</v>
      </c>
      <c r="V143" s="131">
        <v>43</v>
      </c>
      <c r="X143" s="26"/>
      <c r="Y143" s="26"/>
    </row>
    <row r="144" spans="1:25">
      <c r="A144" s="18" t="s">
        <v>403</v>
      </c>
      <c r="B144" s="19" t="s">
        <v>538</v>
      </c>
      <c r="C144" s="28" t="s">
        <v>580</v>
      </c>
      <c r="D144" s="97" t="s">
        <v>581</v>
      </c>
      <c r="E144" s="4" t="s">
        <v>582</v>
      </c>
      <c r="F144" s="1" t="s">
        <v>552</v>
      </c>
      <c r="G144" s="19" t="s">
        <v>407</v>
      </c>
      <c r="H144" s="18" t="s">
        <v>379</v>
      </c>
      <c r="I144" s="18" t="s">
        <v>546</v>
      </c>
      <c r="J144" s="18"/>
      <c r="K144" s="21" t="s">
        <v>583</v>
      </c>
      <c r="L144" s="22"/>
      <c r="M144" s="22"/>
      <c r="N144" s="23">
        <v>8020252110991</v>
      </c>
      <c r="O144" s="23">
        <v>844668099774</v>
      </c>
      <c r="P144" s="109" t="s">
        <v>584</v>
      </c>
      <c r="Q144" s="24">
        <f t="shared" si="3"/>
        <v>339000</v>
      </c>
      <c r="R144" s="25"/>
      <c r="S144" s="66"/>
      <c r="T144" s="66"/>
      <c r="U144" s="127">
        <v>25</v>
      </c>
      <c r="V144" s="131">
        <v>30</v>
      </c>
      <c r="X144" s="26"/>
      <c r="Y144" s="26"/>
    </row>
    <row r="145" spans="1:25">
      <c r="A145" s="18" t="s">
        <v>403</v>
      </c>
      <c r="B145" s="19" t="s">
        <v>538</v>
      </c>
      <c r="C145" s="28" t="s">
        <v>585</v>
      </c>
      <c r="D145" s="97" t="s">
        <v>586</v>
      </c>
      <c r="E145" s="4" t="s">
        <v>587</v>
      </c>
      <c r="F145" s="1" t="s">
        <v>552</v>
      </c>
      <c r="G145" s="19" t="s">
        <v>407</v>
      </c>
      <c r="H145" s="18" t="s">
        <v>379</v>
      </c>
      <c r="I145" s="18" t="s">
        <v>546</v>
      </c>
      <c r="J145" s="18"/>
      <c r="K145" s="21" t="s">
        <v>588</v>
      </c>
      <c r="L145" s="22"/>
      <c r="M145" s="22"/>
      <c r="N145" s="23"/>
      <c r="O145" s="23"/>
      <c r="P145" s="109" t="s">
        <v>589</v>
      </c>
      <c r="Q145" s="24">
        <f t="shared" si="3"/>
        <v>439000</v>
      </c>
      <c r="R145" s="25"/>
      <c r="S145" s="66"/>
      <c r="T145" s="66"/>
      <c r="U145" s="127">
        <v>32</v>
      </c>
      <c r="V145" s="131">
        <v>39</v>
      </c>
      <c r="X145" s="26"/>
      <c r="Y145" s="26"/>
    </row>
    <row r="146" spans="1:25">
      <c r="A146" s="18" t="s">
        <v>403</v>
      </c>
      <c r="B146" s="19" t="s">
        <v>538</v>
      </c>
      <c r="C146" s="28" t="s">
        <v>590</v>
      </c>
      <c r="D146" s="97" t="s">
        <v>591</v>
      </c>
      <c r="E146" s="4" t="s">
        <v>592</v>
      </c>
      <c r="F146" s="1" t="s">
        <v>552</v>
      </c>
      <c r="G146" s="19" t="s">
        <v>407</v>
      </c>
      <c r="H146" s="18" t="s">
        <v>379</v>
      </c>
      <c r="I146" s="18" t="s">
        <v>546</v>
      </c>
      <c r="J146" s="18"/>
      <c r="K146" s="21" t="s">
        <v>593</v>
      </c>
      <c r="L146" s="22" t="s">
        <v>42</v>
      </c>
      <c r="M146" s="22" t="s">
        <v>42</v>
      </c>
      <c r="N146" s="23">
        <v>8020252062177</v>
      </c>
      <c r="O146" s="23">
        <v>802025206217</v>
      </c>
      <c r="P146" s="109" t="s">
        <v>594</v>
      </c>
      <c r="Q146" s="24">
        <f t="shared" si="3"/>
        <v>339000</v>
      </c>
      <c r="R146" s="25"/>
      <c r="S146" s="66"/>
      <c r="T146" s="66"/>
      <c r="U146" s="127">
        <v>25</v>
      </c>
      <c r="V146" s="131">
        <v>30</v>
      </c>
      <c r="X146" s="26"/>
      <c r="Y146" s="26"/>
    </row>
    <row r="147" spans="1:25" hidden="1">
      <c r="A147" s="18" t="s">
        <v>403</v>
      </c>
      <c r="B147" s="19" t="s">
        <v>538</v>
      </c>
      <c r="C147" s="28" t="s">
        <v>595</v>
      </c>
      <c r="D147" s="97" t="s">
        <v>596</v>
      </c>
      <c r="E147" s="4" t="s">
        <v>597</v>
      </c>
      <c r="F147" s="1" t="s">
        <v>552</v>
      </c>
      <c r="G147" s="19" t="s">
        <v>407</v>
      </c>
      <c r="H147" s="18" t="s">
        <v>379</v>
      </c>
      <c r="I147" s="18" t="s">
        <v>44</v>
      </c>
      <c r="J147" s="18"/>
      <c r="K147" s="21" t="s">
        <v>598</v>
      </c>
      <c r="L147" s="22" t="s">
        <v>42</v>
      </c>
      <c r="M147" s="22" t="s">
        <v>42</v>
      </c>
      <c r="N147" s="23"/>
      <c r="O147" s="23"/>
      <c r="P147" s="109"/>
      <c r="Q147" s="24">
        <f t="shared" si="3"/>
        <v>-1000</v>
      </c>
      <c r="R147" s="25"/>
      <c r="S147" s="66"/>
      <c r="T147" s="66"/>
      <c r="X147" s="26"/>
      <c r="Y147" s="26"/>
    </row>
    <row r="148" spans="1:25" hidden="1">
      <c r="A148" s="18" t="s">
        <v>403</v>
      </c>
      <c r="B148" s="19" t="s">
        <v>538</v>
      </c>
      <c r="C148" s="28" t="s">
        <v>599</v>
      </c>
      <c r="D148" s="97" t="s">
        <v>600</v>
      </c>
      <c r="E148" s="4" t="s">
        <v>601</v>
      </c>
      <c r="F148" s="1" t="s">
        <v>552</v>
      </c>
      <c r="G148" s="19" t="s">
        <v>407</v>
      </c>
      <c r="H148" s="18" t="s">
        <v>379</v>
      </c>
      <c r="I148" s="18" t="s">
        <v>44</v>
      </c>
      <c r="J148" s="18"/>
      <c r="K148" s="21" t="s">
        <v>602</v>
      </c>
      <c r="L148" s="22" t="s">
        <v>42</v>
      </c>
      <c r="M148" s="22" t="s">
        <v>42</v>
      </c>
      <c r="N148" s="23"/>
      <c r="O148" s="23">
        <v>802025209219</v>
      </c>
      <c r="P148" s="109" t="s">
        <v>603</v>
      </c>
      <c r="Q148" s="24">
        <f t="shared" si="3"/>
        <v>-1000</v>
      </c>
      <c r="R148" s="25"/>
      <c r="S148" s="66"/>
      <c r="T148" s="66"/>
      <c r="X148" s="26"/>
      <c r="Y148" s="26"/>
    </row>
    <row r="149" spans="1:25" hidden="1">
      <c r="A149" s="18" t="s">
        <v>403</v>
      </c>
      <c r="B149" s="19" t="s">
        <v>538</v>
      </c>
      <c r="C149" s="28" t="s">
        <v>604</v>
      </c>
      <c r="D149" s="97" t="s">
        <v>605</v>
      </c>
      <c r="E149" s="4" t="s">
        <v>606</v>
      </c>
      <c r="F149" s="1" t="s">
        <v>552</v>
      </c>
      <c r="G149" s="19" t="s">
        <v>407</v>
      </c>
      <c r="H149" s="18" t="s">
        <v>379</v>
      </c>
      <c r="I149" s="18" t="s">
        <v>44</v>
      </c>
      <c r="J149" s="18"/>
      <c r="K149" s="21" t="s">
        <v>607</v>
      </c>
      <c r="L149" s="22" t="s">
        <v>42</v>
      </c>
      <c r="M149" s="22" t="s">
        <v>42</v>
      </c>
      <c r="N149" s="23"/>
      <c r="O149" s="23"/>
      <c r="P149" s="109"/>
      <c r="Q149" s="24">
        <f t="shared" si="3"/>
        <v>-1000</v>
      </c>
      <c r="R149" s="25"/>
      <c r="S149" s="66"/>
      <c r="T149" s="66"/>
      <c r="X149" s="26"/>
      <c r="Y149" s="26"/>
    </row>
    <row r="150" spans="1:25" hidden="1">
      <c r="A150" s="18" t="s">
        <v>403</v>
      </c>
      <c r="B150" s="19" t="s">
        <v>538</v>
      </c>
      <c r="C150" s="28" t="s">
        <v>608</v>
      </c>
      <c r="D150" s="97" t="s">
        <v>609</v>
      </c>
      <c r="E150" s="4" t="s">
        <v>610</v>
      </c>
      <c r="F150" s="1" t="s">
        <v>283</v>
      </c>
      <c r="G150" s="19" t="s">
        <v>407</v>
      </c>
      <c r="H150" s="18" t="s">
        <v>379</v>
      </c>
      <c r="I150" s="18" t="s">
        <v>44</v>
      </c>
      <c r="J150" s="18"/>
      <c r="K150" s="21" t="s">
        <v>611</v>
      </c>
      <c r="L150" s="22" t="s">
        <v>42</v>
      </c>
      <c r="M150" s="22" t="s">
        <v>42</v>
      </c>
      <c r="N150" s="23"/>
      <c r="O150" s="23"/>
      <c r="P150" s="109"/>
      <c r="Q150" s="24">
        <f t="shared" si="3"/>
        <v>-1000</v>
      </c>
      <c r="R150" s="25"/>
      <c r="S150" s="59"/>
      <c r="T150" s="59"/>
      <c r="X150" s="26"/>
      <c r="Y150" s="26"/>
    </row>
    <row r="151" spans="1:25" hidden="1">
      <c r="A151" s="18" t="s">
        <v>403</v>
      </c>
      <c r="B151" s="19" t="s">
        <v>538</v>
      </c>
      <c r="C151" s="28" t="s">
        <v>612</v>
      </c>
      <c r="D151" s="97" t="s">
        <v>613</v>
      </c>
      <c r="E151" s="4" t="s">
        <v>614</v>
      </c>
      <c r="F151" s="1" t="s">
        <v>283</v>
      </c>
      <c r="G151" s="19" t="s">
        <v>407</v>
      </c>
      <c r="H151" s="18" t="s">
        <v>379</v>
      </c>
      <c r="I151" s="18" t="s">
        <v>44</v>
      </c>
      <c r="J151" s="18"/>
      <c r="K151" s="21" t="s">
        <v>615</v>
      </c>
      <c r="L151" s="22" t="s">
        <v>42</v>
      </c>
      <c r="M151" s="22" t="s">
        <v>42</v>
      </c>
      <c r="N151" s="23"/>
      <c r="O151" s="23"/>
      <c r="P151" s="109"/>
      <c r="Q151" s="24">
        <f t="shared" si="3"/>
        <v>-1000</v>
      </c>
      <c r="R151" s="25"/>
      <c r="S151" s="66"/>
      <c r="T151" s="66"/>
      <c r="X151" s="26"/>
      <c r="Y151" s="26"/>
    </row>
    <row r="152" spans="1:25" hidden="1">
      <c r="A152" s="18" t="s">
        <v>403</v>
      </c>
      <c r="B152" s="19" t="s">
        <v>538</v>
      </c>
      <c r="C152" s="28" t="s">
        <v>616</v>
      </c>
      <c r="D152" s="97" t="s">
        <v>617</v>
      </c>
      <c r="E152" s="4" t="s">
        <v>618</v>
      </c>
      <c r="F152" s="1" t="s">
        <v>283</v>
      </c>
      <c r="G152" s="19" t="s">
        <v>407</v>
      </c>
      <c r="H152" s="18" t="s">
        <v>379</v>
      </c>
      <c r="I152" s="18" t="s">
        <v>44</v>
      </c>
      <c r="J152" s="18"/>
      <c r="K152" s="21" t="s">
        <v>619</v>
      </c>
      <c r="L152" s="22" t="s">
        <v>42</v>
      </c>
      <c r="M152" s="22" t="s">
        <v>42</v>
      </c>
      <c r="N152" s="23"/>
      <c r="O152" s="23">
        <v>8020252055063</v>
      </c>
      <c r="P152" s="109" t="s">
        <v>620</v>
      </c>
      <c r="Q152" s="24">
        <f t="shared" si="3"/>
        <v>-1000</v>
      </c>
      <c r="R152" s="25"/>
      <c r="S152" s="59"/>
      <c r="T152" s="59"/>
      <c r="X152" s="26"/>
      <c r="Y152" s="26"/>
    </row>
    <row r="153" spans="1:25" hidden="1">
      <c r="A153" s="18" t="s">
        <v>403</v>
      </c>
      <c r="B153" s="19" t="s">
        <v>209</v>
      </c>
      <c r="C153" s="28" t="s">
        <v>621</v>
      </c>
      <c r="D153" s="97" t="s">
        <v>622</v>
      </c>
      <c r="E153" s="4"/>
      <c r="F153" s="1" t="s">
        <v>283</v>
      </c>
      <c r="G153" s="18" t="s">
        <v>194</v>
      </c>
      <c r="H153" s="18" t="s">
        <v>379</v>
      </c>
      <c r="I153" s="18" t="s">
        <v>44</v>
      </c>
      <c r="J153" s="18"/>
      <c r="K153" s="21" t="s">
        <v>175</v>
      </c>
      <c r="L153" s="22" t="s">
        <v>42</v>
      </c>
      <c r="M153" s="22" t="s">
        <v>42</v>
      </c>
      <c r="N153" s="23">
        <v>5397184162941</v>
      </c>
      <c r="O153" s="23">
        <v>884116328346</v>
      </c>
      <c r="P153" s="109"/>
      <c r="Q153" s="24">
        <f t="shared" si="3"/>
        <v>559000</v>
      </c>
      <c r="R153" s="25"/>
      <c r="S153" s="59"/>
      <c r="T153" s="59"/>
      <c r="U153" s="127">
        <v>41</v>
      </c>
      <c r="V153" s="127">
        <v>49</v>
      </c>
      <c r="X153" s="26"/>
      <c r="Y153" s="26"/>
    </row>
    <row r="154" spans="1:25" ht="24">
      <c r="A154" s="18" t="s">
        <v>511</v>
      </c>
      <c r="B154" s="19" t="s">
        <v>209</v>
      </c>
      <c r="C154" s="28" t="s">
        <v>623</v>
      </c>
      <c r="D154" s="97" t="s">
        <v>624</v>
      </c>
      <c r="E154" s="4" t="s">
        <v>625</v>
      </c>
      <c r="F154" s="1" t="s">
        <v>283</v>
      </c>
      <c r="G154" s="18" t="s">
        <v>194</v>
      </c>
      <c r="H154" s="18" t="s">
        <v>379</v>
      </c>
      <c r="I154" s="18" t="s">
        <v>225</v>
      </c>
      <c r="J154" s="18"/>
      <c r="K154" s="21" t="s">
        <v>626</v>
      </c>
      <c r="L154" s="22" t="s">
        <v>42</v>
      </c>
      <c r="M154" s="22" t="s">
        <v>42</v>
      </c>
      <c r="N154" s="23">
        <v>5397184162941</v>
      </c>
      <c r="O154" s="23">
        <v>884116328346</v>
      </c>
      <c r="P154" s="109" t="s">
        <v>409</v>
      </c>
      <c r="Q154" s="24">
        <f t="shared" si="3"/>
        <v>669000</v>
      </c>
      <c r="R154" s="25"/>
      <c r="S154" s="66"/>
      <c r="T154" s="66"/>
      <c r="U154" s="127">
        <v>50</v>
      </c>
      <c r="V154" s="127">
        <v>59</v>
      </c>
      <c r="X154" s="26"/>
      <c r="Y154" s="26"/>
    </row>
    <row r="155" spans="1:25" hidden="1">
      <c r="A155" s="18" t="s">
        <v>533</v>
      </c>
      <c r="B155" s="19" t="s">
        <v>209</v>
      </c>
      <c r="C155" s="28" t="s">
        <v>627</v>
      </c>
      <c r="D155" s="97" t="s">
        <v>628</v>
      </c>
      <c r="E155" s="4" t="s">
        <v>629</v>
      </c>
      <c r="F155" s="1" t="s">
        <v>283</v>
      </c>
      <c r="G155" s="18" t="s">
        <v>194</v>
      </c>
      <c r="H155" s="18" t="s">
        <v>379</v>
      </c>
      <c r="I155" s="18" t="s">
        <v>44</v>
      </c>
      <c r="J155" s="18"/>
      <c r="K155" s="21" t="s">
        <v>630</v>
      </c>
      <c r="L155" s="22" t="s">
        <v>42</v>
      </c>
      <c r="M155" s="22" t="s">
        <v>42</v>
      </c>
      <c r="N155" s="23"/>
      <c r="O155" s="23"/>
      <c r="P155" s="109" t="s">
        <v>631</v>
      </c>
      <c r="Q155" s="24">
        <f t="shared" si="3"/>
        <v>-1000</v>
      </c>
      <c r="R155" s="25"/>
      <c r="S155" s="59"/>
      <c r="T155" s="59"/>
      <c r="X155" s="26"/>
      <c r="Y155" s="26"/>
    </row>
    <row r="156" spans="1:25" hidden="1">
      <c r="A156" s="18" t="s">
        <v>533</v>
      </c>
      <c r="B156" s="19" t="s">
        <v>209</v>
      </c>
      <c r="C156" s="28" t="s">
        <v>632</v>
      </c>
      <c r="D156" s="97" t="s">
        <v>633</v>
      </c>
      <c r="E156" s="4" t="s">
        <v>634</v>
      </c>
      <c r="F156" s="1" t="s">
        <v>283</v>
      </c>
      <c r="G156" s="18" t="s">
        <v>194</v>
      </c>
      <c r="H156" s="18" t="s">
        <v>379</v>
      </c>
      <c r="I156" s="18" t="s">
        <v>44</v>
      </c>
      <c r="J156" s="18"/>
      <c r="K156" s="21" t="s">
        <v>635</v>
      </c>
      <c r="L156" s="22" t="s">
        <v>42</v>
      </c>
      <c r="M156" s="22" t="s">
        <v>42</v>
      </c>
      <c r="N156" s="23"/>
      <c r="O156" s="23"/>
      <c r="P156" s="109"/>
      <c r="Q156" s="24">
        <f t="shared" si="3"/>
        <v>-1000</v>
      </c>
      <c r="R156" s="25"/>
      <c r="S156" s="59"/>
      <c r="T156" s="59"/>
      <c r="X156" s="26"/>
      <c r="Y156" s="26"/>
    </row>
    <row r="157" spans="1:25" hidden="1">
      <c r="A157" s="18" t="s">
        <v>533</v>
      </c>
      <c r="B157" s="19" t="s">
        <v>209</v>
      </c>
      <c r="C157" s="28" t="s">
        <v>636</v>
      </c>
      <c r="D157" s="97" t="s">
        <v>637</v>
      </c>
      <c r="E157" s="4" t="s">
        <v>638</v>
      </c>
      <c r="F157" s="1" t="s">
        <v>283</v>
      </c>
      <c r="G157" s="18" t="s">
        <v>194</v>
      </c>
      <c r="H157" s="18" t="s">
        <v>379</v>
      </c>
      <c r="I157" s="18" t="s">
        <v>44</v>
      </c>
      <c r="J157" s="18"/>
      <c r="K157" s="21" t="s">
        <v>639</v>
      </c>
      <c r="L157" s="22" t="s">
        <v>42</v>
      </c>
      <c r="M157" s="22" t="s">
        <v>42</v>
      </c>
      <c r="N157" s="23"/>
      <c r="O157" s="23"/>
      <c r="P157" s="109"/>
      <c r="Q157" s="24">
        <f t="shared" si="3"/>
        <v>-1000</v>
      </c>
      <c r="R157" s="25"/>
      <c r="S157" s="66"/>
      <c r="T157" s="66"/>
      <c r="X157" s="26"/>
      <c r="Y157" s="26"/>
    </row>
    <row r="158" spans="1:25" hidden="1">
      <c r="A158" s="18" t="s">
        <v>533</v>
      </c>
      <c r="B158" s="19" t="s">
        <v>209</v>
      </c>
      <c r="C158" s="28" t="s">
        <v>640</v>
      </c>
      <c r="D158" s="97" t="s">
        <v>641</v>
      </c>
      <c r="E158" s="4" t="s">
        <v>642</v>
      </c>
      <c r="F158" s="1" t="s">
        <v>283</v>
      </c>
      <c r="G158" s="18" t="s">
        <v>194</v>
      </c>
      <c r="H158" s="18" t="s">
        <v>379</v>
      </c>
      <c r="I158" s="18" t="s">
        <v>44</v>
      </c>
      <c r="J158" s="18"/>
      <c r="K158" s="21" t="s">
        <v>643</v>
      </c>
      <c r="L158" s="22" t="s">
        <v>42</v>
      </c>
      <c r="M158" s="22" t="s">
        <v>42</v>
      </c>
      <c r="N158" s="23"/>
      <c r="O158" s="23"/>
      <c r="P158" s="109"/>
      <c r="Q158" s="24">
        <f t="shared" si="3"/>
        <v>-1000</v>
      </c>
      <c r="R158" s="25"/>
      <c r="S158" s="66"/>
      <c r="T158" s="66"/>
      <c r="X158" s="26"/>
      <c r="Y158" s="26"/>
    </row>
    <row r="159" spans="1:25" hidden="1">
      <c r="A159" s="18" t="s">
        <v>533</v>
      </c>
      <c r="B159" s="19" t="s">
        <v>209</v>
      </c>
      <c r="C159" s="28" t="s">
        <v>644</v>
      </c>
      <c r="D159" s="97" t="s">
        <v>645</v>
      </c>
      <c r="E159" s="4"/>
      <c r="F159" s="1" t="s">
        <v>283</v>
      </c>
      <c r="G159" s="18" t="s">
        <v>194</v>
      </c>
      <c r="H159" s="18" t="s">
        <v>379</v>
      </c>
      <c r="I159" s="18" t="s">
        <v>44</v>
      </c>
      <c r="J159" s="18"/>
      <c r="K159" s="21" t="s">
        <v>175</v>
      </c>
      <c r="L159" s="22" t="s">
        <v>42</v>
      </c>
      <c r="M159" s="22" t="s">
        <v>42</v>
      </c>
      <c r="N159" s="23">
        <v>5397184289006</v>
      </c>
      <c r="O159" s="23">
        <v>884116365440</v>
      </c>
      <c r="P159" s="109"/>
      <c r="Q159" s="24">
        <f t="shared" si="3"/>
        <v>-1000</v>
      </c>
      <c r="R159" s="25"/>
      <c r="S159" s="66"/>
      <c r="T159" s="66"/>
      <c r="X159" s="26"/>
      <c r="Y159" s="26"/>
    </row>
    <row r="160" spans="1:25" ht="24">
      <c r="A160" s="18" t="s">
        <v>511</v>
      </c>
      <c r="B160" s="19" t="s">
        <v>209</v>
      </c>
      <c r="C160" s="28" t="s">
        <v>646</v>
      </c>
      <c r="D160" s="97" t="s">
        <v>647</v>
      </c>
      <c r="E160" s="4" t="s">
        <v>648</v>
      </c>
      <c r="F160" s="1" t="s">
        <v>283</v>
      </c>
      <c r="G160" s="18" t="s">
        <v>194</v>
      </c>
      <c r="H160" s="18" t="s">
        <v>379</v>
      </c>
      <c r="I160" s="18" t="s">
        <v>134</v>
      </c>
      <c r="J160" s="18"/>
      <c r="K160" s="21" t="s">
        <v>649</v>
      </c>
      <c r="L160" s="22" t="s">
        <v>42</v>
      </c>
      <c r="M160" s="22" t="s">
        <v>42</v>
      </c>
      <c r="N160" s="23">
        <v>5397184289006</v>
      </c>
      <c r="O160" s="23">
        <v>884116365440</v>
      </c>
      <c r="P160" s="109" t="s">
        <v>409</v>
      </c>
      <c r="Q160" s="24">
        <f t="shared" si="3"/>
        <v>1009000</v>
      </c>
      <c r="R160" s="25"/>
      <c r="S160" s="66"/>
      <c r="T160" s="66"/>
      <c r="U160" s="127">
        <v>80</v>
      </c>
      <c r="V160" s="127">
        <v>89</v>
      </c>
      <c r="X160" s="26"/>
      <c r="Y160" s="26"/>
    </row>
    <row r="161" spans="1:25">
      <c r="A161" s="18" t="s">
        <v>650</v>
      </c>
      <c r="B161" s="33" t="s">
        <v>651</v>
      </c>
      <c r="C161" s="20" t="s">
        <v>652</v>
      </c>
      <c r="D161" s="97" t="s">
        <v>653</v>
      </c>
      <c r="E161" s="4" t="s">
        <v>654</v>
      </c>
      <c r="F161" s="1" t="s">
        <v>283</v>
      </c>
      <c r="G161" s="18" t="s">
        <v>655</v>
      </c>
      <c r="H161" s="35" t="s">
        <v>25</v>
      </c>
      <c r="I161" s="18" t="s">
        <v>225</v>
      </c>
      <c r="J161" s="18"/>
      <c r="K161" s="21" t="s">
        <v>656</v>
      </c>
      <c r="L161" s="22"/>
      <c r="M161" s="22"/>
      <c r="N161" s="23"/>
      <c r="O161" s="23">
        <v>95205863154</v>
      </c>
      <c r="P161" s="109" t="s">
        <v>657</v>
      </c>
      <c r="Q161" s="24">
        <f t="shared" si="3"/>
        <v>3649000</v>
      </c>
      <c r="R161" s="25"/>
      <c r="S161" s="66"/>
      <c r="T161" s="66"/>
      <c r="U161" s="131">
        <v>286</v>
      </c>
      <c r="V161" s="131">
        <v>320</v>
      </c>
      <c r="X161" s="26"/>
      <c r="Y161" s="26"/>
    </row>
    <row r="162" spans="1:25">
      <c r="A162" s="18" t="s">
        <v>650</v>
      </c>
      <c r="B162" s="33" t="s">
        <v>651</v>
      </c>
      <c r="C162" s="20" t="s">
        <v>658</v>
      </c>
      <c r="D162" s="97" t="s">
        <v>659</v>
      </c>
      <c r="E162" s="4" t="s">
        <v>660</v>
      </c>
      <c r="F162" s="1" t="s">
        <v>283</v>
      </c>
      <c r="G162" s="18" t="s">
        <v>655</v>
      </c>
      <c r="H162" s="35" t="s">
        <v>25</v>
      </c>
      <c r="I162" s="18" t="s">
        <v>225</v>
      </c>
      <c r="J162" s="18"/>
      <c r="K162" s="21" t="s">
        <v>661</v>
      </c>
      <c r="L162" s="22"/>
      <c r="M162" s="22"/>
      <c r="N162" s="23"/>
      <c r="O162" s="23">
        <v>95205863130</v>
      </c>
      <c r="P162" s="109" t="s">
        <v>662</v>
      </c>
      <c r="Q162" s="24">
        <f t="shared" si="3"/>
        <v>2449000</v>
      </c>
      <c r="R162" s="25"/>
      <c r="S162" s="66"/>
      <c r="T162" s="66"/>
      <c r="U162" s="131">
        <v>197</v>
      </c>
      <c r="V162" s="131">
        <v>215</v>
      </c>
      <c r="X162" s="26"/>
      <c r="Y162" s="26"/>
    </row>
    <row r="163" spans="1:25">
      <c r="A163" s="18" t="s">
        <v>650</v>
      </c>
      <c r="B163" s="33" t="s">
        <v>651</v>
      </c>
      <c r="C163" s="20" t="s">
        <v>663</v>
      </c>
      <c r="D163" s="97" t="s">
        <v>664</v>
      </c>
      <c r="E163" s="4" t="s">
        <v>665</v>
      </c>
      <c r="F163" s="1" t="s">
        <v>283</v>
      </c>
      <c r="G163" s="18" t="s">
        <v>655</v>
      </c>
      <c r="H163" s="35" t="s">
        <v>25</v>
      </c>
      <c r="I163" s="18" t="s">
        <v>225</v>
      </c>
      <c r="J163" s="18"/>
      <c r="K163" s="21" t="s">
        <v>666</v>
      </c>
      <c r="L163" s="22"/>
      <c r="M163" s="22"/>
      <c r="N163" s="23"/>
      <c r="O163" s="23"/>
      <c r="P163" s="109" t="s">
        <v>667</v>
      </c>
      <c r="Q163" s="24">
        <f t="shared" si="3"/>
        <v>3429000</v>
      </c>
      <c r="R163" s="25"/>
      <c r="S163" s="66"/>
      <c r="T163" s="66"/>
      <c r="U163" s="131">
        <v>269</v>
      </c>
      <c r="V163" s="131">
        <v>301</v>
      </c>
      <c r="X163" s="26"/>
      <c r="Y163" s="26"/>
    </row>
    <row r="164" spans="1:25">
      <c r="A164" s="18" t="s">
        <v>650</v>
      </c>
      <c r="B164" s="33" t="s">
        <v>651</v>
      </c>
      <c r="C164" s="20" t="s">
        <v>668</v>
      </c>
      <c r="D164" s="97" t="s">
        <v>669</v>
      </c>
      <c r="E164" s="4" t="s">
        <v>670</v>
      </c>
      <c r="F164" s="1" t="s">
        <v>283</v>
      </c>
      <c r="G164" s="18" t="s">
        <v>655</v>
      </c>
      <c r="H164" s="35" t="s">
        <v>25</v>
      </c>
      <c r="I164" s="18" t="s">
        <v>225</v>
      </c>
      <c r="J164" s="18"/>
      <c r="K164" s="21" t="s">
        <v>671</v>
      </c>
      <c r="L164" s="22"/>
      <c r="M164" s="22"/>
      <c r="N164" s="23"/>
      <c r="O164" s="23"/>
      <c r="P164" s="109" t="s">
        <v>672</v>
      </c>
      <c r="Q164" s="24">
        <f t="shared" si="3"/>
        <v>5669000</v>
      </c>
      <c r="R164" s="25"/>
      <c r="S164" s="66"/>
      <c r="T164" s="66"/>
      <c r="U164" s="131">
        <v>444</v>
      </c>
      <c r="V164" s="131">
        <v>497</v>
      </c>
      <c r="X164" s="26"/>
      <c r="Y164" s="26"/>
    </row>
    <row r="165" spans="1:25">
      <c r="A165" s="18" t="s">
        <v>650</v>
      </c>
      <c r="B165" s="33" t="s">
        <v>651</v>
      </c>
      <c r="C165" s="20" t="s">
        <v>673</v>
      </c>
      <c r="D165" s="97" t="s">
        <v>674</v>
      </c>
      <c r="E165" s="4" t="s">
        <v>675</v>
      </c>
      <c r="F165" s="1" t="s">
        <v>283</v>
      </c>
      <c r="G165" s="18" t="s">
        <v>655</v>
      </c>
      <c r="H165" s="35" t="s">
        <v>25</v>
      </c>
      <c r="I165" s="18" t="s">
        <v>134</v>
      </c>
      <c r="J165" s="18"/>
      <c r="K165" s="21" t="s">
        <v>676</v>
      </c>
      <c r="L165" s="22"/>
      <c r="M165" s="22"/>
      <c r="N165" s="23"/>
      <c r="O165" s="23">
        <v>95205842487</v>
      </c>
      <c r="P165" s="109" t="s">
        <v>677</v>
      </c>
      <c r="Q165" s="24">
        <f t="shared" si="3"/>
        <v>12459000</v>
      </c>
      <c r="R165" s="25"/>
      <c r="S165" s="66"/>
      <c r="T165" s="66"/>
      <c r="U165" s="131">
        <v>978</v>
      </c>
      <c r="V165" s="131">
        <v>1093</v>
      </c>
      <c r="X165" s="26"/>
      <c r="Y165" s="26"/>
    </row>
    <row r="166" spans="1:25" hidden="1">
      <c r="A166" s="18" t="s">
        <v>678</v>
      </c>
      <c r="B166" s="33" t="s">
        <v>651</v>
      </c>
      <c r="C166" s="20" t="s">
        <v>679</v>
      </c>
      <c r="D166" s="97" t="s">
        <v>680</v>
      </c>
      <c r="E166" s="4" t="s">
        <v>681</v>
      </c>
      <c r="F166" s="1" t="s">
        <v>283</v>
      </c>
      <c r="G166" s="18" t="s">
        <v>655</v>
      </c>
      <c r="H166" s="35" t="s">
        <v>25</v>
      </c>
      <c r="I166" s="18" t="s">
        <v>44</v>
      </c>
      <c r="J166" s="18"/>
      <c r="K166" s="21" t="s">
        <v>682</v>
      </c>
      <c r="L166" s="22"/>
      <c r="M166" s="22"/>
      <c r="N166" s="23"/>
      <c r="O166" s="23"/>
      <c r="P166" s="109" t="s">
        <v>683</v>
      </c>
      <c r="Q166" s="24">
        <f t="shared" si="3"/>
        <v>4559000</v>
      </c>
      <c r="R166" s="25"/>
      <c r="S166" s="66"/>
      <c r="T166" s="66"/>
      <c r="U166" s="131">
        <v>358</v>
      </c>
      <c r="V166" s="131">
        <v>400</v>
      </c>
      <c r="X166" s="26"/>
      <c r="Y166" s="26"/>
    </row>
    <row r="167" spans="1:25" hidden="1">
      <c r="A167" s="18" t="s">
        <v>650</v>
      </c>
      <c r="B167" s="33" t="s">
        <v>651</v>
      </c>
      <c r="C167" s="20" t="s">
        <v>684</v>
      </c>
      <c r="D167" s="97" t="s">
        <v>685</v>
      </c>
      <c r="E167" s="4" t="s">
        <v>686</v>
      </c>
      <c r="F167" s="1" t="s">
        <v>283</v>
      </c>
      <c r="G167" s="18" t="s">
        <v>655</v>
      </c>
      <c r="H167" s="35" t="s">
        <v>25</v>
      </c>
      <c r="I167" s="18" t="s">
        <v>44</v>
      </c>
      <c r="J167" s="18"/>
      <c r="K167" s="21" t="s">
        <v>687</v>
      </c>
      <c r="L167" s="22"/>
      <c r="M167" s="22"/>
      <c r="N167" s="23"/>
      <c r="O167" s="23"/>
      <c r="P167" s="109" t="s">
        <v>688</v>
      </c>
      <c r="Q167" s="24">
        <f t="shared" si="3"/>
        <v>7249000</v>
      </c>
      <c r="R167" s="25"/>
      <c r="S167" s="66"/>
      <c r="T167" s="66"/>
      <c r="U167" s="131">
        <v>569</v>
      </c>
      <c r="V167" s="131">
        <v>636</v>
      </c>
      <c r="X167" s="26"/>
      <c r="Y167" s="26"/>
    </row>
    <row r="168" spans="1:25">
      <c r="A168" s="18" t="s">
        <v>678</v>
      </c>
      <c r="B168" s="33" t="s">
        <v>651</v>
      </c>
      <c r="C168" s="20" t="s">
        <v>689</v>
      </c>
      <c r="D168" s="97" t="s">
        <v>690</v>
      </c>
      <c r="E168" s="4" t="s">
        <v>691</v>
      </c>
      <c r="F168" s="1" t="s">
        <v>283</v>
      </c>
      <c r="G168" s="18" t="s">
        <v>655</v>
      </c>
      <c r="H168" s="35" t="s">
        <v>25</v>
      </c>
      <c r="I168" s="18" t="s">
        <v>225</v>
      </c>
      <c r="J168" s="18"/>
      <c r="K168" s="21" t="s">
        <v>692</v>
      </c>
      <c r="L168" s="22"/>
      <c r="M168" s="22"/>
      <c r="N168" s="23"/>
      <c r="O168" s="23"/>
      <c r="P168" s="109" t="s">
        <v>693</v>
      </c>
      <c r="Q168" s="24">
        <f t="shared" si="3"/>
        <v>2769000</v>
      </c>
      <c r="R168" s="25"/>
      <c r="S168" s="66"/>
      <c r="T168" s="66"/>
      <c r="U168" s="131">
        <v>217</v>
      </c>
      <c r="V168" s="131">
        <v>243</v>
      </c>
      <c r="X168" s="26"/>
      <c r="Y168" s="26"/>
    </row>
    <row r="169" spans="1:25">
      <c r="A169" s="18" t="s">
        <v>678</v>
      </c>
      <c r="B169" s="33" t="s">
        <v>651</v>
      </c>
      <c r="C169" s="20" t="s">
        <v>694</v>
      </c>
      <c r="D169" s="97" t="s">
        <v>695</v>
      </c>
      <c r="E169" s="4" t="s">
        <v>696</v>
      </c>
      <c r="F169" s="1" t="s">
        <v>283</v>
      </c>
      <c r="G169" s="18" t="s">
        <v>655</v>
      </c>
      <c r="H169" s="35" t="s">
        <v>25</v>
      </c>
      <c r="I169" s="18" t="s">
        <v>225</v>
      </c>
      <c r="J169" s="18"/>
      <c r="K169" s="21" t="s">
        <v>697</v>
      </c>
      <c r="L169" s="22"/>
      <c r="M169" s="22"/>
      <c r="N169" s="23"/>
      <c r="O169" s="23"/>
      <c r="P169" s="109" t="s">
        <v>698</v>
      </c>
      <c r="Q169" s="24">
        <f t="shared" si="3"/>
        <v>4399000</v>
      </c>
      <c r="R169" s="25"/>
      <c r="S169" s="66"/>
      <c r="T169" s="66"/>
      <c r="U169" s="131">
        <v>345</v>
      </c>
      <c r="V169" s="131">
        <v>386</v>
      </c>
      <c r="X169" s="26"/>
      <c r="Y169" s="26"/>
    </row>
    <row r="170" spans="1:25" ht="24">
      <c r="A170" s="18" t="s">
        <v>650</v>
      </c>
      <c r="B170" s="33" t="s">
        <v>651</v>
      </c>
      <c r="C170" s="20" t="s">
        <v>699</v>
      </c>
      <c r="D170" s="97" t="s">
        <v>700</v>
      </c>
      <c r="E170" s="4" t="s">
        <v>701</v>
      </c>
      <c r="F170" s="1" t="s">
        <v>283</v>
      </c>
      <c r="G170" s="18" t="s">
        <v>655</v>
      </c>
      <c r="H170" s="35" t="s">
        <v>25</v>
      </c>
      <c r="I170" s="18" t="s">
        <v>225</v>
      </c>
      <c r="J170" s="18"/>
      <c r="K170" s="21" t="s">
        <v>702</v>
      </c>
      <c r="L170" s="22" t="s">
        <v>703</v>
      </c>
      <c r="M170" s="22" t="s">
        <v>704</v>
      </c>
      <c r="N170" s="23"/>
      <c r="O170" s="23"/>
      <c r="P170" s="109" t="s">
        <v>705</v>
      </c>
      <c r="Q170" s="24">
        <f t="shared" si="3"/>
        <v>21179000</v>
      </c>
      <c r="R170" s="25"/>
      <c r="S170" s="66"/>
      <c r="T170" s="66"/>
      <c r="U170" s="131">
        <v>1661</v>
      </c>
      <c r="V170" s="131">
        <v>1858</v>
      </c>
      <c r="X170" s="26"/>
      <c r="Y170" s="26"/>
    </row>
    <row r="171" spans="1:25" ht="42.75" customHeight="1">
      <c r="A171" s="18" t="s">
        <v>706</v>
      </c>
      <c r="B171" s="33" t="s">
        <v>651</v>
      </c>
      <c r="C171" s="20" t="s">
        <v>707</v>
      </c>
      <c r="D171" s="97" t="s">
        <v>708</v>
      </c>
      <c r="E171" s="4" t="s">
        <v>709</v>
      </c>
      <c r="F171" s="1"/>
      <c r="G171" s="18" t="s">
        <v>655</v>
      </c>
      <c r="H171" s="35" t="s">
        <v>25</v>
      </c>
      <c r="I171" s="18" t="s">
        <v>225</v>
      </c>
      <c r="J171" s="18"/>
      <c r="K171" s="21" t="s">
        <v>710</v>
      </c>
      <c r="L171" s="22" t="s">
        <v>710</v>
      </c>
      <c r="M171" s="22" t="s">
        <v>710</v>
      </c>
      <c r="N171" s="23"/>
      <c r="O171" s="23"/>
      <c r="P171" s="109" t="s">
        <v>711</v>
      </c>
      <c r="Q171" s="24">
        <f t="shared" si="3"/>
        <v>799000</v>
      </c>
      <c r="R171" s="25"/>
      <c r="S171" s="66"/>
      <c r="T171" s="66"/>
      <c r="U171" s="131">
        <v>63</v>
      </c>
      <c r="V171" s="131">
        <v>70</v>
      </c>
      <c r="X171" s="26"/>
      <c r="Y171" s="26"/>
    </row>
    <row r="172" spans="1:25" ht="42.75" customHeight="1">
      <c r="A172" s="18" t="s">
        <v>706</v>
      </c>
      <c r="B172" s="33" t="s">
        <v>651</v>
      </c>
      <c r="C172" s="20" t="s">
        <v>712</v>
      </c>
      <c r="D172" s="97" t="s">
        <v>713</v>
      </c>
      <c r="E172" s="4" t="s">
        <v>714</v>
      </c>
      <c r="F172" s="1"/>
      <c r="G172" s="18" t="s">
        <v>655</v>
      </c>
      <c r="H172" s="35" t="s">
        <v>25</v>
      </c>
      <c r="I172" s="18" t="s">
        <v>134</v>
      </c>
      <c r="J172" s="18"/>
      <c r="K172" s="21" t="s">
        <v>715</v>
      </c>
      <c r="L172" s="22" t="s">
        <v>715</v>
      </c>
      <c r="M172" s="22" t="s">
        <v>715</v>
      </c>
      <c r="N172" s="23"/>
      <c r="O172" s="23"/>
      <c r="P172" s="109" t="s">
        <v>711</v>
      </c>
      <c r="Q172" s="24">
        <f t="shared" si="3"/>
        <v>4349000</v>
      </c>
      <c r="R172" s="25"/>
      <c r="S172" s="66"/>
      <c r="T172" s="66"/>
      <c r="U172" s="131">
        <v>342</v>
      </c>
      <c r="V172" s="131">
        <v>382</v>
      </c>
      <c r="X172" s="26"/>
      <c r="Y172" s="26"/>
    </row>
    <row r="173" spans="1:25" ht="29.25" hidden="1" customHeight="1">
      <c r="A173" s="18" t="s">
        <v>650</v>
      </c>
      <c r="B173" s="33" t="s">
        <v>651</v>
      </c>
      <c r="C173" s="20" t="s">
        <v>716</v>
      </c>
      <c r="D173" s="97" t="s">
        <v>717</v>
      </c>
      <c r="E173" s="4" t="s">
        <v>718</v>
      </c>
      <c r="F173" s="1" t="s">
        <v>283</v>
      </c>
      <c r="G173" s="18" t="s">
        <v>655</v>
      </c>
      <c r="H173" s="35" t="s">
        <v>25</v>
      </c>
      <c r="I173" s="18" t="s">
        <v>44</v>
      </c>
      <c r="J173" s="18"/>
      <c r="K173" s="21" t="s">
        <v>719</v>
      </c>
      <c r="L173" s="22" t="s">
        <v>720</v>
      </c>
      <c r="M173" s="22" t="s">
        <v>721</v>
      </c>
      <c r="N173" s="23"/>
      <c r="O173" s="23"/>
      <c r="P173" s="109" t="s">
        <v>722</v>
      </c>
      <c r="Q173" s="24">
        <f t="shared" si="3"/>
        <v>27419000</v>
      </c>
      <c r="R173" s="25"/>
      <c r="S173" s="66"/>
      <c r="T173" s="66"/>
      <c r="U173" s="131">
        <v>2151</v>
      </c>
      <c r="V173" s="131">
        <v>2405</v>
      </c>
      <c r="X173" s="26"/>
      <c r="Y173" s="26"/>
    </row>
    <row r="174" spans="1:25" ht="42.75" customHeight="1">
      <c r="A174" s="18" t="s">
        <v>706</v>
      </c>
      <c r="B174" s="33" t="s">
        <v>651</v>
      </c>
      <c r="C174" s="20" t="s">
        <v>723</v>
      </c>
      <c r="D174" s="97" t="s">
        <v>724</v>
      </c>
      <c r="E174" s="4" t="s">
        <v>725</v>
      </c>
      <c r="F174" s="30"/>
      <c r="G174" s="18" t="s">
        <v>655</v>
      </c>
      <c r="H174" s="35" t="s">
        <v>25</v>
      </c>
      <c r="I174" s="18" t="s">
        <v>26</v>
      </c>
      <c r="J174" s="18"/>
      <c r="K174" s="21" t="s">
        <v>726</v>
      </c>
      <c r="L174" s="22" t="s">
        <v>726</v>
      </c>
      <c r="M174" s="22" t="s">
        <v>726</v>
      </c>
      <c r="N174" s="23"/>
      <c r="O174" s="23"/>
      <c r="P174" s="109" t="s">
        <v>711</v>
      </c>
      <c r="Q174" s="24">
        <f t="shared" si="3"/>
        <v>579000</v>
      </c>
      <c r="R174" s="25"/>
      <c r="S174" s="66"/>
      <c r="T174" s="66"/>
      <c r="U174" s="131">
        <v>46</v>
      </c>
      <c r="V174" s="131">
        <v>51</v>
      </c>
      <c r="X174" s="26"/>
      <c r="Y174" s="26"/>
    </row>
    <row r="175" spans="1:25" ht="42.75" hidden="1" customHeight="1">
      <c r="A175" s="18" t="s">
        <v>706</v>
      </c>
      <c r="B175" s="33" t="s">
        <v>651</v>
      </c>
      <c r="C175" s="20" t="s">
        <v>727</v>
      </c>
      <c r="D175" s="97" t="s">
        <v>728</v>
      </c>
      <c r="E175" s="4" t="s">
        <v>729</v>
      </c>
      <c r="F175" s="30"/>
      <c r="G175" s="18" t="s">
        <v>655</v>
      </c>
      <c r="H175" s="35" t="s">
        <v>25</v>
      </c>
      <c r="I175" s="18" t="s">
        <v>44</v>
      </c>
      <c r="J175" s="18"/>
      <c r="K175" s="21" t="s">
        <v>730</v>
      </c>
      <c r="L175" s="22" t="s">
        <v>730</v>
      </c>
      <c r="M175" s="22" t="s">
        <v>730</v>
      </c>
      <c r="N175" s="23"/>
      <c r="O175" s="23"/>
      <c r="P175" s="109" t="s">
        <v>711</v>
      </c>
      <c r="Q175" s="24">
        <f t="shared" si="3"/>
        <v>4249000</v>
      </c>
      <c r="R175" s="25"/>
      <c r="S175" s="66"/>
      <c r="T175" s="66"/>
      <c r="U175" s="131">
        <v>334</v>
      </c>
      <c r="V175" s="131">
        <v>373</v>
      </c>
      <c r="X175" s="26"/>
      <c r="Y175" s="26"/>
    </row>
    <row r="176" spans="1:25">
      <c r="A176" s="18" t="s">
        <v>731</v>
      </c>
      <c r="B176" s="33" t="s">
        <v>651</v>
      </c>
      <c r="C176" s="20" t="s">
        <v>732</v>
      </c>
      <c r="D176" s="97" t="s">
        <v>733</v>
      </c>
      <c r="E176" s="4" t="s">
        <v>734</v>
      </c>
      <c r="F176" s="1" t="s">
        <v>283</v>
      </c>
      <c r="G176" s="18" t="s">
        <v>655</v>
      </c>
      <c r="H176" s="35" t="s">
        <v>25</v>
      </c>
      <c r="I176" s="18" t="s">
        <v>134</v>
      </c>
      <c r="J176" s="18"/>
      <c r="K176" s="21" t="s">
        <v>735</v>
      </c>
      <c r="L176" s="22"/>
      <c r="M176" s="22"/>
      <c r="N176" s="23"/>
      <c r="O176" s="23">
        <v>95205843170</v>
      </c>
      <c r="P176" s="109" t="s">
        <v>736</v>
      </c>
      <c r="Q176" s="24">
        <f t="shared" si="3"/>
        <v>5599000</v>
      </c>
      <c r="R176" s="25"/>
      <c r="S176" s="66"/>
      <c r="T176" s="66"/>
      <c r="U176" s="131">
        <v>439</v>
      </c>
      <c r="V176" s="131">
        <v>491</v>
      </c>
      <c r="X176" s="26"/>
      <c r="Y176" s="26"/>
    </row>
    <row r="177" spans="1:25">
      <c r="A177" s="18" t="s">
        <v>737</v>
      </c>
      <c r="B177" s="33" t="s">
        <v>651</v>
      </c>
      <c r="C177" s="20" t="s">
        <v>738</v>
      </c>
      <c r="D177" s="97" t="s">
        <v>739</v>
      </c>
      <c r="E177" s="4" t="s">
        <v>740</v>
      </c>
      <c r="F177" s="1"/>
      <c r="G177" s="18" t="s">
        <v>655</v>
      </c>
      <c r="H177" s="35"/>
      <c r="I177" s="18" t="s">
        <v>26</v>
      </c>
      <c r="J177" s="18"/>
      <c r="K177" s="21" t="s">
        <v>741</v>
      </c>
      <c r="L177" s="22"/>
      <c r="M177" s="22"/>
      <c r="N177" s="23"/>
      <c r="O177" s="23"/>
      <c r="P177" s="109" t="s">
        <v>742</v>
      </c>
      <c r="Q177" s="24">
        <f t="shared" si="3"/>
        <v>3839000</v>
      </c>
      <c r="R177" s="25"/>
      <c r="S177" s="66"/>
      <c r="T177" s="66"/>
      <c r="U177" s="131">
        <v>302</v>
      </c>
      <c r="V177" s="131">
        <v>337</v>
      </c>
      <c r="X177" s="26"/>
      <c r="Y177" s="26"/>
    </row>
    <row r="178" spans="1:25">
      <c r="A178" s="18" t="s">
        <v>737</v>
      </c>
      <c r="B178" s="33" t="s">
        <v>651</v>
      </c>
      <c r="C178" s="20" t="s">
        <v>743</v>
      </c>
      <c r="D178" s="97" t="s">
        <v>744</v>
      </c>
      <c r="E178" s="4" t="s">
        <v>745</v>
      </c>
      <c r="F178" s="1"/>
      <c r="G178" s="18" t="s">
        <v>655</v>
      </c>
      <c r="H178" s="35"/>
      <c r="I178" s="18" t="s">
        <v>26</v>
      </c>
      <c r="J178" s="18"/>
      <c r="K178" s="21" t="s">
        <v>746</v>
      </c>
      <c r="L178" s="22"/>
      <c r="M178" s="22"/>
      <c r="N178" s="23"/>
      <c r="O178" s="23"/>
      <c r="P178" s="109" t="s">
        <v>747</v>
      </c>
      <c r="Q178" s="24">
        <f t="shared" si="3"/>
        <v>1569000</v>
      </c>
      <c r="R178" s="25"/>
      <c r="S178" s="66"/>
      <c r="T178" s="66"/>
      <c r="U178" s="131">
        <v>123</v>
      </c>
      <c r="V178" s="131">
        <v>138</v>
      </c>
      <c r="X178" s="26"/>
      <c r="Y178" s="26"/>
    </row>
    <row r="179" spans="1:25">
      <c r="A179" s="18" t="s">
        <v>737</v>
      </c>
      <c r="B179" s="33" t="s">
        <v>651</v>
      </c>
      <c r="C179" s="20" t="s">
        <v>748</v>
      </c>
      <c r="D179" s="97" t="s">
        <v>749</v>
      </c>
      <c r="E179" s="4" t="s">
        <v>750</v>
      </c>
      <c r="F179" s="1"/>
      <c r="G179" s="18" t="s">
        <v>655</v>
      </c>
      <c r="H179" s="35"/>
      <c r="I179" s="18" t="s">
        <v>26</v>
      </c>
      <c r="J179" s="18"/>
      <c r="K179" s="21" t="s">
        <v>751</v>
      </c>
      <c r="L179" s="22"/>
      <c r="M179" s="22"/>
      <c r="N179" s="23"/>
      <c r="O179" s="23"/>
      <c r="P179" s="109" t="s">
        <v>752</v>
      </c>
      <c r="Q179" s="24">
        <f t="shared" si="3"/>
        <v>1979000</v>
      </c>
      <c r="R179" s="25"/>
      <c r="S179" s="66"/>
      <c r="T179" s="66"/>
      <c r="U179" s="131">
        <v>155</v>
      </c>
      <c r="V179" s="131">
        <v>174</v>
      </c>
      <c r="X179" s="26"/>
      <c r="Y179" s="26"/>
    </row>
    <row r="180" spans="1:25">
      <c r="A180" s="18" t="s">
        <v>737</v>
      </c>
      <c r="B180" s="33" t="s">
        <v>651</v>
      </c>
      <c r="C180" s="20" t="s">
        <v>753</v>
      </c>
      <c r="D180" s="97" t="s">
        <v>754</v>
      </c>
      <c r="E180" s="4" t="s">
        <v>755</v>
      </c>
      <c r="F180" s="1"/>
      <c r="G180" s="18" t="s">
        <v>655</v>
      </c>
      <c r="H180" s="35"/>
      <c r="I180" s="18" t="s">
        <v>26</v>
      </c>
      <c r="J180" s="18"/>
      <c r="K180" s="21" t="s">
        <v>756</v>
      </c>
      <c r="L180" s="22"/>
      <c r="M180" s="22"/>
      <c r="N180" s="23"/>
      <c r="O180" s="23"/>
      <c r="P180" s="109" t="s">
        <v>757</v>
      </c>
      <c r="Q180" s="24">
        <f t="shared" si="3"/>
        <v>1979000</v>
      </c>
      <c r="R180" s="25"/>
      <c r="S180" s="66"/>
      <c r="T180" s="66"/>
      <c r="U180" s="131">
        <v>155</v>
      </c>
      <c r="V180" s="131">
        <v>174</v>
      </c>
      <c r="X180" s="26"/>
      <c r="Y180" s="26"/>
    </row>
    <row r="181" spans="1:25">
      <c r="A181" s="18" t="s">
        <v>737</v>
      </c>
      <c r="B181" s="33" t="s">
        <v>651</v>
      </c>
      <c r="C181" s="20" t="s">
        <v>758</v>
      </c>
      <c r="D181" s="97" t="s">
        <v>759</v>
      </c>
      <c r="E181" s="4" t="s">
        <v>760</v>
      </c>
      <c r="F181" s="1"/>
      <c r="G181" s="18" t="s">
        <v>655</v>
      </c>
      <c r="H181" s="35"/>
      <c r="I181" s="18" t="s">
        <v>26</v>
      </c>
      <c r="J181" s="18"/>
      <c r="K181" s="21" t="s">
        <v>761</v>
      </c>
      <c r="L181" s="22"/>
      <c r="M181" s="22"/>
      <c r="N181" s="23"/>
      <c r="O181" s="23"/>
      <c r="P181" s="109" t="s">
        <v>762</v>
      </c>
      <c r="Q181" s="24">
        <f t="shared" si="3"/>
        <v>1979000</v>
      </c>
      <c r="R181" s="25"/>
      <c r="S181" s="66"/>
      <c r="T181" s="66"/>
      <c r="U181" s="131">
        <v>155</v>
      </c>
      <c r="V181" s="131">
        <v>174</v>
      </c>
      <c r="X181" s="26"/>
      <c r="Y181" s="26"/>
    </row>
    <row r="182" spans="1:25">
      <c r="A182" s="18" t="s">
        <v>737</v>
      </c>
      <c r="B182" s="33" t="s">
        <v>651</v>
      </c>
      <c r="C182" s="20" t="s">
        <v>763</v>
      </c>
      <c r="D182" s="97" t="s">
        <v>764</v>
      </c>
      <c r="E182" s="4" t="s">
        <v>765</v>
      </c>
      <c r="F182" s="1"/>
      <c r="G182" s="18" t="s">
        <v>655</v>
      </c>
      <c r="H182" s="35"/>
      <c r="I182" s="18" t="s">
        <v>26</v>
      </c>
      <c r="J182" s="18"/>
      <c r="K182" s="21" t="s">
        <v>766</v>
      </c>
      <c r="L182" s="22"/>
      <c r="M182" s="22"/>
      <c r="N182" s="23"/>
      <c r="O182" s="23"/>
      <c r="P182" s="109" t="s">
        <v>767</v>
      </c>
      <c r="Q182" s="24">
        <f t="shared" si="3"/>
        <v>1629000</v>
      </c>
      <c r="R182" s="25"/>
      <c r="S182" s="66"/>
      <c r="T182" s="66"/>
      <c r="U182" s="131">
        <v>128</v>
      </c>
      <c r="V182" s="131">
        <v>143</v>
      </c>
      <c r="X182" s="26"/>
      <c r="Y182" s="26"/>
    </row>
    <row r="183" spans="1:25">
      <c r="A183" s="18" t="s">
        <v>737</v>
      </c>
      <c r="B183" s="33" t="s">
        <v>651</v>
      </c>
      <c r="C183" s="20" t="s">
        <v>768</v>
      </c>
      <c r="D183" s="97" t="s">
        <v>769</v>
      </c>
      <c r="E183" s="4" t="s">
        <v>770</v>
      </c>
      <c r="F183" s="1"/>
      <c r="G183" s="18" t="s">
        <v>655</v>
      </c>
      <c r="H183" s="35"/>
      <c r="I183" s="18" t="s">
        <v>26</v>
      </c>
      <c r="J183" s="18"/>
      <c r="K183" s="21" t="s">
        <v>771</v>
      </c>
      <c r="L183" s="22"/>
      <c r="M183" s="22"/>
      <c r="N183" s="23"/>
      <c r="O183" s="23"/>
      <c r="P183" s="109" t="s">
        <v>772</v>
      </c>
      <c r="Q183" s="24">
        <f t="shared" si="3"/>
        <v>1059000</v>
      </c>
      <c r="R183" s="25"/>
      <c r="S183" s="66"/>
      <c r="T183" s="66"/>
      <c r="U183" s="131">
        <v>83</v>
      </c>
      <c r="V183" s="131">
        <v>93</v>
      </c>
      <c r="X183" s="26"/>
      <c r="Y183" s="26"/>
    </row>
    <row r="184" spans="1:25" ht="24">
      <c r="A184" s="18" t="s">
        <v>737</v>
      </c>
      <c r="B184" s="33" t="s">
        <v>651</v>
      </c>
      <c r="C184" s="20" t="s">
        <v>773</v>
      </c>
      <c r="D184" s="97" t="s">
        <v>774</v>
      </c>
      <c r="E184" s="4" t="s">
        <v>775</v>
      </c>
      <c r="F184" s="1"/>
      <c r="G184" s="18" t="s">
        <v>655</v>
      </c>
      <c r="H184" s="35"/>
      <c r="I184" s="18" t="s">
        <v>26</v>
      </c>
      <c r="J184" s="18"/>
      <c r="K184" s="21" t="s">
        <v>776</v>
      </c>
      <c r="L184" s="22"/>
      <c r="M184" s="22"/>
      <c r="N184" s="23"/>
      <c r="O184" s="23">
        <v>95205864946</v>
      </c>
      <c r="P184" s="109" t="s">
        <v>777</v>
      </c>
      <c r="Q184" s="24">
        <f t="shared" si="3"/>
        <v>1919000</v>
      </c>
      <c r="R184" s="25"/>
      <c r="S184" s="66"/>
      <c r="T184" s="66"/>
      <c r="U184" s="131">
        <v>150</v>
      </c>
      <c r="V184" s="131">
        <v>168</v>
      </c>
      <c r="X184" s="26"/>
      <c r="Y184" s="26"/>
    </row>
    <row r="185" spans="1:25">
      <c r="A185" s="18" t="s">
        <v>737</v>
      </c>
      <c r="B185" s="33" t="s">
        <v>651</v>
      </c>
      <c r="C185" s="20" t="s">
        <v>778</v>
      </c>
      <c r="D185" s="97" t="s">
        <v>779</v>
      </c>
      <c r="E185" s="4" t="s">
        <v>780</v>
      </c>
      <c r="F185" s="1"/>
      <c r="G185" s="18" t="s">
        <v>655</v>
      </c>
      <c r="H185" s="35"/>
      <c r="I185" s="18" t="s">
        <v>26</v>
      </c>
      <c r="J185" s="18"/>
      <c r="K185" s="21" t="s">
        <v>781</v>
      </c>
      <c r="L185" s="22"/>
      <c r="M185" s="22"/>
      <c r="N185" s="23"/>
      <c r="O185" s="23">
        <v>95205842623</v>
      </c>
      <c r="P185" s="109" t="s">
        <v>782</v>
      </c>
      <c r="Q185" s="24">
        <f t="shared" si="3"/>
        <v>3759000</v>
      </c>
      <c r="R185" s="25"/>
      <c r="S185" s="66"/>
      <c r="T185" s="66"/>
      <c r="U185" s="131">
        <v>295</v>
      </c>
      <c r="V185" s="131">
        <v>330</v>
      </c>
      <c r="X185" s="26"/>
      <c r="Y185" s="26"/>
    </row>
    <row r="186" spans="1:25" hidden="1">
      <c r="A186" s="18" t="s">
        <v>737</v>
      </c>
      <c r="B186" s="33" t="s">
        <v>651</v>
      </c>
      <c r="C186" s="20" t="s">
        <v>783</v>
      </c>
      <c r="D186" s="97" t="s">
        <v>784</v>
      </c>
      <c r="E186" s="4"/>
      <c r="F186" s="1"/>
      <c r="G186" s="18" t="s">
        <v>655</v>
      </c>
      <c r="H186" s="35"/>
      <c r="I186" s="18" t="s">
        <v>44</v>
      </c>
      <c r="J186" s="18"/>
      <c r="K186" s="21"/>
      <c r="L186" s="22"/>
      <c r="M186" s="22"/>
      <c r="N186" s="23"/>
      <c r="O186" s="23"/>
      <c r="P186" s="109"/>
      <c r="Q186" s="24">
        <f t="shared" si="3"/>
        <v>1919000</v>
      </c>
      <c r="R186" s="25"/>
      <c r="S186" s="66"/>
      <c r="T186" s="66"/>
      <c r="U186" s="131">
        <v>150</v>
      </c>
      <c r="V186" s="131">
        <v>168</v>
      </c>
      <c r="X186" s="26"/>
      <c r="Y186" s="26"/>
    </row>
    <row r="187" spans="1:25">
      <c r="A187" s="18" t="s">
        <v>737</v>
      </c>
      <c r="B187" s="33" t="s">
        <v>651</v>
      </c>
      <c r="C187" s="20" t="s">
        <v>785</v>
      </c>
      <c r="D187" s="97" t="s">
        <v>786</v>
      </c>
      <c r="E187" s="4" t="s">
        <v>787</v>
      </c>
      <c r="F187" s="1"/>
      <c r="G187" s="18" t="s">
        <v>655</v>
      </c>
      <c r="H187" s="35"/>
      <c r="I187" s="18" t="s">
        <v>26</v>
      </c>
      <c r="J187" s="18"/>
      <c r="K187" s="21" t="s">
        <v>788</v>
      </c>
      <c r="L187" s="22"/>
      <c r="M187" s="22"/>
      <c r="N187" s="23"/>
      <c r="O187" s="23">
        <v>95205846300</v>
      </c>
      <c r="P187" s="109" t="s">
        <v>789</v>
      </c>
      <c r="Q187" s="24">
        <f t="shared" si="3"/>
        <v>2769000</v>
      </c>
      <c r="R187" s="25"/>
      <c r="S187" s="66"/>
      <c r="T187" s="66"/>
      <c r="U187" s="131">
        <v>217</v>
      </c>
      <c r="V187" s="131">
        <v>243</v>
      </c>
      <c r="X187" s="26"/>
      <c r="Y187" s="26"/>
    </row>
    <row r="188" spans="1:25" hidden="1">
      <c r="A188" s="18" t="s">
        <v>737</v>
      </c>
      <c r="B188" s="33" t="s">
        <v>651</v>
      </c>
      <c r="C188" s="20" t="s">
        <v>790</v>
      </c>
      <c r="D188" s="97" t="s">
        <v>791</v>
      </c>
      <c r="E188" s="4"/>
      <c r="F188" s="1"/>
      <c r="G188" s="18" t="s">
        <v>655</v>
      </c>
      <c r="H188" s="35"/>
      <c r="I188" s="18" t="s">
        <v>44</v>
      </c>
      <c r="J188" s="18"/>
      <c r="K188" s="21"/>
      <c r="L188" s="22"/>
      <c r="M188" s="22"/>
      <c r="N188" s="23"/>
      <c r="O188" s="23"/>
      <c r="P188" s="109"/>
      <c r="Q188" s="24">
        <f t="shared" si="3"/>
        <v>2769000</v>
      </c>
      <c r="R188" s="25"/>
      <c r="S188" s="66"/>
      <c r="T188" s="66"/>
      <c r="U188" s="131">
        <v>217</v>
      </c>
      <c r="V188" s="131">
        <v>243</v>
      </c>
      <c r="X188" s="26"/>
      <c r="Y188" s="26"/>
    </row>
    <row r="189" spans="1:25" hidden="1">
      <c r="A189" s="18" t="s">
        <v>737</v>
      </c>
      <c r="B189" s="33" t="s">
        <v>651</v>
      </c>
      <c r="C189" s="20" t="s">
        <v>792</v>
      </c>
      <c r="D189" s="97" t="s">
        <v>793</v>
      </c>
      <c r="E189" s="4"/>
      <c r="F189" s="1"/>
      <c r="G189" s="18" t="s">
        <v>655</v>
      </c>
      <c r="H189" s="35"/>
      <c r="I189" s="18" t="s">
        <v>44</v>
      </c>
      <c r="J189" s="18"/>
      <c r="K189" s="21"/>
      <c r="L189" s="22"/>
      <c r="M189" s="22"/>
      <c r="N189" s="23"/>
      <c r="O189" s="23"/>
      <c r="P189" s="109"/>
      <c r="Q189" s="24">
        <f t="shared" si="3"/>
        <v>2769000</v>
      </c>
      <c r="R189" s="25"/>
      <c r="S189" s="66"/>
      <c r="T189" s="66"/>
      <c r="U189" s="131">
        <v>217</v>
      </c>
      <c r="V189" s="131">
        <v>243</v>
      </c>
      <c r="X189" s="26"/>
      <c r="Y189" s="26"/>
    </row>
    <row r="190" spans="1:25">
      <c r="A190" s="18" t="s">
        <v>737</v>
      </c>
      <c r="B190" s="33" t="s">
        <v>651</v>
      </c>
      <c r="C190" s="20" t="s">
        <v>794</v>
      </c>
      <c r="D190" s="97" t="s">
        <v>795</v>
      </c>
      <c r="E190" s="4" t="s">
        <v>796</v>
      </c>
      <c r="F190" s="1"/>
      <c r="G190" s="18" t="s">
        <v>655</v>
      </c>
      <c r="H190" s="35"/>
      <c r="I190" s="18" t="s">
        <v>26</v>
      </c>
      <c r="J190" s="18"/>
      <c r="K190" s="21" t="s">
        <v>797</v>
      </c>
      <c r="L190" s="22"/>
      <c r="M190" s="22"/>
      <c r="N190" s="23"/>
      <c r="O190" s="23"/>
      <c r="P190" s="109" t="s">
        <v>798</v>
      </c>
      <c r="Q190" s="24">
        <f t="shared" si="3"/>
        <v>269000</v>
      </c>
      <c r="R190" s="25"/>
      <c r="S190" s="66"/>
      <c r="T190" s="66"/>
      <c r="U190" s="131">
        <v>22</v>
      </c>
      <c r="V190" s="131">
        <v>24</v>
      </c>
      <c r="X190" s="26"/>
      <c r="Y190" s="26"/>
    </row>
    <row r="191" spans="1:25">
      <c r="A191" s="18" t="s">
        <v>737</v>
      </c>
      <c r="B191" s="33" t="s">
        <v>651</v>
      </c>
      <c r="C191" s="20" t="s">
        <v>799</v>
      </c>
      <c r="D191" s="97" t="s">
        <v>800</v>
      </c>
      <c r="E191" s="4" t="s">
        <v>801</v>
      </c>
      <c r="F191" s="1"/>
      <c r="G191" s="18" t="s">
        <v>655</v>
      </c>
      <c r="H191" s="35"/>
      <c r="I191" s="18" t="s">
        <v>26</v>
      </c>
      <c r="J191" s="18"/>
      <c r="K191" s="21" t="s">
        <v>802</v>
      </c>
      <c r="L191" s="22"/>
      <c r="M191" s="22"/>
      <c r="N191" s="23"/>
      <c r="O191" s="23"/>
      <c r="P191" s="109" t="s">
        <v>772</v>
      </c>
      <c r="Q191" s="24">
        <f t="shared" si="3"/>
        <v>1929000</v>
      </c>
      <c r="R191" s="25"/>
      <c r="S191" s="66"/>
      <c r="T191" s="66"/>
      <c r="U191" s="132">
        <v>151</v>
      </c>
      <c r="V191" s="132">
        <v>169</v>
      </c>
      <c r="X191" s="26"/>
      <c r="Y191" s="26"/>
    </row>
    <row r="192" spans="1:25">
      <c r="A192" s="18" t="s">
        <v>737</v>
      </c>
      <c r="B192" s="33" t="s">
        <v>651</v>
      </c>
      <c r="C192" s="20" t="s">
        <v>803</v>
      </c>
      <c r="D192" s="97" t="s">
        <v>804</v>
      </c>
      <c r="E192" s="4" t="s">
        <v>805</v>
      </c>
      <c r="F192" s="1"/>
      <c r="G192" s="18" t="s">
        <v>655</v>
      </c>
      <c r="H192" s="35"/>
      <c r="I192" s="18" t="s">
        <v>26</v>
      </c>
      <c r="J192" s="18"/>
      <c r="K192" s="21" t="s">
        <v>806</v>
      </c>
      <c r="L192" s="22"/>
      <c r="M192" s="22"/>
      <c r="N192" s="23"/>
      <c r="O192" s="23">
        <v>95205612387</v>
      </c>
      <c r="P192" s="109" t="s">
        <v>807</v>
      </c>
      <c r="Q192" s="24">
        <f t="shared" si="3"/>
        <v>3529000</v>
      </c>
      <c r="R192" s="25"/>
      <c r="S192" s="66"/>
      <c r="T192" s="66"/>
      <c r="U192" s="132">
        <v>277</v>
      </c>
      <c r="V192" s="132">
        <v>310</v>
      </c>
      <c r="X192" s="26"/>
      <c r="Y192" s="26"/>
    </row>
    <row r="193" spans="1:25" hidden="1">
      <c r="A193" s="18" t="s">
        <v>737</v>
      </c>
      <c r="B193" s="33" t="s">
        <v>651</v>
      </c>
      <c r="C193" s="20" t="s">
        <v>808</v>
      </c>
      <c r="D193" s="97" t="s">
        <v>809</v>
      </c>
      <c r="E193" s="4"/>
      <c r="F193" s="1"/>
      <c r="G193" s="18" t="s">
        <v>655</v>
      </c>
      <c r="H193" s="35"/>
      <c r="I193" s="18" t="s">
        <v>44</v>
      </c>
      <c r="J193" s="18"/>
      <c r="K193" s="21"/>
      <c r="L193" s="22"/>
      <c r="M193" s="22"/>
      <c r="N193" s="23"/>
      <c r="O193" s="23"/>
      <c r="P193" s="109"/>
      <c r="Q193" s="24">
        <f t="shared" si="3"/>
        <v>819000</v>
      </c>
      <c r="R193" s="25"/>
      <c r="S193" s="66"/>
      <c r="T193" s="66"/>
      <c r="U193" s="132">
        <v>65</v>
      </c>
      <c r="V193" s="132">
        <v>72</v>
      </c>
      <c r="X193" s="26"/>
      <c r="Y193" s="26"/>
    </row>
    <row r="194" spans="1:25">
      <c r="A194" s="18" t="s">
        <v>737</v>
      </c>
      <c r="B194" s="33" t="s">
        <v>651</v>
      </c>
      <c r="C194" s="20" t="s">
        <v>810</v>
      </c>
      <c r="D194" s="97" t="s">
        <v>811</v>
      </c>
      <c r="E194" s="4" t="s">
        <v>812</v>
      </c>
      <c r="F194" s="1"/>
      <c r="G194" s="18" t="s">
        <v>655</v>
      </c>
      <c r="H194" s="35"/>
      <c r="I194" s="18" t="s">
        <v>26</v>
      </c>
      <c r="J194" s="18"/>
      <c r="K194" s="21" t="s">
        <v>813</v>
      </c>
      <c r="L194" s="22"/>
      <c r="M194" s="22"/>
      <c r="N194" s="23"/>
      <c r="O194" s="23">
        <v>95205016475</v>
      </c>
      <c r="P194" s="109" t="s">
        <v>814</v>
      </c>
      <c r="Q194" s="24">
        <f t="shared" ref="Q194:Q257" si="4">ROUND(V194*$W$1,-4)-1000</f>
        <v>1009000</v>
      </c>
      <c r="R194" s="25"/>
      <c r="S194" s="66"/>
      <c r="T194" s="66"/>
      <c r="U194" s="132">
        <v>79</v>
      </c>
      <c r="V194" s="132">
        <v>89</v>
      </c>
      <c r="X194" s="26"/>
      <c r="Y194" s="26"/>
    </row>
    <row r="195" spans="1:25" hidden="1">
      <c r="A195" s="18" t="s">
        <v>737</v>
      </c>
      <c r="B195" s="33" t="s">
        <v>651</v>
      </c>
      <c r="C195" s="20" t="s">
        <v>815</v>
      </c>
      <c r="D195" s="97" t="s">
        <v>816</v>
      </c>
      <c r="E195" s="4" t="s">
        <v>817</v>
      </c>
      <c r="F195" s="1"/>
      <c r="G195" s="18" t="s">
        <v>655</v>
      </c>
      <c r="H195" s="35"/>
      <c r="I195" s="18" t="s">
        <v>44</v>
      </c>
      <c r="J195" s="18"/>
      <c r="K195" s="21" t="s">
        <v>818</v>
      </c>
      <c r="L195" s="22"/>
      <c r="M195" s="22"/>
      <c r="N195" s="23"/>
      <c r="O195" s="23">
        <v>95205016482</v>
      </c>
      <c r="P195" s="109"/>
      <c r="Q195" s="24">
        <f t="shared" si="4"/>
        <v>1009000</v>
      </c>
      <c r="R195" s="25"/>
      <c r="S195" s="66"/>
      <c r="T195" s="66"/>
      <c r="U195" s="132">
        <v>79</v>
      </c>
      <c r="V195" s="132">
        <v>89</v>
      </c>
      <c r="X195" s="26"/>
      <c r="Y195" s="26"/>
    </row>
    <row r="196" spans="1:25" hidden="1">
      <c r="A196" s="18" t="s">
        <v>737</v>
      </c>
      <c r="B196" s="33" t="s">
        <v>651</v>
      </c>
      <c r="C196" s="20" t="s">
        <v>819</v>
      </c>
      <c r="D196" s="97" t="s">
        <v>820</v>
      </c>
      <c r="E196" s="4" t="s">
        <v>821</v>
      </c>
      <c r="F196" s="1"/>
      <c r="G196" s="18" t="s">
        <v>655</v>
      </c>
      <c r="H196" s="35"/>
      <c r="I196" s="18" t="s">
        <v>44</v>
      </c>
      <c r="J196" s="18"/>
      <c r="K196" s="21" t="s">
        <v>822</v>
      </c>
      <c r="L196" s="22"/>
      <c r="M196" s="22"/>
      <c r="N196" s="23"/>
      <c r="O196" s="23">
        <v>95205016499</v>
      </c>
      <c r="P196" s="109"/>
      <c r="Q196" s="24">
        <f t="shared" si="4"/>
        <v>1009000</v>
      </c>
      <c r="R196" s="25"/>
      <c r="S196" s="66"/>
      <c r="T196" s="66"/>
      <c r="U196" s="132">
        <v>79</v>
      </c>
      <c r="V196" s="132">
        <v>89</v>
      </c>
      <c r="X196" s="26"/>
      <c r="Y196" s="26"/>
    </row>
    <row r="197" spans="1:25" hidden="1">
      <c r="A197" s="18" t="s">
        <v>737</v>
      </c>
      <c r="B197" s="33" t="s">
        <v>651</v>
      </c>
      <c r="C197" s="20" t="s">
        <v>823</v>
      </c>
      <c r="D197" s="97" t="s">
        <v>824</v>
      </c>
      <c r="E197" s="4"/>
      <c r="F197" s="1"/>
      <c r="G197" s="18" t="s">
        <v>655</v>
      </c>
      <c r="H197" s="35"/>
      <c r="I197" s="18" t="s">
        <v>44</v>
      </c>
      <c r="J197" s="18"/>
      <c r="K197" s="21"/>
      <c r="L197" s="22"/>
      <c r="M197" s="22"/>
      <c r="N197" s="23"/>
      <c r="O197" s="23"/>
      <c r="P197" s="109"/>
      <c r="Q197" s="24">
        <f t="shared" si="4"/>
        <v>899000</v>
      </c>
      <c r="R197" s="25"/>
      <c r="S197" s="66"/>
      <c r="T197" s="66"/>
      <c r="U197" s="132">
        <v>71</v>
      </c>
      <c r="V197" s="132">
        <v>79</v>
      </c>
      <c r="X197" s="26"/>
      <c r="Y197" s="26"/>
    </row>
    <row r="198" spans="1:25" hidden="1">
      <c r="A198" s="18" t="s">
        <v>737</v>
      </c>
      <c r="B198" s="33" t="s">
        <v>651</v>
      </c>
      <c r="C198" s="20" t="s">
        <v>825</v>
      </c>
      <c r="D198" s="97" t="s">
        <v>826</v>
      </c>
      <c r="E198" s="4"/>
      <c r="F198" s="1"/>
      <c r="G198" s="18" t="s">
        <v>655</v>
      </c>
      <c r="H198" s="35"/>
      <c r="I198" s="18" t="s">
        <v>44</v>
      </c>
      <c r="J198" s="18"/>
      <c r="K198" s="21"/>
      <c r="L198" s="22"/>
      <c r="M198" s="22"/>
      <c r="N198" s="23"/>
      <c r="O198" s="23"/>
      <c r="P198" s="109" t="s">
        <v>827</v>
      </c>
      <c r="Q198" s="24">
        <f t="shared" si="4"/>
        <v>1199000</v>
      </c>
      <c r="R198" s="25"/>
      <c r="S198" s="66"/>
      <c r="T198" s="66"/>
      <c r="U198" s="132">
        <v>94</v>
      </c>
      <c r="V198" s="132">
        <v>105</v>
      </c>
      <c r="X198" s="26"/>
      <c r="Y198" s="26"/>
    </row>
    <row r="199" spans="1:25">
      <c r="A199" s="18" t="s">
        <v>737</v>
      </c>
      <c r="B199" s="33" t="s">
        <v>651</v>
      </c>
      <c r="C199" s="20" t="s">
        <v>828</v>
      </c>
      <c r="D199" s="97" t="s">
        <v>829</v>
      </c>
      <c r="E199" s="4" t="s">
        <v>830</v>
      </c>
      <c r="F199" s="1"/>
      <c r="G199" s="18" t="s">
        <v>655</v>
      </c>
      <c r="H199" s="35"/>
      <c r="I199" s="18" t="s">
        <v>26</v>
      </c>
      <c r="J199" s="18"/>
      <c r="K199" s="21" t="s">
        <v>831</v>
      </c>
      <c r="L199" s="22"/>
      <c r="M199" s="22"/>
      <c r="N199" s="23"/>
      <c r="O199" s="23">
        <v>95205616620</v>
      </c>
      <c r="P199" s="109" t="s">
        <v>832</v>
      </c>
      <c r="Q199" s="24">
        <f t="shared" si="4"/>
        <v>1199000</v>
      </c>
      <c r="R199" s="25"/>
      <c r="S199" s="66"/>
      <c r="T199" s="66"/>
      <c r="U199" s="132">
        <v>94</v>
      </c>
      <c r="V199" s="132">
        <v>105</v>
      </c>
      <c r="X199" s="26"/>
      <c r="Y199" s="26"/>
    </row>
    <row r="200" spans="1:25">
      <c r="A200" s="18" t="s">
        <v>737</v>
      </c>
      <c r="B200" s="33" t="s">
        <v>651</v>
      </c>
      <c r="C200" s="20" t="s">
        <v>833</v>
      </c>
      <c r="D200" s="97" t="s">
        <v>834</v>
      </c>
      <c r="E200" s="4" t="s">
        <v>835</v>
      </c>
      <c r="F200" s="1"/>
      <c r="G200" s="18" t="s">
        <v>655</v>
      </c>
      <c r="H200" s="35"/>
      <c r="I200" s="18" t="s">
        <v>26</v>
      </c>
      <c r="J200" s="18"/>
      <c r="K200" s="21" t="s">
        <v>836</v>
      </c>
      <c r="L200" s="22"/>
      <c r="M200" s="22"/>
      <c r="N200" s="23"/>
      <c r="O200" s="23">
        <v>95205616934</v>
      </c>
      <c r="P200" s="109" t="s">
        <v>837</v>
      </c>
      <c r="Q200" s="24">
        <f t="shared" si="4"/>
        <v>709000</v>
      </c>
      <c r="R200" s="25"/>
      <c r="S200" s="66"/>
      <c r="T200" s="66"/>
      <c r="U200" s="132">
        <v>55</v>
      </c>
      <c r="V200" s="132">
        <v>62</v>
      </c>
      <c r="X200" s="26"/>
      <c r="Y200" s="26"/>
    </row>
    <row r="201" spans="1:25">
      <c r="A201" s="18" t="s">
        <v>737</v>
      </c>
      <c r="B201" s="33" t="s">
        <v>651</v>
      </c>
      <c r="C201" s="20" t="s">
        <v>838</v>
      </c>
      <c r="D201" s="97" t="s">
        <v>839</v>
      </c>
      <c r="E201" s="4" t="s">
        <v>840</v>
      </c>
      <c r="F201" s="1"/>
      <c r="G201" s="18" t="s">
        <v>655</v>
      </c>
      <c r="H201" s="35"/>
      <c r="I201" s="18" t="s">
        <v>26</v>
      </c>
      <c r="J201" s="18"/>
      <c r="K201" s="21" t="s">
        <v>841</v>
      </c>
      <c r="L201" s="22"/>
      <c r="M201" s="22"/>
      <c r="N201" s="23"/>
      <c r="O201" s="23">
        <v>95205616941</v>
      </c>
      <c r="P201" s="109" t="s">
        <v>842</v>
      </c>
      <c r="Q201" s="24">
        <f t="shared" si="4"/>
        <v>549000</v>
      </c>
      <c r="R201" s="25"/>
      <c r="S201" s="66"/>
      <c r="T201" s="66"/>
      <c r="U201" s="132">
        <v>43</v>
      </c>
      <c r="V201" s="132">
        <v>48</v>
      </c>
      <c r="X201" s="26"/>
      <c r="Y201" s="26"/>
    </row>
    <row r="202" spans="1:25">
      <c r="A202" s="18" t="s">
        <v>737</v>
      </c>
      <c r="B202" s="33" t="s">
        <v>651</v>
      </c>
      <c r="C202" s="20" t="s">
        <v>843</v>
      </c>
      <c r="D202" s="97" t="s">
        <v>844</v>
      </c>
      <c r="E202" s="4" t="s">
        <v>845</v>
      </c>
      <c r="F202" s="1"/>
      <c r="G202" s="18" t="s">
        <v>655</v>
      </c>
      <c r="H202" s="35"/>
      <c r="I202" s="18" t="s">
        <v>26</v>
      </c>
      <c r="J202" s="18"/>
      <c r="K202" s="21" t="s">
        <v>841</v>
      </c>
      <c r="L202" s="22"/>
      <c r="M202" s="22"/>
      <c r="N202" s="23"/>
      <c r="O202" s="23">
        <v>95205616958</v>
      </c>
      <c r="P202" s="109" t="s">
        <v>846</v>
      </c>
      <c r="Q202" s="24">
        <f t="shared" si="4"/>
        <v>549000</v>
      </c>
      <c r="R202" s="25"/>
      <c r="S202" s="66"/>
      <c r="T202" s="66"/>
      <c r="U202" s="132">
        <v>43</v>
      </c>
      <c r="V202" s="132">
        <v>48</v>
      </c>
      <c r="X202" s="26"/>
      <c r="Y202" s="26"/>
    </row>
    <row r="203" spans="1:25">
      <c r="A203" s="18" t="s">
        <v>737</v>
      </c>
      <c r="B203" s="33" t="s">
        <v>651</v>
      </c>
      <c r="C203" s="20" t="s">
        <v>847</v>
      </c>
      <c r="D203" s="97" t="s">
        <v>848</v>
      </c>
      <c r="E203" s="4" t="s">
        <v>849</v>
      </c>
      <c r="F203" s="1"/>
      <c r="G203" s="18" t="s">
        <v>655</v>
      </c>
      <c r="H203" s="35"/>
      <c r="I203" s="18" t="s">
        <v>26</v>
      </c>
      <c r="J203" s="18"/>
      <c r="K203" s="21" t="s">
        <v>841</v>
      </c>
      <c r="L203" s="22"/>
      <c r="M203" s="22"/>
      <c r="N203" s="23"/>
      <c r="O203" s="23">
        <v>95205616965</v>
      </c>
      <c r="P203" s="109" t="s">
        <v>850</v>
      </c>
      <c r="Q203" s="24">
        <f t="shared" si="4"/>
        <v>549000</v>
      </c>
      <c r="R203" s="25"/>
      <c r="S203" s="66"/>
      <c r="T203" s="66"/>
      <c r="U203" s="132">
        <v>43</v>
      </c>
      <c r="V203" s="132">
        <v>48</v>
      </c>
      <c r="X203" s="26"/>
      <c r="Y203" s="26"/>
    </row>
    <row r="204" spans="1:25">
      <c r="A204" s="18" t="s">
        <v>737</v>
      </c>
      <c r="B204" s="33" t="s">
        <v>651</v>
      </c>
      <c r="C204" s="20" t="s">
        <v>851</v>
      </c>
      <c r="D204" s="97" t="s">
        <v>852</v>
      </c>
      <c r="E204" s="4" t="s">
        <v>853</v>
      </c>
      <c r="F204" s="1"/>
      <c r="G204" s="18" t="s">
        <v>655</v>
      </c>
      <c r="H204" s="35"/>
      <c r="I204" s="18" t="s">
        <v>26</v>
      </c>
      <c r="J204" s="18"/>
      <c r="K204" s="21"/>
      <c r="L204" s="22"/>
      <c r="M204" s="22"/>
      <c r="N204" s="23"/>
      <c r="O204" s="23"/>
      <c r="P204" s="109" t="s">
        <v>854</v>
      </c>
      <c r="Q204" s="24">
        <f t="shared" si="4"/>
        <v>1239000</v>
      </c>
      <c r="R204" s="25"/>
      <c r="S204" s="66"/>
      <c r="T204" s="66"/>
      <c r="U204" s="132">
        <v>97</v>
      </c>
      <c r="V204" s="132">
        <v>109</v>
      </c>
      <c r="X204" s="26"/>
      <c r="Y204" s="26"/>
    </row>
    <row r="205" spans="1:25" hidden="1">
      <c r="A205" s="18" t="s">
        <v>737</v>
      </c>
      <c r="B205" s="33" t="s">
        <v>651</v>
      </c>
      <c r="C205" s="20" t="s">
        <v>855</v>
      </c>
      <c r="D205" s="97" t="s">
        <v>856</v>
      </c>
      <c r="E205" s="4"/>
      <c r="F205" s="1"/>
      <c r="G205" s="18" t="s">
        <v>655</v>
      </c>
      <c r="H205" s="35"/>
      <c r="I205" s="18" t="s">
        <v>44</v>
      </c>
      <c r="J205" s="18"/>
      <c r="K205" s="21"/>
      <c r="L205" s="22"/>
      <c r="M205" s="22"/>
      <c r="N205" s="23"/>
      <c r="O205" s="23"/>
      <c r="P205" s="109"/>
      <c r="Q205" s="24">
        <f t="shared" si="4"/>
        <v>5229000</v>
      </c>
      <c r="R205" s="25"/>
      <c r="S205" s="66"/>
      <c r="T205" s="66"/>
      <c r="U205" s="132">
        <v>410</v>
      </c>
      <c r="V205" s="132">
        <v>459</v>
      </c>
      <c r="X205" s="26"/>
      <c r="Y205" s="26"/>
    </row>
    <row r="206" spans="1:25" ht="24" hidden="1">
      <c r="A206" s="18" t="s">
        <v>737</v>
      </c>
      <c r="B206" s="33" t="s">
        <v>651</v>
      </c>
      <c r="C206" s="20" t="s">
        <v>857</v>
      </c>
      <c r="D206" s="97" t="s">
        <v>858</v>
      </c>
      <c r="E206" s="4"/>
      <c r="F206" s="1"/>
      <c r="G206" s="18" t="s">
        <v>655</v>
      </c>
      <c r="H206" s="35"/>
      <c r="I206" s="18" t="s">
        <v>44</v>
      </c>
      <c r="J206" s="18"/>
      <c r="K206" s="21"/>
      <c r="L206" s="22"/>
      <c r="M206" s="22"/>
      <c r="N206" s="23"/>
      <c r="O206" s="23"/>
      <c r="P206" s="109"/>
      <c r="Q206" s="24">
        <f t="shared" si="4"/>
        <v>6049000</v>
      </c>
      <c r="R206" s="25"/>
      <c r="S206" s="66"/>
      <c r="T206" s="66"/>
      <c r="U206" s="132">
        <v>475</v>
      </c>
      <c r="V206" s="132">
        <v>531</v>
      </c>
      <c r="X206" s="26"/>
      <c r="Y206" s="26"/>
    </row>
    <row r="207" spans="1:25" ht="24" hidden="1">
      <c r="A207" s="18" t="s">
        <v>737</v>
      </c>
      <c r="B207" s="33" t="s">
        <v>651</v>
      </c>
      <c r="C207" s="20" t="s">
        <v>859</v>
      </c>
      <c r="D207" s="97" t="s">
        <v>860</v>
      </c>
      <c r="E207" s="4"/>
      <c r="F207" s="1"/>
      <c r="G207" s="18" t="s">
        <v>655</v>
      </c>
      <c r="H207" s="35"/>
      <c r="I207" s="18" t="s">
        <v>44</v>
      </c>
      <c r="J207" s="18"/>
      <c r="K207" s="21"/>
      <c r="L207" s="22"/>
      <c r="M207" s="22"/>
      <c r="N207" s="23"/>
      <c r="O207" s="23"/>
      <c r="P207" s="109"/>
      <c r="Q207" s="24">
        <f t="shared" si="4"/>
        <v>2979000</v>
      </c>
      <c r="R207" s="25"/>
      <c r="S207" s="66"/>
      <c r="T207" s="66"/>
      <c r="U207" s="132">
        <v>233</v>
      </c>
      <c r="V207" s="132">
        <v>261</v>
      </c>
      <c r="X207" s="26"/>
      <c r="Y207" s="26"/>
    </row>
    <row r="208" spans="1:25">
      <c r="A208" s="18" t="s">
        <v>737</v>
      </c>
      <c r="B208" s="33" t="s">
        <v>651</v>
      </c>
      <c r="C208" s="20" t="s">
        <v>861</v>
      </c>
      <c r="D208" s="97" t="s">
        <v>862</v>
      </c>
      <c r="E208" s="4" t="s">
        <v>863</v>
      </c>
      <c r="F208" s="1"/>
      <c r="G208" s="18" t="s">
        <v>655</v>
      </c>
      <c r="H208" s="35"/>
      <c r="I208" s="18" t="s">
        <v>26</v>
      </c>
      <c r="J208" s="18"/>
      <c r="K208" s="21" t="s">
        <v>864</v>
      </c>
      <c r="L208" s="22"/>
      <c r="M208" s="22"/>
      <c r="N208" s="23"/>
      <c r="O208" s="23">
        <v>95205136760</v>
      </c>
      <c r="P208" s="109" t="s">
        <v>772</v>
      </c>
      <c r="Q208" s="24">
        <f t="shared" si="4"/>
        <v>2639000</v>
      </c>
      <c r="R208" s="25"/>
      <c r="S208" s="66"/>
      <c r="T208" s="66"/>
      <c r="U208" s="132">
        <v>208</v>
      </c>
      <c r="V208" s="132">
        <v>232</v>
      </c>
      <c r="X208" s="26"/>
      <c r="Y208" s="26"/>
    </row>
    <row r="209" spans="1:25">
      <c r="A209" s="18" t="s">
        <v>737</v>
      </c>
      <c r="B209" s="33" t="s">
        <v>651</v>
      </c>
      <c r="C209" s="20" t="s">
        <v>865</v>
      </c>
      <c r="D209" s="97" t="s">
        <v>866</v>
      </c>
      <c r="E209" s="4" t="s">
        <v>867</v>
      </c>
      <c r="F209" s="1"/>
      <c r="G209" s="18" t="s">
        <v>655</v>
      </c>
      <c r="H209" s="35"/>
      <c r="I209" s="18" t="s">
        <v>26</v>
      </c>
      <c r="J209" s="18"/>
      <c r="K209" s="21" t="s">
        <v>868</v>
      </c>
      <c r="L209" s="22"/>
      <c r="M209" s="22"/>
      <c r="N209" s="23"/>
      <c r="O209" s="23">
        <v>95205839593</v>
      </c>
      <c r="P209" s="109" t="s">
        <v>772</v>
      </c>
      <c r="Q209" s="24">
        <f t="shared" si="4"/>
        <v>1289000</v>
      </c>
      <c r="R209" s="25"/>
      <c r="S209" s="66"/>
      <c r="T209" s="66"/>
      <c r="U209" s="132">
        <v>101</v>
      </c>
      <c r="V209" s="132">
        <v>113</v>
      </c>
      <c r="X209" s="26"/>
      <c r="Y209" s="26"/>
    </row>
    <row r="210" spans="1:25">
      <c r="A210" s="18" t="s">
        <v>737</v>
      </c>
      <c r="B210" s="33" t="s">
        <v>651</v>
      </c>
      <c r="C210" s="20" t="s">
        <v>869</v>
      </c>
      <c r="D210" s="97" t="s">
        <v>870</v>
      </c>
      <c r="E210" s="4" t="s">
        <v>871</v>
      </c>
      <c r="F210" s="1"/>
      <c r="G210" s="18" t="s">
        <v>655</v>
      </c>
      <c r="H210" s="35"/>
      <c r="I210" s="18" t="s">
        <v>26</v>
      </c>
      <c r="J210" s="18"/>
      <c r="K210" s="21" t="s">
        <v>872</v>
      </c>
      <c r="L210" s="22"/>
      <c r="M210" s="22"/>
      <c r="N210" s="23"/>
      <c r="O210" s="23">
        <v>95205833751</v>
      </c>
      <c r="P210" s="109" t="s">
        <v>873</v>
      </c>
      <c r="Q210" s="24">
        <f t="shared" si="4"/>
        <v>1139000</v>
      </c>
      <c r="R210" s="25"/>
      <c r="S210" s="66"/>
      <c r="T210" s="66"/>
      <c r="U210" s="132">
        <v>90</v>
      </c>
      <c r="V210" s="132">
        <v>100</v>
      </c>
      <c r="X210" s="26"/>
      <c r="Y210" s="26"/>
    </row>
    <row r="211" spans="1:25" hidden="1">
      <c r="A211" s="18" t="s">
        <v>737</v>
      </c>
      <c r="B211" s="33" t="s">
        <v>651</v>
      </c>
      <c r="C211" s="20" t="s">
        <v>874</v>
      </c>
      <c r="D211" s="97" t="s">
        <v>875</v>
      </c>
      <c r="E211" s="4" t="s">
        <v>876</v>
      </c>
      <c r="F211" s="1"/>
      <c r="G211" s="18" t="s">
        <v>655</v>
      </c>
      <c r="H211" s="35"/>
      <c r="I211" s="18" t="s">
        <v>44</v>
      </c>
      <c r="J211" s="18"/>
      <c r="K211" s="21" t="s">
        <v>877</v>
      </c>
      <c r="L211" s="22"/>
      <c r="M211" s="22"/>
      <c r="N211" s="23"/>
      <c r="O211" s="23">
        <v>95205846027</v>
      </c>
      <c r="P211" s="109" t="s">
        <v>878</v>
      </c>
      <c r="Q211" s="24">
        <f t="shared" si="4"/>
        <v>949000</v>
      </c>
      <c r="R211" s="25"/>
      <c r="S211" s="66"/>
      <c r="T211" s="66"/>
      <c r="U211" s="132">
        <v>74</v>
      </c>
      <c r="V211" s="132">
        <v>83</v>
      </c>
      <c r="X211" s="26"/>
      <c r="Y211" s="26"/>
    </row>
    <row r="212" spans="1:25">
      <c r="A212" s="18" t="s">
        <v>737</v>
      </c>
      <c r="B212" s="33" t="s">
        <v>651</v>
      </c>
      <c r="C212" s="20" t="s">
        <v>879</v>
      </c>
      <c r="D212" s="97" t="s">
        <v>880</v>
      </c>
      <c r="E212" s="4" t="s">
        <v>881</v>
      </c>
      <c r="F212" s="1"/>
      <c r="G212" s="18" t="s">
        <v>655</v>
      </c>
      <c r="H212" s="35"/>
      <c r="I212" s="18" t="s">
        <v>26</v>
      </c>
      <c r="J212" s="18"/>
      <c r="K212" s="21" t="s">
        <v>882</v>
      </c>
      <c r="L212" s="22"/>
      <c r="M212" s="22"/>
      <c r="N212" s="23"/>
      <c r="O212" s="23">
        <v>95205846034</v>
      </c>
      <c r="P212" s="109" t="s">
        <v>883</v>
      </c>
      <c r="Q212" s="24">
        <f t="shared" si="4"/>
        <v>1619000</v>
      </c>
      <c r="R212" s="25"/>
      <c r="S212" s="66"/>
      <c r="T212" s="66"/>
      <c r="U212" s="132">
        <v>127</v>
      </c>
      <c r="V212" s="132">
        <v>142</v>
      </c>
      <c r="X212" s="26"/>
      <c r="Y212" s="26"/>
    </row>
    <row r="213" spans="1:25">
      <c r="A213" s="18" t="s">
        <v>737</v>
      </c>
      <c r="B213" s="33" t="s">
        <v>651</v>
      </c>
      <c r="C213" s="20" t="s">
        <v>884</v>
      </c>
      <c r="D213" s="97" t="s">
        <v>885</v>
      </c>
      <c r="E213" s="4" t="s">
        <v>886</v>
      </c>
      <c r="F213" s="1"/>
      <c r="G213" s="18" t="s">
        <v>655</v>
      </c>
      <c r="H213" s="35"/>
      <c r="I213" s="18" t="s">
        <v>26</v>
      </c>
      <c r="J213" s="18"/>
      <c r="K213" s="21" t="s">
        <v>882</v>
      </c>
      <c r="L213" s="22"/>
      <c r="M213" s="22"/>
      <c r="N213" s="23"/>
      <c r="O213" s="23">
        <v>95205846041</v>
      </c>
      <c r="P213" s="109" t="s">
        <v>887</v>
      </c>
      <c r="Q213" s="24">
        <f t="shared" si="4"/>
        <v>1619000</v>
      </c>
      <c r="R213" s="25"/>
      <c r="S213" s="66"/>
      <c r="T213" s="66"/>
      <c r="U213" s="132">
        <v>127</v>
      </c>
      <c r="V213" s="132">
        <v>142</v>
      </c>
      <c r="X213" s="26"/>
      <c r="Y213" s="26"/>
    </row>
    <row r="214" spans="1:25">
      <c r="A214" s="18" t="s">
        <v>737</v>
      </c>
      <c r="B214" s="33" t="s">
        <v>651</v>
      </c>
      <c r="C214" s="20" t="s">
        <v>888</v>
      </c>
      <c r="D214" s="97" t="s">
        <v>889</v>
      </c>
      <c r="E214" s="4" t="s">
        <v>890</v>
      </c>
      <c r="F214" s="1"/>
      <c r="G214" s="18" t="s">
        <v>655</v>
      </c>
      <c r="H214" s="35"/>
      <c r="I214" s="18" t="s">
        <v>26</v>
      </c>
      <c r="J214" s="18"/>
      <c r="K214" s="21" t="s">
        <v>882</v>
      </c>
      <c r="L214" s="22"/>
      <c r="M214" s="22"/>
      <c r="N214" s="23"/>
      <c r="O214" s="23">
        <v>95205846058</v>
      </c>
      <c r="P214" s="109" t="s">
        <v>891</v>
      </c>
      <c r="Q214" s="24">
        <f t="shared" si="4"/>
        <v>1619000</v>
      </c>
      <c r="R214" s="25"/>
      <c r="S214" s="66"/>
      <c r="T214" s="66"/>
      <c r="U214" s="132">
        <v>127</v>
      </c>
      <c r="V214" s="132">
        <v>142</v>
      </c>
      <c r="X214" s="26"/>
      <c r="Y214" s="26"/>
    </row>
    <row r="215" spans="1:25" hidden="1">
      <c r="A215" s="18" t="s">
        <v>737</v>
      </c>
      <c r="B215" s="33" t="s">
        <v>651</v>
      </c>
      <c r="C215" s="20" t="s">
        <v>892</v>
      </c>
      <c r="D215" s="97" t="s">
        <v>893</v>
      </c>
      <c r="E215" s="4"/>
      <c r="F215" s="1"/>
      <c r="G215" s="18" t="s">
        <v>655</v>
      </c>
      <c r="H215" s="35"/>
      <c r="I215" s="18" t="s">
        <v>44</v>
      </c>
      <c r="J215" s="18"/>
      <c r="K215" s="21"/>
      <c r="L215" s="22"/>
      <c r="M215" s="22"/>
      <c r="N215" s="23"/>
      <c r="O215" s="23"/>
      <c r="P215" s="109"/>
      <c r="Q215" s="24">
        <f t="shared" si="4"/>
        <v>3709000</v>
      </c>
      <c r="R215" s="25"/>
      <c r="S215" s="66"/>
      <c r="T215" s="66"/>
      <c r="U215" s="132">
        <v>290</v>
      </c>
      <c r="V215" s="132">
        <v>325</v>
      </c>
      <c r="X215" s="26"/>
      <c r="Y215" s="26"/>
    </row>
    <row r="216" spans="1:25" ht="24">
      <c r="A216" s="18" t="s">
        <v>737</v>
      </c>
      <c r="B216" s="33" t="s">
        <v>651</v>
      </c>
      <c r="C216" s="20" t="s">
        <v>894</v>
      </c>
      <c r="D216" s="97" t="s">
        <v>895</v>
      </c>
      <c r="E216" s="4" t="s">
        <v>896</v>
      </c>
      <c r="F216" s="1"/>
      <c r="G216" s="18" t="s">
        <v>655</v>
      </c>
      <c r="H216" s="35"/>
      <c r="I216" s="18" t="s">
        <v>26</v>
      </c>
      <c r="J216" s="18"/>
      <c r="K216" s="21" t="s">
        <v>897</v>
      </c>
      <c r="L216" s="22"/>
      <c r="M216" s="22"/>
      <c r="N216" s="23"/>
      <c r="O216" s="23">
        <v>95205846102</v>
      </c>
      <c r="P216" s="109" t="s">
        <v>772</v>
      </c>
      <c r="Q216" s="24">
        <f t="shared" si="4"/>
        <v>4229000</v>
      </c>
      <c r="R216" s="25"/>
      <c r="S216" s="66"/>
      <c r="T216" s="66"/>
      <c r="U216" s="132">
        <v>332</v>
      </c>
      <c r="V216" s="132">
        <v>371</v>
      </c>
      <c r="X216" s="26"/>
      <c r="Y216" s="26"/>
    </row>
    <row r="217" spans="1:25">
      <c r="A217" s="18" t="s">
        <v>737</v>
      </c>
      <c r="B217" s="33" t="s">
        <v>651</v>
      </c>
      <c r="C217" s="20" t="s">
        <v>898</v>
      </c>
      <c r="D217" s="97" t="s">
        <v>899</v>
      </c>
      <c r="E217" s="4" t="s">
        <v>900</v>
      </c>
      <c r="F217" s="1"/>
      <c r="G217" s="18" t="s">
        <v>655</v>
      </c>
      <c r="H217" s="35"/>
      <c r="I217" s="18" t="s">
        <v>26</v>
      </c>
      <c r="J217" s="18"/>
      <c r="K217" s="21" t="s">
        <v>901</v>
      </c>
      <c r="L217" s="22"/>
      <c r="M217" s="22"/>
      <c r="N217" s="23"/>
      <c r="O217" s="23">
        <v>95205846164</v>
      </c>
      <c r="P217" s="109" t="s">
        <v>902</v>
      </c>
      <c r="Q217" s="24">
        <f t="shared" si="4"/>
        <v>8089000</v>
      </c>
      <c r="R217" s="25"/>
      <c r="S217" s="66"/>
      <c r="T217" s="66"/>
      <c r="U217" s="132">
        <v>635</v>
      </c>
      <c r="V217" s="132">
        <v>710</v>
      </c>
      <c r="X217" s="26"/>
      <c r="Y217" s="26"/>
    </row>
    <row r="218" spans="1:25" ht="24">
      <c r="A218" s="18" t="s">
        <v>737</v>
      </c>
      <c r="B218" s="33" t="s">
        <v>651</v>
      </c>
      <c r="C218" s="20" t="s">
        <v>903</v>
      </c>
      <c r="D218" s="97" t="s">
        <v>904</v>
      </c>
      <c r="E218" s="4" t="s">
        <v>905</v>
      </c>
      <c r="F218" s="1"/>
      <c r="G218" s="18" t="s">
        <v>655</v>
      </c>
      <c r="H218" s="35"/>
      <c r="I218" s="18" t="s">
        <v>26</v>
      </c>
      <c r="J218" s="18"/>
      <c r="K218" s="21" t="s">
        <v>906</v>
      </c>
      <c r="L218" s="22"/>
      <c r="M218" s="22"/>
      <c r="N218" s="23"/>
      <c r="O218" s="23">
        <v>95205846157</v>
      </c>
      <c r="P218" s="109" t="s">
        <v>798</v>
      </c>
      <c r="Q218" s="24">
        <f t="shared" si="4"/>
        <v>969000</v>
      </c>
      <c r="R218" s="25"/>
      <c r="S218" s="66"/>
      <c r="T218" s="66"/>
      <c r="U218" s="132">
        <v>76</v>
      </c>
      <c r="V218" s="132">
        <v>85</v>
      </c>
      <c r="X218" s="26"/>
      <c r="Y218" s="26"/>
    </row>
    <row r="219" spans="1:25" hidden="1">
      <c r="A219" s="18" t="s">
        <v>678</v>
      </c>
      <c r="B219" s="33" t="s">
        <v>907</v>
      </c>
      <c r="C219" s="20" t="s">
        <v>908</v>
      </c>
      <c r="D219" s="97" t="s">
        <v>909</v>
      </c>
      <c r="E219" s="4" t="s">
        <v>910</v>
      </c>
      <c r="F219" s="1" t="s">
        <v>283</v>
      </c>
      <c r="G219" s="18" t="s">
        <v>655</v>
      </c>
      <c r="H219" s="19" t="s">
        <v>195</v>
      </c>
      <c r="I219" s="18" t="s">
        <v>44</v>
      </c>
      <c r="J219" s="18"/>
      <c r="K219" s="21" t="s">
        <v>911</v>
      </c>
      <c r="L219" s="22" t="s">
        <v>912</v>
      </c>
      <c r="M219" s="22" t="s">
        <v>42</v>
      </c>
      <c r="N219" s="23"/>
      <c r="O219" s="23"/>
      <c r="P219" s="109" t="s">
        <v>913</v>
      </c>
      <c r="Q219" s="24">
        <f t="shared" si="4"/>
        <v>-1000</v>
      </c>
      <c r="R219" s="25"/>
      <c r="S219" s="66"/>
      <c r="T219" s="66"/>
      <c r="X219" s="26"/>
      <c r="Y219" s="26"/>
    </row>
    <row r="220" spans="1:25" hidden="1">
      <c r="A220" s="18" t="s">
        <v>678</v>
      </c>
      <c r="B220" s="19" t="s">
        <v>907</v>
      </c>
      <c r="C220" s="36" t="s">
        <v>914</v>
      </c>
      <c r="D220" s="116" t="s">
        <v>915</v>
      </c>
      <c r="E220" s="4" t="s">
        <v>916</v>
      </c>
      <c r="F220" s="3" t="s">
        <v>283</v>
      </c>
      <c r="G220" s="29" t="s">
        <v>655</v>
      </c>
      <c r="H220" s="19" t="s">
        <v>195</v>
      </c>
      <c r="I220" s="18" t="s">
        <v>44</v>
      </c>
      <c r="J220" s="18"/>
      <c r="K220" s="21" t="s">
        <v>917</v>
      </c>
      <c r="L220" s="22" t="s">
        <v>918</v>
      </c>
      <c r="M220" s="22" t="s">
        <v>42</v>
      </c>
      <c r="N220" s="23"/>
      <c r="O220" s="23"/>
      <c r="P220" s="109" t="s">
        <v>913</v>
      </c>
      <c r="Q220" s="24">
        <f t="shared" si="4"/>
        <v>-1000</v>
      </c>
      <c r="R220" s="25"/>
      <c r="S220" s="66"/>
      <c r="T220" s="66"/>
      <c r="X220" s="26"/>
      <c r="Y220" s="26"/>
    </row>
    <row r="221" spans="1:25" hidden="1">
      <c r="A221" s="18" t="s">
        <v>650</v>
      </c>
      <c r="B221" s="19" t="s">
        <v>907</v>
      </c>
      <c r="C221" s="20" t="s">
        <v>919</v>
      </c>
      <c r="D221" s="97" t="s">
        <v>920</v>
      </c>
      <c r="E221" s="4" t="s">
        <v>921</v>
      </c>
      <c r="F221" s="1" t="s">
        <v>283</v>
      </c>
      <c r="G221" s="18" t="s">
        <v>655</v>
      </c>
      <c r="H221" s="19" t="s">
        <v>195</v>
      </c>
      <c r="I221" s="18" t="s">
        <v>44</v>
      </c>
      <c r="J221" s="18"/>
      <c r="K221" s="21" t="s">
        <v>922</v>
      </c>
      <c r="L221" s="22" t="s">
        <v>42</v>
      </c>
      <c r="M221" s="22" t="s">
        <v>42</v>
      </c>
      <c r="N221" s="23"/>
      <c r="O221" s="23"/>
      <c r="P221" s="109"/>
      <c r="Q221" s="24">
        <f t="shared" si="4"/>
        <v>-1000</v>
      </c>
      <c r="R221" s="25"/>
      <c r="S221" s="66"/>
      <c r="T221" s="66"/>
      <c r="X221" s="26"/>
      <c r="Y221" s="26"/>
    </row>
    <row r="222" spans="1:25" hidden="1">
      <c r="A222" s="18" t="s">
        <v>650</v>
      </c>
      <c r="B222" s="19" t="s">
        <v>907</v>
      </c>
      <c r="C222" s="20" t="s">
        <v>923</v>
      </c>
      <c r="D222" s="97" t="s">
        <v>924</v>
      </c>
      <c r="E222" s="4" t="s">
        <v>925</v>
      </c>
      <c r="F222" s="1" t="s">
        <v>283</v>
      </c>
      <c r="G222" s="18" t="s">
        <v>655</v>
      </c>
      <c r="H222" s="19" t="s">
        <v>195</v>
      </c>
      <c r="I222" s="18" t="s">
        <v>44</v>
      </c>
      <c r="J222" s="18"/>
      <c r="K222" s="21" t="s">
        <v>926</v>
      </c>
      <c r="L222" s="22" t="s">
        <v>42</v>
      </c>
      <c r="M222" s="22" t="s">
        <v>42</v>
      </c>
      <c r="N222" s="23"/>
      <c r="O222" s="23"/>
      <c r="P222" s="109"/>
      <c r="Q222" s="24">
        <f t="shared" si="4"/>
        <v>-1000</v>
      </c>
      <c r="R222" s="25"/>
      <c r="S222" s="66"/>
      <c r="T222" s="66"/>
      <c r="U222" s="127">
        <f t="shared" ref="U222" si="5">V222*0.9</f>
        <v>0</v>
      </c>
      <c r="X222" s="26"/>
      <c r="Y222" s="26"/>
    </row>
    <row r="223" spans="1:25" hidden="1">
      <c r="A223" s="18" t="s">
        <v>927</v>
      </c>
      <c r="B223" s="19" t="s">
        <v>907</v>
      </c>
      <c r="C223" s="20" t="s">
        <v>928</v>
      </c>
      <c r="D223" s="97" t="s">
        <v>929</v>
      </c>
      <c r="E223" s="4" t="s">
        <v>930</v>
      </c>
      <c r="F223" s="1" t="s">
        <v>23</v>
      </c>
      <c r="G223" s="18" t="s">
        <v>655</v>
      </c>
      <c r="H223" s="19" t="s">
        <v>195</v>
      </c>
      <c r="I223" s="18" t="s">
        <v>44</v>
      </c>
      <c r="J223" s="18"/>
      <c r="K223" s="21" t="s">
        <v>931</v>
      </c>
      <c r="L223" s="22" t="s">
        <v>42</v>
      </c>
      <c r="M223" s="22" t="s">
        <v>42</v>
      </c>
      <c r="N223" s="23"/>
      <c r="O223" s="23"/>
      <c r="P223" s="109" t="s">
        <v>913</v>
      </c>
      <c r="Q223" s="24">
        <f t="shared" si="4"/>
        <v>-1000</v>
      </c>
      <c r="R223" s="25"/>
      <c r="S223" s="66"/>
      <c r="T223" s="66"/>
      <c r="X223" s="26"/>
      <c r="Y223" s="26"/>
    </row>
    <row r="224" spans="1:25" hidden="1">
      <c r="A224" s="18" t="s">
        <v>650</v>
      </c>
      <c r="B224" s="19" t="s">
        <v>907</v>
      </c>
      <c r="C224" s="20" t="s">
        <v>932</v>
      </c>
      <c r="D224" s="97" t="s">
        <v>933</v>
      </c>
      <c r="E224" s="4" t="s">
        <v>934</v>
      </c>
      <c r="F224" s="1" t="s">
        <v>283</v>
      </c>
      <c r="G224" s="18" t="s">
        <v>655</v>
      </c>
      <c r="H224" s="19" t="s">
        <v>195</v>
      </c>
      <c r="I224" s="18" t="s">
        <v>44</v>
      </c>
      <c r="J224" s="18"/>
      <c r="K224" s="21" t="s">
        <v>935</v>
      </c>
      <c r="L224" s="22" t="s">
        <v>42</v>
      </c>
      <c r="M224" s="22" t="s">
        <v>42</v>
      </c>
      <c r="N224" s="23">
        <v>2340000012404</v>
      </c>
      <c r="O224" s="23">
        <v>234000001242</v>
      </c>
      <c r="P224" s="109" t="s">
        <v>913</v>
      </c>
      <c r="Q224" s="24">
        <f t="shared" si="4"/>
        <v>-1000</v>
      </c>
      <c r="R224" s="25"/>
      <c r="S224" s="66"/>
      <c r="T224" s="66"/>
      <c r="X224" s="26"/>
      <c r="Y224" s="26"/>
    </row>
    <row r="225" spans="1:25" ht="36">
      <c r="A225" s="18" t="s">
        <v>706</v>
      </c>
      <c r="B225" s="19" t="s">
        <v>907</v>
      </c>
      <c r="C225" s="28" t="s">
        <v>936</v>
      </c>
      <c r="D225" s="97" t="s">
        <v>937</v>
      </c>
      <c r="E225" s="4" t="s">
        <v>938</v>
      </c>
      <c r="F225" s="1" t="s">
        <v>283</v>
      </c>
      <c r="G225" s="18" t="s">
        <v>655</v>
      </c>
      <c r="H225" s="18" t="s">
        <v>379</v>
      </c>
      <c r="I225" s="18" t="s">
        <v>225</v>
      </c>
      <c r="J225" s="18"/>
      <c r="K225" s="21" t="s">
        <v>939</v>
      </c>
      <c r="L225" s="22" t="s">
        <v>42</v>
      </c>
      <c r="M225" s="22" t="s">
        <v>42</v>
      </c>
      <c r="N225" s="23">
        <v>6936358005159</v>
      </c>
      <c r="O225" s="23">
        <v>234000001242</v>
      </c>
      <c r="P225" s="109" t="s">
        <v>940</v>
      </c>
      <c r="Q225" s="24">
        <f t="shared" si="4"/>
        <v>59000</v>
      </c>
      <c r="R225" s="25"/>
      <c r="S225" s="66"/>
      <c r="T225" s="66"/>
      <c r="U225" s="127">
        <v>4</v>
      </c>
      <c r="V225" s="127">
        <v>5</v>
      </c>
      <c r="X225" s="26"/>
      <c r="Y225" s="26"/>
    </row>
    <row r="226" spans="1:25" ht="36">
      <c r="A226" s="18" t="s">
        <v>706</v>
      </c>
      <c r="B226" s="19" t="s">
        <v>907</v>
      </c>
      <c r="C226" s="28" t="s">
        <v>941</v>
      </c>
      <c r="D226" s="97" t="s">
        <v>942</v>
      </c>
      <c r="E226" s="4" t="s">
        <v>943</v>
      </c>
      <c r="F226" s="1" t="s">
        <v>283</v>
      </c>
      <c r="G226" s="18" t="s">
        <v>655</v>
      </c>
      <c r="H226" s="18" t="s">
        <v>379</v>
      </c>
      <c r="I226" s="18" t="s">
        <v>134</v>
      </c>
      <c r="J226" s="18"/>
      <c r="K226" s="21" t="s">
        <v>944</v>
      </c>
      <c r="L226" s="22" t="s">
        <v>42</v>
      </c>
      <c r="M226" s="22" t="s">
        <v>42</v>
      </c>
      <c r="N226" s="23">
        <v>6936358005043</v>
      </c>
      <c r="O226" s="23"/>
      <c r="P226" s="109" t="s">
        <v>945</v>
      </c>
      <c r="Q226" s="24">
        <f t="shared" si="4"/>
        <v>169000</v>
      </c>
      <c r="R226" s="25"/>
      <c r="S226" s="66"/>
      <c r="T226" s="66"/>
      <c r="U226" s="127">
        <v>12</v>
      </c>
      <c r="V226" s="127">
        <v>15</v>
      </c>
      <c r="X226" s="26"/>
      <c r="Y226" s="26"/>
    </row>
    <row r="227" spans="1:25" ht="36">
      <c r="A227" s="18" t="s">
        <v>706</v>
      </c>
      <c r="B227" s="19" t="s">
        <v>907</v>
      </c>
      <c r="C227" s="28" t="s">
        <v>946</v>
      </c>
      <c r="D227" s="97" t="s">
        <v>947</v>
      </c>
      <c r="E227" s="4" t="s">
        <v>948</v>
      </c>
      <c r="F227" s="1" t="s">
        <v>283</v>
      </c>
      <c r="G227" s="18" t="s">
        <v>655</v>
      </c>
      <c r="H227" s="18" t="s">
        <v>379</v>
      </c>
      <c r="I227" s="18" t="s">
        <v>225</v>
      </c>
      <c r="J227" s="18"/>
      <c r="K227" s="21" t="s">
        <v>949</v>
      </c>
      <c r="L227" s="22" t="s">
        <v>950</v>
      </c>
      <c r="M227" s="22" t="s">
        <v>42</v>
      </c>
      <c r="N227" s="23">
        <v>6936358005043</v>
      </c>
      <c r="O227" s="23"/>
      <c r="P227" s="109" t="s">
        <v>951</v>
      </c>
      <c r="Q227" s="24">
        <f t="shared" si="4"/>
        <v>329000</v>
      </c>
      <c r="R227" s="25"/>
      <c r="S227" s="66"/>
      <c r="T227" s="66"/>
      <c r="U227" s="127">
        <v>24</v>
      </c>
      <c r="V227" s="127">
        <v>29</v>
      </c>
      <c r="X227" s="26"/>
      <c r="Y227" s="26"/>
    </row>
    <row r="228" spans="1:25" ht="24" hidden="1">
      <c r="A228" s="18" t="s">
        <v>952</v>
      </c>
      <c r="B228" s="19" t="s">
        <v>907</v>
      </c>
      <c r="C228" s="28" t="s">
        <v>953</v>
      </c>
      <c r="D228" s="97" t="s">
        <v>954</v>
      </c>
      <c r="E228" s="4" t="s">
        <v>955</v>
      </c>
      <c r="F228" s="1" t="s">
        <v>283</v>
      </c>
      <c r="G228" s="18" t="s">
        <v>655</v>
      </c>
      <c r="H228" s="18" t="s">
        <v>379</v>
      </c>
      <c r="I228" s="18" t="s">
        <v>44</v>
      </c>
      <c r="J228" s="18"/>
      <c r="K228" s="21" t="s">
        <v>956</v>
      </c>
      <c r="L228" s="22" t="s">
        <v>42</v>
      </c>
      <c r="M228" s="22" t="s">
        <v>42</v>
      </c>
      <c r="N228" s="23">
        <v>6936358008945</v>
      </c>
      <c r="O228" s="23"/>
      <c r="P228" s="109"/>
      <c r="Q228" s="24">
        <f t="shared" si="4"/>
        <v>-1000</v>
      </c>
      <c r="R228" s="25"/>
      <c r="S228" s="66"/>
      <c r="T228" s="66"/>
      <c r="X228" s="26"/>
      <c r="Y228" s="26"/>
    </row>
    <row r="229" spans="1:25" ht="36">
      <c r="A229" s="18" t="s">
        <v>706</v>
      </c>
      <c r="B229" s="19" t="s">
        <v>907</v>
      </c>
      <c r="C229" s="28" t="s">
        <v>957</v>
      </c>
      <c r="D229" s="97" t="s">
        <v>958</v>
      </c>
      <c r="E229" s="4" t="s">
        <v>959</v>
      </c>
      <c r="F229" s="1" t="s">
        <v>283</v>
      </c>
      <c r="G229" s="18" t="s">
        <v>655</v>
      </c>
      <c r="H229" s="18" t="s">
        <v>379</v>
      </c>
      <c r="I229" s="18" t="s">
        <v>134</v>
      </c>
      <c r="J229" s="18"/>
      <c r="K229" s="21" t="s">
        <v>960</v>
      </c>
      <c r="L229" s="22" t="s">
        <v>42</v>
      </c>
      <c r="M229" s="22" t="s">
        <v>42</v>
      </c>
      <c r="N229" s="23">
        <v>6936358005340</v>
      </c>
      <c r="O229" s="23"/>
      <c r="P229" s="109" t="s">
        <v>961</v>
      </c>
      <c r="Q229" s="24">
        <f t="shared" si="4"/>
        <v>309000</v>
      </c>
      <c r="R229" s="25"/>
      <c r="S229" s="66"/>
      <c r="T229" s="66"/>
      <c r="U229" s="127">
        <v>22</v>
      </c>
      <c r="V229" s="127">
        <v>27</v>
      </c>
      <c r="X229" s="26"/>
      <c r="Y229" s="26"/>
    </row>
    <row r="230" spans="1:25" ht="36">
      <c r="A230" s="18" t="s">
        <v>962</v>
      </c>
      <c r="B230" s="19" t="s">
        <v>907</v>
      </c>
      <c r="C230" s="28" t="s">
        <v>963</v>
      </c>
      <c r="D230" s="97" t="s">
        <v>964</v>
      </c>
      <c r="E230" s="4" t="s">
        <v>965</v>
      </c>
      <c r="F230" s="1" t="s">
        <v>283</v>
      </c>
      <c r="G230" s="18" t="s">
        <v>655</v>
      </c>
      <c r="H230" s="18" t="s">
        <v>379</v>
      </c>
      <c r="I230" s="18" t="s">
        <v>134</v>
      </c>
      <c r="J230" s="18"/>
      <c r="K230" s="21" t="s">
        <v>966</v>
      </c>
      <c r="L230" s="22" t="s">
        <v>42</v>
      </c>
      <c r="M230" s="22" t="s">
        <v>42</v>
      </c>
      <c r="N230" s="23">
        <v>6936358008884</v>
      </c>
      <c r="O230" s="23"/>
      <c r="P230" s="109" t="s">
        <v>967</v>
      </c>
      <c r="Q230" s="24">
        <f t="shared" si="4"/>
        <v>509000</v>
      </c>
      <c r="R230" s="25"/>
      <c r="S230" s="66"/>
      <c r="T230" s="66"/>
      <c r="U230" s="127">
        <f>V230-5</f>
        <v>40</v>
      </c>
      <c r="V230" s="127">
        <v>45</v>
      </c>
      <c r="X230" s="26"/>
      <c r="Y230" s="26"/>
    </row>
    <row r="231" spans="1:25" ht="36">
      <c r="A231" s="18" t="s">
        <v>962</v>
      </c>
      <c r="B231" s="19" t="s">
        <v>907</v>
      </c>
      <c r="C231" s="28" t="s">
        <v>968</v>
      </c>
      <c r="D231" s="97" t="s">
        <v>969</v>
      </c>
      <c r="E231" s="4" t="s">
        <v>970</v>
      </c>
      <c r="F231" s="1" t="s">
        <v>283</v>
      </c>
      <c r="G231" s="18" t="s">
        <v>655</v>
      </c>
      <c r="H231" s="18" t="s">
        <v>379</v>
      </c>
      <c r="I231" s="18" t="s">
        <v>134</v>
      </c>
      <c r="J231" s="18"/>
      <c r="K231" s="21" t="s">
        <v>971</v>
      </c>
      <c r="L231" s="22" t="s">
        <v>42</v>
      </c>
      <c r="M231" s="22" t="s">
        <v>42</v>
      </c>
      <c r="N231" s="23">
        <v>2340000012480</v>
      </c>
      <c r="O231" s="23"/>
      <c r="P231" s="109" t="s">
        <v>913</v>
      </c>
      <c r="Q231" s="24">
        <f t="shared" si="4"/>
        <v>509000</v>
      </c>
      <c r="R231" s="25"/>
      <c r="S231" s="66"/>
      <c r="T231" s="66"/>
      <c r="U231" s="127">
        <v>40</v>
      </c>
      <c r="V231" s="127">
        <v>45</v>
      </c>
      <c r="X231" s="26"/>
      <c r="Y231" s="26"/>
    </row>
    <row r="232" spans="1:25" ht="36">
      <c r="A232" s="18" t="s">
        <v>706</v>
      </c>
      <c r="B232" s="19" t="s">
        <v>907</v>
      </c>
      <c r="C232" s="28" t="s">
        <v>972</v>
      </c>
      <c r="D232" s="97" t="s">
        <v>973</v>
      </c>
      <c r="E232" s="4" t="s">
        <v>974</v>
      </c>
      <c r="F232" s="1" t="s">
        <v>283</v>
      </c>
      <c r="G232" s="18" t="s">
        <v>655</v>
      </c>
      <c r="H232" s="18" t="s">
        <v>379</v>
      </c>
      <c r="I232" s="18" t="s">
        <v>134</v>
      </c>
      <c r="J232" s="18"/>
      <c r="K232" s="21" t="s">
        <v>975</v>
      </c>
      <c r="L232" s="22" t="s">
        <v>42</v>
      </c>
      <c r="M232" s="22" t="s">
        <v>42</v>
      </c>
      <c r="N232" s="23">
        <v>6936358008877</v>
      </c>
      <c r="O232" s="23"/>
      <c r="P232" s="109" t="s">
        <v>772</v>
      </c>
      <c r="Q232" s="24">
        <f t="shared" si="4"/>
        <v>109000</v>
      </c>
      <c r="R232" s="25"/>
      <c r="S232" s="66"/>
      <c r="T232" s="66"/>
      <c r="U232" s="127">
        <v>8</v>
      </c>
      <c r="V232" s="127">
        <v>10</v>
      </c>
      <c r="X232" s="26"/>
      <c r="Y232" s="26"/>
    </row>
    <row r="233" spans="1:25" ht="36">
      <c r="A233" s="18" t="s">
        <v>962</v>
      </c>
      <c r="B233" s="19" t="s">
        <v>907</v>
      </c>
      <c r="C233" s="28" t="s">
        <v>976</v>
      </c>
      <c r="D233" s="97" t="s">
        <v>977</v>
      </c>
      <c r="E233" s="4" t="s">
        <v>978</v>
      </c>
      <c r="F233" s="1" t="s">
        <v>23</v>
      </c>
      <c r="G233" s="18" t="s">
        <v>655</v>
      </c>
      <c r="H233" s="18" t="s">
        <v>379</v>
      </c>
      <c r="I233" s="18" t="s">
        <v>134</v>
      </c>
      <c r="J233" s="18"/>
      <c r="K233" s="21" t="s">
        <v>979</v>
      </c>
      <c r="L233" s="22" t="s">
        <v>42</v>
      </c>
      <c r="M233" s="22" t="s">
        <v>42</v>
      </c>
      <c r="N233" s="23">
        <v>6936358008891</v>
      </c>
      <c r="O233" s="23"/>
      <c r="P233" s="109" t="s">
        <v>967</v>
      </c>
      <c r="Q233" s="24">
        <f t="shared" si="4"/>
        <v>669000</v>
      </c>
      <c r="R233" s="25"/>
      <c r="S233" s="66"/>
      <c r="T233" s="66"/>
      <c r="U233" s="127">
        <v>54</v>
      </c>
      <c r="V233" s="127">
        <v>59</v>
      </c>
      <c r="X233" s="26"/>
      <c r="Y233" s="26"/>
    </row>
    <row r="234" spans="1:25" ht="36" hidden="1">
      <c r="A234" s="18" t="s">
        <v>962</v>
      </c>
      <c r="B234" s="19" t="s">
        <v>907</v>
      </c>
      <c r="C234" s="28" t="s">
        <v>980</v>
      </c>
      <c r="D234" s="97" t="s">
        <v>981</v>
      </c>
      <c r="E234" s="4" t="s">
        <v>982</v>
      </c>
      <c r="F234" s="1" t="s">
        <v>283</v>
      </c>
      <c r="G234" s="18" t="s">
        <v>655</v>
      </c>
      <c r="H234" s="18" t="s">
        <v>379</v>
      </c>
      <c r="I234" s="18" t="s">
        <v>44</v>
      </c>
      <c r="J234" s="18"/>
      <c r="K234" s="21" t="s">
        <v>983</v>
      </c>
      <c r="L234" s="22" t="s">
        <v>42</v>
      </c>
      <c r="M234" s="22" t="s">
        <v>42</v>
      </c>
      <c r="N234" s="23">
        <v>6936358008891</v>
      </c>
      <c r="O234" s="23"/>
      <c r="P234" s="109"/>
      <c r="Q234" s="24">
        <f t="shared" si="4"/>
        <v>669000</v>
      </c>
      <c r="R234" s="25"/>
      <c r="S234" s="66"/>
      <c r="T234" s="66"/>
      <c r="U234" s="127">
        <v>54</v>
      </c>
      <c r="V234" s="127">
        <v>59</v>
      </c>
      <c r="X234" s="26"/>
      <c r="Y234" s="26"/>
    </row>
    <row r="235" spans="1:25">
      <c r="A235" s="18" t="s">
        <v>984</v>
      </c>
      <c r="B235" s="19" t="s">
        <v>985</v>
      </c>
      <c r="C235" s="20" t="s">
        <v>986</v>
      </c>
      <c r="D235" s="85" t="s">
        <v>987</v>
      </c>
      <c r="E235" s="4" t="s">
        <v>988</v>
      </c>
      <c r="F235" s="1" t="s">
        <v>23</v>
      </c>
      <c r="G235" s="18" t="s">
        <v>655</v>
      </c>
      <c r="H235" s="19" t="s">
        <v>195</v>
      </c>
      <c r="I235" s="18" t="s">
        <v>134</v>
      </c>
      <c r="J235" s="18"/>
      <c r="K235" s="21" t="s">
        <v>989</v>
      </c>
      <c r="L235" s="22" t="s">
        <v>42</v>
      </c>
      <c r="M235" s="22" t="s">
        <v>42</v>
      </c>
      <c r="N235" s="23">
        <v>4715872745596</v>
      </c>
      <c r="O235" s="23"/>
      <c r="P235" s="109" t="s">
        <v>913</v>
      </c>
      <c r="Q235" s="24">
        <f t="shared" si="4"/>
        <v>12129000</v>
      </c>
      <c r="R235" s="25"/>
      <c r="S235" s="59"/>
      <c r="T235" s="59"/>
      <c r="U235" s="127">
        <v>760</v>
      </c>
      <c r="V235" s="127">
        <v>1064</v>
      </c>
      <c r="X235" s="26"/>
      <c r="Y235" s="26"/>
    </row>
    <row r="236" spans="1:25" ht="24">
      <c r="A236" s="18" t="s">
        <v>990</v>
      </c>
      <c r="B236" s="19" t="s">
        <v>985</v>
      </c>
      <c r="C236" s="28" t="s">
        <v>991</v>
      </c>
      <c r="D236" s="85" t="s">
        <v>992</v>
      </c>
      <c r="E236" s="4" t="s">
        <v>993</v>
      </c>
      <c r="F236" s="1" t="s">
        <v>23</v>
      </c>
      <c r="G236" s="18" t="s">
        <v>655</v>
      </c>
      <c r="H236" s="19"/>
      <c r="I236" s="18" t="s">
        <v>134</v>
      </c>
      <c r="J236" s="18"/>
      <c r="K236" s="21" t="s">
        <v>994</v>
      </c>
      <c r="L236" s="22" t="s">
        <v>42</v>
      </c>
      <c r="M236" s="22" t="s">
        <v>42</v>
      </c>
      <c r="N236" s="23">
        <v>4715872745602</v>
      </c>
      <c r="O236" s="23"/>
      <c r="P236" s="109" t="s">
        <v>995</v>
      </c>
      <c r="Q236" s="24">
        <f t="shared" si="4"/>
        <v>499000</v>
      </c>
      <c r="R236" s="25"/>
      <c r="S236" s="66"/>
      <c r="T236" s="66"/>
      <c r="U236" s="127">
        <v>37</v>
      </c>
      <c r="V236" s="127">
        <v>44</v>
      </c>
      <c r="X236" s="26"/>
      <c r="Y236" s="26"/>
    </row>
    <row r="237" spans="1:25" ht="24">
      <c r="A237" s="18" t="s">
        <v>990</v>
      </c>
      <c r="B237" s="19" t="s">
        <v>985</v>
      </c>
      <c r="C237" s="28" t="s">
        <v>996</v>
      </c>
      <c r="D237" s="85" t="s">
        <v>997</v>
      </c>
      <c r="E237" s="4" t="s">
        <v>998</v>
      </c>
      <c r="F237" s="1" t="s">
        <v>23</v>
      </c>
      <c r="G237" s="18" t="s">
        <v>655</v>
      </c>
      <c r="H237" s="19"/>
      <c r="I237" s="18" t="s">
        <v>134</v>
      </c>
      <c r="J237" s="18"/>
      <c r="K237" s="21" t="s">
        <v>999</v>
      </c>
      <c r="L237" s="22" t="s">
        <v>42</v>
      </c>
      <c r="M237" s="22" t="s">
        <v>42</v>
      </c>
      <c r="N237" s="23">
        <v>4715872745480</v>
      </c>
      <c r="O237" s="23"/>
      <c r="P237" s="109" t="s">
        <v>995</v>
      </c>
      <c r="Q237" s="24">
        <f t="shared" si="4"/>
        <v>499000</v>
      </c>
      <c r="R237" s="25"/>
      <c r="S237" s="66"/>
      <c r="T237" s="66"/>
      <c r="U237" s="127">
        <v>37</v>
      </c>
      <c r="V237" s="127">
        <v>44</v>
      </c>
      <c r="X237" s="26"/>
      <c r="Y237" s="26"/>
    </row>
    <row r="238" spans="1:25" ht="24">
      <c r="A238" s="18" t="s">
        <v>990</v>
      </c>
      <c r="B238" s="19" t="s">
        <v>985</v>
      </c>
      <c r="C238" s="28" t="s">
        <v>1000</v>
      </c>
      <c r="D238" s="85" t="s">
        <v>1001</v>
      </c>
      <c r="E238" s="4" t="s">
        <v>1002</v>
      </c>
      <c r="F238" s="1" t="s">
        <v>23</v>
      </c>
      <c r="G238" s="18" t="s">
        <v>655</v>
      </c>
      <c r="H238" s="19"/>
      <c r="I238" s="18" t="s">
        <v>134</v>
      </c>
      <c r="J238" s="18"/>
      <c r="K238" s="21" t="s">
        <v>1003</v>
      </c>
      <c r="L238" s="22" t="s">
        <v>42</v>
      </c>
      <c r="M238" s="22" t="s">
        <v>42</v>
      </c>
      <c r="N238" s="23">
        <v>4715872745473</v>
      </c>
      <c r="O238" s="23"/>
      <c r="P238" s="109" t="s">
        <v>995</v>
      </c>
      <c r="Q238" s="24">
        <f t="shared" si="4"/>
        <v>499000</v>
      </c>
      <c r="R238" s="25"/>
      <c r="S238" s="66"/>
      <c r="T238" s="66"/>
      <c r="U238" s="127">
        <v>37</v>
      </c>
      <c r="V238" s="127">
        <v>44</v>
      </c>
      <c r="X238" s="26"/>
      <c r="Y238" s="26"/>
    </row>
    <row r="239" spans="1:25" ht="24">
      <c r="A239" s="18" t="s">
        <v>990</v>
      </c>
      <c r="B239" s="19" t="s">
        <v>985</v>
      </c>
      <c r="C239" s="28" t="s">
        <v>1004</v>
      </c>
      <c r="D239" s="85" t="s">
        <v>1005</v>
      </c>
      <c r="E239" s="4" t="s">
        <v>1006</v>
      </c>
      <c r="F239" s="1" t="s">
        <v>23</v>
      </c>
      <c r="G239" s="18" t="s">
        <v>655</v>
      </c>
      <c r="H239" s="19"/>
      <c r="I239" s="18" t="s">
        <v>134</v>
      </c>
      <c r="J239" s="18"/>
      <c r="K239" s="21" t="s">
        <v>1007</v>
      </c>
      <c r="L239" s="22" t="s">
        <v>42</v>
      </c>
      <c r="M239" s="22" t="s">
        <v>42</v>
      </c>
      <c r="N239" s="23">
        <v>4715872745466</v>
      </c>
      <c r="O239" s="23"/>
      <c r="P239" s="109" t="s">
        <v>995</v>
      </c>
      <c r="Q239" s="24">
        <f t="shared" si="4"/>
        <v>499000</v>
      </c>
      <c r="R239" s="25"/>
      <c r="S239" s="66"/>
      <c r="T239" s="66"/>
      <c r="U239" s="127">
        <v>37</v>
      </c>
      <c r="V239" s="127">
        <v>44</v>
      </c>
      <c r="X239" s="26"/>
      <c r="Y239" s="26"/>
    </row>
    <row r="240" spans="1:25" ht="24">
      <c r="A240" s="18" t="s">
        <v>990</v>
      </c>
      <c r="B240" s="19" t="s">
        <v>985</v>
      </c>
      <c r="C240" s="28" t="s">
        <v>1008</v>
      </c>
      <c r="D240" s="85" t="s">
        <v>1009</v>
      </c>
      <c r="E240" s="4" t="s">
        <v>1010</v>
      </c>
      <c r="F240" s="1" t="s">
        <v>23</v>
      </c>
      <c r="G240" s="18" t="s">
        <v>655</v>
      </c>
      <c r="H240" s="19"/>
      <c r="I240" s="18" t="s">
        <v>134</v>
      </c>
      <c r="J240" s="18"/>
      <c r="K240" s="21" t="s">
        <v>1011</v>
      </c>
      <c r="L240" s="22" t="s">
        <v>42</v>
      </c>
      <c r="M240" s="22" t="s">
        <v>42</v>
      </c>
      <c r="N240" s="23">
        <v>4715872741284</v>
      </c>
      <c r="O240" s="23"/>
      <c r="P240" s="109" t="s">
        <v>995</v>
      </c>
      <c r="Q240" s="24">
        <f t="shared" si="4"/>
        <v>499000</v>
      </c>
      <c r="R240" s="25"/>
      <c r="S240" s="66"/>
      <c r="T240" s="66"/>
      <c r="U240" s="127">
        <v>37</v>
      </c>
      <c r="V240" s="127">
        <v>44</v>
      </c>
      <c r="X240" s="26"/>
      <c r="Y240" s="26"/>
    </row>
    <row r="241" spans="1:25" ht="24">
      <c r="A241" s="18" t="s">
        <v>990</v>
      </c>
      <c r="B241" s="19" t="s">
        <v>985</v>
      </c>
      <c r="C241" s="28" t="s">
        <v>1012</v>
      </c>
      <c r="D241" s="85" t="s">
        <v>1013</v>
      </c>
      <c r="E241" s="4" t="s">
        <v>1014</v>
      </c>
      <c r="F241" s="1" t="s">
        <v>23</v>
      </c>
      <c r="G241" s="18" t="s">
        <v>655</v>
      </c>
      <c r="H241" s="19"/>
      <c r="I241" s="18" t="s">
        <v>134</v>
      </c>
      <c r="J241" s="18"/>
      <c r="K241" s="21" t="s">
        <v>1015</v>
      </c>
      <c r="L241" s="22" t="s">
        <v>42</v>
      </c>
      <c r="M241" s="22" t="s">
        <v>42</v>
      </c>
      <c r="N241" s="23">
        <v>4713120934648</v>
      </c>
      <c r="O241" s="23"/>
      <c r="P241" s="109" t="s">
        <v>995</v>
      </c>
      <c r="Q241" s="24">
        <f t="shared" si="4"/>
        <v>499000</v>
      </c>
      <c r="R241" s="25"/>
      <c r="S241" s="66"/>
      <c r="T241" s="66"/>
      <c r="U241" s="127">
        <v>37</v>
      </c>
      <c r="V241" s="127">
        <v>44</v>
      </c>
      <c r="X241" s="26"/>
      <c r="Y241" s="26"/>
    </row>
    <row r="242" spans="1:25" ht="24">
      <c r="A242" s="18" t="s">
        <v>990</v>
      </c>
      <c r="B242" s="19" t="s">
        <v>985</v>
      </c>
      <c r="C242" s="28" t="s">
        <v>1016</v>
      </c>
      <c r="D242" s="85" t="s">
        <v>1017</v>
      </c>
      <c r="E242" s="4"/>
      <c r="F242" s="1" t="s">
        <v>23</v>
      </c>
      <c r="G242" s="18" t="s">
        <v>655</v>
      </c>
      <c r="H242" s="19"/>
      <c r="I242" s="18" t="s">
        <v>134</v>
      </c>
      <c r="J242" s="18"/>
      <c r="K242" s="21" t="s">
        <v>1018</v>
      </c>
      <c r="L242" s="22" t="s">
        <v>42</v>
      </c>
      <c r="M242" s="22" t="s">
        <v>42</v>
      </c>
      <c r="N242" s="23">
        <v>4713120934662</v>
      </c>
      <c r="O242" s="23"/>
      <c r="P242" s="109" t="s">
        <v>995</v>
      </c>
      <c r="Q242" s="24">
        <f t="shared" si="4"/>
        <v>499000</v>
      </c>
      <c r="R242" s="25"/>
      <c r="S242" s="66"/>
      <c r="T242" s="66"/>
      <c r="U242" s="127">
        <v>37</v>
      </c>
      <c r="V242" s="127">
        <v>44</v>
      </c>
      <c r="X242" s="26"/>
      <c r="Y242" s="26"/>
    </row>
    <row r="243" spans="1:25" ht="24">
      <c r="A243" s="18" t="s">
        <v>990</v>
      </c>
      <c r="B243" s="19" t="s">
        <v>985</v>
      </c>
      <c r="C243" s="28" t="s">
        <v>1019</v>
      </c>
      <c r="D243" s="85" t="s">
        <v>1020</v>
      </c>
      <c r="E243" s="4"/>
      <c r="F243" s="1" t="s">
        <v>23</v>
      </c>
      <c r="G243" s="18" t="s">
        <v>655</v>
      </c>
      <c r="H243" s="19"/>
      <c r="I243" s="18" t="s">
        <v>134</v>
      </c>
      <c r="J243" s="18"/>
      <c r="K243" s="21" t="s">
        <v>1021</v>
      </c>
      <c r="L243" s="22" t="s">
        <v>42</v>
      </c>
      <c r="M243" s="22" t="s">
        <v>42</v>
      </c>
      <c r="N243" s="23">
        <v>4715872741598</v>
      </c>
      <c r="O243" s="23"/>
      <c r="P243" s="109" t="s">
        <v>995</v>
      </c>
      <c r="Q243" s="24">
        <f t="shared" si="4"/>
        <v>499000</v>
      </c>
      <c r="R243" s="25"/>
      <c r="S243" s="66"/>
      <c r="T243" s="66"/>
      <c r="U243" s="127">
        <v>37</v>
      </c>
      <c r="V243" s="127">
        <v>44</v>
      </c>
      <c r="X243" s="26"/>
      <c r="Y243" s="26"/>
    </row>
    <row r="244" spans="1:25" ht="24">
      <c r="A244" s="18" t="s">
        <v>990</v>
      </c>
      <c r="B244" s="19" t="s">
        <v>985</v>
      </c>
      <c r="C244" s="28" t="s">
        <v>1022</v>
      </c>
      <c r="D244" s="85" t="s">
        <v>1023</v>
      </c>
      <c r="E244" s="4" t="s">
        <v>1024</v>
      </c>
      <c r="F244" s="1" t="s">
        <v>23</v>
      </c>
      <c r="G244" s="18" t="s">
        <v>655</v>
      </c>
      <c r="H244" s="19"/>
      <c r="I244" s="18" t="s">
        <v>134</v>
      </c>
      <c r="J244" s="18"/>
      <c r="K244" s="21" t="s">
        <v>1025</v>
      </c>
      <c r="L244" s="22" t="s">
        <v>42</v>
      </c>
      <c r="M244" s="22" t="s">
        <v>42</v>
      </c>
      <c r="N244" s="23">
        <v>4715872741581</v>
      </c>
      <c r="O244" s="23"/>
      <c r="P244" s="109" t="s">
        <v>995</v>
      </c>
      <c r="Q244" s="24">
        <f t="shared" si="4"/>
        <v>499000</v>
      </c>
      <c r="R244" s="25"/>
      <c r="S244" s="66"/>
      <c r="T244" s="66"/>
      <c r="U244" s="127">
        <v>37</v>
      </c>
      <c r="V244" s="127">
        <v>44</v>
      </c>
      <c r="X244" s="26"/>
      <c r="Y244" s="26"/>
    </row>
    <row r="245" spans="1:25" ht="24">
      <c r="A245" s="18" t="s">
        <v>990</v>
      </c>
      <c r="B245" s="19" t="s">
        <v>985</v>
      </c>
      <c r="C245" s="28" t="s">
        <v>1026</v>
      </c>
      <c r="D245" s="85" t="s">
        <v>1027</v>
      </c>
      <c r="E245" s="4" t="s">
        <v>1028</v>
      </c>
      <c r="F245" s="1" t="s">
        <v>23</v>
      </c>
      <c r="G245" s="18" t="s">
        <v>655</v>
      </c>
      <c r="H245" s="19"/>
      <c r="I245" s="18" t="s">
        <v>134</v>
      </c>
      <c r="J245" s="18"/>
      <c r="K245" s="21" t="s">
        <v>1029</v>
      </c>
      <c r="L245" s="22" t="s">
        <v>42</v>
      </c>
      <c r="M245" s="22" t="s">
        <v>42</v>
      </c>
      <c r="N245" s="23">
        <v>4715872745985</v>
      </c>
      <c r="O245" s="23"/>
      <c r="P245" s="109" t="s">
        <v>995</v>
      </c>
      <c r="Q245" s="24">
        <f t="shared" si="4"/>
        <v>499000</v>
      </c>
      <c r="R245" s="25"/>
      <c r="S245" s="66"/>
      <c r="T245" s="66"/>
      <c r="U245" s="127">
        <v>37</v>
      </c>
      <c r="V245" s="127">
        <v>44</v>
      </c>
      <c r="X245" s="26"/>
      <c r="Y245" s="26"/>
    </row>
    <row r="246" spans="1:25" ht="24">
      <c r="A246" s="18" t="s">
        <v>990</v>
      </c>
      <c r="B246" s="19" t="s">
        <v>985</v>
      </c>
      <c r="C246" s="28" t="s">
        <v>1030</v>
      </c>
      <c r="D246" s="85" t="s">
        <v>1031</v>
      </c>
      <c r="E246" s="4" t="s">
        <v>1032</v>
      </c>
      <c r="F246" s="1" t="s">
        <v>23</v>
      </c>
      <c r="G246" s="18" t="s">
        <v>655</v>
      </c>
      <c r="H246" s="19"/>
      <c r="I246" s="18" t="s">
        <v>134</v>
      </c>
      <c r="J246" s="18"/>
      <c r="K246" s="21" t="s">
        <v>1033</v>
      </c>
      <c r="L246" s="22" t="s">
        <v>42</v>
      </c>
      <c r="M246" s="22" t="s">
        <v>42</v>
      </c>
      <c r="N246" s="23">
        <v>4715872745985</v>
      </c>
      <c r="O246" s="23"/>
      <c r="P246" s="109" t="s">
        <v>995</v>
      </c>
      <c r="Q246" s="24">
        <f t="shared" si="4"/>
        <v>499000</v>
      </c>
      <c r="R246" s="25"/>
      <c r="S246" s="66"/>
      <c r="T246" s="66"/>
      <c r="U246" s="127">
        <v>37</v>
      </c>
      <c r="V246" s="127">
        <v>44</v>
      </c>
      <c r="X246" s="26"/>
      <c r="Y246" s="26"/>
    </row>
    <row r="247" spans="1:25">
      <c r="A247" s="18" t="s">
        <v>1034</v>
      </c>
      <c r="B247" s="19" t="s">
        <v>1035</v>
      </c>
      <c r="C247" s="28" t="s">
        <v>1036</v>
      </c>
      <c r="D247" s="97" t="s">
        <v>1037</v>
      </c>
      <c r="E247" s="4" t="s">
        <v>1038</v>
      </c>
      <c r="F247" s="1" t="s">
        <v>283</v>
      </c>
      <c r="G247" s="18" t="s">
        <v>407</v>
      </c>
      <c r="H247" s="19" t="s">
        <v>1039</v>
      </c>
      <c r="I247" s="18" t="s">
        <v>39</v>
      </c>
      <c r="J247" s="18"/>
      <c r="K247" s="21" t="s">
        <v>1040</v>
      </c>
      <c r="L247" s="22"/>
      <c r="M247" s="22"/>
      <c r="N247" s="23">
        <v>7640152093494</v>
      </c>
      <c r="O247" s="23"/>
      <c r="P247" s="109" t="s">
        <v>1041</v>
      </c>
      <c r="Q247" s="24">
        <f t="shared" si="4"/>
        <v>1649000</v>
      </c>
      <c r="R247" s="25"/>
      <c r="S247" s="66"/>
      <c r="T247" s="66"/>
      <c r="U247" s="127">
        <v>130</v>
      </c>
      <c r="V247" s="127">
        <v>145</v>
      </c>
      <c r="X247" s="26"/>
      <c r="Y247" s="26"/>
    </row>
    <row r="248" spans="1:25">
      <c r="A248" s="18" t="s">
        <v>1034</v>
      </c>
      <c r="B248" s="19" t="s">
        <v>1035</v>
      </c>
      <c r="C248" s="28" t="s">
        <v>1042</v>
      </c>
      <c r="D248" s="97" t="s">
        <v>1043</v>
      </c>
      <c r="E248" s="4" t="s">
        <v>1044</v>
      </c>
      <c r="F248" s="1" t="s">
        <v>283</v>
      </c>
      <c r="G248" s="18" t="s">
        <v>407</v>
      </c>
      <c r="H248" s="19" t="s">
        <v>1039</v>
      </c>
      <c r="I248" s="18" t="s">
        <v>39</v>
      </c>
      <c r="J248" s="18"/>
      <c r="K248" s="21" t="s">
        <v>1040</v>
      </c>
      <c r="L248" s="22"/>
      <c r="M248" s="22"/>
      <c r="N248" s="23">
        <v>7640152095887</v>
      </c>
      <c r="O248" s="23"/>
      <c r="P248" s="109" t="s">
        <v>1041</v>
      </c>
      <c r="Q248" s="24">
        <f t="shared" si="4"/>
        <v>1649000</v>
      </c>
      <c r="R248" s="25"/>
      <c r="S248" s="66"/>
      <c r="T248" s="66"/>
      <c r="U248" s="127">
        <v>130</v>
      </c>
      <c r="V248" s="127">
        <v>145</v>
      </c>
      <c r="X248" s="26"/>
      <c r="Y248" s="26"/>
    </row>
    <row r="249" spans="1:25">
      <c r="A249" s="18" t="s">
        <v>1034</v>
      </c>
      <c r="B249" s="19" t="s">
        <v>1035</v>
      </c>
      <c r="C249" s="28" t="s">
        <v>1045</v>
      </c>
      <c r="D249" s="97" t="s">
        <v>1046</v>
      </c>
      <c r="E249" s="4" t="s">
        <v>1047</v>
      </c>
      <c r="F249" s="1" t="s">
        <v>283</v>
      </c>
      <c r="G249" s="18" t="s">
        <v>407</v>
      </c>
      <c r="H249" s="19" t="s">
        <v>1039</v>
      </c>
      <c r="I249" s="18" t="s">
        <v>39</v>
      </c>
      <c r="J249" s="18"/>
      <c r="K249" s="21" t="s">
        <v>1048</v>
      </c>
      <c r="L249" s="22"/>
      <c r="M249" s="22"/>
      <c r="N249" s="23">
        <v>7640152096037</v>
      </c>
      <c r="O249" s="23"/>
      <c r="P249" s="109" t="s">
        <v>1041</v>
      </c>
      <c r="Q249" s="24">
        <f t="shared" si="4"/>
        <v>1769000</v>
      </c>
      <c r="R249" s="25"/>
      <c r="S249" s="66"/>
      <c r="T249" s="66"/>
      <c r="U249" s="127">
        <v>139</v>
      </c>
      <c r="V249" s="127">
        <v>155</v>
      </c>
      <c r="X249" s="26"/>
      <c r="Y249" s="26"/>
    </row>
    <row r="250" spans="1:25">
      <c r="A250" s="18" t="s">
        <v>1034</v>
      </c>
      <c r="B250" s="19" t="s">
        <v>1035</v>
      </c>
      <c r="C250" s="28" t="s">
        <v>1049</v>
      </c>
      <c r="D250" s="97" t="s">
        <v>1050</v>
      </c>
      <c r="E250" s="4" t="s">
        <v>1051</v>
      </c>
      <c r="F250" s="1" t="s">
        <v>283</v>
      </c>
      <c r="G250" s="18" t="s">
        <v>407</v>
      </c>
      <c r="H250" s="19" t="s">
        <v>1039</v>
      </c>
      <c r="I250" s="18" t="s">
        <v>39</v>
      </c>
      <c r="J250" s="18"/>
      <c r="K250" s="21" t="s">
        <v>1052</v>
      </c>
      <c r="L250" s="22"/>
      <c r="M250" s="22"/>
      <c r="N250" s="23">
        <v>7640152096037</v>
      </c>
      <c r="O250" s="23"/>
      <c r="P250" s="109" t="s">
        <v>1041</v>
      </c>
      <c r="Q250" s="24">
        <f t="shared" si="4"/>
        <v>1769000</v>
      </c>
      <c r="R250" s="25"/>
      <c r="S250" s="66"/>
      <c r="T250" s="66"/>
      <c r="U250" s="127">
        <v>139</v>
      </c>
      <c r="V250" s="127">
        <v>155</v>
      </c>
      <c r="X250" s="26"/>
      <c r="Y250" s="26"/>
    </row>
    <row r="251" spans="1:25">
      <c r="A251" s="18" t="s">
        <v>1034</v>
      </c>
      <c r="B251" s="19" t="s">
        <v>1035</v>
      </c>
      <c r="C251" s="28" t="s">
        <v>1053</v>
      </c>
      <c r="D251" s="97" t="s">
        <v>1054</v>
      </c>
      <c r="E251" s="4" t="s">
        <v>1055</v>
      </c>
      <c r="F251" s="1" t="s">
        <v>283</v>
      </c>
      <c r="G251" s="18" t="s">
        <v>407</v>
      </c>
      <c r="H251" s="19" t="s">
        <v>1039</v>
      </c>
      <c r="I251" s="18" t="s">
        <v>39</v>
      </c>
      <c r="J251" s="18"/>
      <c r="K251" s="21" t="s">
        <v>1056</v>
      </c>
      <c r="L251" s="22"/>
      <c r="M251" s="22"/>
      <c r="N251" s="23">
        <v>7640152095917</v>
      </c>
      <c r="O251" s="23"/>
      <c r="P251" s="109" t="s">
        <v>1041</v>
      </c>
      <c r="Q251" s="24">
        <f t="shared" si="4"/>
        <v>3419000</v>
      </c>
      <c r="R251" s="25"/>
      <c r="S251" s="66"/>
      <c r="T251" s="66"/>
      <c r="U251" s="127">
        <v>277</v>
      </c>
      <c r="V251" s="127">
        <v>300</v>
      </c>
      <c r="X251" s="26"/>
      <c r="Y251" s="26"/>
    </row>
    <row r="252" spans="1:25">
      <c r="A252" s="18" t="s">
        <v>1034</v>
      </c>
      <c r="B252" s="19" t="s">
        <v>1035</v>
      </c>
      <c r="C252" s="20" t="s">
        <v>1057</v>
      </c>
      <c r="D252" s="97" t="s">
        <v>1058</v>
      </c>
      <c r="E252" s="4" t="s">
        <v>1059</v>
      </c>
      <c r="F252" s="1" t="s">
        <v>283</v>
      </c>
      <c r="G252" s="18" t="s">
        <v>407</v>
      </c>
      <c r="H252" s="19" t="s">
        <v>1039</v>
      </c>
      <c r="I252" s="18" t="s">
        <v>39</v>
      </c>
      <c r="J252" s="18"/>
      <c r="K252" s="21" t="s">
        <v>1060</v>
      </c>
      <c r="L252" s="22" t="s">
        <v>42</v>
      </c>
      <c r="M252" s="22" t="s">
        <v>42</v>
      </c>
      <c r="N252" s="23">
        <v>7640152095917</v>
      </c>
      <c r="O252" s="23"/>
      <c r="P252" s="109" t="s">
        <v>1041</v>
      </c>
      <c r="Q252" s="24">
        <f t="shared" si="4"/>
        <v>1369000</v>
      </c>
      <c r="R252" s="25"/>
      <c r="S252" s="66"/>
      <c r="T252" s="66"/>
      <c r="U252" s="127">
        <v>108</v>
      </c>
      <c r="V252" s="127">
        <v>120</v>
      </c>
      <c r="X252" s="26"/>
      <c r="Y252" s="26"/>
    </row>
    <row r="253" spans="1:25" hidden="1">
      <c r="A253" s="18" t="s">
        <v>1034</v>
      </c>
      <c r="B253" s="19" t="s">
        <v>1035</v>
      </c>
      <c r="C253" s="28" t="s">
        <v>1061</v>
      </c>
      <c r="D253" s="97" t="s">
        <v>1062</v>
      </c>
      <c r="E253" s="4" t="s">
        <v>1063</v>
      </c>
      <c r="F253" s="1" t="s">
        <v>283</v>
      </c>
      <c r="G253" s="18" t="s">
        <v>407</v>
      </c>
      <c r="H253" s="19" t="s">
        <v>1039</v>
      </c>
      <c r="I253" s="18" t="s">
        <v>44</v>
      </c>
      <c r="J253" s="18"/>
      <c r="K253" s="21" t="s">
        <v>1064</v>
      </c>
      <c r="L253" s="22" t="s">
        <v>1065</v>
      </c>
      <c r="M253" s="22" t="s">
        <v>42</v>
      </c>
      <c r="N253" s="23"/>
      <c r="O253" s="23"/>
      <c r="P253" s="109"/>
      <c r="Q253" s="24">
        <f t="shared" si="4"/>
        <v>-1000</v>
      </c>
      <c r="R253" s="25"/>
      <c r="S253" s="66"/>
      <c r="T253" s="66"/>
      <c r="X253" s="26"/>
      <c r="Y253" s="26"/>
    </row>
    <row r="254" spans="1:25">
      <c r="A254" s="18" t="s">
        <v>1034</v>
      </c>
      <c r="B254" s="19" t="s">
        <v>1035</v>
      </c>
      <c r="C254" s="28" t="s">
        <v>1066</v>
      </c>
      <c r="D254" s="97" t="s">
        <v>1067</v>
      </c>
      <c r="E254" s="4" t="s">
        <v>1068</v>
      </c>
      <c r="F254" s="1" t="s">
        <v>283</v>
      </c>
      <c r="G254" s="18" t="s">
        <v>407</v>
      </c>
      <c r="H254" s="19" t="s">
        <v>1039</v>
      </c>
      <c r="I254" s="18" t="s">
        <v>39</v>
      </c>
      <c r="J254" s="18"/>
      <c r="K254" s="21" t="s">
        <v>1069</v>
      </c>
      <c r="L254" s="22" t="s">
        <v>42</v>
      </c>
      <c r="M254" s="22" t="s">
        <v>42</v>
      </c>
      <c r="N254" s="23">
        <v>7640152096259</v>
      </c>
      <c r="O254" s="23"/>
      <c r="P254" s="109" t="s">
        <v>1041</v>
      </c>
      <c r="Q254" s="24">
        <f t="shared" si="4"/>
        <v>3529000</v>
      </c>
      <c r="R254" s="25"/>
      <c r="S254" s="66"/>
      <c r="T254" s="66"/>
      <c r="U254" s="127">
        <v>287</v>
      </c>
      <c r="V254" s="127">
        <v>310</v>
      </c>
      <c r="X254" s="26"/>
      <c r="Y254" s="26"/>
    </row>
    <row r="255" spans="1:25">
      <c r="A255" s="18" t="s">
        <v>1034</v>
      </c>
      <c r="B255" s="19" t="s">
        <v>1035</v>
      </c>
      <c r="C255" s="28" t="s">
        <v>1061</v>
      </c>
      <c r="D255" s="97" t="s">
        <v>1070</v>
      </c>
      <c r="E255" s="4" t="s">
        <v>1071</v>
      </c>
      <c r="F255" s="1" t="s">
        <v>283</v>
      </c>
      <c r="G255" s="18" t="s">
        <v>407</v>
      </c>
      <c r="H255" s="19" t="s">
        <v>1039</v>
      </c>
      <c r="I255" s="18" t="s">
        <v>39</v>
      </c>
      <c r="J255" s="18"/>
      <c r="K255" s="21" t="s">
        <v>1072</v>
      </c>
      <c r="L255" s="22" t="s">
        <v>42</v>
      </c>
      <c r="M255" s="22" t="s">
        <v>42</v>
      </c>
      <c r="N255" s="23">
        <v>7640152095696</v>
      </c>
      <c r="O255" s="23"/>
      <c r="P255" s="109" t="s">
        <v>1041</v>
      </c>
      <c r="Q255" s="24">
        <f t="shared" si="4"/>
        <v>3139000</v>
      </c>
      <c r="R255" s="25"/>
      <c r="S255" s="66"/>
      <c r="T255" s="66"/>
      <c r="U255" s="127">
        <v>253</v>
      </c>
      <c r="V255" s="127">
        <v>275</v>
      </c>
      <c r="X255" s="26"/>
      <c r="Y255" s="26"/>
    </row>
    <row r="256" spans="1:25" hidden="1">
      <c r="A256" s="18" t="s">
        <v>1034</v>
      </c>
      <c r="B256" s="19" t="s">
        <v>1035</v>
      </c>
      <c r="C256" s="28" t="s">
        <v>1073</v>
      </c>
      <c r="D256" s="97" t="s">
        <v>1074</v>
      </c>
      <c r="E256" s="4" t="s">
        <v>1075</v>
      </c>
      <c r="F256" s="1" t="s">
        <v>283</v>
      </c>
      <c r="G256" s="18" t="s">
        <v>407</v>
      </c>
      <c r="H256" s="19" t="s">
        <v>1039</v>
      </c>
      <c r="I256" s="18" t="s">
        <v>44</v>
      </c>
      <c r="J256" s="18"/>
      <c r="K256" s="21" t="s">
        <v>1076</v>
      </c>
      <c r="L256" s="22" t="s">
        <v>42</v>
      </c>
      <c r="M256" s="22" t="s">
        <v>42</v>
      </c>
      <c r="N256" s="23">
        <v>7640152095696</v>
      </c>
      <c r="O256" s="23"/>
      <c r="P256" s="109"/>
      <c r="Q256" s="24">
        <f t="shared" si="4"/>
        <v>5129000</v>
      </c>
      <c r="R256" s="25"/>
      <c r="S256" s="67"/>
      <c r="T256" s="67"/>
      <c r="U256" s="127">
        <v>424</v>
      </c>
      <c r="V256" s="127">
        <v>450</v>
      </c>
      <c r="X256" s="26"/>
      <c r="Y256" s="26"/>
    </row>
    <row r="257" spans="1:25" hidden="1">
      <c r="A257" s="18" t="s">
        <v>1034</v>
      </c>
      <c r="B257" s="19" t="s">
        <v>1035</v>
      </c>
      <c r="C257" s="28" t="s">
        <v>1077</v>
      </c>
      <c r="D257" s="97" t="s">
        <v>1078</v>
      </c>
      <c r="E257" s="4" t="s">
        <v>1079</v>
      </c>
      <c r="F257" s="1" t="s">
        <v>283</v>
      </c>
      <c r="G257" s="18" t="s">
        <v>407</v>
      </c>
      <c r="H257" s="19" t="s">
        <v>1039</v>
      </c>
      <c r="I257" s="18" t="s">
        <v>44</v>
      </c>
      <c r="J257" s="18"/>
      <c r="K257" s="21" t="s">
        <v>1080</v>
      </c>
      <c r="L257" s="22" t="s">
        <v>42</v>
      </c>
      <c r="M257" s="22" t="s">
        <v>42</v>
      </c>
      <c r="N257" s="23"/>
      <c r="O257" s="23"/>
      <c r="P257" s="109"/>
      <c r="Q257" s="24">
        <f t="shared" si="4"/>
        <v>-1000</v>
      </c>
      <c r="R257" s="25"/>
      <c r="S257" s="66"/>
      <c r="T257" s="66"/>
      <c r="X257" s="26"/>
      <c r="Y257" s="26"/>
    </row>
    <row r="258" spans="1:25" hidden="1">
      <c r="A258" s="18" t="s">
        <v>1034</v>
      </c>
      <c r="B258" s="19" t="s">
        <v>1035</v>
      </c>
      <c r="C258" s="28" t="s">
        <v>1081</v>
      </c>
      <c r="D258" s="97" t="s">
        <v>1082</v>
      </c>
      <c r="E258" s="4" t="s">
        <v>1083</v>
      </c>
      <c r="F258" s="1" t="s">
        <v>283</v>
      </c>
      <c r="G258" s="18" t="s">
        <v>407</v>
      </c>
      <c r="H258" s="19" t="s">
        <v>1039</v>
      </c>
      <c r="I258" s="18" t="s">
        <v>44</v>
      </c>
      <c r="J258" s="18"/>
      <c r="K258" s="21" t="s">
        <v>1084</v>
      </c>
      <c r="L258" s="22" t="s">
        <v>42</v>
      </c>
      <c r="M258" s="22" t="s">
        <v>42</v>
      </c>
      <c r="N258" s="23"/>
      <c r="O258" s="23"/>
      <c r="P258" s="109"/>
      <c r="Q258" s="24">
        <f t="shared" ref="Q258:Q266" si="6">ROUND(V258*$W$1,-4)-1000</f>
        <v>-1000</v>
      </c>
      <c r="R258" s="25"/>
      <c r="S258" s="66"/>
      <c r="T258" s="66"/>
      <c r="X258" s="26"/>
      <c r="Y258" s="26"/>
    </row>
    <row r="259" spans="1:25" ht="24" hidden="1">
      <c r="A259" s="18" t="s">
        <v>1034</v>
      </c>
      <c r="B259" s="19" t="s">
        <v>1035</v>
      </c>
      <c r="C259" s="28" t="s">
        <v>1085</v>
      </c>
      <c r="D259" s="97" t="s">
        <v>1086</v>
      </c>
      <c r="E259" s="4" t="s">
        <v>1087</v>
      </c>
      <c r="F259" s="1" t="s">
        <v>283</v>
      </c>
      <c r="G259" s="18" t="s">
        <v>407</v>
      </c>
      <c r="H259" s="19" t="s">
        <v>1039</v>
      </c>
      <c r="I259" s="18" t="s">
        <v>44</v>
      </c>
      <c r="J259" s="18"/>
      <c r="K259" s="21" t="s">
        <v>1088</v>
      </c>
      <c r="L259" s="22" t="s">
        <v>42</v>
      </c>
      <c r="M259" s="22" t="s">
        <v>42</v>
      </c>
      <c r="N259" s="23">
        <v>7640152095061</v>
      </c>
      <c r="O259" s="23"/>
      <c r="P259" s="109"/>
      <c r="Q259" s="24">
        <f t="shared" si="6"/>
        <v>-1000</v>
      </c>
      <c r="R259" s="25"/>
      <c r="S259" s="66"/>
      <c r="T259" s="66"/>
      <c r="X259" s="26"/>
      <c r="Y259" s="26"/>
    </row>
    <row r="260" spans="1:25">
      <c r="A260" s="18" t="s">
        <v>1034</v>
      </c>
      <c r="B260" s="19" t="s">
        <v>1035</v>
      </c>
      <c r="C260" s="28" t="s">
        <v>1089</v>
      </c>
      <c r="D260" s="97" t="s">
        <v>1090</v>
      </c>
      <c r="E260" s="4" t="s">
        <v>1091</v>
      </c>
      <c r="F260" s="1" t="s">
        <v>283</v>
      </c>
      <c r="G260" s="18" t="s">
        <v>407</v>
      </c>
      <c r="H260" s="19" t="s">
        <v>1039</v>
      </c>
      <c r="I260" s="18" t="s">
        <v>225</v>
      </c>
      <c r="J260" s="18"/>
      <c r="K260" s="21" t="s">
        <v>1092</v>
      </c>
      <c r="L260" s="22" t="s">
        <v>42</v>
      </c>
      <c r="M260" s="22" t="s">
        <v>42</v>
      </c>
      <c r="N260" s="23">
        <v>7640152095856</v>
      </c>
      <c r="O260" s="23"/>
      <c r="P260" s="109" t="s">
        <v>1041</v>
      </c>
      <c r="Q260" s="24">
        <f t="shared" si="6"/>
        <v>2199000</v>
      </c>
      <c r="R260" s="25"/>
      <c r="S260" s="66"/>
      <c r="T260" s="66"/>
      <c r="U260" s="127">
        <v>177</v>
      </c>
      <c r="V260" s="127">
        <v>193</v>
      </c>
      <c r="X260" s="26"/>
      <c r="Y260" s="26"/>
    </row>
    <row r="261" spans="1:25" hidden="1">
      <c r="A261" s="18" t="s">
        <v>1034</v>
      </c>
      <c r="B261" s="19" t="s">
        <v>1035</v>
      </c>
      <c r="C261" s="28" t="s">
        <v>1093</v>
      </c>
      <c r="D261" s="97" t="s">
        <v>1094</v>
      </c>
      <c r="E261" s="4" t="s">
        <v>1095</v>
      </c>
      <c r="F261" s="1" t="s">
        <v>283</v>
      </c>
      <c r="G261" s="18" t="s">
        <v>407</v>
      </c>
      <c r="H261" s="19" t="s">
        <v>1039</v>
      </c>
      <c r="I261" s="18" t="s">
        <v>44</v>
      </c>
      <c r="J261" s="18"/>
      <c r="K261" s="21" t="s">
        <v>1096</v>
      </c>
      <c r="L261" s="22" t="s">
        <v>42</v>
      </c>
      <c r="M261" s="22" t="s">
        <v>42</v>
      </c>
      <c r="N261" s="23">
        <v>7640152095443</v>
      </c>
      <c r="O261" s="23"/>
      <c r="P261" s="109"/>
      <c r="Q261" s="24">
        <f t="shared" si="6"/>
        <v>2569000</v>
      </c>
      <c r="R261" s="25"/>
      <c r="S261" s="66"/>
      <c r="T261" s="66"/>
      <c r="U261" s="127">
        <v>210</v>
      </c>
      <c r="V261" s="127">
        <v>225</v>
      </c>
      <c r="X261" s="26"/>
      <c r="Y261" s="26"/>
    </row>
    <row r="262" spans="1:25" ht="24" hidden="1">
      <c r="A262" s="18" t="s">
        <v>1097</v>
      </c>
      <c r="B262" s="19" t="s">
        <v>1035</v>
      </c>
      <c r="C262" s="28" t="s">
        <v>1098</v>
      </c>
      <c r="D262" s="97" t="s">
        <v>1099</v>
      </c>
      <c r="E262" s="4" t="s">
        <v>1100</v>
      </c>
      <c r="F262" s="1" t="s">
        <v>283</v>
      </c>
      <c r="G262" s="18" t="s">
        <v>407</v>
      </c>
      <c r="H262" s="19" t="s">
        <v>1039</v>
      </c>
      <c r="I262" s="18" t="s">
        <v>44</v>
      </c>
      <c r="J262" s="18"/>
      <c r="K262" s="21" t="s">
        <v>1101</v>
      </c>
      <c r="L262" s="22" t="s">
        <v>42</v>
      </c>
      <c r="M262" s="22" t="s">
        <v>42</v>
      </c>
      <c r="N262" s="23">
        <v>7640152095443</v>
      </c>
      <c r="O262" s="23"/>
      <c r="P262" s="109" t="s">
        <v>1102</v>
      </c>
      <c r="Q262" s="24">
        <f t="shared" si="6"/>
        <v>199000</v>
      </c>
      <c r="R262" s="25"/>
      <c r="S262" s="66"/>
      <c r="T262" s="66"/>
      <c r="U262" s="127">
        <v>14</v>
      </c>
      <c r="V262" s="127">
        <v>17.5</v>
      </c>
      <c r="X262" s="26"/>
      <c r="Y262" s="26"/>
    </row>
    <row r="263" spans="1:25" ht="24" hidden="1">
      <c r="A263" s="18" t="s">
        <v>1097</v>
      </c>
      <c r="B263" s="19" t="s">
        <v>1035</v>
      </c>
      <c r="C263" s="28" t="s">
        <v>1103</v>
      </c>
      <c r="D263" s="97" t="s">
        <v>1104</v>
      </c>
      <c r="E263" s="4" t="s">
        <v>1105</v>
      </c>
      <c r="F263" s="1" t="s">
        <v>283</v>
      </c>
      <c r="G263" s="18" t="s">
        <v>407</v>
      </c>
      <c r="H263" s="19" t="s">
        <v>1039</v>
      </c>
      <c r="I263" s="18" t="s">
        <v>44</v>
      </c>
      <c r="J263" s="18"/>
      <c r="K263" s="21" t="s">
        <v>1101</v>
      </c>
      <c r="L263" s="22" t="s">
        <v>42</v>
      </c>
      <c r="M263" s="22" t="s">
        <v>42</v>
      </c>
      <c r="N263" s="23"/>
      <c r="O263" s="23"/>
      <c r="P263" s="109"/>
      <c r="Q263" s="24">
        <f t="shared" si="6"/>
        <v>-1000</v>
      </c>
      <c r="R263" s="25"/>
      <c r="S263" s="66"/>
      <c r="T263" s="66"/>
      <c r="X263" s="26"/>
      <c r="Y263" s="26"/>
    </row>
    <row r="264" spans="1:25" ht="24" hidden="1">
      <c r="A264" s="18" t="s">
        <v>1097</v>
      </c>
      <c r="B264" s="19" t="s">
        <v>1035</v>
      </c>
      <c r="C264" s="28" t="s">
        <v>1106</v>
      </c>
      <c r="D264" s="97" t="s">
        <v>1107</v>
      </c>
      <c r="E264" s="4" t="s">
        <v>1108</v>
      </c>
      <c r="F264" s="1" t="s">
        <v>283</v>
      </c>
      <c r="G264" s="18" t="s">
        <v>407</v>
      </c>
      <c r="H264" s="19" t="s">
        <v>1039</v>
      </c>
      <c r="I264" s="18" t="s">
        <v>44</v>
      </c>
      <c r="J264" s="18"/>
      <c r="K264" s="21" t="s">
        <v>1109</v>
      </c>
      <c r="L264" s="22" t="s">
        <v>42</v>
      </c>
      <c r="M264" s="22" t="s">
        <v>42</v>
      </c>
      <c r="N264" s="23">
        <v>7640152096174</v>
      </c>
      <c r="O264" s="23"/>
      <c r="P264" s="109"/>
      <c r="Q264" s="24">
        <f t="shared" si="6"/>
        <v>-1000</v>
      </c>
      <c r="R264" s="25"/>
      <c r="S264" s="66"/>
      <c r="T264" s="66"/>
      <c r="X264" s="26"/>
      <c r="Y264" s="26"/>
    </row>
    <row r="265" spans="1:25" ht="24">
      <c r="A265" s="18" t="s">
        <v>1097</v>
      </c>
      <c r="B265" s="19" t="s">
        <v>1035</v>
      </c>
      <c r="C265" s="28" t="s">
        <v>1110</v>
      </c>
      <c r="D265" s="97" t="s">
        <v>1111</v>
      </c>
      <c r="E265" s="4" t="s">
        <v>1112</v>
      </c>
      <c r="F265" s="1" t="s">
        <v>283</v>
      </c>
      <c r="G265" s="18" t="s">
        <v>407</v>
      </c>
      <c r="H265" s="19" t="s">
        <v>1039</v>
      </c>
      <c r="I265" s="18" t="s">
        <v>134</v>
      </c>
      <c r="J265" s="18"/>
      <c r="K265" s="21" t="s">
        <v>1113</v>
      </c>
      <c r="L265" s="22" t="s">
        <v>42</v>
      </c>
      <c r="M265" s="22" t="s">
        <v>42</v>
      </c>
      <c r="N265" s="23">
        <v>7640152096167</v>
      </c>
      <c r="O265" s="23"/>
      <c r="P265" s="109" t="s">
        <v>1114</v>
      </c>
      <c r="Q265" s="24">
        <f t="shared" si="6"/>
        <v>219000</v>
      </c>
      <c r="R265" s="25"/>
      <c r="S265" s="66"/>
      <c r="T265" s="66"/>
      <c r="U265" s="127">
        <v>15</v>
      </c>
      <c r="V265" s="127">
        <v>19</v>
      </c>
      <c r="X265" s="26"/>
      <c r="Y265" s="26"/>
    </row>
    <row r="266" spans="1:25" ht="24">
      <c r="A266" s="18" t="s">
        <v>1097</v>
      </c>
      <c r="B266" s="19" t="s">
        <v>1035</v>
      </c>
      <c r="C266" s="28" t="s">
        <v>1115</v>
      </c>
      <c r="D266" s="97" t="s">
        <v>1116</v>
      </c>
      <c r="E266" s="4" t="s">
        <v>1117</v>
      </c>
      <c r="F266" s="1" t="s">
        <v>283</v>
      </c>
      <c r="G266" s="18" t="s">
        <v>407</v>
      </c>
      <c r="H266" s="19" t="s">
        <v>1039</v>
      </c>
      <c r="I266" s="18" t="s">
        <v>134</v>
      </c>
      <c r="J266" s="18"/>
      <c r="K266" s="21" t="s">
        <v>1113</v>
      </c>
      <c r="L266" s="22" t="s">
        <v>42</v>
      </c>
      <c r="M266" s="22" t="s">
        <v>42</v>
      </c>
      <c r="N266" s="23">
        <v>7640152096167</v>
      </c>
      <c r="O266" s="23"/>
      <c r="P266" s="109" t="s">
        <v>1102</v>
      </c>
      <c r="Q266" s="24">
        <f t="shared" si="6"/>
        <v>219000</v>
      </c>
      <c r="R266" s="25"/>
      <c r="S266" s="66"/>
      <c r="T266" s="66"/>
      <c r="U266" s="127">
        <v>15</v>
      </c>
      <c r="V266" s="127">
        <v>19</v>
      </c>
      <c r="X266" s="26"/>
      <c r="Y266" s="26"/>
    </row>
    <row r="267" spans="1:25">
      <c r="A267" s="19" t="s">
        <v>1118</v>
      </c>
      <c r="B267" s="19" t="s">
        <v>1119</v>
      </c>
      <c r="C267" s="34" t="s">
        <v>1120</v>
      </c>
      <c r="D267" s="85" t="s">
        <v>1121</v>
      </c>
      <c r="E267" s="4" t="s">
        <v>1122</v>
      </c>
      <c r="F267" s="1" t="s">
        <v>23</v>
      </c>
      <c r="G267" s="18" t="s">
        <v>194</v>
      </c>
      <c r="H267" s="19" t="s">
        <v>195</v>
      </c>
      <c r="I267" s="18" t="s">
        <v>39</v>
      </c>
      <c r="J267" s="18"/>
      <c r="K267" s="21" t="s">
        <v>1123</v>
      </c>
      <c r="L267" s="22" t="s">
        <v>42</v>
      </c>
      <c r="M267" s="22" t="s">
        <v>42</v>
      </c>
      <c r="N267" s="23">
        <v>6930444800789</v>
      </c>
      <c r="O267" s="23"/>
      <c r="P267" s="109" t="s">
        <v>1124</v>
      </c>
      <c r="Q267" s="24">
        <f>ROUND(V267*W1,-4)-1000</f>
        <v>439000</v>
      </c>
      <c r="R267" s="25"/>
      <c r="S267" s="66"/>
      <c r="T267" s="66"/>
      <c r="U267" s="127">
        <v>34</v>
      </c>
      <c r="V267" s="127">
        <v>39</v>
      </c>
      <c r="X267" s="26"/>
      <c r="Y267" s="26"/>
    </row>
    <row r="268" spans="1:25" hidden="1">
      <c r="A268" s="19" t="s">
        <v>1118</v>
      </c>
      <c r="B268" s="19" t="s">
        <v>1119</v>
      </c>
      <c r="C268" s="34" t="s">
        <v>1125</v>
      </c>
      <c r="D268" s="85" t="s">
        <v>1126</v>
      </c>
      <c r="E268" s="4" t="s">
        <v>1127</v>
      </c>
      <c r="F268" s="1" t="s">
        <v>23</v>
      </c>
      <c r="G268" s="18" t="s">
        <v>194</v>
      </c>
      <c r="H268" s="19" t="s">
        <v>195</v>
      </c>
      <c r="I268" s="18" t="s">
        <v>44</v>
      </c>
      <c r="J268" s="18"/>
      <c r="K268" s="21" t="s">
        <v>1128</v>
      </c>
      <c r="L268" s="22" t="s">
        <v>42</v>
      </c>
      <c r="M268" s="22" t="s">
        <v>42</v>
      </c>
      <c r="N268" s="23"/>
      <c r="O268" s="23"/>
      <c r="P268" s="109"/>
      <c r="Q268" s="24">
        <f>ROUND(V268*$W$1,-4)-1000</f>
        <v>-1000</v>
      </c>
      <c r="R268" s="25"/>
      <c r="S268" s="66"/>
      <c r="T268" s="66"/>
      <c r="X268" s="26"/>
      <c r="Y268" s="26"/>
    </row>
    <row r="269" spans="1:25">
      <c r="A269" s="19" t="s">
        <v>1118</v>
      </c>
      <c r="B269" s="19" t="s">
        <v>1119</v>
      </c>
      <c r="C269" s="34" t="s">
        <v>1129</v>
      </c>
      <c r="D269" s="85" t="s">
        <v>1130</v>
      </c>
      <c r="E269" s="4" t="s">
        <v>1131</v>
      </c>
      <c r="F269" s="1" t="s">
        <v>23</v>
      </c>
      <c r="G269" s="18" t="s">
        <v>194</v>
      </c>
      <c r="H269" s="19" t="s">
        <v>195</v>
      </c>
      <c r="I269" s="18" t="s">
        <v>39</v>
      </c>
      <c r="J269" s="18"/>
      <c r="K269" s="21" t="s">
        <v>1132</v>
      </c>
      <c r="L269" s="22"/>
      <c r="M269" s="22"/>
      <c r="N269" s="23"/>
      <c r="O269" s="23"/>
      <c r="P269" s="109" t="s">
        <v>1124</v>
      </c>
      <c r="Q269" s="24">
        <f>ROUND(V269*W1,-4)-11000</f>
        <v>499000</v>
      </c>
      <c r="R269" s="25"/>
      <c r="S269" s="66"/>
      <c r="T269" s="66"/>
      <c r="U269" s="127">
        <v>40</v>
      </c>
      <c r="V269" s="127">
        <v>45</v>
      </c>
      <c r="X269" s="26"/>
      <c r="Y269" s="26"/>
    </row>
    <row r="270" spans="1:25">
      <c r="A270" s="19" t="s">
        <v>1118</v>
      </c>
      <c r="B270" s="19" t="s">
        <v>1119</v>
      </c>
      <c r="C270" s="34" t="s">
        <v>1133</v>
      </c>
      <c r="D270" s="85" t="s">
        <v>1134</v>
      </c>
      <c r="E270" s="4" t="s">
        <v>1135</v>
      </c>
      <c r="F270" s="1" t="s">
        <v>23</v>
      </c>
      <c r="G270" s="18" t="s">
        <v>194</v>
      </c>
      <c r="H270" s="19" t="s">
        <v>195</v>
      </c>
      <c r="I270" s="18" t="s">
        <v>134</v>
      </c>
      <c r="J270" s="18"/>
      <c r="K270" s="21" t="s">
        <v>1136</v>
      </c>
      <c r="L270" s="22"/>
      <c r="M270" s="22"/>
      <c r="N270" s="23"/>
      <c r="O270" s="23"/>
      <c r="P270" s="109" t="s">
        <v>1124</v>
      </c>
      <c r="Q270" s="24">
        <f>ROUND(V270*W1,-4)-1000</f>
        <v>789000</v>
      </c>
      <c r="R270" s="25"/>
      <c r="S270" s="66"/>
      <c r="T270" s="66"/>
      <c r="U270" s="127">
        <v>62</v>
      </c>
      <c r="V270" s="127">
        <v>69</v>
      </c>
      <c r="X270" s="26"/>
      <c r="Y270" s="26"/>
    </row>
    <row r="271" spans="1:25">
      <c r="A271" s="19" t="s">
        <v>1118</v>
      </c>
      <c r="B271" s="19" t="s">
        <v>1119</v>
      </c>
      <c r="C271" s="34" t="s">
        <v>1137</v>
      </c>
      <c r="D271" s="85" t="s">
        <v>1138</v>
      </c>
      <c r="E271" s="4" t="s">
        <v>1139</v>
      </c>
      <c r="F271" s="1" t="s">
        <v>23</v>
      </c>
      <c r="G271" s="18" t="s">
        <v>194</v>
      </c>
      <c r="H271" s="19" t="s">
        <v>195</v>
      </c>
      <c r="I271" s="18" t="s">
        <v>39</v>
      </c>
      <c r="J271" s="18"/>
      <c r="K271" s="21" t="s">
        <v>1140</v>
      </c>
      <c r="L271" s="22" t="s">
        <v>42</v>
      </c>
      <c r="M271" s="22" t="s">
        <v>42</v>
      </c>
      <c r="N271" s="23">
        <v>6930444801175</v>
      </c>
      <c r="O271" s="23"/>
      <c r="P271" s="109" t="s">
        <v>1124</v>
      </c>
      <c r="Q271" s="24">
        <f>ROUND(V271*W1,-4)-1000</f>
        <v>789000</v>
      </c>
      <c r="R271" s="25"/>
      <c r="S271" s="66"/>
      <c r="T271" s="66"/>
      <c r="U271" s="127">
        <v>62</v>
      </c>
      <c r="V271" s="127">
        <v>69</v>
      </c>
      <c r="X271" s="26"/>
      <c r="Y271" s="26"/>
    </row>
    <row r="272" spans="1:25">
      <c r="A272" s="19" t="s">
        <v>1118</v>
      </c>
      <c r="B272" s="19" t="s">
        <v>1119</v>
      </c>
      <c r="C272" s="34" t="s">
        <v>1141</v>
      </c>
      <c r="D272" s="85" t="s">
        <v>1142</v>
      </c>
      <c r="E272" s="4" t="s">
        <v>1143</v>
      </c>
      <c r="F272" s="1" t="s">
        <v>23</v>
      </c>
      <c r="G272" s="18" t="s">
        <v>194</v>
      </c>
      <c r="H272" s="19" t="s">
        <v>195</v>
      </c>
      <c r="I272" s="18" t="s">
        <v>39</v>
      </c>
      <c r="J272" s="18"/>
      <c r="K272" s="21" t="s">
        <v>1144</v>
      </c>
      <c r="L272" s="22" t="s">
        <v>42</v>
      </c>
      <c r="M272" s="22" t="s">
        <v>42</v>
      </c>
      <c r="N272" s="23">
        <v>6930444800611</v>
      </c>
      <c r="O272" s="23"/>
      <c r="P272" s="109" t="s">
        <v>1124</v>
      </c>
      <c r="Q272" s="24">
        <f>ROUND(V272*W1,-4)-1000</f>
        <v>789000</v>
      </c>
      <c r="R272" s="25"/>
      <c r="S272" s="66"/>
      <c r="T272" s="66"/>
      <c r="U272" s="127">
        <v>62</v>
      </c>
      <c r="V272" s="127">
        <v>69</v>
      </c>
      <c r="X272" s="26"/>
      <c r="Y272" s="26"/>
    </row>
    <row r="273" spans="1:25">
      <c r="A273" s="19" t="s">
        <v>1118</v>
      </c>
      <c r="B273" s="19" t="s">
        <v>1119</v>
      </c>
      <c r="C273" s="34" t="s">
        <v>1145</v>
      </c>
      <c r="D273" s="85" t="s">
        <v>1146</v>
      </c>
      <c r="E273" s="4" t="s">
        <v>1147</v>
      </c>
      <c r="F273" s="1" t="s">
        <v>23</v>
      </c>
      <c r="G273" s="18" t="s">
        <v>194</v>
      </c>
      <c r="H273" s="19" t="s">
        <v>195</v>
      </c>
      <c r="I273" s="18" t="s">
        <v>39</v>
      </c>
      <c r="J273" s="18"/>
      <c r="K273" s="21" t="s">
        <v>1148</v>
      </c>
      <c r="L273" s="22"/>
      <c r="M273" s="22"/>
      <c r="N273" s="23">
        <v>6930444802141</v>
      </c>
      <c r="O273" s="23"/>
      <c r="P273" s="109" t="s">
        <v>1124</v>
      </c>
      <c r="Q273" s="24">
        <f>ROUND(V273*W1,-4)-1000</f>
        <v>899000</v>
      </c>
      <c r="R273" s="25"/>
      <c r="S273" s="66"/>
      <c r="T273" s="66"/>
      <c r="U273" s="127">
        <v>72</v>
      </c>
      <c r="V273" s="127">
        <v>79</v>
      </c>
      <c r="X273" s="26"/>
      <c r="Y273" s="26"/>
    </row>
    <row r="274" spans="1:25">
      <c r="A274" s="19" t="s">
        <v>1118</v>
      </c>
      <c r="B274" s="19" t="s">
        <v>1119</v>
      </c>
      <c r="C274" s="34" t="s">
        <v>1149</v>
      </c>
      <c r="D274" s="85" t="s">
        <v>1150</v>
      </c>
      <c r="E274" s="4" t="s">
        <v>1151</v>
      </c>
      <c r="F274" s="1" t="s">
        <v>23</v>
      </c>
      <c r="G274" s="18" t="s">
        <v>194</v>
      </c>
      <c r="H274" s="19" t="s">
        <v>195</v>
      </c>
      <c r="I274" s="18" t="s">
        <v>134</v>
      </c>
      <c r="J274" s="18"/>
      <c r="K274" s="21" t="s">
        <v>1152</v>
      </c>
      <c r="L274" s="22"/>
      <c r="M274" s="22"/>
      <c r="N274" s="23"/>
      <c r="O274" s="23"/>
      <c r="P274" s="109" t="s">
        <v>1124</v>
      </c>
      <c r="Q274" s="24">
        <f>ROUND(V274*W1,-4)-11000</f>
        <v>999000</v>
      </c>
      <c r="R274" s="25"/>
      <c r="S274" s="66"/>
      <c r="T274" s="66"/>
      <c r="U274" s="127">
        <v>81</v>
      </c>
      <c r="V274" s="127">
        <v>89</v>
      </c>
      <c r="X274" s="26"/>
      <c r="Y274" s="26"/>
    </row>
    <row r="275" spans="1:25">
      <c r="A275" s="19" t="s">
        <v>1118</v>
      </c>
      <c r="B275" s="19" t="s">
        <v>1119</v>
      </c>
      <c r="C275" s="34" t="s">
        <v>1153</v>
      </c>
      <c r="D275" s="85" t="s">
        <v>1154</v>
      </c>
      <c r="E275" s="4" t="s">
        <v>1155</v>
      </c>
      <c r="F275" s="1" t="s">
        <v>23</v>
      </c>
      <c r="G275" s="18" t="s">
        <v>194</v>
      </c>
      <c r="H275" s="19" t="s">
        <v>195</v>
      </c>
      <c r="I275" s="18" t="s">
        <v>134</v>
      </c>
      <c r="J275" s="18"/>
      <c r="K275" s="21" t="s">
        <v>1156</v>
      </c>
      <c r="L275" s="22"/>
      <c r="M275" s="22"/>
      <c r="N275" s="23"/>
      <c r="O275" s="23"/>
      <c r="P275" s="109" t="s">
        <v>1124</v>
      </c>
      <c r="Q275" s="24">
        <f>ROUND(V275*W1,-4)-1000</f>
        <v>1239000</v>
      </c>
      <c r="R275" s="25"/>
      <c r="S275" s="66"/>
      <c r="T275" s="66"/>
      <c r="U275" s="127">
        <v>99</v>
      </c>
      <c r="V275" s="127">
        <v>109</v>
      </c>
      <c r="X275" s="26"/>
      <c r="Y275" s="26"/>
    </row>
    <row r="276" spans="1:25">
      <c r="A276" s="19" t="s">
        <v>1118</v>
      </c>
      <c r="B276" s="19" t="s">
        <v>1119</v>
      </c>
      <c r="C276" s="34" t="s">
        <v>1157</v>
      </c>
      <c r="D276" s="85" t="s">
        <v>1158</v>
      </c>
      <c r="E276" s="4" t="s">
        <v>1159</v>
      </c>
      <c r="F276" s="1" t="s">
        <v>23</v>
      </c>
      <c r="G276" s="18" t="s">
        <v>194</v>
      </c>
      <c r="H276" s="19" t="s">
        <v>195</v>
      </c>
      <c r="I276" s="18" t="s">
        <v>39</v>
      </c>
      <c r="J276" s="18"/>
      <c r="K276" s="21" t="s">
        <v>1160</v>
      </c>
      <c r="L276" s="22"/>
      <c r="M276" s="22"/>
      <c r="N276" s="23">
        <v>6930444802158</v>
      </c>
      <c r="O276" s="23"/>
      <c r="P276" s="109" t="s">
        <v>1124</v>
      </c>
      <c r="Q276" s="24">
        <f>ROUND(V276*W1,-4)-1000</f>
        <v>1239000</v>
      </c>
      <c r="R276" s="25"/>
      <c r="S276" s="66"/>
      <c r="T276" s="66"/>
      <c r="U276" s="127">
        <v>99</v>
      </c>
      <c r="V276" s="127">
        <v>109</v>
      </c>
      <c r="X276" s="26"/>
      <c r="Y276" s="26"/>
    </row>
    <row r="277" spans="1:25">
      <c r="A277" s="19" t="s">
        <v>1118</v>
      </c>
      <c r="B277" s="19" t="s">
        <v>1119</v>
      </c>
      <c r="C277" s="34" t="s">
        <v>1161</v>
      </c>
      <c r="D277" s="85" t="s">
        <v>1162</v>
      </c>
      <c r="E277" s="4" t="s">
        <v>1163</v>
      </c>
      <c r="F277" s="1" t="s">
        <v>23</v>
      </c>
      <c r="G277" s="18" t="s">
        <v>194</v>
      </c>
      <c r="H277" s="19" t="s">
        <v>195</v>
      </c>
      <c r="I277" s="18" t="s">
        <v>134</v>
      </c>
      <c r="J277" s="18"/>
      <c r="K277" s="21" t="s">
        <v>1164</v>
      </c>
      <c r="L277" s="22" t="s">
        <v>42</v>
      </c>
      <c r="M277" s="22" t="s">
        <v>42</v>
      </c>
      <c r="N277" s="23">
        <v>6930444800628</v>
      </c>
      <c r="O277" s="23"/>
      <c r="P277" s="109" t="s">
        <v>1124</v>
      </c>
      <c r="Q277" s="24">
        <f>ROUND(V277*W1,-4)-1000</f>
        <v>1239000</v>
      </c>
      <c r="R277" s="25"/>
      <c r="S277" s="66"/>
      <c r="T277" s="66"/>
      <c r="U277" s="127">
        <v>99</v>
      </c>
      <c r="V277" s="127">
        <v>109</v>
      </c>
      <c r="X277" s="26"/>
      <c r="Y277" s="26"/>
    </row>
    <row r="278" spans="1:25" hidden="1">
      <c r="A278" s="19" t="s">
        <v>1118</v>
      </c>
      <c r="B278" s="19" t="s">
        <v>1119</v>
      </c>
      <c r="C278" s="34" t="s">
        <v>1165</v>
      </c>
      <c r="D278" s="85" t="s">
        <v>1166</v>
      </c>
      <c r="E278" s="4" t="s">
        <v>1167</v>
      </c>
      <c r="F278" s="1" t="s">
        <v>23</v>
      </c>
      <c r="G278" s="18" t="s">
        <v>194</v>
      </c>
      <c r="H278" s="19" t="s">
        <v>195</v>
      </c>
      <c r="I278" s="18" t="s">
        <v>44</v>
      </c>
      <c r="J278" s="18"/>
      <c r="K278" s="21" t="s">
        <v>1168</v>
      </c>
      <c r="L278" s="22" t="s">
        <v>42</v>
      </c>
      <c r="M278" s="22" t="s">
        <v>42</v>
      </c>
      <c r="N278" s="23">
        <v>6930444801182</v>
      </c>
      <c r="O278" s="23"/>
      <c r="P278" s="109"/>
      <c r="Q278" s="24">
        <f>ROUND(V278*$W$1,-4)-1000</f>
        <v>1239000</v>
      </c>
      <c r="R278" s="25"/>
      <c r="S278" s="66"/>
      <c r="T278" s="66"/>
      <c r="U278" s="127">
        <v>99</v>
      </c>
      <c r="V278" s="127">
        <v>109</v>
      </c>
      <c r="X278" s="26"/>
      <c r="Y278" s="26"/>
    </row>
    <row r="279" spans="1:25">
      <c r="A279" s="19" t="s">
        <v>1118</v>
      </c>
      <c r="B279" s="19" t="s">
        <v>1119</v>
      </c>
      <c r="C279" s="34" t="s">
        <v>1169</v>
      </c>
      <c r="D279" s="85" t="s">
        <v>1170</v>
      </c>
      <c r="E279" s="4" t="s">
        <v>1171</v>
      </c>
      <c r="F279" s="1" t="s">
        <v>23</v>
      </c>
      <c r="G279" s="18" t="s">
        <v>194</v>
      </c>
      <c r="H279" s="19" t="s">
        <v>195</v>
      </c>
      <c r="I279" s="18" t="s">
        <v>39</v>
      </c>
      <c r="J279" s="18"/>
      <c r="K279" s="21" t="s">
        <v>1172</v>
      </c>
      <c r="L279" s="22" t="s">
        <v>42</v>
      </c>
      <c r="M279" s="22" t="s">
        <v>42</v>
      </c>
      <c r="N279" s="23">
        <v>6930444800697</v>
      </c>
      <c r="O279" s="23"/>
      <c r="P279" s="109" t="s">
        <v>1124</v>
      </c>
      <c r="Q279" s="24">
        <f>ROUND(V279*W1,-4)-11000</f>
        <v>1459000</v>
      </c>
      <c r="R279" s="25"/>
      <c r="S279" s="66"/>
      <c r="T279" s="66"/>
      <c r="U279" s="127">
        <v>114</v>
      </c>
      <c r="V279" s="127">
        <v>129</v>
      </c>
      <c r="X279" s="26"/>
      <c r="Y279" s="26"/>
    </row>
    <row r="280" spans="1:25">
      <c r="A280" s="19" t="s">
        <v>1118</v>
      </c>
      <c r="B280" s="19" t="s">
        <v>1119</v>
      </c>
      <c r="C280" s="34" t="s">
        <v>1173</v>
      </c>
      <c r="D280" s="85" t="s">
        <v>1174</v>
      </c>
      <c r="E280" s="4" t="s">
        <v>1175</v>
      </c>
      <c r="F280" s="1" t="s">
        <v>23</v>
      </c>
      <c r="G280" s="18" t="s">
        <v>194</v>
      </c>
      <c r="H280" s="19" t="s">
        <v>195</v>
      </c>
      <c r="I280" s="18" t="s">
        <v>134</v>
      </c>
      <c r="J280" s="18"/>
      <c r="K280" s="21" t="s">
        <v>1176</v>
      </c>
      <c r="L280" s="22" t="s">
        <v>42</v>
      </c>
      <c r="M280" s="22" t="s">
        <v>42</v>
      </c>
      <c r="N280" s="23">
        <v>6930444801397</v>
      </c>
      <c r="O280" s="23"/>
      <c r="P280" s="109" t="s">
        <v>1124</v>
      </c>
      <c r="Q280" s="24">
        <f>ROUND(V280*W1,-4)-11000</f>
        <v>1459000</v>
      </c>
      <c r="R280" s="25"/>
      <c r="S280" s="66"/>
      <c r="T280" s="66"/>
      <c r="U280" s="127">
        <v>114</v>
      </c>
      <c r="V280" s="127">
        <v>129</v>
      </c>
      <c r="X280" s="26"/>
      <c r="Y280" s="26"/>
    </row>
    <row r="281" spans="1:25" hidden="1">
      <c r="A281" s="19" t="s">
        <v>1118</v>
      </c>
      <c r="B281" s="19" t="s">
        <v>1119</v>
      </c>
      <c r="C281" s="34" t="s">
        <v>1177</v>
      </c>
      <c r="D281" s="85" t="s">
        <v>1178</v>
      </c>
      <c r="E281" s="4" t="s">
        <v>1179</v>
      </c>
      <c r="F281" s="1" t="s">
        <v>23</v>
      </c>
      <c r="G281" s="18" t="s">
        <v>194</v>
      </c>
      <c r="H281" s="19" t="s">
        <v>195</v>
      </c>
      <c r="I281" s="18" t="s">
        <v>44</v>
      </c>
      <c r="J281" s="18"/>
      <c r="K281" s="21" t="s">
        <v>1180</v>
      </c>
      <c r="L281" s="22" t="s">
        <v>42</v>
      </c>
      <c r="M281" s="22" t="s">
        <v>42</v>
      </c>
      <c r="N281" s="23"/>
      <c r="O281" s="23"/>
      <c r="P281" s="109"/>
      <c r="Q281" s="24">
        <f>ROUND(V281*$W$1,-4)-1000</f>
        <v>-1000</v>
      </c>
      <c r="R281" s="25"/>
      <c r="S281" s="66"/>
      <c r="T281" s="66"/>
      <c r="X281" s="26"/>
      <c r="Y281" s="26"/>
    </row>
    <row r="282" spans="1:25" hidden="1">
      <c r="A282" s="19" t="s">
        <v>1118</v>
      </c>
      <c r="B282" s="19" t="s">
        <v>1119</v>
      </c>
      <c r="C282" s="34" t="s">
        <v>1181</v>
      </c>
      <c r="D282" s="85" t="s">
        <v>1182</v>
      </c>
      <c r="E282" s="4" t="s">
        <v>1183</v>
      </c>
      <c r="F282" s="1" t="s">
        <v>23</v>
      </c>
      <c r="G282" s="18" t="s">
        <v>194</v>
      </c>
      <c r="H282" s="19" t="s">
        <v>195</v>
      </c>
      <c r="I282" s="18" t="s">
        <v>44</v>
      </c>
      <c r="J282" s="18"/>
      <c r="K282" s="21" t="s">
        <v>1184</v>
      </c>
      <c r="L282" s="22" t="s">
        <v>42</v>
      </c>
      <c r="M282" s="22" t="s">
        <v>42</v>
      </c>
      <c r="N282" s="23"/>
      <c r="O282" s="23"/>
      <c r="P282" s="109"/>
      <c r="Q282" s="24">
        <f>ROUND(V282*$W$1,-4)-1000</f>
        <v>1389000</v>
      </c>
      <c r="R282" s="25"/>
      <c r="S282" s="66"/>
      <c r="T282" s="66"/>
      <c r="U282" s="127">
        <v>109</v>
      </c>
      <c r="V282" s="127">
        <v>122</v>
      </c>
      <c r="X282" s="26"/>
      <c r="Y282" s="26"/>
    </row>
    <row r="283" spans="1:25">
      <c r="A283" s="19" t="s">
        <v>1118</v>
      </c>
      <c r="B283" s="19" t="s">
        <v>1119</v>
      </c>
      <c r="C283" s="34" t="s">
        <v>1185</v>
      </c>
      <c r="D283" s="85" t="s">
        <v>1186</v>
      </c>
      <c r="E283" s="4" t="s">
        <v>1187</v>
      </c>
      <c r="F283" s="1" t="s">
        <v>23</v>
      </c>
      <c r="G283" s="18" t="s">
        <v>194</v>
      </c>
      <c r="H283" s="19" t="s">
        <v>195</v>
      </c>
      <c r="I283" s="18" t="s">
        <v>134</v>
      </c>
      <c r="J283" s="18"/>
      <c r="K283" s="21" t="s">
        <v>1188</v>
      </c>
      <c r="L283" s="22" t="s">
        <v>42</v>
      </c>
      <c r="M283" s="22" t="s">
        <v>42</v>
      </c>
      <c r="N283" s="23">
        <v>6930444801519</v>
      </c>
      <c r="O283" s="23"/>
      <c r="P283" s="109" t="s">
        <v>1124</v>
      </c>
      <c r="Q283" s="24">
        <f>ROUND(V283*W1,-4)-11000</f>
        <v>1459000</v>
      </c>
      <c r="R283" s="25"/>
      <c r="S283" s="66"/>
      <c r="T283" s="66"/>
      <c r="U283" s="127">
        <v>114</v>
      </c>
      <c r="V283" s="127">
        <v>129</v>
      </c>
      <c r="X283" s="26"/>
      <c r="Y283" s="26"/>
    </row>
    <row r="284" spans="1:25">
      <c r="A284" s="19" t="s">
        <v>1118</v>
      </c>
      <c r="B284" s="19" t="s">
        <v>1119</v>
      </c>
      <c r="C284" s="34" t="s">
        <v>1189</v>
      </c>
      <c r="D284" s="85" t="s">
        <v>1190</v>
      </c>
      <c r="E284" s="4" t="s">
        <v>1191</v>
      </c>
      <c r="F284" s="1" t="s">
        <v>23</v>
      </c>
      <c r="G284" s="18" t="s">
        <v>194</v>
      </c>
      <c r="H284" s="19" t="s">
        <v>195</v>
      </c>
      <c r="I284" s="18" t="s">
        <v>134</v>
      </c>
      <c r="J284" s="18"/>
      <c r="K284" s="21" t="s">
        <v>1192</v>
      </c>
      <c r="L284" s="22" t="s">
        <v>42</v>
      </c>
      <c r="M284" s="22" t="s">
        <v>42</v>
      </c>
      <c r="N284" s="23">
        <v>6930444801250</v>
      </c>
      <c r="O284" s="23"/>
      <c r="P284" s="109" t="s">
        <v>1124</v>
      </c>
      <c r="Q284" s="24">
        <f>ROUND(V284*W1,-4)-1000</f>
        <v>1579000</v>
      </c>
      <c r="R284" s="25"/>
      <c r="S284" s="66"/>
      <c r="T284" s="66"/>
      <c r="U284" s="127">
        <v>124</v>
      </c>
      <c r="V284" s="127">
        <v>139</v>
      </c>
      <c r="X284" s="26"/>
      <c r="Y284" s="26"/>
    </row>
    <row r="285" spans="1:25" hidden="1">
      <c r="A285" s="19" t="s">
        <v>1118</v>
      </c>
      <c r="B285" s="19" t="s">
        <v>1119</v>
      </c>
      <c r="C285" s="34" t="s">
        <v>1193</v>
      </c>
      <c r="D285" s="85" t="s">
        <v>1194</v>
      </c>
      <c r="E285" s="4" t="s">
        <v>1195</v>
      </c>
      <c r="F285" s="1" t="s">
        <v>23</v>
      </c>
      <c r="G285" s="18" t="s">
        <v>194</v>
      </c>
      <c r="H285" s="19" t="s">
        <v>195</v>
      </c>
      <c r="I285" s="18" t="s">
        <v>44</v>
      </c>
      <c r="J285" s="18"/>
      <c r="K285" s="21" t="s">
        <v>1196</v>
      </c>
      <c r="L285" s="22" t="s">
        <v>42</v>
      </c>
      <c r="M285" s="22" t="s">
        <v>42</v>
      </c>
      <c r="N285" s="23">
        <v>6930444801403</v>
      </c>
      <c r="O285" s="23"/>
      <c r="P285" s="109"/>
      <c r="Q285" s="24">
        <f>ROUND(V285*$W$1,-4)-1000</f>
        <v>1809000</v>
      </c>
      <c r="R285" s="25"/>
      <c r="S285" s="66"/>
      <c r="T285" s="66"/>
      <c r="U285" s="127">
        <v>144</v>
      </c>
      <c r="V285" s="127">
        <v>159</v>
      </c>
      <c r="X285" s="26"/>
      <c r="Y285" s="26"/>
    </row>
    <row r="286" spans="1:25">
      <c r="A286" s="19" t="s">
        <v>1118</v>
      </c>
      <c r="B286" s="19" t="s">
        <v>1119</v>
      </c>
      <c r="C286" s="34" t="s">
        <v>1197</v>
      </c>
      <c r="D286" s="85" t="s">
        <v>1198</v>
      </c>
      <c r="E286" s="4" t="s">
        <v>1199</v>
      </c>
      <c r="F286" s="1" t="s">
        <v>23</v>
      </c>
      <c r="G286" s="18" t="s">
        <v>194</v>
      </c>
      <c r="H286" s="19" t="s">
        <v>195</v>
      </c>
      <c r="I286" s="18" t="s">
        <v>134</v>
      </c>
      <c r="J286" s="18"/>
      <c r="K286" s="21" t="s">
        <v>1200</v>
      </c>
      <c r="L286" s="22" t="s">
        <v>42</v>
      </c>
      <c r="M286" s="22" t="s">
        <v>42</v>
      </c>
      <c r="N286" s="23">
        <v>6930444800857</v>
      </c>
      <c r="O286" s="23"/>
      <c r="P286" s="109" t="s">
        <v>1124</v>
      </c>
      <c r="Q286" s="24">
        <f>ROUND(V286*W1,-4)-1000</f>
        <v>2499000</v>
      </c>
      <c r="R286" s="25"/>
      <c r="S286" s="66"/>
      <c r="T286" s="66"/>
      <c r="U286" s="127">
        <v>199</v>
      </c>
      <c r="V286" s="127">
        <v>219</v>
      </c>
      <c r="X286" s="26"/>
      <c r="Y286" s="26"/>
    </row>
    <row r="287" spans="1:25">
      <c r="A287" s="19" t="s">
        <v>1118</v>
      </c>
      <c r="B287" s="19" t="s">
        <v>1119</v>
      </c>
      <c r="C287" s="34" t="s">
        <v>1201</v>
      </c>
      <c r="D287" s="85" t="s">
        <v>1202</v>
      </c>
      <c r="E287" s="4" t="s">
        <v>1203</v>
      </c>
      <c r="F287" s="1" t="s">
        <v>23</v>
      </c>
      <c r="G287" s="18" t="s">
        <v>194</v>
      </c>
      <c r="H287" s="19" t="s">
        <v>195</v>
      </c>
      <c r="I287" s="18" t="s">
        <v>134</v>
      </c>
      <c r="J287" s="18"/>
      <c r="K287" s="21" t="s">
        <v>1204</v>
      </c>
      <c r="L287" s="22" t="s">
        <v>42</v>
      </c>
      <c r="M287" s="22" t="s">
        <v>42</v>
      </c>
      <c r="N287" s="23">
        <v>6930444800871</v>
      </c>
      <c r="O287" s="23"/>
      <c r="P287" s="109" t="s">
        <v>1124</v>
      </c>
      <c r="Q287" s="24">
        <f>ROUND(V287*W1,-4)-1000</f>
        <v>3409000</v>
      </c>
      <c r="R287" s="25"/>
      <c r="S287" s="66"/>
      <c r="T287" s="66"/>
      <c r="U287" s="127">
        <v>269</v>
      </c>
      <c r="V287" s="127">
        <v>299</v>
      </c>
      <c r="X287" s="26"/>
      <c r="Y287" s="26"/>
    </row>
    <row r="288" spans="1:25">
      <c r="A288" s="19" t="s">
        <v>1118</v>
      </c>
      <c r="B288" s="19" t="s">
        <v>1119</v>
      </c>
      <c r="C288" s="34" t="s">
        <v>1205</v>
      </c>
      <c r="D288" s="85" t="s">
        <v>1206</v>
      </c>
      <c r="E288" s="4" t="s">
        <v>1207</v>
      </c>
      <c r="F288" s="1" t="s">
        <v>23</v>
      </c>
      <c r="G288" s="18" t="s">
        <v>194</v>
      </c>
      <c r="H288" s="19" t="s">
        <v>195</v>
      </c>
      <c r="I288" s="18" t="s">
        <v>134</v>
      </c>
      <c r="J288" s="18"/>
      <c r="K288" s="21" t="s">
        <v>1208</v>
      </c>
      <c r="L288" s="22"/>
      <c r="M288" s="22"/>
      <c r="N288" s="23">
        <v>6930444801601</v>
      </c>
      <c r="O288" s="23"/>
      <c r="P288" s="109" t="s">
        <v>1124</v>
      </c>
      <c r="Q288" s="24">
        <f>ROUND(V288*W1,-4)-11000</f>
        <v>4539000</v>
      </c>
      <c r="R288" s="25"/>
      <c r="S288" s="66"/>
      <c r="T288" s="66"/>
      <c r="U288" s="127">
        <v>359</v>
      </c>
      <c r="V288" s="127">
        <v>399</v>
      </c>
      <c r="X288" s="26"/>
      <c r="Y288" s="26"/>
    </row>
    <row r="289" spans="1:25">
      <c r="A289" s="19" t="s">
        <v>1118</v>
      </c>
      <c r="B289" s="19" t="s">
        <v>1119</v>
      </c>
      <c r="C289" s="34" t="s">
        <v>1209</v>
      </c>
      <c r="D289" s="85" t="s">
        <v>1210</v>
      </c>
      <c r="E289" s="4" t="s">
        <v>1211</v>
      </c>
      <c r="F289" s="1" t="s">
        <v>23</v>
      </c>
      <c r="G289" s="18" t="s">
        <v>194</v>
      </c>
      <c r="H289" s="19" t="s">
        <v>195</v>
      </c>
      <c r="I289" s="18" t="s">
        <v>134</v>
      </c>
      <c r="J289" s="18"/>
      <c r="K289" s="21" t="s">
        <v>1212</v>
      </c>
      <c r="L289" s="22"/>
      <c r="M289" s="22"/>
      <c r="N289" s="23">
        <v>6930444801960</v>
      </c>
      <c r="O289" s="23"/>
      <c r="P289" s="109" t="s">
        <v>1124</v>
      </c>
      <c r="Q289" s="24">
        <f>ROUND(V289*W1,-4)-1000</f>
        <v>6829000</v>
      </c>
      <c r="R289" s="25"/>
      <c r="S289" s="66"/>
      <c r="T289" s="66"/>
      <c r="U289" s="127">
        <v>539</v>
      </c>
      <c r="V289" s="127">
        <v>599</v>
      </c>
      <c r="X289" s="26"/>
      <c r="Y289" s="26"/>
    </row>
    <row r="290" spans="1:25">
      <c r="A290" s="19" t="s">
        <v>1118</v>
      </c>
      <c r="B290" s="19" t="s">
        <v>1119</v>
      </c>
      <c r="C290" s="34" t="s">
        <v>1213</v>
      </c>
      <c r="D290" s="85" t="s">
        <v>1214</v>
      </c>
      <c r="E290" s="4" t="s">
        <v>1215</v>
      </c>
      <c r="F290" s="1" t="s">
        <v>23</v>
      </c>
      <c r="G290" s="18" t="s">
        <v>194</v>
      </c>
      <c r="H290" s="19" t="s">
        <v>195</v>
      </c>
      <c r="I290" s="18" t="s">
        <v>134</v>
      </c>
      <c r="J290" s="18"/>
      <c r="K290" s="21" t="s">
        <v>1216</v>
      </c>
      <c r="L290" s="22"/>
      <c r="M290" s="22"/>
      <c r="N290" s="23">
        <v>6930444801281</v>
      </c>
      <c r="O290" s="23"/>
      <c r="P290" s="109" t="s">
        <v>1124</v>
      </c>
      <c r="Q290" s="24">
        <f>ROUND(V290*W1,-4)-11000</f>
        <v>8529000</v>
      </c>
      <c r="R290" s="25"/>
      <c r="S290" s="66"/>
      <c r="T290" s="100"/>
      <c r="U290" s="127">
        <v>679</v>
      </c>
      <c r="V290" s="127">
        <v>749</v>
      </c>
      <c r="X290" s="26"/>
      <c r="Y290" s="26"/>
    </row>
    <row r="291" spans="1:25">
      <c r="A291" s="19" t="s">
        <v>1118</v>
      </c>
      <c r="B291" s="19" t="s">
        <v>1119</v>
      </c>
      <c r="C291" s="34" t="s">
        <v>1217</v>
      </c>
      <c r="D291" s="85" t="s">
        <v>1218</v>
      </c>
      <c r="E291" s="4" t="s">
        <v>1219</v>
      </c>
      <c r="F291" s="1" t="s">
        <v>23</v>
      </c>
      <c r="G291" s="18" t="s">
        <v>194</v>
      </c>
      <c r="H291" s="19" t="s">
        <v>195</v>
      </c>
      <c r="I291" s="18" t="s">
        <v>134</v>
      </c>
      <c r="J291" s="18"/>
      <c r="K291" s="21" t="s">
        <v>1220</v>
      </c>
      <c r="L291" s="22"/>
      <c r="M291" s="22"/>
      <c r="N291" s="23"/>
      <c r="O291" s="23"/>
      <c r="P291" s="109" t="s">
        <v>1124</v>
      </c>
      <c r="Q291" s="24">
        <f>ROUND(V291*W1,-4)-1000</f>
        <v>9109000</v>
      </c>
      <c r="R291" s="25"/>
      <c r="S291" s="66"/>
      <c r="T291" s="100"/>
      <c r="U291" s="127">
        <v>719</v>
      </c>
      <c r="V291" s="127">
        <v>799</v>
      </c>
      <c r="X291" s="26"/>
      <c r="Y291" s="26"/>
    </row>
    <row r="292" spans="1:25" s="92" customFormat="1" ht="132">
      <c r="A292" s="18" t="s">
        <v>1221</v>
      </c>
      <c r="B292" s="18" t="s">
        <v>1222</v>
      </c>
      <c r="C292" s="20" t="s">
        <v>1223</v>
      </c>
      <c r="D292" s="97" t="s">
        <v>1224</v>
      </c>
      <c r="E292" s="5"/>
      <c r="F292" s="88" t="s">
        <v>23</v>
      </c>
      <c r="G292" s="18" t="s">
        <v>1225</v>
      </c>
      <c r="H292" s="18"/>
      <c r="I292" s="18" t="s">
        <v>134</v>
      </c>
      <c r="J292" s="18"/>
      <c r="K292" s="89"/>
      <c r="L292" s="90"/>
      <c r="M292" s="90"/>
      <c r="N292" s="91"/>
      <c r="O292" s="91"/>
      <c r="P292" s="113"/>
      <c r="Q292" s="24"/>
      <c r="R292" s="25"/>
      <c r="S292" s="66"/>
      <c r="T292" s="66"/>
      <c r="U292" s="133">
        <v>5700</v>
      </c>
      <c r="V292" s="134"/>
      <c r="W292" s="135"/>
    </row>
    <row r="293" spans="1:25" s="92" customFormat="1" ht="168">
      <c r="A293" s="18" t="s">
        <v>1221</v>
      </c>
      <c r="B293" s="18" t="s">
        <v>1222</v>
      </c>
      <c r="C293" s="20" t="s">
        <v>1226</v>
      </c>
      <c r="D293" s="97" t="s">
        <v>1227</v>
      </c>
      <c r="E293" s="5"/>
      <c r="F293" s="88" t="s">
        <v>23</v>
      </c>
      <c r="G293" s="18" t="s">
        <v>1225</v>
      </c>
      <c r="H293" s="18"/>
      <c r="I293" s="18" t="s">
        <v>134</v>
      </c>
      <c r="J293" s="18"/>
      <c r="K293" s="89"/>
      <c r="L293" s="90"/>
      <c r="M293" s="90"/>
      <c r="N293" s="91"/>
      <c r="O293" s="91"/>
      <c r="P293" s="113"/>
      <c r="Q293" s="24"/>
      <c r="R293" s="25"/>
      <c r="S293" s="66"/>
      <c r="T293" s="66"/>
      <c r="U293" s="133">
        <v>8130</v>
      </c>
      <c r="V293" s="134"/>
      <c r="W293" s="135"/>
    </row>
    <row r="294" spans="1:25" s="92" customFormat="1" ht="144">
      <c r="A294" s="18" t="s">
        <v>1221</v>
      </c>
      <c r="B294" s="18" t="s">
        <v>1222</v>
      </c>
      <c r="C294" s="20" t="s">
        <v>1228</v>
      </c>
      <c r="D294" s="97" t="s">
        <v>1229</v>
      </c>
      <c r="E294" s="5"/>
      <c r="F294" s="88" t="s">
        <v>23</v>
      </c>
      <c r="G294" s="18" t="s">
        <v>1225</v>
      </c>
      <c r="H294" s="18"/>
      <c r="I294" s="18" t="s">
        <v>134</v>
      </c>
      <c r="J294" s="18"/>
      <c r="K294" s="89"/>
      <c r="L294" s="90"/>
      <c r="M294" s="90"/>
      <c r="N294" s="91"/>
      <c r="O294" s="91"/>
      <c r="P294" s="113"/>
      <c r="Q294" s="24"/>
      <c r="R294" s="25"/>
      <c r="S294" s="66"/>
      <c r="T294" s="66"/>
      <c r="U294" s="133">
        <v>6610</v>
      </c>
      <c r="V294" s="134"/>
      <c r="W294" s="135"/>
    </row>
    <row r="295" spans="1:25" s="92" customFormat="1" ht="144">
      <c r="A295" s="18" t="s">
        <v>1221</v>
      </c>
      <c r="B295" s="18" t="s">
        <v>1222</v>
      </c>
      <c r="C295" s="20" t="s">
        <v>1230</v>
      </c>
      <c r="D295" s="97" t="s">
        <v>1231</v>
      </c>
      <c r="E295" s="5"/>
      <c r="F295" s="88" t="s">
        <v>23</v>
      </c>
      <c r="G295" s="18" t="s">
        <v>1225</v>
      </c>
      <c r="H295" s="18"/>
      <c r="I295" s="18" t="s">
        <v>134</v>
      </c>
      <c r="J295" s="18"/>
      <c r="K295" s="89"/>
      <c r="L295" s="90"/>
      <c r="M295" s="90"/>
      <c r="N295" s="91"/>
      <c r="O295" s="91"/>
      <c r="P295" s="113"/>
      <c r="Q295" s="24"/>
      <c r="R295" s="25"/>
      <c r="S295" s="66"/>
      <c r="T295" s="66"/>
      <c r="U295" s="133">
        <v>13310</v>
      </c>
      <c r="V295" s="134"/>
      <c r="W295" s="135"/>
    </row>
    <row r="296" spans="1:25" s="92" customFormat="1" ht="144">
      <c r="A296" s="18" t="s">
        <v>1221</v>
      </c>
      <c r="B296" s="18" t="s">
        <v>1222</v>
      </c>
      <c r="C296" s="20" t="s">
        <v>1232</v>
      </c>
      <c r="D296" s="117" t="s">
        <v>1233</v>
      </c>
      <c r="E296" s="5"/>
      <c r="F296" s="88" t="s">
        <v>23</v>
      </c>
      <c r="G296" s="18" t="s">
        <v>1225</v>
      </c>
      <c r="H296" s="18"/>
      <c r="I296" s="18" t="s">
        <v>134</v>
      </c>
      <c r="J296" s="18"/>
      <c r="K296" s="89"/>
      <c r="L296" s="90"/>
      <c r="M296" s="90"/>
      <c r="N296" s="91"/>
      <c r="O296" s="91"/>
      <c r="P296" s="113"/>
      <c r="Q296" s="24"/>
      <c r="R296" s="25"/>
      <c r="S296" s="66"/>
      <c r="T296" s="66"/>
      <c r="U296" s="133">
        <v>16520</v>
      </c>
      <c r="V296" s="134"/>
      <c r="W296" s="135"/>
    </row>
    <row r="297" spans="1:25" ht="24" hidden="1">
      <c r="A297" s="18" t="s">
        <v>1234</v>
      </c>
      <c r="B297" s="19" t="s">
        <v>1235</v>
      </c>
      <c r="C297" s="20" t="s">
        <v>1236</v>
      </c>
      <c r="D297" s="85" t="s">
        <v>1237</v>
      </c>
      <c r="E297" s="4" t="s">
        <v>1238</v>
      </c>
      <c r="F297" s="1" t="s">
        <v>283</v>
      </c>
      <c r="G297" s="18" t="s">
        <v>1239</v>
      </c>
      <c r="H297" s="19" t="s">
        <v>195</v>
      </c>
      <c r="I297" s="18" t="s">
        <v>44</v>
      </c>
      <c r="J297" s="18"/>
      <c r="K297" s="21" t="s">
        <v>1240</v>
      </c>
      <c r="L297" s="22" t="s">
        <v>42</v>
      </c>
      <c r="M297" s="22" t="s">
        <v>42</v>
      </c>
      <c r="N297" s="23">
        <v>4711174723447</v>
      </c>
      <c r="O297" s="23">
        <v>846504003440</v>
      </c>
      <c r="P297" s="109"/>
      <c r="Q297" s="24">
        <f t="shared" ref="Q297:Q360" si="7">ROUND(V297*$W$1,-4)-1000</f>
        <v>3069000</v>
      </c>
      <c r="R297" s="25"/>
      <c r="S297" s="66"/>
      <c r="T297" s="66"/>
      <c r="U297" s="127">
        <f>(V297-30)</f>
        <v>239</v>
      </c>
      <c r="V297" s="127">
        <v>269</v>
      </c>
      <c r="X297" s="26"/>
      <c r="Y297" s="26"/>
    </row>
    <row r="298" spans="1:25" ht="24" hidden="1">
      <c r="A298" s="18" t="s">
        <v>1234</v>
      </c>
      <c r="B298" s="19" t="s">
        <v>1235</v>
      </c>
      <c r="C298" s="20" t="s">
        <v>1241</v>
      </c>
      <c r="D298" s="85" t="s">
        <v>1242</v>
      </c>
      <c r="E298" s="4" t="s">
        <v>1243</v>
      </c>
      <c r="F298" s="1" t="s">
        <v>283</v>
      </c>
      <c r="G298" s="18" t="s">
        <v>1239</v>
      </c>
      <c r="H298" s="19" t="s">
        <v>195</v>
      </c>
      <c r="I298" s="18" t="s">
        <v>44</v>
      </c>
      <c r="J298" s="18"/>
      <c r="K298" s="21" t="s">
        <v>1244</v>
      </c>
      <c r="L298" s="22" t="s">
        <v>42</v>
      </c>
      <c r="M298" s="22" t="s">
        <v>42</v>
      </c>
      <c r="N298" s="23"/>
      <c r="O298" s="23"/>
      <c r="P298" s="109"/>
      <c r="Q298" s="24">
        <f t="shared" si="7"/>
        <v>-1000</v>
      </c>
      <c r="R298" s="25"/>
      <c r="S298" s="66"/>
      <c r="T298" s="66"/>
      <c r="X298" s="26"/>
      <c r="Y298" s="26"/>
    </row>
    <row r="299" spans="1:25" ht="24">
      <c r="A299" s="18" t="s">
        <v>1245</v>
      </c>
      <c r="B299" s="19" t="s">
        <v>1235</v>
      </c>
      <c r="C299" s="20" t="s">
        <v>1246</v>
      </c>
      <c r="D299" s="85" t="s">
        <v>1247</v>
      </c>
      <c r="E299" s="4" t="s">
        <v>1248</v>
      </c>
      <c r="F299" s="1" t="s">
        <v>283</v>
      </c>
      <c r="G299" s="18" t="s">
        <v>1239</v>
      </c>
      <c r="H299" s="19" t="s">
        <v>195</v>
      </c>
      <c r="I299" s="18" t="s">
        <v>134</v>
      </c>
      <c r="J299" s="18"/>
      <c r="K299" s="21" t="s">
        <v>1249</v>
      </c>
      <c r="L299" s="22" t="s">
        <v>42</v>
      </c>
      <c r="M299" s="22" t="s">
        <v>42</v>
      </c>
      <c r="N299" s="23">
        <v>4711174723478</v>
      </c>
      <c r="O299" s="23">
        <v>846504003471</v>
      </c>
      <c r="P299" s="109" t="s">
        <v>1250</v>
      </c>
      <c r="Q299" s="24">
        <f t="shared" si="7"/>
        <v>5119000</v>
      </c>
      <c r="R299" s="25"/>
      <c r="S299" s="66"/>
      <c r="T299" s="66"/>
      <c r="U299" s="127">
        <f>(V299-40)</f>
        <v>409</v>
      </c>
      <c r="V299" s="127">
        <v>449</v>
      </c>
      <c r="X299" s="26"/>
      <c r="Y299" s="26"/>
    </row>
    <row r="300" spans="1:25" ht="24" hidden="1">
      <c r="A300" s="18" t="s">
        <v>1234</v>
      </c>
      <c r="B300" s="19" t="s">
        <v>1235</v>
      </c>
      <c r="C300" s="20" t="s">
        <v>1251</v>
      </c>
      <c r="D300" s="85" t="s">
        <v>1252</v>
      </c>
      <c r="E300" s="4" t="s">
        <v>1253</v>
      </c>
      <c r="F300" s="1" t="s">
        <v>283</v>
      </c>
      <c r="G300" s="18" t="s">
        <v>1239</v>
      </c>
      <c r="H300" s="19" t="s">
        <v>195</v>
      </c>
      <c r="I300" s="18" t="s">
        <v>44</v>
      </c>
      <c r="J300" s="18"/>
      <c r="K300" s="21" t="s">
        <v>1254</v>
      </c>
      <c r="L300" s="22" t="s">
        <v>42</v>
      </c>
      <c r="M300" s="22" t="s">
        <v>42</v>
      </c>
      <c r="N300" s="23"/>
      <c r="O300" s="23"/>
      <c r="P300" s="109"/>
      <c r="Q300" s="24">
        <f t="shared" si="7"/>
        <v>-1000</v>
      </c>
      <c r="R300" s="25"/>
      <c r="S300" s="66"/>
      <c r="T300" s="66"/>
      <c r="X300" s="26"/>
      <c r="Y300" s="26"/>
    </row>
    <row r="301" spans="1:25" ht="24" hidden="1">
      <c r="A301" s="18" t="s">
        <v>1234</v>
      </c>
      <c r="B301" s="19" t="s">
        <v>1235</v>
      </c>
      <c r="C301" s="20" t="s">
        <v>1255</v>
      </c>
      <c r="D301" s="85" t="s">
        <v>1256</v>
      </c>
      <c r="E301" s="4" t="s">
        <v>1257</v>
      </c>
      <c r="F301" s="1" t="s">
        <v>283</v>
      </c>
      <c r="G301" s="18" t="s">
        <v>1239</v>
      </c>
      <c r="H301" s="19" t="s">
        <v>195</v>
      </c>
      <c r="I301" s="18" t="s">
        <v>44</v>
      </c>
      <c r="J301" s="18"/>
      <c r="K301" s="21" t="s">
        <v>1258</v>
      </c>
      <c r="L301" s="22" t="s">
        <v>42</v>
      </c>
      <c r="M301" s="22" t="s">
        <v>42</v>
      </c>
      <c r="N301" s="23"/>
      <c r="O301" s="23"/>
      <c r="P301" s="109"/>
      <c r="Q301" s="24">
        <f t="shared" si="7"/>
        <v>-1000</v>
      </c>
      <c r="R301" s="25"/>
      <c r="S301" s="66"/>
      <c r="T301" s="66"/>
      <c r="X301" s="26"/>
      <c r="Y301" s="26"/>
    </row>
    <row r="302" spans="1:25" ht="24" hidden="1">
      <c r="A302" s="18" t="s">
        <v>1245</v>
      </c>
      <c r="B302" s="19" t="s">
        <v>1235</v>
      </c>
      <c r="C302" s="20" t="s">
        <v>1259</v>
      </c>
      <c r="D302" s="85" t="s">
        <v>1260</v>
      </c>
      <c r="E302" s="4" t="s">
        <v>1261</v>
      </c>
      <c r="F302" s="1" t="s">
        <v>283</v>
      </c>
      <c r="G302" s="18" t="s">
        <v>1239</v>
      </c>
      <c r="H302" s="19" t="s">
        <v>195</v>
      </c>
      <c r="I302" s="18" t="s">
        <v>44</v>
      </c>
      <c r="J302" s="18"/>
      <c r="K302" s="21" t="s">
        <v>1262</v>
      </c>
      <c r="L302" s="22" t="s">
        <v>42</v>
      </c>
      <c r="M302" s="22" t="s">
        <v>42</v>
      </c>
      <c r="N302" s="23"/>
      <c r="O302" s="23"/>
      <c r="P302" s="109"/>
      <c r="Q302" s="24">
        <f t="shared" si="7"/>
        <v>-1000</v>
      </c>
      <c r="R302" s="25"/>
      <c r="S302" s="66"/>
      <c r="T302" s="66"/>
      <c r="X302" s="26"/>
      <c r="Y302" s="26"/>
    </row>
    <row r="303" spans="1:25" ht="24">
      <c r="A303" s="18" t="s">
        <v>1234</v>
      </c>
      <c r="B303" s="19" t="s">
        <v>1235</v>
      </c>
      <c r="C303" s="20" t="s">
        <v>1263</v>
      </c>
      <c r="D303" s="85" t="s">
        <v>1264</v>
      </c>
      <c r="E303" s="4" t="s">
        <v>1265</v>
      </c>
      <c r="F303" s="1" t="s">
        <v>283</v>
      </c>
      <c r="G303" s="18" t="s">
        <v>1239</v>
      </c>
      <c r="H303" s="19" t="s">
        <v>195</v>
      </c>
      <c r="I303" s="18" t="s">
        <v>134</v>
      </c>
      <c r="J303" s="18"/>
      <c r="K303" s="21" t="s">
        <v>1266</v>
      </c>
      <c r="L303" s="22" t="s">
        <v>42</v>
      </c>
      <c r="M303" s="22" t="s">
        <v>42</v>
      </c>
      <c r="N303" s="23">
        <v>4711174723812</v>
      </c>
      <c r="O303" s="23">
        <v>846504003815</v>
      </c>
      <c r="P303" s="109" t="s">
        <v>1250</v>
      </c>
      <c r="Q303" s="24">
        <f t="shared" si="7"/>
        <v>7969000</v>
      </c>
      <c r="R303" s="25"/>
      <c r="S303" s="66"/>
      <c r="T303" s="66"/>
      <c r="U303" s="127">
        <f>(V303-50)</f>
        <v>649</v>
      </c>
      <c r="V303" s="127">
        <v>699</v>
      </c>
      <c r="X303" s="26"/>
      <c r="Y303" s="26"/>
    </row>
    <row r="304" spans="1:25" ht="24">
      <c r="A304" s="18" t="s">
        <v>1234</v>
      </c>
      <c r="B304" s="19" t="s">
        <v>1235</v>
      </c>
      <c r="C304" s="20" t="s">
        <v>1267</v>
      </c>
      <c r="D304" s="85" t="s">
        <v>1268</v>
      </c>
      <c r="E304" s="4" t="s">
        <v>1269</v>
      </c>
      <c r="F304" s="1" t="s">
        <v>283</v>
      </c>
      <c r="G304" s="18" t="s">
        <v>1239</v>
      </c>
      <c r="H304" s="19" t="s">
        <v>195</v>
      </c>
      <c r="I304" s="18" t="s">
        <v>134</v>
      </c>
      <c r="J304" s="18"/>
      <c r="K304" s="21" t="s">
        <v>1270</v>
      </c>
      <c r="L304" s="22" t="s">
        <v>42</v>
      </c>
      <c r="M304" s="22" t="s">
        <v>42</v>
      </c>
      <c r="N304" s="23">
        <v>4711174723812</v>
      </c>
      <c r="O304" s="23">
        <v>846504003815</v>
      </c>
      <c r="P304" s="109" t="s">
        <v>1250</v>
      </c>
      <c r="Q304" s="24">
        <f t="shared" si="7"/>
        <v>8539000</v>
      </c>
      <c r="R304" s="25"/>
      <c r="S304" s="66"/>
      <c r="T304" s="66"/>
      <c r="U304" s="127">
        <f>(V304-50)</f>
        <v>699</v>
      </c>
      <c r="V304" s="127">
        <v>749</v>
      </c>
      <c r="X304" s="26"/>
      <c r="Y304" s="26"/>
    </row>
    <row r="305" spans="1:25" ht="24" hidden="1">
      <c r="A305" s="18" t="s">
        <v>1234</v>
      </c>
      <c r="B305" s="19" t="s">
        <v>1235</v>
      </c>
      <c r="C305" s="20" t="s">
        <v>1271</v>
      </c>
      <c r="D305" s="85" t="s">
        <v>1272</v>
      </c>
      <c r="E305" s="4" t="s">
        <v>1273</v>
      </c>
      <c r="F305" s="1" t="s">
        <v>283</v>
      </c>
      <c r="G305" s="18" t="s">
        <v>1239</v>
      </c>
      <c r="H305" s="19" t="s">
        <v>195</v>
      </c>
      <c r="I305" s="18" t="s">
        <v>44</v>
      </c>
      <c r="J305" s="18"/>
      <c r="K305" s="21" t="s">
        <v>1274</v>
      </c>
      <c r="L305" s="22" t="s">
        <v>42</v>
      </c>
      <c r="M305" s="22" t="s">
        <v>42</v>
      </c>
      <c r="N305" s="23"/>
      <c r="O305" s="23"/>
      <c r="P305" s="109"/>
      <c r="Q305" s="24">
        <f t="shared" si="7"/>
        <v>-1000</v>
      </c>
      <c r="R305" s="25"/>
      <c r="S305" s="66"/>
      <c r="T305" s="66"/>
      <c r="X305" s="26"/>
      <c r="Y305" s="26"/>
    </row>
    <row r="306" spans="1:25" ht="24" hidden="1">
      <c r="A306" s="18" t="s">
        <v>1234</v>
      </c>
      <c r="B306" s="19" t="s">
        <v>1235</v>
      </c>
      <c r="C306" s="20" t="s">
        <v>1275</v>
      </c>
      <c r="D306" s="85" t="s">
        <v>1276</v>
      </c>
      <c r="E306" s="4" t="s">
        <v>1277</v>
      </c>
      <c r="F306" s="1" t="s">
        <v>283</v>
      </c>
      <c r="G306" s="18" t="s">
        <v>1239</v>
      </c>
      <c r="H306" s="19" t="s">
        <v>195</v>
      </c>
      <c r="I306" s="18" t="s">
        <v>44</v>
      </c>
      <c r="J306" s="18"/>
      <c r="K306" s="21" t="s">
        <v>1278</v>
      </c>
      <c r="L306" s="22" t="s">
        <v>42</v>
      </c>
      <c r="M306" s="22" t="s">
        <v>42</v>
      </c>
      <c r="N306" s="23">
        <v>4711174723973</v>
      </c>
      <c r="O306" s="23">
        <v>846504003976</v>
      </c>
      <c r="P306" s="109"/>
      <c r="Q306" s="24">
        <f t="shared" si="7"/>
        <v>-1000</v>
      </c>
      <c r="R306" s="25"/>
      <c r="S306" s="66"/>
      <c r="T306" s="66"/>
      <c r="X306" s="26"/>
      <c r="Y306" s="26"/>
    </row>
    <row r="307" spans="1:25" ht="24" hidden="1">
      <c r="A307" s="18" t="s">
        <v>1234</v>
      </c>
      <c r="B307" s="19" t="s">
        <v>1235</v>
      </c>
      <c r="C307" s="20" t="s">
        <v>1279</v>
      </c>
      <c r="D307" s="85" t="s">
        <v>1280</v>
      </c>
      <c r="E307" s="4" t="s">
        <v>1281</v>
      </c>
      <c r="F307" s="1" t="s">
        <v>283</v>
      </c>
      <c r="G307" s="18" t="s">
        <v>1239</v>
      </c>
      <c r="H307" s="19" t="s">
        <v>195</v>
      </c>
      <c r="I307" s="18" t="s">
        <v>44</v>
      </c>
      <c r="J307" s="18"/>
      <c r="K307" s="21" t="s">
        <v>1282</v>
      </c>
      <c r="L307" s="22" t="s">
        <v>42</v>
      </c>
      <c r="M307" s="22" t="s">
        <v>42</v>
      </c>
      <c r="N307" s="23">
        <v>4711174722488</v>
      </c>
      <c r="O307" s="23">
        <v>846504002481</v>
      </c>
      <c r="P307" s="109"/>
      <c r="Q307" s="24">
        <f t="shared" si="7"/>
        <v>15379000</v>
      </c>
      <c r="R307" s="25"/>
      <c r="S307" s="66"/>
      <c r="T307" s="66"/>
      <c r="U307" s="127">
        <f>(V307-50)</f>
        <v>1299</v>
      </c>
      <c r="V307" s="127">
        <v>1349</v>
      </c>
      <c r="X307" s="26"/>
      <c r="Y307" s="26"/>
    </row>
    <row r="308" spans="1:25" ht="24" hidden="1">
      <c r="A308" s="18" t="s">
        <v>1245</v>
      </c>
      <c r="B308" s="19" t="s">
        <v>1235</v>
      </c>
      <c r="C308" s="28" t="s">
        <v>1283</v>
      </c>
      <c r="D308" s="85" t="s">
        <v>1284</v>
      </c>
      <c r="E308" s="4" t="s">
        <v>1285</v>
      </c>
      <c r="F308" s="1" t="s">
        <v>23</v>
      </c>
      <c r="G308" s="18" t="s">
        <v>1239</v>
      </c>
      <c r="H308" s="19"/>
      <c r="I308" s="18" t="s">
        <v>44</v>
      </c>
      <c r="J308" s="18"/>
      <c r="K308" s="21" t="s">
        <v>1286</v>
      </c>
      <c r="L308" s="22" t="s">
        <v>42</v>
      </c>
      <c r="M308" s="22" t="s">
        <v>42</v>
      </c>
      <c r="N308" s="23">
        <v>4711174723386</v>
      </c>
      <c r="O308" s="23">
        <v>846504003389</v>
      </c>
      <c r="P308" s="109"/>
      <c r="Q308" s="24">
        <f t="shared" si="7"/>
        <v>18229000</v>
      </c>
      <c r="R308" s="25"/>
      <c r="S308" s="66"/>
      <c r="T308" s="66"/>
      <c r="U308" s="127">
        <v>1450</v>
      </c>
      <c r="V308" s="127">
        <v>1599</v>
      </c>
      <c r="X308" s="26"/>
      <c r="Y308" s="26"/>
    </row>
    <row r="309" spans="1:25" ht="36" hidden="1">
      <c r="A309" s="18" t="s">
        <v>1287</v>
      </c>
      <c r="B309" s="19" t="s">
        <v>1235</v>
      </c>
      <c r="C309" s="28" t="s">
        <v>1288</v>
      </c>
      <c r="D309" s="85" t="s">
        <v>1289</v>
      </c>
      <c r="E309" s="4" t="s">
        <v>1290</v>
      </c>
      <c r="F309" s="1" t="s">
        <v>23</v>
      </c>
      <c r="G309" s="18" t="s">
        <v>1239</v>
      </c>
      <c r="H309" s="19"/>
      <c r="I309" s="18" t="s">
        <v>44</v>
      </c>
      <c r="J309" s="18"/>
      <c r="K309" s="21" t="s">
        <v>1291</v>
      </c>
      <c r="L309" s="22"/>
      <c r="M309" s="22"/>
      <c r="N309" s="23"/>
      <c r="O309" s="23"/>
      <c r="P309" s="109"/>
      <c r="Q309" s="24">
        <f t="shared" si="7"/>
        <v>1809000</v>
      </c>
      <c r="R309" s="25"/>
      <c r="S309" s="66"/>
      <c r="T309" s="66"/>
      <c r="U309" s="127">
        <v>140</v>
      </c>
      <c r="V309" s="127">
        <v>159</v>
      </c>
      <c r="X309" s="26"/>
      <c r="Y309" s="26"/>
    </row>
    <row r="310" spans="1:25" ht="36" hidden="1">
      <c r="A310" s="18" t="s">
        <v>1287</v>
      </c>
      <c r="B310" s="19" t="s">
        <v>1235</v>
      </c>
      <c r="C310" s="28" t="s">
        <v>1292</v>
      </c>
      <c r="D310" s="85" t="s">
        <v>1293</v>
      </c>
      <c r="E310" s="4" t="s">
        <v>1294</v>
      </c>
      <c r="F310" s="8" t="s">
        <v>23</v>
      </c>
      <c r="G310" s="18" t="s">
        <v>1239</v>
      </c>
      <c r="H310" s="19"/>
      <c r="I310" s="18" t="s">
        <v>44</v>
      </c>
      <c r="J310" s="18"/>
      <c r="K310" s="21" t="s">
        <v>1295</v>
      </c>
      <c r="L310" s="22" t="s">
        <v>42</v>
      </c>
      <c r="M310" s="22" t="s">
        <v>42</v>
      </c>
      <c r="N310" s="23">
        <v>4711174723386</v>
      </c>
      <c r="O310" s="23">
        <v>846504003389</v>
      </c>
      <c r="P310" s="109"/>
      <c r="Q310" s="24">
        <f t="shared" si="7"/>
        <v>1579000</v>
      </c>
      <c r="R310" s="25"/>
      <c r="S310" s="66"/>
      <c r="T310" s="66"/>
      <c r="U310" s="127">
        <v>125</v>
      </c>
      <c r="V310" s="127">
        <v>139</v>
      </c>
      <c r="X310" s="26"/>
      <c r="Y310" s="26"/>
    </row>
    <row r="311" spans="1:25" hidden="1">
      <c r="A311" s="18" t="s">
        <v>1296</v>
      </c>
      <c r="B311" s="19" t="s">
        <v>1297</v>
      </c>
      <c r="C311" s="28" t="s">
        <v>1298</v>
      </c>
      <c r="D311" s="85" t="s">
        <v>1299</v>
      </c>
      <c r="E311" s="4" t="s">
        <v>1300</v>
      </c>
      <c r="F311" s="1" t="s">
        <v>23</v>
      </c>
      <c r="G311" s="18" t="s">
        <v>1301</v>
      </c>
      <c r="H311" s="19" t="s">
        <v>1039</v>
      </c>
      <c r="I311" s="18" t="s">
        <v>44</v>
      </c>
      <c r="J311" s="18"/>
      <c r="K311" s="21" t="s">
        <v>1302</v>
      </c>
      <c r="L311" s="22" t="s">
        <v>42</v>
      </c>
      <c r="M311" s="22" t="s">
        <v>42</v>
      </c>
      <c r="N311" s="23"/>
      <c r="O311" s="23"/>
      <c r="P311" s="109"/>
      <c r="Q311" s="24">
        <f t="shared" si="7"/>
        <v>-1000</v>
      </c>
      <c r="R311" s="25"/>
      <c r="S311" s="66"/>
      <c r="T311" s="66"/>
      <c r="X311" s="26"/>
      <c r="Y311" s="26"/>
    </row>
    <row r="312" spans="1:25" ht="24" hidden="1">
      <c r="A312" s="18" t="s">
        <v>1303</v>
      </c>
      <c r="B312" s="19" t="s">
        <v>1297</v>
      </c>
      <c r="C312" s="28" t="s">
        <v>1304</v>
      </c>
      <c r="D312" s="85" t="s">
        <v>1305</v>
      </c>
      <c r="E312" s="4" t="s">
        <v>1306</v>
      </c>
      <c r="F312" s="1" t="s">
        <v>23</v>
      </c>
      <c r="G312" s="18" t="s">
        <v>1301</v>
      </c>
      <c r="H312" s="19" t="s">
        <v>1039</v>
      </c>
      <c r="I312" s="18" t="s">
        <v>44</v>
      </c>
      <c r="J312" s="18"/>
      <c r="K312" s="21" t="s">
        <v>1307</v>
      </c>
      <c r="L312" s="22" t="s">
        <v>42</v>
      </c>
      <c r="M312" s="22" t="s">
        <v>42</v>
      </c>
      <c r="N312" s="23"/>
      <c r="O312" s="23"/>
      <c r="P312" s="109"/>
      <c r="Q312" s="24">
        <f t="shared" si="7"/>
        <v>669000</v>
      </c>
      <c r="R312" s="25"/>
      <c r="S312" s="66"/>
      <c r="T312" s="66"/>
      <c r="U312" s="127">
        <v>53</v>
      </c>
      <c r="V312" s="127">
        <v>59</v>
      </c>
      <c r="X312" s="26"/>
      <c r="Y312" s="26"/>
    </row>
    <row r="313" spans="1:25" hidden="1">
      <c r="A313" s="18" t="s">
        <v>1296</v>
      </c>
      <c r="B313" s="19" t="s">
        <v>1297</v>
      </c>
      <c r="C313" s="28" t="s">
        <v>1308</v>
      </c>
      <c r="D313" s="85" t="s">
        <v>1309</v>
      </c>
      <c r="E313" s="4" t="s">
        <v>1310</v>
      </c>
      <c r="F313" s="1" t="s">
        <v>23</v>
      </c>
      <c r="G313" s="18" t="s">
        <v>1301</v>
      </c>
      <c r="H313" s="19" t="s">
        <v>1039</v>
      </c>
      <c r="I313" s="18" t="s">
        <v>44</v>
      </c>
      <c r="J313" s="18"/>
      <c r="K313" s="21" t="s">
        <v>1311</v>
      </c>
      <c r="L313" s="22" t="s">
        <v>42</v>
      </c>
      <c r="M313" s="22" t="s">
        <v>42</v>
      </c>
      <c r="N313" s="23"/>
      <c r="O313" s="23"/>
      <c r="P313" s="109"/>
      <c r="Q313" s="24">
        <f t="shared" si="7"/>
        <v>-1000</v>
      </c>
      <c r="R313" s="25"/>
      <c r="S313" s="66"/>
      <c r="T313" s="66"/>
      <c r="X313" s="26"/>
      <c r="Y313" s="26"/>
    </row>
    <row r="314" spans="1:25">
      <c r="A314" s="18" t="s">
        <v>1296</v>
      </c>
      <c r="B314" s="19" t="s">
        <v>1312</v>
      </c>
      <c r="C314" s="28" t="s">
        <v>1313</v>
      </c>
      <c r="D314" s="85" t="s">
        <v>1314</v>
      </c>
      <c r="E314" s="4" t="s">
        <v>1315</v>
      </c>
      <c r="F314" s="1" t="s">
        <v>23</v>
      </c>
      <c r="G314" s="18" t="s">
        <v>1239</v>
      </c>
      <c r="H314" s="19" t="s">
        <v>195</v>
      </c>
      <c r="I314" s="18" t="s">
        <v>39</v>
      </c>
      <c r="J314" s="18"/>
      <c r="K314" s="21" t="s">
        <v>1316</v>
      </c>
      <c r="L314" s="22"/>
      <c r="M314" s="22"/>
      <c r="N314" s="23">
        <v>4713224522321</v>
      </c>
      <c r="O314" s="23"/>
      <c r="P314" s="109" t="s">
        <v>1317</v>
      </c>
      <c r="Q314" s="24">
        <f t="shared" si="7"/>
        <v>1699000</v>
      </c>
      <c r="R314" s="25"/>
      <c r="S314" s="66"/>
      <c r="T314" s="66"/>
      <c r="U314" s="127">
        <f t="shared" ref="U314:U316" si="8">ROUNDUP(V314*0.9,0)</f>
        <v>135</v>
      </c>
      <c r="V314" s="127">
        <v>149</v>
      </c>
      <c r="X314" s="26"/>
      <c r="Y314" s="26"/>
    </row>
    <row r="315" spans="1:25">
      <c r="A315" s="18" t="s">
        <v>1296</v>
      </c>
      <c r="B315" s="19" t="s">
        <v>1312</v>
      </c>
      <c r="C315" s="28" t="s">
        <v>1318</v>
      </c>
      <c r="D315" s="85" t="s">
        <v>1319</v>
      </c>
      <c r="E315" s="4" t="s">
        <v>1320</v>
      </c>
      <c r="F315" s="1" t="s">
        <v>23</v>
      </c>
      <c r="G315" s="18" t="s">
        <v>1239</v>
      </c>
      <c r="H315" s="19" t="s">
        <v>195</v>
      </c>
      <c r="I315" s="18" t="s">
        <v>39</v>
      </c>
      <c r="J315" s="18"/>
      <c r="K315" s="21" t="s">
        <v>1321</v>
      </c>
      <c r="L315" s="22"/>
      <c r="M315" s="22"/>
      <c r="N315" s="23">
        <v>4713224522338</v>
      </c>
      <c r="O315" s="23"/>
      <c r="P315" s="109" t="s">
        <v>1317</v>
      </c>
      <c r="Q315" s="24">
        <f t="shared" si="7"/>
        <v>2149000</v>
      </c>
      <c r="R315" s="25"/>
      <c r="S315" s="66"/>
      <c r="T315" s="66"/>
      <c r="U315" s="127">
        <f t="shared" si="8"/>
        <v>171</v>
      </c>
      <c r="V315" s="127">
        <v>189</v>
      </c>
      <c r="X315" s="26"/>
      <c r="Y315" s="26"/>
    </row>
    <row r="316" spans="1:25">
      <c r="A316" s="18" t="s">
        <v>1296</v>
      </c>
      <c r="B316" s="19" t="s">
        <v>1312</v>
      </c>
      <c r="C316" s="28" t="s">
        <v>1322</v>
      </c>
      <c r="D316" s="85" t="s">
        <v>1323</v>
      </c>
      <c r="E316" s="4" t="s">
        <v>1324</v>
      </c>
      <c r="F316" s="1" t="s">
        <v>23</v>
      </c>
      <c r="G316" s="18" t="s">
        <v>1239</v>
      </c>
      <c r="H316" s="19" t="s">
        <v>195</v>
      </c>
      <c r="I316" s="18" t="s">
        <v>39</v>
      </c>
      <c r="J316" s="18"/>
      <c r="K316" s="21" t="s">
        <v>1325</v>
      </c>
      <c r="L316" s="22"/>
      <c r="M316" s="22"/>
      <c r="N316" s="23">
        <v>4713224522345</v>
      </c>
      <c r="O316" s="23"/>
      <c r="P316" s="109" t="s">
        <v>1317</v>
      </c>
      <c r="Q316" s="24">
        <f t="shared" si="7"/>
        <v>2499000</v>
      </c>
      <c r="R316" s="25"/>
      <c r="S316" s="66"/>
      <c r="T316" s="66"/>
      <c r="U316" s="127">
        <f t="shared" si="8"/>
        <v>198</v>
      </c>
      <c r="V316" s="127">
        <v>219</v>
      </c>
      <c r="X316" s="26"/>
      <c r="Y316" s="26"/>
    </row>
    <row r="317" spans="1:25" hidden="1">
      <c r="A317" s="18" t="s">
        <v>1296</v>
      </c>
      <c r="B317" s="19" t="s">
        <v>1312</v>
      </c>
      <c r="C317" s="20" t="s">
        <v>1326</v>
      </c>
      <c r="D317" s="85" t="s">
        <v>1327</v>
      </c>
      <c r="E317" s="4" t="s">
        <v>1328</v>
      </c>
      <c r="F317" s="1" t="s">
        <v>283</v>
      </c>
      <c r="G317" s="18" t="s">
        <v>1239</v>
      </c>
      <c r="H317" s="19" t="s">
        <v>195</v>
      </c>
      <c r="I317" s="18" t="s">
        <v>44</v>
      </c>
      <c r="J317" s="18"/>
      <c r="K317" s="21" t="s">
        <v>1329</v>
      </c>
      <c r="L317" s="22" t="s">
        <v>42</v>
      </c>
      <c r="M317" s="22" t="s">
        <v>42</v>
      </c>
      <c r="N317" s="23"/>
      <c r="O317" s="23"/>
      <c r="P317" s="109" t="s">
        <v>1317</v>
      </c>
      <c r="Q317" s="24">
        <f t="shared" si="7"/>
        <v>2719000</v>
      </c>
      <c r="R317" s="25"/>
      <c r="S317" s="66"/>
      <c r="T317" s="66"/>
      <c r="U317" s="127">
        <f>ROUNDUP(V317*0.9,0)</f>
        <v>216</v>
      </c>
      <c r="V317" s="127">
        <v>239</v>
      </c>
      <c r="X317" s="26"/>
      <c r="Y317" s="26"/>
    </row>
    <row r="318" spans="1:25">
      <c r="A318" s="18" t="s">
        <v>1296</v>
      </c>
      <c r="B318" s="19" t="s">
        <v>1312</v>
      </c>
      <c r="C318" s="20" t="s">
        <v>1330</v>
      </c>
      <c r="D318" s="85" t="s">
        <v>1331</v>
      </c>
      <c r="E318" s="4" t="s">
        <v>1332</v>
      </c>
      <c r="F318" s="1" t="s">
        <v>283</v>
      </c>
      <c r="G318" s="18" t="s">
        <v>1239</v>
      </c>
      <c r="H318" s="19" t="s">
        <v>195</v>
      </c>
      <c r="I318" s="18" t="s">
        <v>134</v>
      </c>
      <c r="J318" s="18"/>
      <c r="K318" s="21" t="s">
        <v>1333</v>
      </c>
      <c r="L318" s="22"/>
      <c r="M318" s="22"/>
      <c r="N318" s="23"/>
      <c r="O318" s="23"/>
      <c r="P318" s="109" t="s">
        <v>1317</v>
      </c>
      <c r="Q318" s="24">
        <f t="shared" si="7"/>
        <v>4779000</v>
      </c>
      <c r="R318" s="25"/>
      <c r="S318" s="66"/>
      <c r="T318" s="66"/>
      <c r="U318" s="127">
        <f>ROUNDUP(V318*0.9,0)</f>
        <v>378</v>
      </c>
      <c r="V318" s="127">
        <v>419</v>
      </c>
      <c r="X318" s="26"/>
      <c r="Y318" s="26"/>
    </row>
    <row r="319" spans="1:25">
      <c r="A319" s="18" t="s">
        <v>1296</v>
      </c>
      <c r="B319" s="19" t="s">
        <v>1312</v>
      </c>
      <c r="C319" s="20" t="s">
        <v>1334</v>
      </c>
      <c r="D319" s="85" t="s">
        <v>1335</v>
      </c>
      <c r="E319" s="4" t="s">
        <v>1336</v>
      </c>
      <c r="F319" s="1" t="s">
        <v>283</v>
      </c>
      <c r="G319" s="18" t="s">
        <v>1239</v>
      </c>
      <c r="H319" s="19" t="s">
        <v>195</v>
      </c>
      <c r="I319" s="18" t="s">
        <v>39</v>
      </c>
      <c r="J319" s="18"/>
      <c r="K319" s="21" t="s">
        <v>1337</v>
      </c>
      <c r="L319" s="22"/>
      <c r="M319" s="22"/>
      <c r="N319" s="23"/>
      <c r="O319" s="23"/>
      <c r="P319" s="109" t="s">
        <v>1317</v>
      </c>
      <c r="Q319" s="24">
        <f t="shared" si="7"/>
        <v>6259000</v>
      </c>
      <c r="R319" s="25"/>
      <c r="S319" s="66"/>
      <c r="T319" s="66"/>
      <c r="U319" s="127">
        <f t="shared" ref="U319:U321" si="9">ROUNDUP(V319*0.9,0)</f>
        <v>495</v>
      </c>
      <c r="V319" s="127">
        <v>549</v>
      </c>
      <c r="X319" s="26"/>
      <c r="Y319" s="26"/>
    </row>
    <row r="320" spans="1:25">
      <c r="A320" s="18" t="s">
        <v>1296</v>
      </c>
      <c r="B320" s="19" t="s">
        <v>1312</v>
      </c>
      <c r="C320" s="20" t="s">
        <v>1338</v>
      </c>
      <c r="D320" s="85" t="s">
        <v>1339</v>
      </c>
      <c r="E320" s="4" t="s">
        <v>1340</v>
      </c>
      <c r="F320" s="1" t="s">
        <v>283</v>
      </c>
      <c r="G320" s="18" t="s">
        <v>1239</v>
      </c>
      <c r="H320" s="19" t="s">
        <v>195</v>
      </c>
      <c r="I320" s="18" t="s">
        <v>39</v>
      </c>
      <c r="J320" s="18"/>
      <c r="K320" s="21" t="s">
        <v>1341</v>
      </c>
      <c r="L320" s="22"/>
      <c r="M320" s="22"/>
      <c r="N320" s="23"/>
      <c r="O320" s="23"/>
      <c r="P320" s="109" t="s">
        <v>1317</v>
      </c>
      <c r="Q320" s="24">
        <f t="shared" si="7"/>
        <v>13669000</v>
      </c>
      <c r="R320" s="25"/>
      <c r="S320" s="66"/>
      <c r="T320" s="66"/>
      <c r="U320" s="127">
        <f t="shared" si="9"/>
        <v>1080</v>
      </c>
      <c r="V320" s="127">
        <v>1199</v>
      </c>
      <c r="X320" s="26"/>
      <c r="Y320" s="26"/>
    </row>
    <row r="321" spans="1:25">
      <c r="A321" s="18" t="s">
        <v>1296</v>
      </c>
      <c r="B321" s="19" t="s">
        <v>1312</v>
      </c>
      <c r="C321" s="20" t="s">
        <v>1342</v>
      </c>
      <c r="D321" s="85" t="s">
        <v>1343</v>
      </c>
      <c r="E321" s="4" t="s">
        <v>1344</v>
      </c>
      <c r="F321" s="1" t="s">
        <v>283</v>
      </c>
      <c r="G321" s="18" t="s">
        <v>1239</v>
      </c>
      <c r="H321" s="19" t="s">
        <v>195</v>
      </c>
      <c r="I321" s="18" t="s">
        <v>134</v>
      </c>
      <c r="J321" s="18"/>
      <c r="K321" s="21" t="s">
        <v>1345</v>
      </c>
      <c r="L321" s="22"/>
      <c r="M321" s="22" t="s">
        <v>1346</v>
      </c>
      <c r="N321" s="23">
        <v>4713224522918</v>
      </c>
      <c r="O321" s="23"/>
      <c r="P321" s="109" t="s">
        <v>1317</v>
      </c>
      <c r="Q321" s="24">
        <f t="shared" si="7"/>
        <v>17089000</v>
      </c>
      <c r="R321" s="25"/>
      <c r="S321" s="66"/>
      <c r="T321" s="66"/>
      <c r="U321" s="127">
        <f t="shared" si="9"/>
        <v>1350</v>
      </c>
      <c r="V321" s="127">
        <v>1499</v>
      </c>
      <c r="X321" s="26"/>
      <c r="Y321" s="26"/>
    </row>
    <row r="322" spans="1:25">
      <c r="A322" s="18" t="s">
        <v>1347</v>
      </c>
      <c r="B322" s="19" t="s">
        <v>1312</v>
      </c>
      <c r="C322" s="20" t="s">
        <v>1348</v>
      </c>
      <c r="D322" s="85" t="s">
        <v>1349</v>
      </c>
      <c r="E322" s="4" t="s">
        <v>1350</v>
      </c>
      <c r="F322" s="1" t="s">
        <v>283</v>
      </c>
      <c r="G322" s="18" t="s">
        <v>1239</v>
      </c>
      <c r="H322" s="19" t="s">
        <v>195</v>
      </c>
      <c r="I322" s="18" t="s">
        <v>134</v>
      </c>
      <c r="J322" s="18"/>
      <c r="K322" s="21" t="s">
        <v>1351</v>
      </c>
      <c r="L322" s="22" t="s">
        <v>42</v>
      </c>
      <c r="M322" s="22" t="s">
        <v>42</v>
      </c>
      <c r="N322" s="23"/>
      <c r="O322" s="23"/>
      <c r="P322" s="109" t="s">
        <v>1317</v>
      </c>
      <c r="Q322" s="24">
        <f t="shared" si="7"/>
        <v>3979000</v>
      </c>
      <c r="R322" s="25"/>
      <c r="S322" s="59"/>
      <c r="T322" s="59"/>
      <c r="U322" s="127">
        <f>ROUNDUP(V322*0.9,0)</f>
        <v>315</v>
      </c>
      <c r="V322" s="127">
        <v>349</v>
      </c>
      <c r="X322" s="26"/>
      <c r="Y322" s="26"/>
    </row>
    <row r="323" spans="1:25">
      <c r="A323" s="18" t="s">
        <v>1347</v>
      </c>
      <c r="B323" s="19" t="s">
        <v>1312</v>
      </c>
      <c r="C323" s="20" t="s">
        <v>1352</v>
      </c>
      <c r="D323" s="85" t="s">
        <v>1353</v>
      </c>
      <c r="E323" s="4" t="s">
        <v>1354</v>
      </c>
      <c r="F323" s="1" t="s">
        <v>283</v>
      </c>
      <c r="G323" s="18" t="s">
        <v>1239</v>
      </c>
      <c r="H323" s="19" t="s">
        <v>195</v>
      </c>
      <c r="I323" s="18" t="s">
        <v>134</v>
      </c>
      <c r="J323" s="18"/>
      <c r="K323" s="21" t="s">
        <v>1355</v>
      </c>
      <c r="L323" s="22" t="s">
        <v>42</v>
      </c>
      <c r="M323" s="22" t="s">
        <v>42</v>
      </c>
      <c r="N323" s="23"/>
      <c r="O323" s="23"/>
      <c r="P323" s="109" t="s">
        <v>1317</v>
      </c>
      <c r="Q323" s="24">
        <f t="shared" si="7"/>
        <v>5689000</v>
      </c>
      <c r="R323" s="25"/>
      <c r="S323" s="66"/>
      <c r="T323" s="66"/>
      <c r="U323" s="127">
        <f>ROUNDUP(V323*0.9,0)</f>
        <v>450</v>
      </c>
      <c r="V323" s="127">
        <v>499</v>
      </c>
      <c r="X323" s="26"/>
      <c r="Y323" s="26"/>
    </row>
    <row r="324" spans="1:25">
      <c r="A324" s="18" t="s">
        <v>1296</v>
      </c>
      <c r="B324" s="19" t="s">
        <v>1312</v>
      </c>
      <c r="C324" s="20" t="s">
        <v>1356</v>
      </c>
      <c r="D324" s="85" t="s">
        <v>1357</v>
      </c>
      <c r="E324" s="4" t="s">
        <v>1358</v>
      </c>
      <c r="F324" s="1" t="s">
        <v>283</v>
      </c>
      <c r="G324" s="18" t="s">
        <v>1239</v>
      </c>
      <c r="H324" s="19" t="s">
        <v>195</v>
      </c>
      <c r="I324" s="18" t="s">
        <v>134</v>
      </c>
      <c r="J324" s="18"/>
      <c r="K324" s="21" t="s">
        <v>1359</v>
      </c>
      <c r="L324" s="22" t="s">
        <v>42</v>
      </c>
      <c r="M324" s="22" t="s">
        <v>42</v>
      </c>
      <c r="N324" s="23">
        <v>4715872745527</v>
      </c>
      <c r="O324" s="23"/>
      <c r="P324" s="109" t="s">
        <v>1317</v>
      </c>
      <c r="Q324" s="24">
        <f t="shared" si="7"/>
        <v>7969000</v>
      </c>
      <c r="R324" s="25"/>
      <c r="S324" s="66"/>
      <c r="T324" s="66"/>
      <c r="U324" s="127">
        <f>ROUNDUP(V324*0.9,0)</f>
        <v>630</v>
      </c>
      <c r="V324" s="127">
        <v>699</v>
      </c>
      <c r="X324" s="26"/>
      <c r="Y324" s="26"/>
    </row>
    <row r="325" spans="1:25" hidden="1">
      <c r="A325" s="18" t="s">
        <v>1360</v>
      </c>
      <c r="B325" s="19" t="s">
        <v>1361</v>
      </c>
      <c r="C325" s="20" t="s">
        <v>1362</v>
      </c>
      <c r="D325" s="85" t="s">
        <v>1363</v>
      </c>
      <c r="E325" s="4" t="s">
        <v>1364</v>
      </c>
      <c r="F325" s="1" t="s">
        <v>23</v>
      </c>
      <c r="G325" s="18" t="s">
        <v>1365</v>
      </c>
      <c r="H325" s="19" t="s">
        <v>195</v>
      </c>
      <c r="I325" s="18" t="s">
        <v>44</v>
      </c>
      <c r="J325" s="18"/>
      <c r="K325" s="21" t="s">
        <v>1366</v>
      </c>
      <c r="L325" s="22" t="s">
        <v>42</v>
      </c>
      <c r="M325" s="22" t="s">
        <v>42</v>
      </c>
      <c r="N325" s="23">
        <v>4712389898784</v>
      </c>
      <c r="O325" s="23"/>
      <c r="P325" s="109"/>
      <c r="Q325" s="24">
        <f t="shared" si="7"/>
        <v>299000</v>
      </c>
      <c r="R325" s="25"/>
      <c r="S325" s="66"/>
      <c r="T325" s="66"/>
      <c r="U325" s="127">
        <v>24.5</v>
      </c>
      <c r="V325" s="127">
        <v>26</v>
      </c>
      <c r="X325" s="26"/>
      <c r="Y325" s="26"/>
    </row>
    <row r="326" spans="1:25">
      <c r="A326" s="18" t="s">
        <v>1360</v>
      </c>
      <c r="B326" s="19" t="s">
        <v>1361</v>
      </c>
      <c r="C326" s="20" t="s">
        <v>1367</v>
      </c>
      <c r="D326" s="85" t="s">
        <v>1368</v>
      </c>
      <c r="E326" s="4" t="s">
        <v>1369</v>
      </c>
      <c r="F326" s="1" t="s">
        <v>23</v>
      </c>
      <c r="G326" s="18" t="s">
        <v>1365</v>
      </c>
      <c r="H326" s="19" t="s">
        <v>195</v>
      </c>
      <c r="I326" s="18" t="s">
        <v>39</v>
      </c>
      <c r="J326" s="18"/>
      <c r="K326" s="21" t="s">
        <v>1370</v>
      </c>
      <c r="L326" s="22" t="s">
        <v>42</v>
      </c>
      <c r="M326" s="22" t="s">
        <v>42</v>
      </c>
      <c r="N326" s="23">
        <v>4712389899057</v>
      </c>
      <c r="O326" s="23"/>
      <c r="P326" s="109" t="s">
        <v>1371</v>
      </c>
      <c r="Q326" s="24">
        <f t="shared" si="7"/>
        <v>599000</v>
      </c>
      <c r="R326" s="25"/>
      <c r="S326" s="66"/>
      <c r="T326" s="66"/>
      <c r="U326" s="127">
        <v>49</v>
      </c>
      <c r="V326" s="127">
        <v>53</v>
      </c>
      <c r="X326" s="26"/>
      <c r="Y326" s="26"/>
    </row>
    <row r="327" spans="1:25">
      <c r="A327" s="18" t="s">
        <v>1360</v>
      </c>
      <c r="B327" s="19" t="s">
        <v>1361</v>
      </c>
      <c r="C327" s="20" t="s">
        <v>1372</v>
      </c>
      <c r="D327" s="85" t="s">
        <v>1373</v>
      </c>
      <c r="E327" s="4" t="s">
        <v>1374</v>
      </c>
      <c r="F327" s="1" t="s">
        <v>23</v>
      </c>
      <c r="G327" s="18" t="s">
        <v>1365</v>
      </c>
      <c r="H327" s="19" t="s">
        <v>195</v>
      </c>
      <c r="I327" s="18" t="s">
        <v>39</v>
      </c>
      <c r="J327" s="18"/>
      <c r="K327" s="21" t="s">
        <v>1375</v>
      </c>
      <c r="L327" s="22" t="s">
        <v>42</v>
      </c>
      <c r="M327" s="22" t="s">
        <v>42</v>
      </c>
      <c r="N327" s="23">
        <v>4712389910943</v>
      </c>
      <c r="O327" s="23"/>
      <c r="P327" s="109" t="s">
        <v>1376</v>
      </c>
      <c r="Q327" s="24">
        <f t="shared" si="7"/>
        <v>1129000</v>
      </c>
      <c r="R327" s="25"/>
      <c r="S327" s="66"/>
      <c r="T327" s="66"/>
      <c r="U327" s="127">
        <v>93</v>
      </c>
      <c r="V327" s="127">
        <v>99</v>
      </c>
      <c r="X327" s="26"/>
      <c r="Y327" s="26"/>
    </row>
    <row r="328" spans="1:25" hidden="1">
      <c r="A328" s="18" t="s">
        <v>1377</v>
      </c>
      <c r="B328" s="19" t="s">
        <v>1361</v>
      </c>
      <c r="C328" s="28" t="s">
        <v>1378</v>
      </c>
      <c r="D328" s="85" t="s">
        <v>1379</v>
      </c>
      <c r="E328" s="4" t="s">
        <v>1380</v>
      </c>
      <c r="F328" s="1" t="s">
        <v>23</v>
      </c>
      <c r="G328" s="18" t="s">
        <v>1365</v>
      </c>
      <c r="H328" s="19" t="s">
        <v>1381</v>
      </c>
      <c r="I328" s="18" t="s">
        <v>44</v>
      </c>
      <c r="J328" s="18"/>
      <c r="K328" s="21" t="s">
        <v>1382</v>
      </c>
      <c r="L328" s="22" t="s">
        <v>42</v>
      </c>
      <c r="M328" s="22" t="s">
        <v>42</v>
      </c>
      <c r="N328" s="23"/>
      <c r="O328" s="23"/>
      <c r="P328" s="109"/>
      <c r="Q328" s="24">
        <f t="shared" si="7"/>
        <v>-1000</v>
      </c>
      <c r="R328" s="25"/>
      <c r="S328" s="66"/>
      <c r="T328" s="66"/>
      <c r="X328" s="26"/>
      <c r="Y328" s="26"/>
    </row>
    <row r="329" spans="1:25" hidden="1">
      <c r="A329" s="18" t="s">
        <v>1377</v>
      </c>
      <c r="B329" s="19" t="s">
        <v>1361</v>
      </c>
      <c r="C329" s="28" t="s">
        <v>1383</v>
      </c>
      <c r="D329" s="85" t="s">
        <v>1384</v>
      </c>
      <c r="E329" s="4" t="s">
        <v>1385</v>
      </c>
      <c r="F329" s="1" t="s">
        <v>23</v>
      </c>
      <c r="G329" s="18" t="s">
        <v>1365</v>
      </c>
      <c r="H329" s="19" t="s">
        <v>1381</v>
      </c>
      <c r="I329" s="18" t="s">
        <v>44</v>
      </c>
      <c r="J329" s="18"/>
      <c r="K329" s="21" t="s">
        <v>1386</v>
      </c>
      <c r="L329" s="22" t="s">
        <v>42</v>
      </c>
      <c r="M329" s="22" t="s">
        <v>42</v>
      </c>
      <c r="N329" s="23"/>
      <c r="O329" s="23"/>
      <c r="P329" s="109"/>
      <c r="Q329" s="24">
        <f t="shared" si="7"/>
        <v>-1000</v>
      </c>
      <c r="R329" s="25"/>
      <c r="S329" s="66"/>
      <c r="T329" s="66"/>
      <c r="X329" s="26"/>
      <c r="Y329" s="26"/>
    </row>
    <row r="330" spans="1:25" hidden="1">
      <c r="A330" s="18" t="s">
        <v>1377</v>
      </c>
      <c r="B330" s="19" t="s">
        <v>1361</v>
      </c>
      <c r="C330" s="28" t="s">
        <v>1387</v>
      </c>
      <c r="D330" s="85" t="s">
        <v>1388</v>
      </c>
      <c r="E330" s="4" t="s">
        <v>1389</v>
      </c>
      <c r="F330" s="1" t="s">
        <v>23</v>
      </c>
      <c r="G330" s="18" t="s">
        <v>1365</v>
      </c>
      <c r="H330" s="19" t="s">
        <v>1381</v>
      </c>
      <c r="I330" s="18" t="s">
        <v>44</v>
      </c>
      <c r="J330" s="18"/>
      <c r="K330" s="21" t="s">
        <v>1390</v>
      </c>
      <c r="L330" s="22" t="s">
        <v>42</v>
      </c>
      <c r="M330" s="22" t="s">
        <v>42</v>
      </c>
      <c r="N330" s="23">
        <v>4712389912619</v>
      </c>
      <c r="O330" s="23"/>
      <c r="P330" s="109"/>
      <c r="Q330" s="24">
        <f t="shared" si="7"/>
        <v>-1000</v>
      </c>
      <c r="R330" s="25"/>
      <c r="S330" s="66"/>
      <c r="T330" s="66"/>
      <c r="X330" s="26"/>
      <c r="Y330" s="26"/>
    </row>
    <row r="331" spans="1:25" hidden="1">
      <c r="A331" s="18" t="s">
        <v>1377</v>
      </c>
      <c r="B331" s="19" t="s">
        <v>1361</v>
      </c>
      <c r="C331" s="28" t="s">
        <v>1391</v>
      </c>
      <c r="D331" s="85" t="s">
        <v>1392</v>
      </c>
      <c r="E331" s="4" t="s">
        <v>1393</v>
      </c>
      <c r="F331" s="1" t="s">
        <v>23</v>
      </c>
      <c r="G331" s="18" t="s">
        <v>1365</v>
      </c>
      <c r="H331" s="19" t="s">
        <v>1381</v>
      </c>
      <c r="I331" s="18" t="s">
        <v>44</v>
      </c>
      <c r="J331" s="18"/>
      <c r="K331" s="21" t="s">
        <v>1394</v>
      </c>
      <c r="L331" s="22" t="s">
        <v>42</v>
      </c>
      <c r="M331" s="22" t="s">
        <v>42</v>
      </c>
      <c r="N331" s="23">
        <v>4712389912619</v>
      </c>
      <c r="O331" s="23"/>
      <c r="P331" s="109"/>
      <c r="Q331" s="24">
        <f t="shared" si="7"/>
        <v>69000</v>
      </c>
      <c r="R331" s="25"/>
      <c r="S331" s="66"/>
      <c r="T331" s="66"/>
      <c r="U331" s="127">
        <v>5.4</v>
      </c>
      <c r="V331" s="127">
        <v>6</v>
      </c>
      <c r="X331" s="26"/>
      <c r="Y331" s="26"/>
    </row>
    <row r="332" spans="1:25" hidden="1">
      <c r="A332" s="18" t="s">
        <v>1377</v>
      </c>
      <c r="B332" s="19" t="s">
        <v>1361</v>
      </c>
      <c r="C332" s="28" t="s">
        <v>1395</v>
      </c>
      <c r="D332" s="85" t="s">
        <v>1396</v>
      </c>
      <c r="E332" s="4" t="s">
        <v>1397</v>
      </c>
      <c r="F332" s="1" t="s">
        <v>23</v>
      </c>
      <c r="G332" s="18" t="s">
        <v>1365</v>
      </c>
      <c r="H332" s="19" t="s">
        <v>1381</v>
      </c>
      <c r="I332" s="18" t="s">
        <v>44</v>
      </c>
      <c r="J332" s="18"/>
      <c r="K332" s="21" t="s">
        <v>1398</v>
      </c>
      <c r="L332" s="22" t="s">
        <v>42</v>
      </c>
      <c r="M332" s="22" t="s">
        <v>42</v>
      </c>
      <c r="N332" s="23"/>
      <c r="O332" s="23"/>
      <c r="P332" s="109"/>
      <c r="Q332" s="24">
        <f t="shared" si="7"/>
        <v>-1000</v>
      </c>
      <c r="R332" s="25"/>
      <c r="S332" s="66"/>
      <c r="T332" s="66"/>
      <c r="X332" s="26"/>
      <c r="Y332" s="26"/>
    </row>
    <row r="333" spans="1:25" hidden="1">
      <c r="A333" s="18" t="s">
        <v>1377</v>
      </c>
      <c r="B333" s="19" t="s">
        <v>1361</v>
      </c>
      <c r="C333" s="28" t="s">
        <v>1399</v>
      </c>
      <c r="D333" s="85" t="s">
        <v>1400</v>
      </c>
      <c r="E333" s="4" t="s">
        <v>1401</v>
      </c>
      <c r="F333" s="1" t="s">
        <v>23</v>
      </c>
      <c r="G333" s="18" t="s">
        <v>1365</v>
      </c>
      <c r="H333" s="19" t="s">
        <v>1381</v>
      </c>
      <c r="I333" s="18" t="s">
        <v>44</v>
      </c>
      <c r="J333" s="18"/>
      <c r="K333" s="21" t="s">
        <v>1402</v>
      </c>
      <c r="L333" s="22" t="s">
        <v>42</v>
      </c>
      <c r="M333" s="22" t="s">
        <v>42</v>
      </c>
      <c r="N333" s="23"/>
      <c r="O333" s="23"/>
      <c r="P333" s="109"/>
      <c r="Q333" s="24">
        <f t="shared" si="7"/>
        <v>109000</v>
      </c>
      <c r="R333" s="25"/>
      <c r="S333" s="66"/>
      <c r="T333" s="66"/>
      <c r="U333" s="127">
        <v>9</v>
      </c>
      <c r="V333" s="127">
        <v>10</v>
      </c>
      <c r="X333" s="26"/>
      <c r="Y333" s="26"/>
    </row>
    <row r="334" spans="1:25" hidden="1">
      <c r="A334" s="18" t="s">
        <v>1377</v>
      </c>
      <c r="B334" s="19" t="s">
        <v>1361</v>
      </c>
      <c r="C334" s="28" t="s">
        <v>1403</v>
      </c>
      <c r="D334" s="85" t="s">
        <v>1404</v>
      </c>
      <c r="E334" s="4" t="s">
        <v>1405</v>
      </c>
      <c r="F334" s="1" t="s">
        <v>23</v>
      </c>
      <c r="G334" s="18" t="s">
        <v>1365</v>
      </c>
      <c r="H334" s="19" t="s">
        <v>1381</v>
      </c>
      <c r="I334" s="18" t="s">
        <v>44</v>
      </c>
      <c r="J334" s="18"/>
      <c r="K334" s="21" t="s">
        <v>1406</v>
      </c>
      <c r="L334" s="22" t="s">
        <v>42</v>
      </c>
      <c r="M334" s="22" t="s">
        <v>42</v>
      </c>
      <c r="N334" s="23">
        <v>4712389910509</v>
      </c>
      <c r="O334" s="23"/>
      <c r="P334" s="109"/>
      <c r="Q334" s="24">
        <f t="shared" si="7"/>
        <v>249000</v>
      </c>
      <c r="R334" s="25"/>
      <c r="S334" s="66"/>
      <c r="T334" s="66"/>
      <c r="U334" s="127">
        <v>20</v>
      </c>
      <c r="V334" s="127">
        <v>22</v>
      </c>
      <c r="X334" s="26"/>
      <c r="Y334" s="26"/>
    </row>
    <row r="335" spans="1:25" hidden="1">
      <c r="A335" s="18" t="s">
        <v>1407</v>
      </c>
      <c r="B335" s="19" t="s">
        <v>1361</v>
      </c>
      <c r="C335" s="28" t="s">
        <v>1408</v>
      </c>
      <c r="D335" s="85" t="s">
        <v>1409</v>
      </c>
      <c r="E335" s="4" t="s">
        <v>1410</v>
      </c>
      <c r="F335" s="1" t="s">
        <v>23</v>
      </c>
      <c r="G335" s="18" t="s">
        <v>1365</v>
      </c>
      <c r="H335" s="19" t="s">
        <v>1381</v>
      </c>
      <c r="I335" s="18" t="s">
        <v>44</v>
      </c>
      <c r="J335" s="18"/>
      <c r="K335" s="21" t="s">
        <v>1411</v>
      </c>
      <c r="L335" s="22" t="s">
        <v>42</v>
      </c>
      <c r="M335" s="22" t="s">
        <v>42</v>
      </c>
      <c r="N335" s="23">
        <v>4712389910509</v>
      </c>
      <c r="O335" s="23"/>
      <c r="P335" s="109"/>
      <c r="Q335" s="24">
        <f t="shared" si="7"/>
        <v>69000</v>
      </c>
      <c r="R335" s="25"/>
      <c r="S335" s="66"/>
      <c r="T335" s="66"/>
      <c r="U335" s="127">
        <v>5</v>
      </c>
      <c r="V335" s="127">
        <v>6</v>
      </c>
      <c r="X335" s="26"/>
      <c r="Y335" s="26"/>
    </row>
    <row r="336" spans="1:25" hidden="1">
      <c r="A336" s="18" t="s">
        <v>1407</v>
      </c>
      <c r="B336" s="19" t="s">
        <v>1361</v>
      </c>
      <c r="C336" s="28" t="s">
        <v>1412</v>
      </c>
      <c r="D336" s="85" t="s">
        <v>1413</v>
      </c>
      <c r="E336" s="4" t="s">
        <v>1414</v>
      </c>
      <c r="F336" s="1" t="s">
        <v>23</v>
      </c>
      <c r="G336" s="18" t="s">
        <v>1365</v>
      </c>
      <c r="H336" s="19" t="s">
        <v>1381</v>
      </c>
      <c r="I336" s="18" t="s">
        <v>44</v>
      </c>
      <c r="J336" s="18"/>
      <c r="K336" s="21" t="s">
        <v>1415</v>
      </c>
      <c r="L336" s="22" t="s">
        <v>42</v>
      </c>
      <c r="M336" s="22" t="s">
        <v>42</v>
      </c>
      <c r="N336" s="23">
        <v>4712389911551</v>
      </c>
      <c r="O336" s="23"/>
      <c r="P336" s="109"/>
      <c r="Q336" s="24">
        <f t="shared" si="7"/>
        <v>69000</v>
      </c>
      <c r="R336" s="25"/>
      <c r="S336" s="66"/>
      <c r="T336" s="66"/>
      <c r="U336" s="127">
        <v>5</v>
      </c>
      <c r="V336" s="127">
        <v>6</v>
      </c>
      <c r="X336" s="26"/>
      <c r="Y336" s="26"/>
    </row>
    <row r="337" spans="1:25">
      <c r="A337" s="18" t="s">
        <v>1407</v>
      </c>
      <c r="B337" s="19" t="s">
        <v>1361</v>
      </c>
      <c r="C337" s="28" t="s">
        <v>1416</v>
      </c>
      <c r="D337" s="85" t="s">
        <v>1417</v>
      </c>
      <c r="E337" s="4" t="s">
        <v>1418</v>
      </c>
      <c r="F337" s="1" t="s">
        <v>23</v>
      </c>
      <c r="G337" s="18" t="s">
        <v>1365</v>
      </c>
      <c r="H337" s="19" t="s">
        <v>1381</v>
      </c>
      <c r="I337" s="18" t="s">
        <v>134</v>
      </c>
      <c r="J337" s="18"/>
      <c r="K337" s="21" t="s">
        <v>1419</v>
      </c>
      <c r="L337" s="22" t="s">
        <v>42</v>
      </c>
      <c r="M337" s="22" t="s">
        <v>42</v>
      </c>
      <c r="N337" s="23">
        <v>4712389911551</v>
      </c>
      <c r="O337" s="23"/>
      <c r="P337" s="109" t="s">
        <v>1420</v>
      </c>
      <c r="Q337" s="24">
        <f t="shared" si="7"/>
        <v>69000</v>
      </c>
      <c r="R337" s="25"/>
      <c r="S337" s="66"/>
      <c r="T337" s="66"/>
      <c r="U337" s="127">
        <v>5.5</v>
      </c>
      <c r="V337" s="127">
        <v>6.5</v>
      </c>
      <c r="X337" s="26"/>
      <c r="Y337" s="26"/>
    </row>
    <row r="338" spans="1:25" hidden="1">
      <c r="A338" s="18" t="s">
        <v>1407</v>
      </c>
      <c r="B338" s="19" t="s">
        <v>1361</v>
      </c>
      <c r="C338" s="28" t="s">
        <v>1421</v>
      </c>
      <c r="D338" s="85" t="s">
        <v>1422</v>
      </c>
      <c r="E338" s="4" t="s">
        <v>1423</v>
      </c>
      <c r="F338" s="1" t="s">
        <v>23</v>
      </c>
      <c r="G338" s="18" t="s">
        <v>1365</v>
      </c>
      <c r="H338" s="19" t="s">
        <v>1381</v>
      </c>
      <c r="I338" s="18" t="s">
        <v>44</v>
      </c>
      <c r="J338" s="18"/>
      <c r="K338" s="21" t="s">
        <v>1424</v>
      </c>
      <c r="L338" s="22" t="s">
        <v>42</v>
      </c>
      <c r="M338" s="22" t="s">
        <v>42</v>
      </c>
      <c r="N338" s="23"/>
      <c r="O338" s="23"/>
      <c r="P338" s="109"/>
      <c r="Q338" s="24">
        <f t="shared" si="7"/>
        <v>69000</v>
      </c>
      <c r="R338" s="25"/>
      <c r="S338" s="66"/>
      <c r="T338" s="66"/>
      <c r="U338" s="127">
        <v>5</v>
      </c>
      <c r="V338" s="127">
        <v>6</v>
      </c>
      <c r="X338" s="26"/>
      <c r="Y338" s="26"/>
    </row>
    <row r="339" spans="1:25" hidden="1">
      <c r="A339" s="18" t="s">
        <v>1407</v>
      </c>
      <c r="B339" s="19" t="s">
        <v>1361</v>
      </c>
      <c r="C339" s="28" t="s">
        <v>1425</v>
      </c>
      <c r="D339" s="85" t="s">
        <v>1426</v>
      </c>
      <c r="E339" s="4"/>
      <c r="F339" s="1" t="s">
        <v>23</v>
      </c>
      <c r="G339" s="18" t="s">
        <v>1365</v>
      </c>
      <c r="H339" s="19" t="s">
        <v>1381</v>
      </c>
      <c r="I339" s="18" t="s">
        <v>44</v>
      </c>
      <c r="J339" s="18"/>
      <c r="K339" s="21" t="s">
        <v>175</v>
      </c>
      <c r="L339" s="22" t="s">
        <v>42</v>
      </c>
      <c r="M339" s="22" t="s">
        <v>42</v>
      </c>
      <c r="N339" s="23">
        <v>4712389910424</v>
      </c>
      <c r="O339" s="23"/>
      <c r="P339" s="109"/>
      <c r="Q339" s="24">
        <f t="shared" si="7"/>
        <v>-1000</v>
      </c>
      <c r="R339" s="25"/>
      <c r="S339" s="66"/>
      <c r="T339" s="66"/>
      <c r="U339" s="127">
        <v>4.5</v>
      </c>
      <c r="X339" s="26"/>
      <c r="Y339" s="26"/>
    </row>
    <row r="340" spans="1:25" hidden="1">
      <c r="A340" s="18" t="s">
        <v>1407</v>
      </c>
      <c r="B340" s="19" t="s">
        <v>1361</v>
      </c>
      <c r="C340" s="28" t="s">
        <v>1427</v>
      </c>
      <c r="D340" s="85" t="s">
        <v>1428</v>
      </c>
      <c r="E340" s="4" t="s">
        <v>1429</v>
      </c>
      <c r="F340" s="1" t="s">
        <v>23</v>
      </c>
      <c r="G340" s="18" t="s">
        <v>1365</v>
      </c>
      <c r="H340" s="19" t="s">
        <v>1381</v>
      </c>
      <c r="I340" s="18" t="s">
        <v>44</v>
      </c>
      <c r="J340" s="18"/>
      <c r="K340" s="21" t="s">
        <v>1430</v>
      </c>
      <c r="L340" s="22" t="s">
        <v>42</v>
      </c>
      <c r="M340" s="22" t="s">
        <v>42</v>
      </c>
      <c r="N340" s="23">
        <v>4712389910707</v>
      </c>
      <c r="O340" s="23"/>
      <c r="P340" s="109"/>
      <c r="Q340" s="24">
        <f t="shared" si="7"/>
        <v>-1000</v>
      </c>
      <c r="R340" s="25"/>
      <c r="S340" s="66"/>
      <c r="T340" s="66"/>
      <c r="U340" s="127">
        <v>5</v>
      </c>
      <c r="X340" s="26"/>
      <c r="Y340" s="26"/>
    </row>
    <row r="341" spans="1:25" hidden="1">
      <c r="A341" s="18" t="s">
        <v>1407</v>
      </c>
      <c r="B341" s="19" t="s">
        <v>1361</v>
      </c>
      <c r="C341" s="28" t="s">
        <v>1431</v>
      </c>
      <c r="D341" s="85" t="s">
        <v>1432</v>
      </c>
      <c r="E341" s="4" t="s">
        <v>1433</v>
      </c>
      <c r="F341" s="1" t="s">
        <v>23</v>
      </c>
      <c r="G341" s="18" t="s">
        <v>1365</v>
      </c>
      <c r="H341" s="19" t="s">
        <v>1381</v>
      </c>
      <c r="I341" s="18" t="s">
        <v>44</v>
      </c>
      <c r="J341" s="18"/>
      <c r="K341" s="21" t="s">
        <v>1430</v>
      </c>
      <c r="L341" s="22" t="s">
        <v>42</v>
      </c>
      <c r="M341" s="22" t="s">
        <v>42</v>
      </c>
      <c r="N341" s="23">
        <v>4712389910707</v>
      </c>
      <c r="O341" s="23"/>
      <c r="P341" s="109"/>
      <c r="Q341" s="24">
        <f t="shared" si="7"/>
        <v>-1000</v>
      </c>
      <c r="R341" s="25"/>
      <c r="S341" s="66"/>
      <c r="T341" s="66"/>
      <c r="U341" s="127">
        <v>7</v>
      </c>
      <c r="X341" s="26"/>
      <c r="Y341" s="26"/>
    </row>
    <row r="342" spans="1:25" hidden="1">
      <c r="A342" s="18" t="s">
        <v>1407</v>
      </c>
      <c r="B342" s="19" t="s">
        <v>1361</v>
      </c>
      <c r="C342" s="28" t="s">
        <v>1434</v>
      </c>
      <c r="D342" s="85" t="s">
        <v>1435</v>
      </c>
      <c r="E342" s="4" t="s">
        <v>1436</v>
      </c>
      <c r="F342" s="1" t="s">
        <v>23</v>
      </c>
      <c r="G342" s="18" t="s">
        <v>1365</v>
      </c>
      <c r="H342" s="19" t="s">
        <v>1381</v>
      </c>
      <c r="I342" s="18" t="s">
        <v>44</v>
      </c>
      <c r="J342" s="18"/>
      <c r="K342" s="21" t="s">
        <v>1437</v>
      </c>
      <c r="L342" s="22" t="s">
        <v>42</v>
      </c>
      <c r="M342" s="22" t="s">
        <v>42</v>
      </c>
      <c r="N342" s="23"/>
      <c r="O342" s="23"/>
      <c r="P342" s="109"/>
      <c r="Q342" s="24">
        <f t="shared" si="7"/>
        <v>-1000</v>
      </c>
      <c r="R342" s="25"/>
      <c r="S342" s="66"/>
      <c r="T342" s="66"/>
      <c r="U342" s="127">
        <v>4.8</v>
      </c>
      <c r="X342" s="26"/>
      <c r="Y342" s="26"/>
    </row>
    <row r="343" spans="1:25" hidden="1">
      <c r="A343" s="18" t="s">
        <v>1407</v>
      </c>
      <c r="B343" s="19" t="s">
        <v>1361</v>
      </c>
      <c r="C343" s="28" t="s">
        <v>1438</v>
      </c>
      <c r="D343" s="85" t="s">
        <v>1439</v>
      </c>
      <c r="E343" s="4"/>
      <c r="F343" s="1" t="s">
        <v>23</v>
      </c>
      <c r="G343" s="18" t="s">
        <v>1365</v>
      </c>
      <c r="H343" s="19" t="s">
        <v>1381</v>
      </c>
      <c r="I343" s="18" t="s">
        <v>44</v>
      </c>
      <c r="J343" s="18"/>
      <c r="K343" s="21" t="s">
        <v>175</v>
      </c>
      <c r="L343" s="22" t="s">
        <v>42</v>
      </c>
      <c r="M343" s="22" t="s">
        <v>42</v>
      </c>
      <c r="N343" s="23"/>
      <c r="O343" s="23"/>
      <c r="P343" s="109"/>
      <c r="Q343" s="24">
        <f t="shared" si="7"/>
        <v>-1000</v>
      </c>
      <c r="R343" s="25"/>
      <c r="S343" s="66"/>
      <c r="T343" s="66"/>
      <c r="X343" s="26"/>
      <c r="Y343" s="26"/>
    </row>
    <row r="344" spans="1:25" hidden="1">
      <c r="A344" s="18" t="s">
        <v>1407</v>
      </c>
      <c r="B344" s="19" t="s">
        <v>1361</v>
      </c>
      <c r="C344" s="28" t="s">
        <v>1440</v>
      </c>
      <c r="D344" s="85" t="s">
        <v>1441</v>
      </c>
      <c r="E344" s="4"/>
      <c r="F344" s="1" t="s">
        <v>23</v>
      </c>
      <c r="G344" s="18" t="s">
        <v>1365</v>
      </c>
      <c r="H344" s="19" t="s">
        <v>1381</v>
      </c>
      <c r="I344" s="18" t="s">
        <v>44</v>
      </c>
      <c r="J344" s="18"/>
      <c r="K344" s="21" t="s">
        <v>175</v>
      </c>
      <c r="L344" s="22" t="s">
        <v>42</v>
      </c>
      <c r="M344" s="22" t="s">
        <v>42</v>
      </c>
      <c r="N344" s="23"/>
      <c r="O344" s="23"/>
      <c r="P344" s="109"/>
      <c r="Q344" s="24">
        <f t="shared" si="7"/>
        <v>79000</v>
      </c>
      <c r="R344" s="25"/>
      <c r="S344" s="66"/>
      <c r="T344" s="66"/>
      <c r="U344" s="127">
        <v>6</v>
      </c>
      <c r="V344" s="127">
        <v>7</v>
      </c>
      <c r="X344" s="26"/>
      <c r="Y344" s="26"/>
    </row>
    <row r="345" spans="1:25" hidden="1">
      <c r="A345" s="18" t="s">
        <v>1407</v>
      </c>
      <c r="B345" s="19" t="s">
        <v>1361</v>
      </c>
      <c r="C345" s="28" t="s">
        <v>1442</v>
      </c>
      <c r="D345" s="85" t="s">
        <v>1443</v>
      </c>
      <c r="E345" s="4" t="s">
        <v>1444</v>
      </c>
      <c r="F345" s="1" t="s">
        <v>23</v>
      </c>
      <c r="G345" s="18" t="s">
        <v>1365</v>
      </c>
      <c r="H345" s="19" t="s">
        <v>1381</v>
      </c>
      <c r="I345" s="18" t="s">
        <v>44</v>
      </c>
      <c r="J345" s="18"/>
      <c r="K345" s="21" t="s">
        <v>1445</v>
      </c>
      <c r="L345" s="22" t="s">
        <v>42</v>
      </c>
      <c r="M345" s="22" t="s">
        <v>42</v>
      </c>
      <c r="N345" s="23">
        <v>4712389898524</v>
      </c>
      <c r="O345" s="23"/>
      <c r="P345" s="109"/>
      <c r="Q345" s="24">
        <f t="shared" si="7"/>
        <v>119000</v>
      </c>
      <c r="R345" s="25"/>
      <c r="S345" s="66"/>
      <c r="T345" s="66"/>
      <c r="U345" s="127">
        <v>9</v>
      </c>
      <c r="V345" s="127">
        <v>10.8</v>
      </c>
      <c r="X345" s="26"/>
      <c r="Y345" s="26"/>
    </row>
    <row r="346" spans="1:25" hidden="1">
      <c r="A346" s="18" t="s">
        <v>1407</v>
      </c>
      <c r="B346" s="19" t="s">
        <v>1361</v>
      </c>
      <c r="C346" s="28" t="s">
        <v>1446</v>
      </c>
      <c r="D346" s="85" t="s">
        <v>1447</v>
      </c>
      <c r="E346" s="4" t="s">
        <v>1448</v>
      </c>
      <c r="F346" s="1" t="s">
        <v>23</v>
      </c>
      <c r="G346" s="18" t="s">
        <v>1365</v>
      </c>
      <c r="H346" s="19" t="s">
        <v>1381</v>
      </c>
      <c r="I346" s="18" t="s">
        <v>44</v>
      </c>
      <c r="J346" s="18"/>
      <c r="K346" s="21" t="s">
        <v>1449</v>
      </c>
      <c r="L346" s="22" t="s">
        <v>42</v>
      </c>
      <c r="M346" s="22" t="s">
        <v>42</v>
      </c>
      <c r="N346" s="23">
        <v>4712389898524</v>
      </c>
      <c r="O346" s="23"/>
      <c r="P346" s="109"/>
      <c r="Q346" s="24">
        <f t="shared" si="7"/>
        <v>-1000</v>
      </c>
      <c r="R346" s="25"/>
      <c r="S346" s="66"/>
      <c r="T346" s="66"/>
      <c r="U346" s="127">
        <v>16</v>
      </c>
      <c r="X346" s="26"/>
      <c r="Y346" s="26"/>
    </row>
    <row r="347" spans="1:25" hidden="1">
      <c r="A347" s="18" t="s">
        <v>1407</v>
      </c>
      <c r="B347" s="19" t="s">
        <v>1361</v>
      </c>
      <c r="C347" s="28" t="s">
        <v>1450</v>
      </c>
      <c r="D347" s="85" t="s">
        <v>1451</v>
      </c>
      <c r="E347" s="4"/>
      <c r="F347" s="1" t="s">
        <v>23</v>
      </c>
      <c r="G347" s="18" t="s">
        <v>1365</v>
      </c>
      <c r="H347" s="19" t="s">
        <v>1381</v>
      </c>
      <c r="I347" s="18" t="s">
        <v>44</v>
      </c>
      <c r="J347" s="18"/>
      <c r="K347" s="21" t="s">
        <v>175</v>
      </c>
      <c r="L347" s="22" t="s">
        <v>42</v>
      </c>
      <c r="M347" s="22" t="s">
        <v>42</v>
      </c>
      <c r="N347" s="23">
        <v>4712389911339</v>
      </c>
      <c r="O347" s="23"/>
      <c r="P347" s="109"/>
      <c r="Q347" s="24">
        <f t="shared" si="7"/>
        <v>-1000</v>
      </c>
      <c r="R347" s="25"/>
      <c r="S347" s="66"/>
      <c r="T347" s="66"/>
      <c r="X347" s="26"/>
      <c r="Y347" s="26"/>
    </row>
    <row r="348" spans="1:25">
      <c r="A348" s="18" t="s">
        <v>1407</v>
      </c>
      <c r="B348" s="19" t="s">
        <v>1361</v>
      </c>
      <c r="C348" s="28" t="s">
        <v>1452</v>
      </c>
      <c r="D348" s="85" t="s">
        <v>1453</v>
      </c>
      <c r="E348" s="4" t="s">
        <v>1454</v>
      </c>
      <c r="F348" s="1" t="s">
        <v>23</v>
      </c>
      <c r="G348" s="18" t="s">
        <v>1365</v>
      </c>
      <c r="H348" s="19" t="s">
        <v>1381</v>
      </c>
      <c r="I348" s="18" t="s">
        <v>134</v>
      </c>
      <c r="J348" s="18"/>
      <c r="K348" s="21" t="s">
        <v>1455</v>
      </c>
      <c r="L348" s="22" t="s">
        <v>42</v>
      </c>
      <c r="M348" s="22" t="s">
        <v>42</v>
      </c>
      <c r="N348" s="23">
        <v>4712389911339</v>
      </c>
      <c r="O348" s="23"/>
      <c r="P348" s="109" t="s">
        <v>1456</v>
      </c>
      <c r="Q348" s="24">
        <f t="shared" si="7"/>
        <v>79000</v>
      </c>
      <c r="R348" s="25"/>
      <c r="S348" s="66"/>
      <c r="T348" s="66"/>
      <c r="U348" s="127">
        <v>6</v>
      </c>
      <c r="V348" s="127">
        <v>7</v>
      </c>
      <c r="X348" s="26"/>
      <c r="Y348" s="26"/>
    </row>
    <row r="349" spans="1:25" hidden="1">
      <c r="A349" s="18" t="s">
        <v>1407</v>
      </c>
      <c r="B349" s="19" t="s">
        <v>1361</v>
      </c>
      <c r="C349" s="28" t="s">
        <v>1457</v>
      </c>
      <c r="D349" s="85" t="s">
        <v>1458</v>
      </c>
      <c r="E349" s="4" t="s">
        <v>1459</v>
      </c>
      <c r="F349" s="1" t="s">
        <v>23</v>
      </c>
      <c r="G349" s="18" t="s">
        <v>1365</v>
      </c>
      <c r="H349" s="19" t="s">
        <v>1381</v>
      </c>
      <c r="I349" s="18" t="s">
        <v>44</v>
      </c>
      <c r="J349" s="18"/>
      <c r="K349" s="21" t="s">
        <v>1455</v>
      </c>
      <c r="L349" s="22" t="s">
        <v>42</v>
      </c>
      <c r="M349" s="22" t="s">
        <v>42</v>
      </c>
      <c r="N349" s="23"/>
      <c r="O349" s="23"/>
      <c r="P349" s="109"/>
      <c r="Q349" s="24">
        <f t="shared" si="7"/>
        <v>129000</v>
      </c>
      <c r="R349" s="25"/>
      <c r="S349" s="66"/>
      <c r="T349" s="66"/>
      <c r="U349" s="127">
        <v>9</v>
      </c>
      <c r="V349" s="127">
        <v>11</v>
      </c>
      <c r="X349" s="26"/>
      <c r="Y349" s="26"/>
    </row>
    <row r="350" spans="1:25" hidden="1">
      <c r="A350" s="18" t="s">
        <v>1407</v>
      </c>
      <c r="B350" s="19" t="s">
        <v>1361</v>
      </c>
      <c r="C350" s="28" t="s">
        <v>1460</v>
      </c>
      <c r="D350" s="85" t="s">
        <v>1461</v>
      </c>
      <c r="E350" s="4" t="s">
        <v>1462</v>
      </c>
      <c r="F350" s="1" t="s">
        <v>23</v>
      </c>
      <c r="G350" s="18" t="s">
        <v>1365</v>
      </c>
      <c r="H350" s="19" t="s">
        <v>1381</v>
      </c>
      <c r="I350" s="18" t="s">
        <v>44</v>
      </c>
      <c r="J350" s="18"/>
      <c r="K350" s="21" t="s">
        <v>1463</v>
      </c>
      <c r="L350" s="22" t="s">
        <v>42</v>
      </c>
      <c r="M350" s="22" t="s">
        <v>42</v>
      </c>
      <c r="N350" s="23">
        <v>4712389915979</v>
      </c>
      <c r="O350" s="23"/>
      <c r="P350" s="109"/>
      <c r="Q350" s="24">
        <f t="shared" si="7"/>
        <v>-1000</v>
      </c>
      <c r="R350" s="25"/>
      <c r="S350" s="66"/>
      <c r="T350" s="66"/>
      <c r="X350" s="26"/>
      <c r="Y350" s="26"/>
    </row>
    <row r="351" spans="1:25" hidden="1">
      <c r="A351" s="18" t="s">
        <v>1407</v>
      </c>
      <c r="B351" s="19" t="s">
        <v>1361</v>
      </c>
      <c r="C351" s="28" t="s">
        <v>1464</v>
      </c>
      <c r="D351" s="85" t="s">
        <v>1465</v>
      </c>
      <c r="E351" s="4" t="s">
        <v>1466</v>
      </c>
      <c r="F351" s="1" t="s">
        <v>23</v>
      </c>
      <c r="G351" s="18" t="s">
        <v>1365</v>
      </c>
      <c r="H351" s="19" t="s">
        <v>1381</v>
      </c>
      <c r="I351" s="18" t="s">
        <v>44</v>
      </c>
      <c r="J351" s="18"/>
      <c r="K351" s="21" t="s">
        <v>1467</v>
      </c>
      <c r="L351" s="22" t="s">
        <v>42</v>
      </c>
      <c r="M351" s="22" t="s">
        <v>42</v>
      </c>
      <c r="N351" s="23">
        <v>4712389915986</v>
      </c>
      <c r="O351" s="23"/>
      <c r="P351" s="109"/>
      <c r="Q351" s="24">
        <f t="shared" si="7"/>
        <v>99000</v>
      </c>
      <c r="R351" s="25"/>
      <c r="S351" s="66"/>
      <c r="T351" s="66"/>
      <c r="U351" s="127">
        <v>7.2</v>
      </c>
      <c r="V351" s="127">
        <v>8.6</v>
      </c>
      <c r="X351" s="26"/>
      <c r="Y351" s="26"/>
    </row>
    <row r="352" spans="1:25" hidden="1">
      <c r="A352" s="18" t="s">
        <v>1407</v>
      </c>
      <c r="B352" s="19" t="s">
        <v>1361</v>
      </c>
      <c r="C352" s="28" t="s">
        <v>1468</v>
      </c>
      <c r="D352" s="85" t="s">
        <v>1469</v>
      </c>
      <c r="E352" s="4" t="s">
        <v>1470</v>
      </c>
      <c r="F352" s="1" t="s">
        <v>23</v>
      </c>
      <c r="G352" s="18" t="s">
        <v>1365</v>
      </c>
      <c r="H352" s="19" t="s">
        <v>1381</v>
      </c>
      <c r="I352" s="18" t="s">
        <v>44</v>
      </c>
      <c r="J352" s="18"/>
      <c r="K352" s="21" t="s">
        <v>1463</v>
      </c>
      <c r="L352" s="22" t="s">
        <v>42</v>
      </c>
      <c r="M352" s="22" t="s">
        <v>42</v>
      </c>
      <c r="N352" s="23">
        <v>4712389914736</v>
      </c>
      <c r="O352" s="23"/>
      <c r="P352" s="109"/>
      <c r="Q352" s="24">
        <f t="shared" si="7"/>
        <v>139000</v>
      </c>
      <c r="R352" s="25"/>
      <c r="S352" s="66"/>
      <c r="T352" s="66"/>
      <c r="U352" s="127">
        <v>10</v>
      </c>
      <c r="V352" s="127">
        <v>12</v>
      </c>
      <c r="X352" s="26"/>
      <c r="Y352" s="26"/>
    </row>
    <row r="353" spans="1:25">
      <c r="A353" s="18" t="s">
        <v>1407</v>
      </c>
      <c r="B353" s="19" t="s">
        <v>1361</v>
      </c>
      <c r="C353" s="28" t="s">
        <v>1471</v>
      </c>
      <c r="D353" s="85" t="s">
        <v>1472</v>
      </c>
      <c r="E353" s="4" t="s">
        <v>1473</v>
      </c>
      <c r="F353" s="1" t="s">
        <v>23</v>
      </c>
      <c r="G353" s="18" t="s">
        <v>1365</v>
      </c>
      <c r="H353" s="19" t="s">
        <v>1381</v>
      </c>
      <c r="I353" s="18" t="s">
        <v>39</v>
      </c>
      <c r="J353" s="18"/>
      <c r="K353" s="21" t="s">
        <v>1474</v>
      </c>
      <c r="L353" s="22" t="s">
        <v>42</v>
      </c>
      <c r="M353" s="22" t="s">
        <v>42</v>
      </c>
      <c r="N353" s="23">
        <v>4712389914743</v>
      </c>
      <c r="O353" s="23"/>
      <c r="P353" s="109" t="s">
        <v>1475</v>
      </c>
      <c r="Q353" s="24">
        <f t="shared" si="7"/>
        <v>149000</v>
      </c>
      <c r="R353" s="25"/>
      <c r="S353" s="66"/>
      <c r="T353" s="66"/>
      <c r="U353" s="127">
        <v>11</v>
      </c>
      <c r="V353" s="127">
        <v>13</v>
      </c>
      <c r="X353" s="26"/>
      <c r="Y353" s="26"/>
    </row>
    <row r="354" spans="1:25">
      <c r="A354" s="18" t="s">
        <v>1407</v>
      </c>
      <c r="B354" s="19" t="s">
        <v>1361</v>
      </c>
      <c r="C354" s="28" t="s">
        <v>1476</v>
      </c>
      <c r="D354" s="85" t="s">
        <v>1477</v>
      </c>
      <c r="E354" s="4" t="s">
        <v>1478</v>
      </c>
      <c r="F354" s="1" t="s">
        <v>23</v>
      </c>
      <c r="G354" s="18" t="s">
        <v>1365</v>
      </c>
      <c r="H354" s="19" t="s">
        <v>1381</v>
      </c>
      <c r="I354" s="18" t="s">
        <v>39</v>
      </c>
      <c r="J354" s="18"/>
      <c r="K354" s="21" t="s">
        <v>1479</v>
      </c>
      <c r="L354" s="22" t="s">
        <v>42</v>
      </c>
      <c r="M354" s="22" t="s">
        <v>42</v>
      </c>
      <c r="N354" s="23">
        <v>4712389914743</v>
      </c>
      <c r="O354" s="23"/>
      <c r="P354" s="109" t="s">
        <v>1480</v>
      </c>
      <c r="Q354" s="24">
        <f t="shared" si="7"/>
        <v>219000</v>
      </c>
      <c r="R354" s="25"/>
      <c r="S354" s="66"/>
      <c r="T354" s="66"/>
      <c r="U354" s="127">
        <v>16</v>
      </c>
      <c r="V354" s="127">
        <v>19</v>
      </c>
      <c r="X354" s="26"/>
      <c r="Y354" s="26"/>
    </row>
    <row r="355" spans="1:25" hidden="1">
      <c r="A355" s="18" t="s">
        <v>1407</v>
      </c>
      <c r="B355" s="19" t="s">
        <v>1361</v>
      </c>
      <c r="C355" s="28" t="s">
        <v>1481</v>
      </c>
      <c r="D355" s="85" t="s">
        <v>1482</v>
      </c>
      <c r="E355" s="4" t="s">
        <v>1483</v>
      </c>
      <c r="F355" s="1" t="s">
        <v>23</v>
      </c>
      <c r="G355" s="18" t="s">
        <v>1365</v>
      </c>
      <c r="H355" s="19" t="s">
        <v>1381</v>
      </c>
      <c r="I355" s="18" t="s">
        <v>44</v>
      </c>
      <c r="J355" s="18"/>
      <c r="K355" s="21" t="s">
        <v>1484</v>
      </c>
      <c r="L355" s="22" t="s">
        <v>42</v>
      </c>
      <c r="M355" s="22" t="s">
        <v>42</v>
      </c>
      <c r="N355" s="23"/>
      <c r="O355" s="23"/>
      <c r="P355" s="109"/>
      <c r="Q355" s="24">
        <f t="shared" si="7"/>
        <v>-1000</v>
      </c>
      <c r="R355" s="25"/>
      <c r="S355" s="66"/>
      <c r="T355" s="66"/>
      <c r="U355" s="127">
        <v>15</v>
      </c>
      <c r="X355" s="26"/>
      <c r="Y355" s="26"/>
    </row>
    <row r="356" spans="1:25" hidden="1">
      <c r="A356" s="18" t="s">
        <v>1407</v>
      </c>
      <c r="B356" s="19" t="s">
        <v>1361</v>
      </c>
      <c r="C356" s="28" t="s">
        <v>1485</v>
      </c>
      <c r="D356" s="85" t="s">
        <v>1486</v>
      </c>
      <c r="E356" s="4" t="s">
        <v>1487</v>
      </c>
      <c r="F356" s="1" t="s">
        <v>23</v>
      </c>
      <c r="G356" s="18" t="s">
        <v>1365</v>
      </c>
      <c r="H356" s="19" t="s">
        <v>1381</v>
      </c>
      <c r="I356" s="18" t="s">
        <v>44</v>
      </c>
      <c r="J356" s="18"/>
      <c r="K356" s="21" t="s">
        <v>1488</v>
      </c>
      <c r="L356" s="22" t="s">
        <v>42</v>
      </c>
      <c r="M356" s="22" t="s">
        <v>42</v>
      </c>
      <c r="N356" s="23">
        <v>4712389916174</v>
      </c>
      <c r="O356" s="23"/>
      <c r="P356" s="109"/>
      <c r="Q356" s="24">
        <f t="shared" si="7"/>
        <v>-1000</v>
      </c>
      <c r="R356" s="25"/>
      <c r="S356" s="66"/>
      <c r="T356" s="66"/>
      <c r="U356" s="127">
        <v>4.8</v>
      </c>
      <c r="X356" s="26"/>
      <c r="Y356" s="26"/>
    </row>
    <row r="357" spans="1:25" hidden="1">
      <c r="A357" s="18" t="s">
        <v>1407</v>
      </c>
      <c r="B357" s="19" t="s">
        <v>1361</v>
      </c>
      <c r="C357" s="28" t="s">
        <v>1489</v>
      </c>
      <c r="D357" s="85" t="s">
        <v>1490</v>
      </c>
      <c r="E357" s="4" t="s">
        <v>1491</v>
      </c>
      <c r="F357" s="1" t="s">
        <v>23</v>
      </c>
      <c r="G357" s="18" t="s">
        <v>1365</v>
      </c>
      <c r="H357" s="19" t="s">
        <v>1381</v>
      </c>
      <c r="I357" s="18" t="s">
        <v>44</v>
      </c>
      <c r="J357" s="18"/>
      <c r="K357" s="21" t="s">
        <v>1492</v>
      </c>
      <c r="L357" s="22" t="s">
        <v>42</v>
      </c>
      <c r="M357" s="22" t="s">
        <v>42</v>
      </c>
      <c r="N357" s="23">
        <v>4712389916174</v>
      </c>
      <c r="O357" s="23"/>
      <c r="P357" s="109"/>
      <c r="Q357" s="24">
        <f t="shared" si="7"/>
        <v>-1000</v>
      </c>
      <c r="R357" s="25"/>
      <c r="S357" s="66"/>
      <c r="T357" s="66"/>
      <c r="U357" s="127">
        <v>5.2</v>
      </c>
      <c r="X357" s="26"/>
      <c r="Y357" s="26"/>
    </row>
    <row r="358" spans="1:25" hidden="1">
      <c r="A358" s="18" t="s">
        <v>1407</v>
      </c>
      <c r="B358" s="19" t="s">
        <v>1361</v>
      </c>
      <c r="C358" s="28" t="s">
        <v>1493</v>
      </c>
      <c r="D358" s="85" t="s">
        <v>1494</v>
      </c>
      <c r="E358" s="4"/>
      <c r="F358" s="1" t="s">
        <v>23</v>
      </c>
      <c r="G358" s="18" t="s">
        <v>1365</v>
      </c>
      <c r="H358" s="19" t="s">
        <v>1381</v>
      </c>
      <c r="I358" s="18" t="s">
        <v>44</v>
      </c>
      <c r="J358" s="18"/>
      <c r="K358" s="21" t="s">
        <v>175</v>
      </c>
      <c r="L358" s="22" t="s">
        <v>42</v>
      </c>
      <c r="M358" s="22" t="s">
        <v>42</v>
      </c>
      <c r="N358" s="23"/>
      <c r="O358" s="23"/>
      <c r="P358" s="109"/>
      <c r="Q358" s="24">
        <f t="shared" si="7"/>
        <v>-1000</v>
      </c>
      <c r="R358" s="25"/>
      <c r="S358" s="66"/>
      <c r="T358" s="66"/>
      <c r="U358" s="127">
        <v>5</v>
      </c>
      <c r="X358" s="26"/>
      <c r="Y358" s="26"/>
    </row>
    <row r="359" spans="1:25" hidden="1">
      <c r="A359" s="18" t="s">
        <v>1407</v>
      </c>
      <c r="B359" s="19" t="s">
        <v>1361</v>
      </c>
      <c r="C359" s="28" t="s">
        <v>1495</v>
      </c>
      <c r="D359" s="85" t="s">
        <v>1496</v>
      </c>
      <c r="E359" s="4" t="s">
        <v>1497</v>
      </c>
      <c r="F359" s="1" t="s">
        <v>23</v>
      </c>
      <c r="G359" s="18" t="s">
        <v>1365</v>
      </c>
      <c r="H359" s="19" t="s">
        <v>1381</v>
      </c>
      <c r="I359" s="18" t="s">
        <v>44</v>
      </c>
      <c r="J359" s="18"/>
      <c r="K359" s="21" t="s">
        <v>1498</v>
      </c>
      <c r="L359" s="22" t="s">
        <v>42</v>
      </c>
      <c r="M359" s="22" t="s">
        <v>42</v>
      </c>
      <c r="N359" s="23">
        <v>4712389916303</v>
      </c>
      <c r="O359" s="23"/>
      <c r="P359" s="109"/>
      <c r="Q359" s="24">
        <f t="shared" si="7"/>
        <v>-1000</v>
      </c>
      <c r="R359" s="25"/>
      <c r="S359" s="66"/>
      <c r="T359" s="66"/>
      <c r="X359" s="26"/>
      <c r="Y359" s="26"/>
    </row>
    <row r="360" spans="1:25" hidden="1">
      <c r="A360" s="18" t="s">
        <v>1407</v>
      </c>
      <c r="B360" s="19" t="s">
        <v>1361</v>
      </c>
      <c r="C360" s="28" t="s">
        <v>1499</v>
      </c>
      <c r="D360" s="85" t="s">
        <v>1500</v>
      </c>
      <c r="E360" s="4" t="s">
        <v>1501</v>
      </c>
      <c r="F360" s="1" t="s">
        <v>23</v>
      </c>
      <c r="G360" s="18" t="s">
        <v>1365</v>
      </c>
      <c r="H360" s="19" t="s">
        <v>1381</v>
      </c>
      <c r="I360" s="18" t="s">
        <v>44</v>
      </c>
      <c r="J360" s="18"/>
      <c r="K360" s="21" t="s">
        <v>1502</v>
      </c>
      <c r="L360" s="22" t="s">
        <v>42</v>
      </c>
      <c r="M360" s="22" t="s">
        <v>42</v>
      </c>
      <c r="N360" s="23">
        <v>4712389916303</v>
      </c>
      <c r="O360" s="23"/>
      <c r="P360" s="109"/>
      <c r="Q360" s="24">
        <f t="shared" si="7"/>
        <v>-1000</v>
      </c>
      <c r="R360" s="25"/>
      <c r="S360" s="66"/>
      <c r="T360" s="66"/>
      <c r="U360" s="127">
        <v>18</v>
      </c>
      <c r="X360" s="26"/>
      <c r="Y360" s="26"/>
    </row>
    <row r="361" spans="1:25" hidden="1">
      <c r="A361" s="18" t="s">
        <v>1407</v>
      </c>
      <c r="B361" s="19" t="s">
        <v>1361</v>
      </c>
      <c r="C361" s="28" t="s">
        <v>1503</v>
      </c>
      <c r="D361" s="85" t="s">
        <v>1504</v>
      </c>
      <c r="E361" s="4"/>
      <c r="F361" s="1" t="s">
        <v>23</v>
      </c>
      <c r="G361" s="18" t="s">
        <v>1365</v>
      </c>
      <c r="H361" s="19" t="s">
        <v>1381</v>
      </c>
      <c r="I361" s="18" t="s">
        <v>44</v>
      </c>
      <c r="J361" s="18"/>
      <c r="K361" s="21" t="s">
        <v>175</v>
      </c>
      <c r="L361" s="22" t="s">
        <v>42</v>
      </c>
      <c r="M361" s="22" t="s">
        <v>42</v>
      </c>
      <c r="N361" s="23"/>
      <c r="O361" s="23"/>
      <c r="P361" s="109"/>
      <c r="Q361" s="24">
        <f t="shared" ref="Q361:Q424" si="10">ROUND(V361*$W$1,-4)-1000</f>
        <v>-1000</v>
      </c>
      <c r="R361" s="25"/>
      <c r="S361" s="66"/>
      <c r="T361" s="66"/>
      <c r="X361" s="26"/>
      <c r="Y361" s="26"/>
    </row>
    <row r="362" spans="1:25" hidden="1">
      <c r="A362" s="18" t="s">
        <v>1407</v>
      </c>
      <c r="B362" s="19" t="s">
        <v>1361</v>
      </c>
      <c r="C362" s="28" t="s">
        <v>1505</v>
      </c>
      <c r="D362" s="85" t="s">
        <v>1506</v>
      </c>
      <c r="E362" s="4"/>
      <c r="F362" s="1" t="s">
        <v>23</v>
      </c>
      <c r="G362" s="18" t="s">
        <v>1365</v>
      </c>
      <c r="H362" s="19" t="s">
        <v>1381</v>
      </c>
      <c r="I362" s="18" t="s">
        <v>44</v>
      </c>
      <c r="J362" s="18"/>
      <c r="K362" s="21" t="s">
        <v>175</v>
      </c>
      <c r="L362" s="22" t="s">
        <v>42</v>
      </c>
      <c r="M362" s="22" t="s">
        <v>42</v>
      </c>
      <c r="N362" s="23"/>
      <c r="O362" s="23"/>
      <c r="P362" s="109"/>
      <c r="Q362" s="24">
        <f t="shared" si="10"/>
        <v>-1000</v>
      </c>
      <c r="R362" s="25"/>
      <c r="S362" s="66"/>
      <c r="T362" s="66"/>
      <c r="X362" s="26"/>
      <c r="Y362" s="26"/>
    </row>
    <row r="363" spans="1:25" hidden="1">
      <c r="A363" s="18" t="s">
        <v>1407</v>
      </c>
      <c r="B363" s="19" t="s">
        <v>1361</v>
      </c>
      <c r="C363" s="28" t="s">
        <v>1507</v>
      </c>
      <c r="D363" s="85" t="s">
        <v>1508</v>
      </c>
      <c r="E363" s="4"/>
      <c r="F363" s="1" t="s">
        <v>23</v>
      </c>
      <c r="G363" s="18" t="s">
        <v>1365</v>
      </c>
      <c r="H363" s="19" t="s">
        <v>1381</v>
      </c>
      <c r="I363" s="18" t="s">
        <v>44</v>
      </c>
      <c r="J363" s="18"/>
      <c r="K363" s="21" t="s">
        <v>175</v>
      </c>
      <c r="L363" s="22" t="s">
        <v>42</v>
      </c>
      <c r="M363" s="22" t="s">
        <v>42</v>
      </c>
      <c r="N363" s="23"/>
      <c r="O363" s="23"/>
      <c r="P363" s="109"/>
      <c r="Q363" s="24">
        <f t="shared" si="10"/>
        <v>-1000</v>
      </c>
      <c r="R363" s="25"/>
      <c r="S363" s="66"/>
      <c r="T363" s="66"/>
      <c r="X363" s="26"/>
      <c r="Y363" s="26"/>
    </row>
    <row r="364" spans="1:25" hidden="1">
      <c r="A364" s="18" t="s">
        <v>1407</v>
      </c>
      <c r="B364" s="19" t="s">
        <v>1361</v>
      </c>
      <c r="C364" s="28" t="s">
        <v>1509</v>
      </c>
      <c r="D364" s="85" t="s">
        <v>1510</v>
      </c>
      <c r="E364" s="4" t="s">
        <v>1511</v>
      </c>
      <c r="F364" s="1" t="s">
        <v>23</v>
      </c>
      <c r="G364" s="18" t="s">
        <v>1365</v>
      </c>
      <c r="H364" s="19" t="s">
        <v>1381</v>
      </c>
      <c r="I364" s="18" t="s">
        <v>44</v>
      </c>
      <c r="J364" s="18"/>
      <c r="K364" s="21" t="s">
        <v>1512</v>
      </c>
      <c r="L364" s="22" t="s">
        <v>42</v>
      </c>
      <c r="M364" s="22" t="s">
        <v>42</v>
      </c>
      <c r="N364" s="23"/>
      <c r="O364" s="23"/>
      <c r="P364" s="109"/>
      <c r="Q364" s="24">
        <f t="shared" si="10"/>
        <v>-1000</v>
      </c>
      <c r="R364" s="25"/>
      <c r="S364" s="66"/>
      <c r="T364" s="66"/>
      <c r="X364" s="26"/>
      <c r="Y364" s="26"/>
    </row>
    <row r="365" spans="1:25" hidden="1">
      <c r="A365" s="18" t="s">
        <v>1407</v>
      </c>
      <c r="B365" s="19" t="s">
        <v>1361</v>
      </c>
      <c r="C365" s="28" t="s">
        <v>1513</v>
      </c>
      <c r="D365" s="85" t="s">
        <v>1514</v>
      </c>
      <c r="E365" s="4" t="s">
        <v>1515</v>
      </c>
      <c r="F365" s="1" t="s">
        <v>23</v>
      </c>
      <c r="G365" s="18" t="s">
        <v>1365</v>
      </c>
      <c r="H365" s="19" t="s">
        <v>1381</v>
      </c>
      <c r="I365" s="18" t="s">
        <v>44</v>
      </c>
      <c r="J365" s="18"/>
      <c r="K365" s="21" t="s">
        <v>1516</v>
      </c>
      <c r="L365" s="22" t="s">
        <v>42</v>
      </c>
      <c r="M365" s="22" t="s">
        <v>42</v>
      </c>
      <c r="N365" s="23">
        <v>4712389910363</v>
      </c>
      <c r="O365" s="23"/>
      <c r="P365" s="109"/>
      <c r="Q365" s="24">
        <f t="shared" si="10"/>
        <v>-1000</v>
      </c>
      <c r="R365" s="25"/>
      <c r="S365" s="66"/>
      <c r="T365" s="66"/>
      <c r="U365" s="127">
        <v>10</v>
      </c>
      <c r="X365" s="26"/>
      <c r="Y365" s="26"/>
    </row>
    <row r="366" spans="1:25" hidden="1">
      <c r="A366" s="18" t="s">
        <v>1407</v>
      </c>
      <c r="B366" s="19" t="s">
        <v>1361</v>
      </c>
      <c r="C366" s="28" t="s">
        <v>1517</v>
      </c>
      <c r="D366" s="85" t="s">
        <v>1518</v>
      </c>
      <c r="E366" s="4" t="s">
        <v>1519</v>
      </c>
      <c r="F366" s="1" t="s">
        <v>23</v>
      </c>
      <c r="G366" s="18" t="s">
        <v>1365</v>
      </c>
      <c r="H366" s="19" t="s">
        <v>1381</v>
      </c>
      <c r="I366" s="18" t="s">
        <v>44</v>
      </c>
      <c r="J366" s="18"/>
      <c r="K366" s="21" t="s">
        <v>1520</v>
      </c>
      <c r="L366" s="22" t="s">
        <v>42</v>
      </c>
      <c r="M366" s="22" t="s">
        <v>42</v>
      </c>
      <c r="N366" s="23">
        <v>4712389911636</v>
      </c>
      <c r="O366" s="23"/>
      <c r="P366" s="109"/>
      <c r="Q366" s="24">
        <f t="shared" si="10"/>
        <v>-1000</v>
      </c>
      <c r="R366" s="25"/>
      <c r="S366" s="66"/>
      <c r="T366" s="66"/>
      <c r="X366" s="26"/>
      <c r="Y366" s="26"/>
    </row>
    <row r="367" spans="1:25" hidden="1">
      <c r="A367" s="18" t="s">
        <v>1407</v>
      </c>
      <c r="B367" s="19" t="s">
        <v>1361</v>
      </c>
      <c r="C367" s="28" t="s">
        <v>1521</v>
      </c>
      <c r="D367" s="85" t="s">
        <v>1522</v>
      </c>
      <c r="E367" s="4" t="s">
        <v>1523</v>
      </c>
      <c r="F367" s="1" t="s">
        <v>23</v>
      </c>
      <c r="G367" s="18" t="s">
        <v>1365</v>
      </c>
      <c r="H367" s="19" t="s">
        <v>1381</v>
      </c>
      <c r="I367" s="18" t="s">
        <v>44</v>
      </c>
      <c r="J367" s="18"/>
      <c r="K367" s="21" t="s">
        <v>1524</v>
      </c>
      <c r="L367" s="22" t="s">
        <v>42</v>
      </c>
      <c r="M367" s="22" t="s">
        <v>42</v>
      </c>
      <c r="N367" s="23">
        <v>4712389911636</v>
      </c>
      <c r="O367" s="23"/>
      <c r="P367" s="109"/>
      <c r="Q367" s="24">
        <f t="shared" si="10"/>
        <v>-1000</v>
      </c>
      <c r="R367" s="25"/>
      <c r="S367" s="66"/>
      <c r="T367" s="66"/>
      <c r="U367" s="127">
        <v>11</v>
      </c>
      <c r="X367" s="26"/>
      <c r="Y367" s="26"/>
    </row>
    <row r="368" spans="1:25" hidden="1">
      <c r="A368" s="18" t="s">
        <v>1407</v>
      </c>
      <c r="B368" s="19" t="s">
        <v>1361</v>
      </c>
      <c r="C368" s="28" t="s">
        <v>1525</v>
      </c>
      <c r="D368" s="85" t="s">
        <v>1526</v>
      </c>
      <c r="E368" s="4"/>
      <c r="F368" s="1" t="s">
        <v>23</v>
      </c>
      <c r="G368" s="18" t="s">
        <v>1365</v>
      </c>
      <c r="H368" s="19" t="s">
        <v>1381</v>
      </c>
      <c r="I368" s="18" t="s">
        <v>44</v>
      </c>
      <c r="J368" s="18"/>
      <c r="K368" s="21" t="s">
        <v>175</v>
      </c>
      <c r="L368" s="22" t="s">
        <v>42</v>
      </c>
      <c r="M368" s="22" t="s">
        <v>42</v>
      </c>
      <c r="N368" s="23">
        <v>4712389911667</v>
      </c>
      <c r="O368" s="23"/>
      <c r="P368" s="109"/>
      <c r="Q368" s="24">
        <f t="shared" si="10"/>
        <v>-1000</v>
      </c>
      <c r="R368" s="25"/>
      <c r="S368" s="66"/>
      <c r="T368" s="66"/>
      <c r="U368" s="127">
        <v>16</v>
      </c>
      <c r="X368" s="26"/>
      <c r="Y368" s="26"/>
    </row>
    <row r="369" spans="1:25">
      <c r="A369" s="18" t="s">
        <v>1407</v>
      </c>
      <c r="B369" s="19" t="s">
        <v>1361</v>
      </c>
      <c r="C369" s="28" t="s">
        <v>1527</v>
      </c>
      <c r="D369" s="85" t="s">
        <v>1528</v>
      </c>
      <c r="E369" s="4" t="s">
        <v>1529</v>
      </c>
      <c r="F369" s="1" t="s">
        <v>23</v>
      </c>
      <c r="G369" s="18" t="s">
        <v>1365</v>
      </c>
      <c r="H369" s="19" t="s">
        <v>1381</v>
      </c>
      <c r="I369" s="18" t="s">
        <v>39</v>
      </c>
      <c r="J369" s="18"/>
      <c r="K369" s="21" t="s">
        <v>1530</v>
      </c>
      <c r="L369" s="22" t="s">
        <v>42</v>
      </c>
      <c r="M369" s="22" t="s">
        <v>42</v>
      </c>
      <c r="N369" s="23">
        <v>4712389911667</v>
      </c>
      <c r="O369" s="23"/>
      <c r="P369" s="109" t="s">
        <v>1531</v>
      </c>
      <c r="Q369" s="24">
        <f t="shared" si="10"/>
        <v>119000</v>
      </c>
      <c r="R369" s="25"/>
      <c r="S369" s="66"/>
      <c r="T369" s="66"/>
      <c r="U369" s="127">
        <v>8.6999999999999993</v>
      </c>
      <c r="V369" s="127">
        <v>10.4</v>
      </c>
      <c r="X369" s="26"/>
      <c r="Y369" s="26"/>
    </row>
    <row r="370" spans="1:25" hidden="1">
      <c r="A370" s="18" t="s">
        <v>1407</v>
      </c>
      <c r="B370" s="19" t="s">
        <v>1361</v>
      </c>
      <c r="C370" s="28" t="s">
        <v>1532</v>
      </c>
      <c r="D370" s="85" t="s">
        <v>1533</v>
      </c>
      <c r="E370" s="4"/>
      <c r="F370" s="1" t="s">
        <v>23</v>
      </c>
      <c r="G370" s="18" t="s">
        <v>1365</v>
      </c>
      <c r="H370" s="19" t="s">
        <v>1381</v>
      </c>
      <c r="I370" s="18" t="s">
        <v>44</v>
      </c>
      <c r="J370" s="18"/>
      <c r="K370" s="21" t="s">
        <v>175</v>
      </c>
      <c r="L370" s="22" t="s">
        <v>42</v>
      </c>
      <c r="M370" s="22" t="s">
        <v>42</v>
      </c>
      <c r="N370" s="23"/>
      <c r="O370" s="23"/>
      <c r="P370" s="109"/>
      <c r="Q370" s="24">
        <f t="shared" si="10"/>
        <v>189000</v>
      </c>
      <c r="R370" s="25"/>
      <c r="S370" s="66"/>
      <c r="T370" s="66"/>
      <c r="U370" s="127">
        <v>14</v>
      </c>
      <c r="V370" s="127">
        <v>17</v>
      </c>
      <c r="X370" s="26"/>
      <c r="Y370" s="26"/>
    </row>
    <row r="371" spans="1:25">
      <c r="A371" s="18" t="s">
        <v>1407</v>
      </c>
      <c r="B371" s="19" t="s">
        <v>1361</v>
      </c>
      <c r="C371" s="28" t="s">
        <v>1534</v>
      </c>
      <c r="D371" s="85" t="s">
        <v>1535</v>
      </c>
      <c r="E371" s="4" t="s">
        <v>1536</v>
      </c>
      <c r="F371" s="1" t="s">
        <v>23</v>
      </c>
      <c r="G371" s="18" t="s">
        <v>1365</v>
      </c>
      <c r="H371" s="19" t="s">
        <v>1381</v>
      </c>
      <c r="I371" s="18" t="s">
        <v>39</v>
      </c>
      <c r="J371" s="18"/>
      <c r="K371" s="21" t="s">
        <v>1537</v>
      </c>
      <c r="L371" s="22" t="s">
        <v>42</v>
      </c>
      <c r="M371" s="22" t="s">
        <v>42</v>
      </c>
      <c r="N371" s="23">
        <v>4712389917454</v>
      </c>
      <c r="O371" s="23"/>
      <c r="P371" s="109" t="s">
        <v>1538</v>
      </c>
      <c r="Q371" s="24">
        <f t="shared" si="10"/>
        <v>219000</v>
      </c>
      <c r="R371" s="25"/>
      <c r="S371" s="66"/>
      <c r="T371" s="66"/>
      <c r="U371" s="127">
        <v>17</v>
      </c>
      <c r="V371" s="127">
        <v>19</v>
      </c>
      <c r="X371" s="26"/>
      <c r="Y371" s="26"/>
    </row>
    <row r="372" spans="1:25">
      <c r="A372" s="18" t="s">
        <v>1407</v>
      </c>
      <c r="B372" s="19" t="s">
        <v>1361</v>
      </c>
      <c r="C372" s="20" t="s">
        <v>1539</v>
      </c>
      <c r="D372" s="85" t="s">
        <v>1540</v>
      </c>
      <c r="E372" s="4" t="s">
        <v>1541</v>
      </c>
      <c r="F372" s="1" t="s">
        <v>23</v>
      </c>
      <c r="G372" s="18" t="s">
        <v>1365</v>
      </c>
      <c r="H372" s="19" t="s">
        <v>195</v>
      </c>
      <c r="I372" s="18" t="s">
        <v>39</v>
      </c>
      <c r="J372" s="18"/>
      <c r="K372" s="21" t="s">
        <v>1542</v>
      </c>
      <c r="L372" s="22" t="s">
        <v>42</v>
      </c>
      <c r="M372" s="22" t="s">
        <v>42</v>
      </c>
      <c r="N372" s="23">
        <v>4712389917362</v>
      </c>
      <c r="O372" s="23"/>
      <c r="P372" s="109" t="s">
        <v>1543</v>
      </c>
      <c r="Q372" s="24">
        <f t="shared" si="10"/>
        <v>669000</v>
      </c>
      <c r="R372" s="25"/>
      <c r="S372" s="66"/>
      <c r="T372" s="66"/>
      <c r="U372" s="127">
        <v>54</v>
      </c>
      <c r="V372" s="127">
        <v>59</v>
      </c>
      <c r="X372" s="26"/>
      <c r="Y372" s="26"/>
    </row>
    <row r="373" spans="1:25">
      <c r="A373" s="18" t="s">
        <v>1407</v>
      </c>
      <c r="B373" s="19" t="s">
        <v>1361</v>
      </c>
      <c r="C373" s="20" t="s">
        <v>1544</v>
      </c>
      <c r="D373" s="85" t="s">
        <v>1545</v>
      </c>
      <c r="E373" s="4" t="s">
        <v>1546</v>
      </c>
      <c r="F373" s="1" t="s">
        <v>23</v>
      </c>
      <c r="G373" s="18" t="s">
        <v>1365</v>
      </c>
      <c r="H373" s="19" t="s">
        <v>195</v>
      </c>
      <c r="I373" s="18" t="s">
        <v>39</v>
      </c>
      <c r="J373" s="18"/>
      <c r="K373" s="21" t="s">
        <v>1547</v>
      </c>
      <c r="L373" s="22" t="s">
        <v>42</v>
      </c>
      <c r="M373" s="22" t="s">
        <v>42</v>
      </c>
      <c r="N373" s="23">
        <v>4712389917362</v>
      </c>
      <c r="O373" s="23"/>
      <c r="P373" s="109" t="s">
        <v>1548</v>
      </c>
      <c r="Q373" s="24">
        <f t="shared" si="10"/>
        <v>969000</v>
      </c>
      <c r="R373" s="25"/>
      <c r="S373" s="66"/>
      <c r="T373" s="66"/>
      <c r="U373" s="127">
        <v>79</v>
      </c>
      <c r="V373" s="127">
        <v>85</v>
      </c>
      <c r="X373" s="26"/>
      <c r="Y373" s="26"/>
    </row>
    <row r="374" spans="1:25">
      <c r="A374" s="18" t="s">
        <v>1407</v>
      </c>
      <c r="B374" s="19" t="s">
        <v>1361</v>
      </c>
      <c r="C374" s="20" t="s">
        <v>1549</v>
      </c>
      <c r="D374" s="85" t="s">
        <v>1550</v>
      </c>
      <c r="E374" s="4" t="s">
        <v>1551</v>
      </c>
      <c r="F374" s="1" t="s">
        <v>23</v>
      </c>
      <c r="G374" s="18" t="s">
        <v>1365</v>
      </c>
      <c r="H374" s="19" t="s">
        <v>195</v>
      </c>
      <c r="I374" s="18" t="s">
        <v>39</v>
      </c>
      <c r="J374" s="18"/>
      <c r="K374" s="21" t="s">
        <v>1547</v>
      </c>
      <c r="L374" s="22" t="s">
        <v>42</v>
      </c>
      <c r="M374" s="22" t="s">
        <v>42</v>
      </c>
      <c r="N374" s="23">
        <v>4712389917379</v>
      </c>
      <c r="O374" s="23"/>
      <c r="P374" s="109" t="s">
        <v>1552</v>
      </c>
      <c r="Q374" s="24">
        <f t="shared" si="10"/>
        <v>1519000</v>
      </c>
      <c r="R374" s="25"/>
      <c r="S374" s="66"/>
      <c r="T374" s="66"/>
      <c r="U374" s="127">
        <v>125</v>
      </c>
      <c r="V374" s="127">
        <v>133</v>
      </c>
      <c r="X374" s="26"/>
      <c r="Y374" s="26"/>
    </row>
    <row r="375" spans="1:25" hidden="1">
      <c r="A375" s="18" t="s">
        <v>1407</v>
      </c>
      <c r="B375" s="19" t="s">
        <v>1361</v>
      </c>
      <c r="C375" s="20" t="s">
        <v>1553</v>
      </c>
      <c r="D375" s="85" t="s">
        <v>1554</v>
      </c>
      <c r="E375" s="4" t="s">
        <v>1555</v>
      </c>
      <c r="F375" s="1" t="s">
        <v>23</v>
      </c>
      <c r="G375" s="18" t="s">
        <v>1365</v>
      </c>
      <c r="H375" s="19" t="s">
        <v>195</v>
      </c>
      <c r="I375" s="18" t="s">
        <v>44</v>
      </c>
      <c r="J375" s="18"/>
      <c r="K375" s="21" t="s">
        <v>1556</v>
      </c>
      <c r="L375" s="22" t="s">
        <v>42</v>
      </c>
      <c r="M375" s="22" t="s">
        <v>42</v>
      </c>
      <c r="N375" s="23">
        <v>4712389915283</v>
      </c>
      <c r="O375" s="23"/>
      <c r="P375" s="109" t="s">
        <v>1557</v>
      </c>
      <c r="Q375" s="24">
        <f t="shared" si="10"/>
        <v>1459000</v>
      </c>
      <c r="R375" s="25"/>
      <c r="S375" s="66"/>
      <c r="T375" s="66"/>
      <c r="U375" s="127">
        <v>120</v>
      </c>
      <c r="V375" s="127">
        <v>128</v>
      </c>
      <c r="X375" s="26"/>
      <c r="Y375" s="26"/>
    </row>
    <row r="376" spans="1:25">
      <c r="A376" s="18" t="s">
        <v>1407</v>
      </c>
      <c r="B376" s="19" t="s">
        <v>1361</v>
      </c>
      <c r="C376" s="20" t="s">
        <v>1558</v>
      </c>
      <c r="D376" s="85" t="s">
        <v>1559</v>
      </c>
      <c r="E376" s="4" t="s">
        <v>1560</v>
      </c>
      <c r="F376" s="30" t="s">
        <v>23</v>
      </c>
      <c r="G376" s="18" t="s">
        <v>1365</v>
      </c>
      <c r="H376" s="19" t="s">
        <v>195</v>
      </c>
      <c r="I376" s="18" t="s">
        <v>39</v>
      </c>
      <c r="J376" s="18"/>
      <c r="K376" s="21" t="s">
        <v>1561</v>
      </c>
      <c r="L376" s="22" t="s">
        <v>42</v>
      </c>
      <c r="M376" s="22" t="s">
        <v>42</v>
      </c>
      <c r="N376" s="23">
        <v>4712389915290</v>
      </c>
      <c r="O376" s="23"/>
      <c r="P376" s="109" t="s">
        <v>1562</v>
      </c>
      <c r="Q376" s="24">
        <f t="shared" si="10"/>
        <v>699000</v>
      </c>
      <c r="R376" s="25"/>
      <c r="S376" s="66"/>
      <c r="T376" s="66"/>
      <c r="U376" s="127">
        <v>56</v>
      </c>
      <c r="V376" s="127">
        <v>61</v>
      </c>
      <c r="X376" s="26"/>
      <c r="Y376" s="26"/>
    </row>
    <row r="377" spans="1:25">
      <c r="A377" s="18" t="s">
        <v>1407</v>
      </c>
      <c r="B377" s="19" t="s">
        <v>1361</v>
      </c>
      <c r="C377" s="20" t="s">
        <v>1563</v>
      </c>
      <c r="D377" s="85" t="s">
        <v>1564</v>
      </c>
      <c r="E377" s="4" t="s">
        <v>1565</v>
      </c>
      <c r="F377" s="30" t="s">
        <v>23</v>
      </c>
      <c r="G377" s="18" t="s">
        <v>1365</v>
      </c>
      <c r="H377" s="19" t="s">
        <v>195</v>
      </c>
      <c r="I377" s="18" t="s">
        <v>39</v>
      </c>
      <c r="J377" s="18"/>
      <c r="K377" s="21" t="s">
        <v>1566</v>
      </c>
      <c r="L377" s="22" t="s">
        <v>42</v>
      </c>
      <c r="M377" s="22" t="s">
        <v>42</v>
      </c>
      <c r="N377" s="23">
        <v>4712389915290</v>
      </c>
      <c r="O377" s="23"/>
      <c r="P377" s="109" t="s">
        <v>1567</v>
      </c>
      <c r="Q377" s="24">
        <f t="shared" si="10"/>
        <v>979000</v>
      </c>
      <c r="R377" s="25"/>
      <c r="S377" s="66"/>
      <c r="T377" s="66"/>
      <c r="U377" s="127">
        <v>80</v>
      </c>
      <c r="V377" s="127">
        <v>86</v>
      </c>
      <c r="X377" s="26"/>
      <c r="Y377" s="26"/>
    </row>
    <row r="378" spans="1:25">
      <c r="A378" s="18" t="s">
        <v>1407</v>
      </c>
      <c r="B378" s="19" t="s">
        <v>1361</v>
      </c>
      <c r="C378" s="20" t="s">
        <v>1568</v>
      </c>
      <c r="D378" s="85" t="s">
        <v>1569</v>
      </c>
      <c r="E378" s="4" t="s">
        <v>1570</v>
      </c>
      <c r="F378" s="30" t="s">
        <v>23</v>
      </c>
      <c r="G378" s="18" t="s">
        <v>1365</v>
      </c>
      <c r="H378" s="19" t="s">
        <v>195</v>
      </c>
      <c r="I378" s="18" t="s">
        <v>39</v>
      </c>
      <c r="J378" s="18"/>
      <c r="K378" s="21" t="s">
        <v>1571</v>
      </c>
      <c r="L378" s="22"/>
      <c r="M378" s="22"/>
      <c r="N378" s="23">
        <v>4712389919434</v>
      </c>
      <c r="O378" s="23"/>
      <c r="P378" s="109" t="s">
        <v>1572</v>
      </c>
      <c r="Q378" s="24">
        <f t="shared" si="10"/>
        <v>699000</v>
      </c>
      <c r="R378" s="25"/>
      <c r="S378" s="66"/>
      <c r="T378" s="66"/>
      <c r="U378" s="127">
        <v>56</v>
      </c>
      <c r="V378" s="127">
        <v>61</v>
      </c>
      <c r="X378" s="26"/>
      <c r="Y378" s="26"/>
    </row>
    <row r="379" spans="1:25">
      <c r="A379" s="18" t="s">
        <v>1407</v>
      </c>
      <c r="B379" s="19" t="s">
        <v>1361</v>
      </c>
      <c r="C379" s="20" t="s">
        <v>1573</v>
      </c>
      <c r="D379" s="85" t="s">
        <v>1574</v>
      </c>
      <c r="E379" s="4" t="s">
        <v>1575</v>
      </c>
      <c r="F379" s="30" t="s">
        <v>23</v>
      </c>
      <c r="G379" s="18" t="s">
        <v>1365</v>
      </c>
      <c r="H379" s="19" t="s">
        <v>195</v>
      </c>
      <c r="I379" s="18" t="s">
        <v>39</v>
      </c>
      <c r="J379" s="18"/>
      <c r="K379" s="21" t="s">
        <v>1571</v>
      </c>
      <c r="L379" s="22"/>
      <c r="M379" s="22"/>
      <c r="N379" s="23">
        <v>4712389919489</v>
      </c>
      <c r="O379" s="23"/>
      <c r="P379" s="109" t="s">
        <v>1576</v>
      </c>
      <c r="Q379" s="24">
        <f t="shared" si="10"/>
        <v>979000</v>
      </c>
      <c r="R379" s="25"/>
      <c r="S379" s="66"/>
      <c r="T379" s="66"/>
      <c r="U379" s="127">
        <v>80</v>
      </c>
      <c r="V379" s="127">
        <v>86</v>
      </c>
      <c r="X379" s="26"/>
      <c r="Y379" s="26"/>
    </row>
    <row r="380" spans="1:25">
      <c r="A380" s="18" t="s">
        <v>1407</v>
      </c>
      <c r="B380" s="19" t="s">
        <v>1361</v>
      </c>
      <c r="C380" s="20" t="s">
        <v>1577</v>
      </c>
      <c r="D380" s="85" t="s">
        <v>1578</v>
      </c>
      <c r="E380" s="4" t="s">
        <v>1579</v>
      </c>
      <c r="F380" s="30" t="s">
        <v>23</v>
      </c>
      <c r="G380" s="18" t="s">
        <v>1365</v>
      </c>
      <c r="H380" s="19"/>
      <c r="I380" s="18" t="s">
        <v>134</v>
      </c>
      <c r="J380" s="18"/>
      <c r="K380" s="21" t="s">
        <v>1580</v>
      </c>
      <c r="L380" s="22"/>
      <c r="M380" s="22"/>
      <c r="N380" s="23"/>
      <c r="O380" s="23"/>
      <c r="P380" s="109" t="s">
        <v>1581</v>
      </c>
      <c r="Q380" s="24">
        <f t="shared" si="10"/>
        <v>1519000</v>
      </c>
      <c r="R380" s="25"/>
      <c r="S380" s="66"/>
      <c r="T380" s="66"/>
      <c r="U380" s="127">
        <v>125</v>
      </c>
      <c r="V380" s="127">
        <v>133</v>
      </c>
      <c r="X380" s="26"/>
      <c r="Y380" s="26"/>
    </row>
    <row r="381" spans="1:25" hidden="1">
      <c r="A381" s="18" t="s">
        <v>1407</v>
      </c>
      <c r="B381" s="19" t="s">
        <v>1361</v>
      </c>
      <c r="C381" s="20" t="s">
        <v>1582</v>
      </c>
      <c r="D381" s="85" t="s">
        <v>1583</v>
      </c>
      <c r="E381" s="4" t="s">
        <v>1584</v>
      </c>
      <c r="F381" s="30" t="s">
        <v>23</v>
      </c>
      <c r="G381" s="18" t="s">
        <v>1365</v>
      </c>
      <c r="H381" s="19" t="s">
        <v>195</v>
      </c>
      <c r="I381" s="18" t="s">
        <v>44</v>
      </c>
      <c r="J381" s="18"/>
      <c r="K381" s="21" t="s">
        <v>1585</v>
      </c>
      <c r="L381" s="22" t="s">
        <v>42</v>
      </c>
      <c r="M381" s="22" t="s">
        <v>42</v>
      </c>
      <c r="N381" s="23"/>
      <c r="O381" s="23"/>
      <c r="P381" s="109"/>
      <c r="Q381" s="24">
        <f t="shared" si="10"/>
        <v>-1000</v>
      </c>
      <c r="R381" s="25"/>
      <c r="S381" s="66"/>
      <c r="T381" s="66"/>
      <c r="X381" s="26"/>
      <c r="Y381" s="26"/>
    </row>
    <row r="382" spans="1:25" hidden="1">
      <c r="A382" s="18" t="s">
        <v>1407</v>
      </c>
      <c r="B382" s="19" t="s">
        <v>1361</v>
      </c>
      <c r="C382" s="20" t="s">
        <v>1586</v>
      </c>
      <c r="D382" s="85" t="s">
        <v>1587</v>
      </c>
      <c r="E382" s="4" t="s">
        <v>1588</v>
      </c>
      <c r="F382" s="30" t="s">
        <v>23</v>
      </c>
      <c r="G382" s="18" t="s">
        <v>1365</v>
      </c>
      <c r="H382" s="19" t="s">
        <v>195</v>
      </c>
      <c r="I382" s="18" t="s">
        <v>44</v>
      </c>
      <c r="J382" s="18"/>
      <c r="K382" s="21" t="s">
        <v>1589</v>
      </c>
      <c r="L382" s="22" t="s">
        <v>42</v>
      </c>
      <c r="M382" s="22" t="s">
        <v>42</v>
      </c>
      <c r="N382" s="23"/>
      <c r="O382" s="23"/>
      <c r="P382" s="109"/>
      <c r="Q382" s="24">
        <f t="shared" si="10"/>
        <v>-1000</v>
      </c>
      <c r="R382" s="25"/>
      <c r="S382" s="66"/>
      <c r="T382" s="66"/>
      <c r="X382" s="26"/>
      <c r="Y382" s="26"/>
    </row>
    <row r="383" spans="1:25">
      <c r="A383" s="18" t="s">
        <v>1407</v>
      </c>
      <c r="B383" s="19" t="s">
        <v>1361</v>
      </c>
      <c r="C383" s="20" t="s">
        <v>1590</v>
      </c>
      <c r="D383" s="85" t="s">
        <v>1591</v>
      </c>
      <c r="E383" s="4" t="s">
        <v>1592</v>
      </c>
      <c r="F383" s="1" t="s">
        <v>23</v>
      </c>
      <c r="G383" s="18" t="s">
        <v>1365</v>
      </c>
      <c r="H383" s="19" t="s">
        <v>195</v>
      </c>
      <c r="I383" s="18" t="s">
        <v>39</v>
      </c>
      <c r="J383" s="18"/>
      <c r="K383" s="21" t="s">
        <v>1593</v>
      </c>
      <c r="L383" s="22" t="s">
        <v>42</v>
      </c>
      <c r="M383" s="22" t="s">
        <v>42</v>
      </c>
      <c r="N383" s="23">
        <v>4712389916891</v>
      </c>
      <c r="O383" s="23"/>
      <c r="P383" s="109" t="s">
        <v>1594</v>
      </c>
      <c r="Q383" s="24">
        <f t="shared" si="10"/>
        <v>749000</v>
      </c>
      <c r="R383" s="25"/>
      <c r="S383" s="66"/>
      <c r="T383" s="66"/>
      <c r="U383" s="127">
        <v>61</v>
      </c>
      <c r="V383" s="127">
        <v>66</v>
      </c>
      <c r="X383" s="26"/>
      <c r="Y383" s="26"/>
    </row>
    <row r="384" spans="1:25">
      <c r="A384" s="18" t="s">
        <v>1407</v>
      </c>
      <c r="B384" s="19" t="s">
        <v>1361</v>
      </c>
      <c r="C384" s="20" t="s">
        <v>1595</v>
      </c>
      <c r="D384" s="85" t="s">
        <v>1596</v>
      </c>
      <c r="E384" s="4" t="s">
        <v>1597</v>
      </c>
      <c r="F384" s="1" t="s">
        <v>23</v>
      </c>
      <c r="G384" s="18" t="s">
        <v>1365</v>
      </c>
      <c r="H384" s="19" t="s">
        <v>195</v>
      </c>
      <c r="I384" s="18" t="s">
        <v>134</v>
      </c>
      <c r="J384" s="18"/>
      <c r="K384" s="21" t="s">
        <v>1598</v>
      </c>
      <c r="L384" s="22" t="s">
        <v>42</v>
      </c>
      <c r="M384" s="22" t="s">
        <v>42</v>
      </c>
      <c r="N384" s="23">
        <v>4712389916891</v>
      </c>
      <c r="O384" s="23"/>
      <c r="P384" s="109" t="s">
        <v>1599</v>
      </c>
      <c r="Q384" s="24">
        <f t="shared" si="10"/>
        <v>999000</v>
      </c>
      <c r="R384" s="25"/>
      <c r="S384" s="66"/>
      <c r="T384" s="66"/>
      <c r="U384" s="127">
        <v>82</v>
      </c>
      <c r="V384" s="127">
        <v>88</v>
      </c>
      <c r="X384" s="26"/>
      <c r="Y384" s="26"/>
    </row>
    <row r="385" spans="1:25">
      <c r="A385" s="18" t="s">
        <v>1407</v>
      </c>
      <c r="B385" s="19" t="s">
        <v>1361</v>
      </c>
      <c r="C385" s="20" t="s">
        <v>1600</v>
      </c>
      <c r="D385" s="85" t="s">
        <v>1601</v>
      </c>
      <c r="E385" s="4" t="s">
        <v>1602</v>
      </c>
      <c r="F385" s="1" t="s">
        <v>23</v>
      </c>
      <c r="G385" s="18" t="s">
        <v>1365</v>
      </c>
      <c r="H385" s="19" t="s">
        <v>195</v>
      </c>
      <c r="I385" s="18" t="s">
        <v>39</v>
      </c>
      <c r="J385" s="18"/>
      <c r="K385" s="21" t="s">
        <v>1593</v>
      </c>
      <c r="L385" s="22" t="s">
        <v>42</v>
      </c>
      <c r="M385" s="22" t="s">
        <v>42</v>
      </c>
      <c r="N385" s="23">
        <v>4712389916914</v>
      </c>
      <c r="O385" s="23"/>
      <c r="P385" s="109" t="s">
        <v>1603</v>
      </c>
      <c r="Q385" s="24">
        <f t="shared" si="10"/>
        <v>1559000</v>
      </c>
      <c r="R385" s="25"/>
      <c r="S385" s="66"/>
      <c r="T385" s="66"/>
      <c r="U385" s="127">
        <v>129</v>
      </c>
      <c r="V385" s="127">
        <v>137</v>
      </c>
      <c r="X385" s="26"/>
      <c r="Y385" s="26"/>
    </row>
    <row r="386" spans="1:25" hidden="1">
      <c r="A386" s="18" t="s">
        <v>1407</v>
      </c>
      <c r="B386" s="19" t="s">
        <v>1361</v>
      </c>
      <c r="C386" s="20" t="s">
        <v>1604</v>
      </c>
      <c r="D386" s="85" t="s">
        <v>1605</v>
      </c>
      <c r="E386" s="4" t="s">
        <v>1606</v>
      </c>
      <c r="F386" s="30" t="s">
        <v>23</v>
      </c>
      <c r="G386" s="18" t="s">
        <v>1365</v>
      </c>
      <c r="H386" s="19" t="s">
        <v>195</v>
      </c>
      <c r="I386" s="18" t="s">
        <v>44</v>
      </c>
      <c r="J386" s="18"/>
      <c r="K386" s="21" t="s">
        <v>1598</v>
      </c>
      <c r="L386" s="22"/>
      <c r="M386" s="22"/>
      <c r="N386" s="23">
        <v>4712389916914</v>
      </c>
      <c r="O386" s="23"/>
      <c r="P386" s="109"/>
      <c r="Q386" s="24">
        <f t="shared" si="10"/>
        <v>749000</v>
      </c>
      <c r="R386" s="25"/>
      <c r="S386" s="66"/>
      <c r="T386" s="66"/>
      <c r="U386" s="127">
        <v>61</v>
      </c>
      <c r="V386" s="127">
        <v>66</v>
      </c>
      <c r="X386" s="26"/>
      <c r="Y386" s="26"/>
    </row>
    <row r="387" spans="1:25" hidden="1">
      <c r="A387" s="18" t="s">
        <v>1407</v>
      </c>
      <c r="B387" s="19" t="s">
        <v>1361</v>
      </c>
      <c r="C387" s="20" t="s">
        <v>1607</v>
      </c>
      <c r="D387" s="85" t="s">
        <v>1608</v>
      </c>
      <c r="E387" s="4" t="s">
        <v>1609</v>
      </c>
      <c r="F387" s="1" t="s">
        <v>23</v>
      </c>
      <c r="G387" s="18" t="s">
        <v>1365</v>
      </c>
      <c r="H387" s="19" t="s">
        <v>195</v>
      </c>
      <c r="I387" s="18" t="s">
        <v>44</v>
      </c>
      <c r="J387" s="18"/>
      <c r="K387" s="21" t="s">
        <v>1610</v>
      </c>
      <c r="L387" s="22" t="s">
        <v>42</v>
      </c>
      <c r="M387" s="22" t="s">
        <v>42</v>
      </c>
      <c r="N387" s="23"/>
      <c r="O387" s="23"/>
      <c r="P387" s="109"/>
      <c r="Q387" s="24">
        <f t="shared" si="10"/>
        <v>-1000</v>
      </c>
      <c r="R387" s="25"/>
      <c r="S387" s="66"/>
      <c r="T387" s="66"/>
      <c r="X387" s="26"/>
      <c r="Y387" s="26"/>
    </row>
    <row r="388" spans="1:25" hidden="1">
      <c r="A388" s="18" t="s">
        <v>1407</v>
      </c>
      <c r="B388" s="19" t="s">
        <v>1361</v>
      </c>
      <c r="C388" s="20" t="s">
        <v>1611</v>
      </c>
      <c r="D388" s="85" t="s">
        <v>1612</v>
      </c>
      <c r="E388" s="4" t="s">
        <v>1613</v>
      </c>
      <c r="F388" s="1" t="s">
        <v>23</v>
      </c>
      <c r="G388" s="18" t="s">
        <v>1365</v>
      </c>
      <c r="H388" s="19" t="s">
        <v>195</v>
      </c>
      <c r="I388" s="18" t="s">
        <v>44</v>
      </c>
      <c r="J388" s="18"/>
      <c r="K388" s="21" t="s">
        <v>1614</v>
      </c>
      <c r="L388" s="22" t="s">
        <v>42</v>
      </c>
      <c r="M388" s="22" t="s">
        <v>42</v>
      </c>
      <c r="N388" s="23"/>
      <c r="O388" s="23">
        <v>687747733073</v>
      </c>
      <c r="P388" s="109"/>
      <c r="Q388" s="24">
        <f t="shared" si="10"/>
        <v>-1000</v>
      </c>
      <c r="R388" s="25"/>
      <c r="S388" s="66"/>
      <c r="T388" s="66"/>
      <c r="X388" s="26"/>
      <c r="Y388" s="26"/>
    </row>
    <row r="389" spans="1:25" hidden="1">
      <c r="A389" s="18" t="s">
        <v>1377</v>
      </c>
      <c r="B389" s="19" t="s">
        <v>1615</v>
      </c>
      <c r="C389" s="20" t="s">
        <v>1616</v>
      </c>
      <c r="D389" s="85" t="s">
        <v>1617</v>
      </c>
      <c r="E389" s="4" t="s">
        <v>1618</v>
      </c>
      <c r="F389" s="1" t="s">
        <v>23</v>
      </c>
      <c r="G389" s="18" t="s">
        <v>1365</v>
      </c>
      <c r="H389" s="19" t="s">
        <v>195</v>
      </c>
      <c r="I389" s="18" t="s">
        <v>44</v>
      </c>
      <c r="J389" s="18"/>
      <c r="K389" s="21" t="s">
        <v>1619</v>
      </c>
      <c r="L389" s="22"/>
      <c r="M389" s="22"/>
      <c r="N389" s="23"/>
      <c r="O389" s="23"/>
      <c r="P389" s="109"/>
      <c r="Q389" s="24">
        <f t="shared" si="10"/>
        <v>69000</v>
      </c>
      <c r="R389" s="25"/>
      <c r="S389" s="66"/>
      <c r="T389" s="66"/>
      <c r="U389" s="127">
        <f>(V389-1.5)</f>
        <v>4.5</v>
      </c>
      <c r="V389" s="127">
        <v>6</v>
      </c>
      <c r="X389" s="26"/>
      <c r="Y389" s="26"/>
    </row>
    <row r="390" spans="1:25" hidden="1">
      <c r="A390" s="18" t="s">
        <v>1377</v>
      </c>
      <c r="B390" s="19" t="s">
        <v>1615</v>
      </c>
      <c r="C390" s="20" t="s">
        <v>1620</v>
      </c>
      <c r="D390" s="85" t="s">
        <v>1621</v>
      </c>
      <c r="E390" s="4" t="s">
        <v>1622</v>
      </c>
      <c r="F390" s="1" t="s">
        <v>23</v>
      </c>
      <c r="G390" s="18" t="s">
        <v>1365</v>
      </c>
      <c r="H390" s="19" t="s">
        <v>195</v>
      </c>
      <c r="I390" s="18" t="s">
        <v>44</v>
      </c>
      <c r="J390" s="18"/>
      <c r="K390" s="21" t="s">
        <v>1623</v>
      </c>
      <c r="L390" s="22"/>
      <c r="M390" s="22"/>
      <c r="N390" s="23"/>
      <c r="O390" s="23"/>
      <c r="P390" s="109"/>
      <c r="Q390" s="24">
        <f t="shared" si="10"/>
        <v>99000</v>
      </c>
      <c r="R390" s="25"/>
      <c r="S390" s="66"/>
      <c r="T390" s="66"/>
      <c r="U390" s="127">
        <f>(V390-2)</f>
        <v>7</v>
      </c>
      <c r="V390" s="127">
        <v>9</v>
      </c>
      <c r="X390" s="26"/>
      <c r="Y390" s="26"/>
    </row>
    <row r="391" spans="1:25">
      <c r="A391" s="18" t="s">
        <v>1377</v>
      </c>
      <c r="B391" s="19" t="s">
        <v>1615</v>
      </c>
      <c r="C391" s="20" t="s">
        <v>1624</v>
      </c>
      <c r="D391" s="85" t="s">
        <v>1625</v>
      </c>
      <c r="E391" s="4" t="s">
        <v>1626</v>
      </c>
      <c r="F391" s="1" t="s">
        <v>23</v>
      </c>
      <c r="G391" s="18" t="s">
        <v>1365</v>
      </c>
      <c r="H391" s="19" t="s">
        <v>195</v>
      </c>
      <c r="I391" s="18" t="s">
        <v>39</v>
      </c>
      <c r="J391" s="18"/>
      <c r="K391" s="21" t="s">
        <v>1627</v>
      </c>
      <c r="L391" s="22"/>
      <c r="M391" s="22"/>
      <c r="N391" s="23"/>
      <c r="O391" s="23"/>
      <c r="P391" s="109" t="s">
        <v>1628</v>
      </c>
      <c r="Q391" s="24">
        <f t="shared" si="10"/>
        <v>229000</v>
      </c>
      <c r="R391" s="25"/>
      <c r="S391" s="66"/>
      <c r="T391" s="66"/>
      <c r="U391" s="127">
        <f>(V391-3)</f>
        <v>17</v>
      </c>
      <c r="V391" s="127">
        <v>20</v>
      </c>
      <c r="X391" s="26"/>
      <c r="Y391" s="26"/>
    </row>
    <row r="392" spans="1:25" hidden="1">
      <c r="A392" s="18" t="s">
        <v>1407</v>
      </c>
      <c r="B392" s="19" t="s">
        <v>1615</v>
      </c>
      <c r="C392" s="20" t="s">
        <v>1629</v>
      </c>
      <c r="D392" s="85" t="s">
        <v>1630</v>
      </c>
      <c r="E392" s="4" t="s">
        <v>1631</v>
      </c>
      <c r="F392" s="1" t="s">
        <v>23</v>
      </c>
      <c r="G392" s="18" t="s">
        <v>1365</v>
      </c>
      <c r="H392" s="19" t="s">
        <v>195</v>
      </c>
      <c r="I392" s="18" t="s">
        <v>44</v>
      </c>
      <c r="J392" s="18"/>
      <c r="K392" s="21" t="s">
        <v>1632</v>
      </c>
      <c r="L392" s="22"/>
      <c r="M392" s="22"/>
      <c r="N392" s="23"/>
      <c r="O392" s="23"/>
      <c r="P392" s="109"/>
      <c r="Q392" s="24">
        <f t="shared" si="10"/>
        <v>79000</v>
      </c>
      <c r="R392" s="25"/>
      <c r="S392" s="66"/>
      <c r="T392" s="66"/>
      <c r="U392" s="127">
        <f>(V392-1.5)</f>
        <v>5.5</v>
      </c>
      <c r="V392" s="127">
        <v>7</v>
      </c>
      <c r="X392" s="26"/>
      <c r="Y392" s="26"/>
    </row>
    <row r="393" spans="1:25" hidden="1">
      <c r="A393" s="18" t="s">
        <v>1407</v>
      </c>
      <c r="B393" s="19" t="s">
        <v>1615</v>
      </c>
      <c r="C393" s="20" t="s">
        <v>1633</v>
      </c>
      <c r="D393" s="85" t="s">
        <v>1634</v>
      </c>
      <c r="E393" s="4" t="s">
        <v>1635</v>
      </c>
      <c r="F393" s="1" t="s">
        <v>23</v>
      </c>
      <c r="G393" s="18" t="s">
        <v>1365</v>
      </c>
      <c r="H393" s="19" t="s">
        <v>195</v>
      </c>
      <c r="I393" s="18" t="s">
        <v>44</v>
      </c>
      <c r="J393" s="18"/>
      <c r="K393" s="21" t="s">
        <v>1636</v>
      </c>
      <c r="L393" s="22"/>
      <c r="M393" s="22"/>
      <c r="N393" s="23"/>
      <c r="O393" s="23"/>
      <c r="P393" s="109"/>
      <c r="Q393" s="24">
        <f t="shared" si="10"/>
        <v>109000</v>
      </c>
      <c r="R393" s="25"/>
      <c r="S393" s="66"/>
      <c r="T393" s="66"/>
      <c r="U393" s="127">
        <f>(V393-2)</f>
        <v>8</v>
      </c>
      <c r="V393" s="127">
        <v>10</v>
      </c>
      <c r="X393" s="26"/>
      <c r="Y393" s="26"/>
    </row>
    <row r="394" spans="1:25">
      <c r="A394" s="18" t="s">
        <v>1407</v>
      </c>
      <c r="B394" s="19" t="s">
        <v>1615</v>
      </c>
      <c r="C394" s="20" t="s">
        <v>1637</v>
      </c>
      <c r="D394" s="85" t="s">
        <v>1638</v>
      </c>
      <c r="E394" s="4" t="s">
        <v>1639</v>
      </c>
      <c r="F394" s="1" t="s">
        <v>23</v>
      </c>
      <c r="G394" s="18" t="s">
        <v>1365</v>
      </c>
      <c r="H394" s="19" t="s">
        <v>195</v>
      </c>
      <c r="I394" s="18" t="s">
        <v>134</v>
      </c>
      <c r="J394" s="18"/>
      <c r="K394" s="21" t="s">
        <v>1636</v>
      </c>
      <c r="L394" s="22"/>
      <c r="M394" s="22"/>
      <c r="N394" s="23"/>
      <c r="O394" s="23"/>
      <c r="P394" s="109" t="s">
        <v>1640</v>
      </c>
      <c r="Q394" s="24">
        <f t="shared" si="10"/>
        <v>169000</v>
      </c>
      <c r="R394" s="25"/>
      <c r="S394" s="66"/>
      <c r="T394" s="66"/>
      <c r="U394" s="127">
        <f>(V394-3)</f>
        <v>12</v>
      </c>
      <c r="V394" s="127">
        <v>15</v>
      </c>
      <c r="X394" s="26"/>
      <c r="Y394" s="26"/>
    </row>
    <row r="395" spans="1:25">
      <c r="A395" s="18" t="s">
        <v>1407</v>
      </c>
      <c r="B395" s="19" t="s">
        <v>1615</v>
      </c>
      <c r="C395" s="20" t="s">
        <v>1641</v>
      </c>
      <c r="D395" s="85" t="s">
        <v>1642</v>
      </c>
      <c r="E395" s="4" t="s">
        <v>1643</v>
      </c>
      <c r="F395" s="1" t="s">
        <v>23</v>
      </c>
      <c r="G395" s="18" t="s">
        <v>1365</v>
      </c>
      <c r="H395" s="19" t="s">
        <v>195</v>
      </c>
      <c r="I395" s="18" t="s">
        <v>39</v>
      </c>
      <c r="J395" s="18"/>
      <c r="K395" s="21" t="s">
        <v>1636</v>
      </c>
      <c r="L395" s="22"/>
      <c r="M395" s="22"/>
      <c r="N395" s="23"/>
      <c r="O395" s="23"/>
      <c r="P395" s="109" t="s">
        <v>1644</v>
      </c>
      <c r="Q395" s="24">
        <f t="shared" si="10"/>
        <v>289000</v>
      </c>
      <c r="R395" s="25"/>
      <c r="S395" s="66"/>
      <c r="T395" s="66"/>
      <c r="U395" s="127">
        <f>(V395-5)</f>
        <v>20</v>
      </c>
      <c r="V395" s="127">
        <v>25</v>
      </c>
      <c r="X395" s="26"/>
      <c r="Y395" s="26"/>
    </row>
    <row r="396" spans="1:25" hidden="1">
      <c r="A396" s="18" t="s">
        <v>1407</v>
      </c>
      <c r="B396" s="19" t="s">
        <v>1615</v>
      </c>
      <c r="C396" s="20" t="s">
        <v>1645</v>
      </c>
      <c r="D396" s="85" t="s">
        <v>1646</v>
      </c>
      <c r="E396" s="4" t="s">
        <v>1647</v>
      </c>
      <c r="F396" s="1" t="s">
        <v>23</v>
      </c>
      <c r="G396" s="18" t="s">
        <v>1365</v>
      </c>
      <c r="H396" s="19" t="s">
        <v>195</v>
      </c>
      <c r="I396" s="18" t="s">
        <v>44</v>
      </c>
      <c r="J396" s="18"/>
      <c r="K396" s="21" t="s">
        <v>1648</v>
      </c>
      <c r="L396" s="22"/>
      <c r="M396" s="22"/>
      <c r="N396" s="23"/>
      <c r="O396" s="23"/>
      <c r="P396" s="109" t="s">
        <v>1649</v>
      </c>
      <c r="Q396" s="24">
        <f t="shared" si="10"/>
        <v>99000</v>
      </c>
      <c r="R396" s="25"/>
      <c r="S396" s="66"/>
      <c r="T396" s="66"/>
      <c r="U396" s="127">
        <f>(V396-1.5)</f>
        <v>7.5</v>
      </c>
      <c r="V396" s="127">
        <v>9</v>
      </c>
      <c r="X396" s="26"/>
      <c r="Y396" s="26"/>
    </row>
    <row r="397" spans="1:25" hidden="1">
      <c r="A397" s="18" t="s">
        <v>1407</v>
      </c>
      <c r="B397" s="19" t="s">
        <v>1615</v>
      </c>
      <c r="C397" s="20" t="s">
        <v>1650</v>
      </c>
      <c r="D397" s="85" t="s">
        <v>1651</v>
      </c>
      <c r="E397" s="4" t="s">
        <v>1652</v>
      </c>
      <c r="F397" s="1" t="s">
        <v>23</v>
      </c>
      <c r="G397" s="18" t="s">
        <v>1365</v>
      </c>
      <c r="H397" s="19" t="s">
        <v>195</v>
      </c>
      <c r="I397" s="18" t="s">
        <v>44</v>
      </c>
      <c r="J397" s="18"/>
      <c r="K397" s="21" t="s">
        <v>1653</v>
      </c>
      <c r="L397" s="22"/>
      <c r="M397" s="22"/>
      <c r="N397" s="23"/>
      <c r="O397" s="23"/>
      <c r="P397" s="109" t="s">
        <v>1654</v>
      </c>
      <c r="Q397" s="24">
        <f t="shared" si="10"/>
        <v>139000</v>
      </c>
      <c r="R397" s="25"/>
      <c r="S397" s="66"/>
      <c r="T397" s="66"/>
      <c r="U397" s="127">
        <f>(V397-2)</f>
        <v>10</v>
      </c>
      <c r="V397" s="127">
        <v>12</v>
      </c>
      <c r="X397" s="26"/>
      <c r="Y397" s="26"/>
    </row>
    <row r="398" spans="1:25">
      <c r="A398" s="18" t="s">
        <v>1407</v>
      </c>
      <c r="B398" s="19" t="s">
        <v>1615</v>
      </c>
      <c r="C398" s="20" t="s">
        <v>1655</v>
      </c>
      <c r="D398" s="85" t="s">
        <v>1656</v>
      </c>
      <c r="E398" s="4" t="s">
        <v>1657</v>
      </c>
      <c r="F398" s="1" t="s">
        <v>23</v>
      </c>
      <c r="G398" s="18" t="s">
        <v>1365</v>
      </c>
      <c r="H398" s="19" t="s">
        <v>195</v>
      </c>
      <c r="I398" s="18" t="s">
        <v>39</v>
      </c>
      <c r="J398" s="18"/>
      <c r="K398" s="21" t="s">
        <v>1653</v>
      </c>
      <c r="L398" s="22"/>
      <c r="M398" s="22"/>
      <c r="N398" s="23"/>
      <c r="O398" s="23"/>
      <c r="P398" s="109" t="s">
        <v>1658</v>
      </c>
      <c r="Q398" s="24">
        <f t="shared" si="10"/>
        <v>189000</v>
      </c>
      <c r="R398" s="25"/>
      <c r="S398" s="66"/>
      <c r="T398" s="66"/>
      <c r="U398" s="127">
        <f>(V398-3)</f>
        <v>14</v>
      </c>
      <c r="V398" s="127">
        <v>17</v>
      </c>
      <c r="X398" s="26"/>
      <c r="Y398" s="26"/>
    </row>
    <row r="399" spans="1:25" hidden="1">
      <c r="A399" s="18" t="s">
        <v>1659</v>
      </c>
      <c r="B399" s="19" t="s">
        <v>1615</v>
      </c>
      <c r="C399" s="20" t="s">
        <v>1660</v>
      </c>
      <c r="D399" s="85" t="s">
        <v>1661</v>
      </c>
      <c r="E399" s="4" t="s">
        <v>1662</v>
      </c>
      <c r="F399" s="1" t="s">
        <v>23</v>
      </c>
      <c r="G399" s="18" t="s">
        <v>1365</v>
      </c>
      <c r="H399" s="19" t="s">
        <v>195</v>
      </c>
      <c r="I399" s="18" t="s">
        <v>44</v>
      </c>
      <c r="J399" s="18"/>
      <c r="K399" s="21" t="s">
        <v>1663</v>
      </c>
      <c r="L399" s="22"/>
      <c r="M399" s="22"/>
      <c r="N399" s="23"/>
      <c r="O399" s="23"/>
      <c r="P399" s="109"/>
      <c r="Q399" s="24">
        <f t="shared" si="10"/>
        <v>169000</v>
      </c>
      <c r="R399" s="25"/>
      <c r="S399" s="66"/>
      <c r="T399" s="66"/>
      <c r="U399" s="127">
        <f>V399-(1.4)</f>
        <v>13.6</v>
      </c>
      <c r="V399" s="127">
        <v>15</v>
      </c>
      <c r="X399" s="26"/>
      <c r="Y399" s="26"/>
    </row>
    <row r="400" spans="1:25" hidden="1">
      <c r="A400" s="18" t="s">
        <v>1659</v>
      </c>
      <c r="B400" s="19" t="s">
        <v>1615</v>
      </c>
      <c r="C400" s="20" t="s">
        <v>1664</v>
      </c>
      <c r="D400" s="85" t="s">
        <v>1665</v>
      </c>
      <c r="E400" s="4" t="s">
        <v>1666</v>
      </c>
      <c r="F400" s="1" t="s">
        <v>23</v>
      </c>
      <c r="G400" s="18" t="s">
        <v>1365</v>
      </c>
      <c r="H400" s="19" t="s">
        <v>195</v>
      </c>
      <c r="I400" s="18" t="s">
        <v>44</v>
      </c>
      <c r="J400" s="18"/>
      <c r="K400" s="21" t="s">
        <v>1667</v>
      </c>
      <c r="L400" s="22"/>
      <c r="M400" s="22"/>
      <c r="N400" s="23"/>
      <c r="O400" s="23"/>
      <c r="P400" s="109"/>
      <c r="Q400" s="24">
        <f t="shared" si="10"/>
        <v>259000</v>
      </c>
      <c r="R400" s="25"/>
      <c r="S400" s="66"/>
      <c r="T400" s="66"/>
      <c r="U400" s="127">
        <f>V400-(1.8)</f>
        <v>21.2</v>
      </c>
      <c r="V400" s="127">
        <v>23</v>
      </c>
      <c r="X400" s="26"/>
      <c r="Y400" s="26"/>
    </row>
    <row r="401" spans="1:25">
      <c r="A401" s="18" t="s">
        <v>1659</v>
      </c>
      <c r="B401" s="19" t="s">
        <v>1615</v>
      </c>
      <c r="C401" s="20" t="s">
        <v>1668</v>
      </c>
      <c r="D401" s="85" t="s">
        <v>1669</v>
      </c>
      <c r="E401" s="4" t="s">
        <v>1670</v>
      </c>
      <c r="F401" s="1" t="s">
        <v>23</v>
      </c>
      <c r="G401" s="18" t="s">
        <v>1365</v>
      </c>
      <c r="H401" s="19" t="s">
        <v>195</v>
      </c>
      <c r="I401" s="18" t="s">
        <v>39</v>
      </c>
      <c r="J401" s="18"/>
      <c r="K401" s="21" t="s">
        <v>1671</v>
      </c>
      <c r="L401" s="22"/>
      <c r="M401" s="22"/>
      <c r="N401" s="23"/>
      <c r="O401" s="23"/>
      <c r="P401" s="109" t="s">
        <v>1672</v>
      </c>
      <c r="Q401" s="24">
        <f t="shared" si="10"/>
        <v>379000</v>
      </c>
      <c r="R401" s="25"/>
      <c r="S401" s="66"/>
      <c r="T401" s="66"/>
      <c r="U401" s="127">
        <f>V401-(4)</f>
        <v>29</v>
      </c>
      <c r="V401" s="127">
        <v>33</v>
      </c>
      <c r="X401" s="26"/>
      <c r="Y401" s="26"/>
    </row>
    <row r="402" spans="1:25">
      <c r="A402" s="18" t="s">
        <v>1673</v>
      </c>
      <c r="B402" s="19" t="s">
        <v>1615</v>
      </c>
      <c r="C402" s="20" t="s">
        <v>1674</v>
      </c>
      <c r="D402" s="85" t="s">
        <v>1675</v>
      </c>
      <c r="E402" s="4" t="s">
        <v>1676</v>
      </c>
      <c r="F402" s="1" t="s">
        <v>23</v>
      </c>
      <c r="G402" s="18" t="s">
        <v>1365</v>
      </c>
      <c r="H402" s="19" t="s">
        <v>195</v>
      </c>
      <c r="I402" s="18" t="s">
        <v>134</v>
      </c>
      <c r="J402" s="18"/>
      <c r="K402" s="21" t="s">
        <v>1677</v>
      </c>
      <c r="L402" s="22"/>
      <c r="M402" s="22"/>
      <c r="N402" s="23"/>
      <c r="O402" s="23"/>
      <c r="P402" s="109" t="s">
        <v>1678</v>
      </c>
      <c r="Q402" s="24">
        <f t="shared" si="10"/>
        <v>659000</v>
      </c>
      <c r="R402" s="25"/>
      <c r="S402" s="66"/>
      <c r="T402" s="66"/>
      <c r="U402" s="127">
        <f>V402-(5)</f>
        <v>53</v>
      </c>
      <c r="V402" s="127">
        <v>58</v>
      </c>
      <c r="X402" s="26"/>
      <c r="Y402" s="26"/>
    </row>
    <row r="403" spans="1:25">
      <c r="A403" s="18" t="s">
        <v>1673</v>
      </c>
      <c r="B403" s="19" t="s">
        <v>1615</v>
      </c>
      <c r="C403" s="20" t="s">
        <v>1679</v>
      </c>
      <c r="D403" s="85" t="s">
        <v>1680</v>
      </c>
      <c r="E403" s="4" t="s">
        <v>1681</v>
      </c>
      <c r="F403" s="1" t="s">
        <v>23</v>
      </c>
      <c r="G403" s="18" t="s">
        <v>1365</v>
      </c>
      <c r="H403" s="19" t="s">
        <v>195</v>
      </c>
      <c r="I403" s="18" t="s">
        <v>39</v>
      </c>
      <c r="J403" s="18"/>
      <c r="K403" s="21" t="s">
        <v>1682</v>
      </c>
      <c r="L403" s="22"/>
      <c r="M403" s="22"/>
      <c r="N403" s="23"/>
      <c r="O403" s="23"/>
      <c r="P403" s="109" t="s">
        <v>1683</v>
      </c>
      <c r="Q403" s="24">
        <f t="shared" si="10"/>
        <v>909000</v>
      </c>
      <c r="R403" s="25"/>
      <c r="S403" s="66"/>
      <c r="T403" s="66"/>
      <c r="U403" s="127">
        <f>V403-(6)</f>
        <v>74</v>
      </c>
      <c r="V403" s="127">
        <v>80</v>
      </c>
      <c r="X403" s="26"/>
      <c r="Y403" s="26"/>
    </row>
    <row r="404" spans="1:25">
      <c r="A404" s="18" t="s">
        <v>1673</v>
      </c>
      <c r="B404" s="19" t="s">
        <v>1615</v>
      </c>
      <c r="C404" s="20" t="s">
        <v>1684</v>
      </c>
      <c r="D404" s="85" t="s">
        <v>1685</v>
      </c>
      <c r="E404" s="4" t="s">
        <v>1686</v>
      </c>
      <c r="F404" s="1" t="s">
        <v>23</v>
      </c>
      <c r="G404" s="18" t="s">
        <v>1365</v>
      </c>
      <c r="H404" s="19" t="s">
        <v>195</v>
      </c>
      <c r="I404" s="18" t="s">
        <v>134</v>
      </c>
      <c r="J404" s="18"/>
      <c r="K404" s="21" t="s">
        <v>1687</v>
      </c>
      <c r="L404" s="22"/>
      <c r="M404" s="22"/>
      <c r="N404" s="23"/>
      <c r="O404" s="23"/>
      <c r="P404" s="109" t="s">
        <v>1688</v>
      </c>
      <c r="Q404" s="24">
        <f t="shared" si="10"/>
        <v>669000</v>
      </c>
      <c r="R404" s="25"/>
      <c r="S404" s="66"/>
      <c r="T404" s="66"/>
      <c r="U404" s="127">
        <f>V404-(5)</f>
        <v>54</v>
      </c>
      <c r="V404" s="127">
        <v>59</v>
      </c>
      <c r="X404" s="26"/>
      <c r="Y404" s="26"/>
    </row>
    <row r="405" spans="1:25">
      <c r="A405" s="18" t="s">
        <v>1673</v>
      </c>
      <c r="B405" s="19" t="s">
        <v>1615</v>
      </c>
      <c r="C405" s="20" t="s">
        <v>1689</v>
      </c>
      <c r="D405" s="85" t="s">
        <v>1690</v>
      </c>
      <c r="E405" s="4" t="s">
        <v>1691</v>
      </c>
      <c r="F405" s="1" t="s">
        <v>23</v>
      </c>
      <c r="G405" s="18" t="s">
        <v>1365</v>
      </c>
      <c r="H405" s="19" t="s">
        <v>195</v>
      </c>
      <c r="I405" s="18" t="s">
        <v>134</v>
      </c>
      <c r="J405" s="18"/>
      <c r="K405" s="21" t="s">
        <v>1692</v>
      </c>
      <c r="L405" s="22"/>
      <c r="M405" s="22"/>
      <c r="N405" s="23"/>
      <c r="O405" s="23"/>
      <c r="P405" s="109" t="s">
        <v>1693</v>
      </c>
      <c r="Q405" s="24">
        <f t="shared" si="10"/>
        <v>919000</v>
      </c>
      <c r="R405" s="25"/>
      <c r="S405" s="66"/>
      <c r="T405" s="66"/>
      <c r="U405" s="127">
        <f>V405-(6)</f>
        <v>75</v>
      </c>
      <c r="V405" s="127">
        <v>81</v>
      </c>
      <c r="X405" s="26"/>
      <c r="Y405" s="26"/>
    </row>
    <row r="406" spans="1:25">
      <c r="A406" s="18" t="s">
        <v>1673</v>
      </c>
      <c r="B406" s="19" t="s">
        <v>1615</v>
      </c>
      <c r="C406" s="20" t="s">
        <v>1694</v>
      </c>
      <c r="D406" s="85" t="s">
        <v>1695</v>
      </c>
      <c r="E406" s="4" t="s">
        <v>1696</v>
      </c>
      <c r="F406" s="1" t="s">
        <v>23</v>
      </c>
      <c r="G406" s="18" t="s">
        <v>1365</v>
      </c>
      <c r="H406" s="19" t="s">
        <v>195</v>
      </c>
      <c r="I406" s="18" t="s">
        <v>39</v>
      </c>
      <c r="J406" s="18"/>
      <c r="K406" s="21" t="s">
        <v>1692</v>
      </c>
      <c r="L406" s="22"/>
      <c r="M406" s="22"/>
      <c r="N406" s="23"/>
      <c r="O406" s="23"/>
      <c r="P406" s="109" t="s">
        <v>1697</v>
      </c>
      <c r="Q406" s="24">
        <f t="shared" si="10"/>
        <v>1429000</v>
      </c>
      <c r="R406" s="25"/>
      <c r="S406" s="66"/>
      <c r="T406" s="66"/>
      <c r="U406" s="127">
        <f>V406-(7)</f>
        <v>118</v>
      </c>
      <c r="V406" s="127">
        <v>125</v>
      </c>
      <c r="X406" s="26"/>
      <c r="Y406" s="26"/>
    </row>
    <row r="407" spans="1:25">
      <c r="A407" s="18" t="s">
        <v>1673</v>
      </c>
      <c r="B407" s="19" t="s">
        <v>1615</v>
      </c>
      <c r="C407" s="20" t="s">
        <v>1698</v>
      </c>
      <c r="D407" s="85" t="s">
        <v>1699</v>
      </c>
      <c r="E407" s="4" t="s">
        <v>1700</v>
      </c>
      <c r="F407" s="1" t="s">
        <v>23</v>
      </c>
      <c r="G407" s="18" t="s">
        <v>1365</v>
      </c>
      <c r="H407" s="19" t="s">
        <v>195</v>
      </c>
      <c r="I407" s="18" t="s">
        <v>39</v>
      </c>
      <c r="J407" s="18"/>
      <c r="K407" s="21" t="s">
        <v>1701</v>
      </c>
      <c r="L407" s="22"/>
      <c r="M407" s="22"/>
      <c r="N407" s="23"/>
      <c r="O407" s="23"/>
      <c r="P407" s="109" t="s">
        <v>1702</v>
      </c>
      <c r="Q407" s="24">
        <f t="shared" si="10"/>
        <v>679000</v>
      </c>
      <c r="R407" s="25"/>
      <c r="S407" s="66"/>
      <c r="T407" s="66"/>
      <c r="U407" s="127">
        <f>V407-(5)</f>
        <v>55</v>
      </c>
      <c r="V407" s="127">
        <v>60</v>
      </c>
      <c r="X407" s="26"/>
      <c r="Y407" s="26"/>
    </row>
    <row r="408" spans="1:25">
      <c r="A408" s="18" t="s">
        <v>1673</v>
      </c>
      <c r="B408" s="19" t="s">
        <v>1615</v>
      </c>
      <c r="C408" s="20" t="s">
        <v>1703</v>
      </c>
      <c r="D408" s="85" t="s">
        <v>1704</v>
      </c>
      <c r="E408" s="4" t="s">
        <v>1705</v>
      </c>
      <c r="F408" s="1" t="s">
        <v>23</v>
      </c>
      <c r="G408" s="18" t="s">
        <v>1365</v>
      </c>
      <c r="H408" s="19" t="s">
        <v>195</v>
      </c>
      <c r="I408" s="18" t="s">
        <v>39</v>
      </c>
      <c r="J408" s="18"/>
      <c r="K408" s="21" t="s">
        <v>1706</v>
      </c>
      <c r="L408" s="22"/>
      <c r="M408" s="22"/>
      <c r="N408" s="23"/>
      <c r="O408" s="23"/>
      <c r="P408" s="109" t="s">
        <v>1707</v>
      </c>
      <c r="Q408" s="24">
        <f t="shared" si="10"/>
        <v>929000</v>
      </c>
      <c r="R408" s="25"/>
      <c r="S408" s="66"/>
      <c r="T408" s="66"/>
      <c r="U408" s="127">
        <f>V408-(6)</f>
        <v>76</v>
      </c>
      <c r="V408" s="127">
        <v>82</v>
      </c>
      <c r="X408" s="26"/>
      <c r="Y408" s="26"/>
    </row>
    <row r="409" spans="1:25" ht="24" hidden="1">
      <c r="A409" s="18" t="s">
        <v>1708</v>
      </c>
      <c r="B409" s="19" t="s">
        <v>190</v>
      </c>
      <c r="C409" s="20" t="s">
        <v>1709</v>
      </c>
      <c r="D409" s="97" t="s">
        <v>1710</v>
      </c>
      <c r="E409" s="4" t="s">
        <v>1711</v>
      </c>
      <c r="F409" s="1" t="s">
        <v>283</v>
      </c>
      <c r="G409" s="18" t="s">
        <v>194</v>
      </c>
      <c r="H409" s="19" t="s">
        <v>195</v>
      </c>
      <c r="I409" s="18" t="s">
        <v>44</v>
      </c>
      <c r="J409" s="18"/>
      <c r="K409" s="21" t="s">
        <v>1712</v>
      </c>
      <c r="L409" s="22" t="s">
        <v>42</v>
      </c>
      <c r="M409" s="22" t="s">
        <v>42</v>
      </c>
      <c r="N409" s="23"/>
      <c r="O409" s="23">
        <v>684079964502</v>
      </c>
      <c r="P409" s="109"/>
      <c r="Q409" s="24">
        <f t="shared" si="10"/>
        <v>-1000</v>
      </c>
      <c r="R409" s="25"/>
      <c r="S409" s="66"/>
      <c r="T409" s="66"/>
      <c r="X409" s="26"/>
      <c r="Y409" s="26"/>
    </row>
    <row r="410" spans="1:25" ht="24">
      <c r="A410" s="18" t="s">
        <v>1713</v>
      </c>
      <c r="B410" s="19" t="s">
        <v>190</v>
      </c>
      <c r="C410" s="31" t="s">
        <v>1714</v>
      </c>
      <c r="D410" s="118" t="s">
        <v>1715</v>
      </c>
      <c r="E410" s="6" t="s">
        <v>1716</v>
      </c>
      <c r="F410" s="9" t="s">
        <v>283</v>
      </c>
      <c r="G410" s="32" t="s">
        <v>194</v>
      </c>
      <c r="H410" s="19" t="s">
        <v>195</v>
      </c>
      <c r="I410" s="18" t="s">
        <v>39</v>
      </c>
      <c r="J410" s="18"/>
      <c r="K410" s="21" t="s">
        <v>1717</v>
      </c>
      <c r="L410" s="22" t="s">
        <v>42</v>
      </c>
      <c r="M410" s="22" t="s">
        <v>42</v>
      </c>
      <c r="N410" s="23"/>
      <c r="O410" s="23">
        <v>684079964519</v>
      </c>
      <c r="P410" s="109" t="s">
        <v>1718</v>
      </c>
      <c r="Q410" s="24">
        <f t="shared" si="10"/>
        <v>509000</v>
      </c>
      <c r="R410" s="25"/>
      <c r="S410" s="67"/>
      <c r="T410" s="67"/>
      <c r="U410" s="127">
        <f>V410*0.9</f>
        <v>40.5</v>
      </c>
      <c r="V410" s="127">
        <v>45</v>
      </c>
      <c r="X410" s="26"/>
      <c r="Y410" s="26"/>
    </row>
    <row r="411" spans="1:25" ht="24" hidden="1">
      <c r="A411" s="18" t="s">
        <v>1713</v>
      </c>
      <c r="B411" s="33" t="s">
        <v>190</v>
      </c>
      <c r="C411" s="34" t="s">
        <v>1719</v>
      </c>
      <c r="D411" s="97" t="s">
        <v>1720</v>
      </c>
      <c r="E411" s="7" t="s">
        <v>1721</v>
      </c>
      <c r="F411" s="1" t="s">
        <v>283</v>
      </c>
      <c r="G411" s="18" t="s">
        <v>194</v>
      </c>
      <c r="H411" s="19" t="s">
        <v>195</v>
      </c>
      <c r="I411" s="18" t="s">
        <v>44</v>
      </c>
      <c r="J411" s="18"/>
      <c r="K411" s="21" t="s">
        <v>1722</v>
      </c>
      <c r="L411" s="22" t="s">
        <v>42</v>
      </c>
      <c r="M411" s="22" t="s">
        <v>42</v>
      </c>
      <c r="N411" s="23"/>
      <c r="O411" s="23">
        <v>684079964526</v>
      </c>
      <c r="P411" s="109"/>
      <c r="Q411" s="24">
        <f t="shared" si="10"/>
        <v>799000</v>
      </c>
      <c r="R411" s="25"/>
      <c r="S411" s="67"/>
      <c r="T411" s="67"/>
      <c r="U411" s="127">
        <f t="shared" ref="U411:U412" si="11">V411*0.9</f>
        <v>63</v>
      </c>
      <c r="V411" s="127">
        <v>70</v>
      </c>
      <c r="X411" s="26"/>
      <c r="Y411" s="26"/>
    </row>
    <row r="412" spans="1:25" ht="24" hidden="1">
      <c r="A412" s="18" t="s">
        <v>1713</v>
      </c>
      <c r="B412" s="33" t="s">
        <v>190</v>
      </c>
      <c r="C412" s="34" t="s">
        <v>1723</v>
      </c>
      <c r="D412" s="97" t="s">
        <v>1724</v>
      </c>
      <c r="E412" s="4" t="s">
        <v>1725</v>
      </c>
      <c r="F412" s="1" t="s">
        <v>283</v>
      </c>
      <c r="G412" s="18" t="s">
        <v>194</v>
      </c>
      <c r="H412" s="19" t="s">
        <v>195</v>
      </c>
      <c r="I412" s="18" t="s">
        <v>44</v>
      </c>
      <c r="J412" s="18"/>
      <c r="K412" s="21" t="s">
        <v>1726</v>
      </c>
      <c r="L412" s="22" t="s">
        <v>42</v>
      </c>
      <c r="M412" s="22" t="s">
        <v>42</v>
      </c>
      <c r="N412" s="23"/>
      <c r="O412" s="23">
        <v>684079964526</v>
      </c>
      <c r="P412" s="109"/>
      <c r="Q412" s="24">
        <f t="shared" si="10"/>
        <v>1029000</v>
      </c>
      <c r="R412" s="25"/>
      <c r="S412" s="67"/>
      <c r="T412" s="67"/>
      <c r="U412" s="127">
        <f t="shared" si="11"/>
        <v>81</v>
      </c>
      <c r="V412" s="127">
        <v>90</v>
      </c>
      <c r="X412" s="26"/>
      <c r="Y412" s="26"/>
    </row>
    <row r="413" spans="1:25" ht="24">
      <c r="A413" s="18" t="s">
        <v>1727</v>
      </c>
      <c r="B413" s="33" t="s">
        <v>190</v>
      </c>
      <c r="C413" s="20" t="s">
        <v>1728</v>
      </c>
      <c r="D413" s="97" t="s">
        <v>1729</v>
      </c>
      <c r="E413" s="4" t="s">
        <v>1730</v>
      </c>
      <c r="F413" s="1" t="s">
        <v>283</v>
      </c>
      <c r="G413" s="18" t="s">
        <v>194</v>
      </c>
      <c r="H413" s="19" t="s">
        <v>195</v>
      </c>
      <c r="I413" s="18" t="s">
        <v>39</v>
      </c>
      <c r="J413" s="18"/>
      <c r="K413" s="21" t="s">
        <v>1731</v>
      </c>
      <c r="L413" s="22" t="s">
        <v>42</v>
      </c>
      <c r="M413" s="22" t="s">
        <v>42</v>
      </c>
      <c r="N413" s="23"/>
      <c r="O413" s="23">
        <v>684079964458</v>
      </c>
      <c r="P413" s="109" t="s">
        <v>1732</v>
      </c>
      <c r="Q413" s="24">
        <f t="shared" si="10"/>
        <v>329000</v>
      </c>
      <c r="R413" s="25"/>
      <c r="S413" s="66"/>
      <c r="T413" s="66"/>
      <c r="U413" s="127">
        <f>(V413-5)</f>
        <v>24</v>
      </c>
      <c r="V413" s="127">
        <v>29</v>
      </c>
      <c r="X413" s="26"/>
      <c r="Y413" s="26"/>
    </row>
    <row r="414" spans="1:25">
      <c r="A414" s="18" t="s">
        <v>1727</v>
      </c>
      <c r="B414" s="33" t="s">
        <v>190</v>
      </c>
      <c r="C414" s="20" t="s">
        <v>1733</v>
      </c>
      <c r="D414" s="97" t="s">
        <v>1734</v>
      </c>
      <c r="E414" s="4" t="s">
        <v>1735</v>
      </c>
      <c r="F414" s="1" t="s">
        <v>23</v>
      </c>
      <c r="G414" s="18" t="s">
        <v>194</v>
      </c>
      <c r="H414" s="19" t="s">
        <v>195</v>
      </c>
      <c r="I414" s="18" t="s">
        <v>39</v>
      </c>
      <c r="J414" s="18"/>
      <c r="K414" s="21" t="s">
        <v>1736</v>
      </c>
      <c r="L414" s="22"/>
      <c r="M414" s="22"/>
      <c r="N414" s="23"/>
      <c r="O414" s="23">
        <v>684079964472</v>
      </c>
      <c r="P414" s="109" t="s">
        <v>1732</v>
      </c>
      <c r="Q414" s="24">
        <f t="shared" si="10"/>
        <v>399000</v>
      </c>
      <c r="R414" s="25"/>
      <c r="S414" s="66"/>
      <c r="T414" s="66"/>
      <c r="U414" s="127">
        <f t="shared" ref="U414:U416" si="12">(V414-5)</f>
        <v>30</v>
      </c>
      <c r="V414" s="127">
        <v>35</v>
      </c>
      <c r="X414" s="26"/>
      <c r="Y414" s="26"/>
    </row>
    <row r="415" spans="1:25">
      <c r="A415" s="18" t="s">
        <v>1727</v>
      </c>
      <c r="B415" s="33" t="s">
        <v>190</v>
      </c>
      <c r="C415" s="20" t="s">
        <v>1737</v>
      </c>
      <c r="D415" s="97" t="s">
        <v>1738</v>
      </c>
      <c r="E415" s="4" t="s">
        <v>1739</v>
      </c>
      <c r="F415" s="1" t="s">
        <v>23</v>
      </c>
      <c r="G415" s="18" t="s">
        <v>194</v>
      </c>
      <c r="H415" s="19" t="s">
        <v>195</v>
      </c>
      <c r="I415" s="18" t="s">
        <v>134</v>
      </c>
      <c r="J415" s="18"/>
      <c r="K415" s="21" t="s">
        <v>1740</v>
      </c>
      <c r="L415" s="22"/>
      <c r="M415" s="22"/>
      <c r="N415" s="23"/>
      <c r="O415" s="23">
        <v>684079964465</v>
      </c>
      <c r="P415" s="109" t="s">
        <v>1732</v>
      </c>
      <c r="Q415" s="24">
        <f t="shared" si="10"/>
        <v>439000</v>
      </c>
      <c r="R415" s="25"/>
      <c r="S415" s="66"/>
      <c r="T415" s="66"/>
      <c r="U415" s="127">
        <f t="shared" si="12"/>
        <v>34</v>
      </c>
      <c r="V415" s="127">
        <v>39</v>
      </c>
      <c r="X415" s="26"/>
      <c r="Y415" s="26"/>
    </row>
    <row r="416" spans="1:25">
      <c r="A416" s="18" t="s">
        <v>1727</v>
      </c>
      <c r="B416" s="33" t="s">
        <v>190</v>
      </c>
      <c r="C416" s="20" t="s">
        <v>1741</v>
      </c>
      <c r="D416" s="97" t="s">
        <v>1742</v>
      </c>
      <c r="E416" s="4" t="s">
        <v>1743</v>
      </c>
      <c r="F416" s="1" t="s">
        <v>23</v>
      </c>
      <c r="G416" s="18" t="s">
        <v>194</v>
      </c>
      <c r="H416" s="19" t="s">
        <v>195</v>
      </c>
      <c r="I416" s="18" t="s">
        <v>134</v>
      </c>
      <c r="J416" s="18"/>
      <c r="K416" s="21" t="s">
        <v>1744</v>
      </c>
      <c r="L416" s="22"/>
      <c r="M416" s="22"/>
      <c r="N416" s="23"/>
      <c r="O416" s="23"/>
      <c r="P416" s="109" t="s">
        <v>1732</v>
      </c>
      <c r="Q416" s="24">
        <f t="shared" si="10"/>
        <v>509000</v>
      </c>
      <c r="R416" s="25"/>
      <c r="S416" s="66"/>
      <c r="T416" s="66"/>
      <c r="U416" s="127">
        <f t="shared" si="12"/>
        <v>40</v>
      </c>
      <c r="V416" s="127">
        <v>45</v>
      </c>
      <c r="X416" s="26"/>
      <c r="Y416" s="26"/>
    </row>
    <row r="417" spans="1:25" ht="24">
      <c r="A417" s="18" t="s">
        <v>1727</v>
      </c>
      <c r="B417" s="33" t="s">
        <v>190</v>
      </c>
      <c r="C417" s="20" t="s">
        <v>1745</v>
      </c>
      <c r="D417" s="97" t="s">
        <v>1746</v>
      </c>
      <c r="E417" s="4" t="s">
        <v>1747</v>
      </c>
      <c r="F417" s="1" t="s">
        <v>283</v>
      </c>
      <c r="G417" s="18" t="s">
        <v>194</v>
      </c>
      <c r="H417" s="19" t="s">
        <v>195</v>
      </c>
      <c r="I417" s="18" t="s">
        <v>134</v>
      </c>
      <c r="J417" s="18"/>
      <c r="K417" s="21" t="s">
        <v>1748</v>
      </c>
      <c r="L417" s="22" t="s">
        <v>42</v>
      </c>
      <c r="M417" s="22" t="s">
        <v>42</v>
      </c>
      <c r="N417" s="23"/>
      <c r="O417" s="23">
        <v>684079964489</v>
      </c>
      <c r="P417" s="109" t="s">
        <v>1732</v>
      </c>
      <c r="Q417" s="24">
        <f t="shared" si="10"/>
        <v>559000</v>
      </c>
      <c r="R417" s="25"/>
      <c r="S417" s="66"/>
      <c r="T417" s="66"/>
      <c r="U417" s="127">
        <f>(V417-5)</f>
        <v>44</v>
      </c>
      <c r="V417" s="127">
        <v>49</v>
      </c>
      <c r="X417" s="26"/>
      <c r="Y417" s="26"/>
    </row>
    <row r="418" spans="1:25">
      <c r="A418" s="18" t="s">
        <v>1727</v>
      </c>
      <c r="B418" s="33" t="s">
        <v>190</v>
      </c>
      <c r="C418" s="20" t="s">
        <v>1749</v>
      </c>
      <c r="D418" s="97" t="s">
        <v>1750</v>
      </c>
      <c r="E418" s="4" t="s">
        <v>1751</v>
      </c>
      <c r="F418" s="1" t="s">
        <v>23</v>
      </c>
      <c r="G418" s="18" t="s">
        <v>194</v>
      </c>
      <c r="H418" s="19" t="s">
        <v>195</v>
      </c>
      <c r="I418" s="18" t="s">
        <v>134</v>
      </c>
      <c r="J418" s="18"/>
      <c r="K418" s="21" t="s">
        <v>1752</v>
      </c>
      <c r="L418" s="22"/>
      <c r="M418" s="22"/>
      <c r="N418" s="23"/>
      <c r="O418" s="23"/>
      <c r="P418" s="109" t="s">
        <v>1732</v>
      </c>
      <c r="Q418" s="24">
        <f t="shared" si="10"/>
        <v>629000</v>
      </c>
      <c r="R418" s="25"/>
      <c r="S418" s="66"/>
      <c r="T418" s="66"/>
      <c r="U418" s="127">
        <f>(V418-5)</f>
        <v>50</v>
      </c>
      <c r="V418" s="127">
        <v>55</v>
      </c>
      <c r="X418" s="26"/>
      <c r="Y418" s="26"/>
    </row>
    <row r="419" spans="1:25" hidden="1">
      <c r="A419" s="18" t="s">
        <v>1753</v>
      </c>
      <c r="B419" s="18" t="s">
        <v>190</v>
      </c>
      <c r="C419" s="28" t="s">
        <v>1754</v>
      </c>
      <c r="D419" s="97" t="s">
        <v>1755</v>
      </c>
      <c r="E419" s="4" t="s">
        <v>1756</v>
      </c>
      <c r="F419" s="1" t="s">
        <v>283</v>
      </c>
      <c r="G419" s="18" t="s">
        <v>407</v>
      </c>
      <c r="H419" s="19" t="s">
        <v>379</v>
      </c>
      <c r="I419" s="18" t="s">
        <v>44</v>
      </c>
      <c r="J419" s="18"/>
      <c r="K419" s="21" t="s">
        <v>1757</v>
      </c>
      <c r="L419" s="22" t="s">
        <v>42</v>
      </c>
      <c r="M419" s="22" t="s">
        <v>42</v>
      </c>
      <c r="N419" s="23"/>
      <c r="O419" s="23">
        <v>682670909489</v>
      </c>
      <c r="P419" s="109"/>
      <c r="Q419" s="24">
        <f t="shared" si="10"/>
        <v>59000</v>
      </c>
      <c r="R419" s="25"/>
      <c r="S419" s="66"/>
      <c r="T419" s="66"/>
      <c r="U419" s="127">
        <v>3.5</v>
      </c>
      <c r="V419" s="127">
        <v>5</v>
      </c>
      <c r="X419" s="26"/>
      <c r="Y419" s="26"/>
    </row>
    <row r="420" spans="1:25" hidden="1">
      <c r="A420" s="18" t="s">
        <v>1753</v>
      </c>
      <c r="B420" s="18" t="s">
        <v>190</v>
      </c>
      <c r="C420" s="28" t="s">
        <v>1758</v>
      </c>
      <c r="D420" s="97" t="s">
        <v>1759</v>
      </c>
      <c r="E420" s="4" t="s">
        <v>1760</v>
      </c>
      <c r="F420" s="1" t="s">
        <v>283</v>
      </c>
      <c r="G420" s="18" t="s">
        <v>407</v>
      </c>
      <c r="H420" s="19" t="s">
        <v>379</v>
      </c>
      <c r="I420" s="18" t="s">
        <v>44</v>
      </c>
      <c r="J420" s="18"/>
      <c r="K420" s="21" t="s">
        <v>1761</v>
      </c>
      <c r="L420" s="22" t="s">
        <v>42</v>
      </c>
      <c r="M420" s="22" t="s">
        <v>42</v>
      </c>
      <c r="N420" s="23"/>
      <c r="O420" s="23">
        <v>682670909496</v>
      </c>
      <c r="P420" s="109"/>
      <c r="Q420" s="24">
        <f t="shared" si="10"/>
        <v>59000</v>
      </c>
      <c r="R420" s="25"/>
      <c r="S420" s="66"/>
      <c r="T420" s="66"/>
      <c r="U420" s="127">
        <v>3.5</v>
      </c>
      <c r="V420" s="127">
        <v>5</v>
      </c>
      <c r="X420" s="26"/>
      <c r="Y420" s="26"/>
    </row>
    <row r="421" spans="1:25" hidden="1">
      <c r="A421" s="18" t="s">
        <v>1753</v>
      </c>
      <c r="B421" s="18" t="s">
        <v>190</v>
      </c>
      <c r="C421" s="28" t="s">
        <v>1762</v>
      </c>
      <c r="D421" s="97" t="s">
        <v>1763</v>
      </c>
      <c r="E421" s="4" t="s">
        <v>1764</v>
      </c>
      <c r="F421" s="1" t="s">
        <v>283</v>
      </c>
      <c r="G421" s="18" t="s">
        <v>407</v>
      </c>
      <c r="H421" s="19" t="s">
        <v>379</v>
      </c>
      <c r="I421" s="18" t="s">
        <v>44</v>
      </c>
      <c r="J421" s="18"/>
      <c r="K421" s="21" t="s">
        <v>1765</v>
      </c>
      <c r="L421" s="22" t="s">
        <v>42</v>
      </c>
      <c r="M421" s="22" t="s">
        <v>42</v>
      </c>
      <c r="N421" s="23"/>
      <c r="O421" s="23">
        <v>682670909502</v>
      </c>
      <c r="P421" s="109"/>
      <c r="Q421" s="24">
        <f t="shared" si="10"/>
        <v>59000</v>
      </c>
      <c r="R421" s="25"/>
      <c r="S421" s="66"/>
      <c r="T421" s="66"/>
      <c r="U421" s="127">
        <v>3.5</v>
      </c>
      <c r="V421" s="127">
        <v>5</v>
      </c>
      <c r="X421" s="26"/>
      <c r="Y421" s="26"/>
    </row>
    <row r="422" spans="1:25" ht="24">
      <c r="A422" s="18" t="s">
        <v>1766</v>
      </c>
      <c r="B422" s="18" t="s">
        <v>190</v>
      </c>
      <c r="C422" s="28" t="s">
        <v>1767</v>
      </c>
      <c r="D422" s="97" t="s">
        <v>1768</v>
      </c>
      <c r="E422" s="4" t="s">
        <v>1769</v>
      </c>
      <c r="F422" s="1" t="s">
        <v>23</v>
      </c>
      <c r="G422" s="18" t="s">
        <v>407</v>
      </c>
      <c r="H422" s="19" t="s">
        <v>379</v>
      </c>
      <c r="I422" s="18" t="s">
        <v>225</v>
      </c>
      <c r="J422" s="18"/>
      <c r="K422" s="21" t="s">
        <v>1770</v>
      </c>
      <c r="L422" s="22" t="s">
        <v>42</v>
      </c>
      <c r="M422" s="22" t="s">
        <v>42</v>
      </c>
      <c r="N422" s="23"/>
      <c r="O422" s="23">
        <v>682670909502</v>
      </c>
      <c r="P422" s="109" t="s">
        <v>1771</v>
      </c>
      <c r="Q422" s="24">
        <f t="shared" si="10"/>
        <v>79000</v>
      </c>
      <c r="R422" s="25"/>
      <c r="S422" s="66"/>
      <c r="T422" s="66"/>
      <c r="U422" s="127">
        <v>4.5</v>
      </c>
      <c r="V422" s="127">
        <v>7</v>
      </c>
      <c r="X422" s="26"/>
      <c r="Y422" s="26"/>
    </row>
    <row r="423" spans="1:25">
      <c r="A423" s="19" t="s">
        <v>1772</v>
      </c>
      <c r="B423" s="19" t="s">
        <v>190</v>
      </c>
      <c r="C423" s="34" t="s">
        <v>1773</v>
      </c>
      <c r="D423" s="85" t="s">
        <v>1774</v>
      </c>
      <c r="E423" s="4" t="s">
        <v>1775</v>
      </c>
      <c r="F423" s="1" t="s">
        <v>283</v>
      </c>
      <c r="G423" s="18" t="s">
        <v>194</v>
      </c>
      <c r="H423" s="19" t="s">
        <v>195</v>
      </c>
      <c r="I423" s="18" t="s">
        <v>225</v>
      </c>
      <c r="J423" s="18"/>
      <c r="K423" s="21" t="s">
        <v>1776</v>
      </c>
      <c r="L423" s="22" t="s">
        <v>42</v>
      </c>
      <c r="M423" s="22" t="s">
        <v>42</v>
      </c>
      <c r="N423" s="23"/>
      <c r="O423" s="23">
        <v>681920365778</v>
      </c>
      <c r="P423" s="109" t="s">
        <v>1777</v>
      </c>
      <c r="Q423" s="24">
        <f t="shared" si="10"/>
        <v>159000</v>
      </c>
      <c r="R423" s="25"/>
      <c r="S423" s="66"/>
      <c r="T423" s="66"/>
      <c r="U423" s="127">
        <f>V423*0.8</f>
        <v>11.200000000000001</v>
      </c>
      <c r="V423" s="127">
        <v>14</v>
      </c>
      <c r="X423" s="26"/>
      <c r="Y423" s="26"/>
    </row>
    <row r="424" spans="1:25" hidden="1">
      <c r="A424" s="19" t="s">
        <v>1772</v>
      </c>
      <c r="B424" s="19" t="s">
        <v>190</v>
      </c>
      <c r="C424" s="34" t="s">
        <v>1778</v>
      </c>
      <c r="D424" s="85" t="s">
        <v>1779</v>
      </c>
      <c r="E424" s="4" t="s">
        <v>1780</v>
      </c>
      <c r="F424" s="1" t="s">
        <v>283</v>
      </c>
      <c r="G424" s="18" t="s">
        <v>194</v>
      </c>
      <c r="H424" s="19" t="s">
        <v>195</v>
      </c>
      <c r="I424" s="18" t="s">
        <v>44</v>
      </c>
      <c r="J424" s="18"/>
      <c r="K424" s="21" t="s">
        <v>1781</v>
      </c>
      <c r="L424" s="22" t="s">
        <v>42</v>
      </c>
      <c r="M424" s="22" t="s">
        <v>42</v>
      </c>
      <c r="N424" s="23"/>
      <c r="O424" s="23"/>
      <c r="P424" s="109"/>
      <c r="Q424" s="24">
        <f t="shared" si="10"/>
        <v>-1000</v>
      </c>
      <c r="R424" s="25"/>
      <c r="S424" s="66"/>
      <c r="T424" s="66"/>
      <c r="X424" s="26"/>
      <c r="Y424" s="26"/>
    </row>
    <row r="425" spans="1:25" hidden="1">
      <c r="A425" s="19" t="s">
        <v>1772</v>
      </c>
      <c r="B425" s="19" t="s">
        <v>1782</v>
      </c>
      <c r="C425" s="34" t="s">
        <v>1783</v>
      </c>
      <c r="D425" s="85" t="s">
        <v>1784</v>
      </c>
      <c r="E425" s="4" t="s">
        <v>1785</v>
      </c>
      <c r="F425" s="1" t="s">
        <v>23</v>
      </c>
      <c r="G425" s="18" t="s">
        <v>194</v>
      </c>
      <c r="H425" s="19" t="s">
        <v>195</v>
      </c>
      <c r="I425" s="18" t="s">
        <v>44</v>
      </c>
      <c r="J425" s="18"/>
      <c r="K425" s="21" t="s">
        <v>1786</v>
      </c>
      <c r="L425" s="22" t="s">
        <v>42</v>
      </c>
      <c r="M425" s="22" t="s">
        <v>42</v>
      </c>
      <c r="N425" s="23"/>
      <c r="O425" s="23"/>
      <c r="P425" s="109"/>
      <c r="Q425" s="24">
        <f t="shared" ref="Q425:Q488" si="13">ROUND(V425*$W$1,-4)-1000</f>
        <v>-1000</v>
      </c>
      <c r="R425" s="25"/>
      <c r="S425" s="66"/>
      <c r="T425" s="66"/>
      <c r="X425" s="26"/>
      <c r="Y425" s="26"/>
    </row>
    <row r="426" spans="1:25" hidden="1">
      <c r="A426" s="19" t="s">
        <v>1787</v>
      </c>
      <c r="B426" s="19" t="s">
        <v>190</v>
      </c>
      <c r="C426" s="34" t="s">
        <v>1788</v>
      </c>
      <c r="D426" s="85" t="s">
        <v>1789</v>
      </c>
      <c r="E426" s="4"/>
      <c r="F426" s="30"/>
      <c r="G426" s="18" t="s">
        <v>407</v>
      </c>
      <c r="H426" s="19" t="s">
        <v>195</v>
      </c>
      <c r="I426" s="18" t="s">
        <v>44</v>
      </c>
      <c r="J426" s="18"/>
      <c r="K426" s="21" t="s">
        <v>175</v>
      </c>
      <c r="L426" s="22" t="s">
        <v>42</v>
      </c>
      <c r="M426" s="22" t="s">
        <v>42</v>
      </c>
      <c r="N426" s="23"/>
      <c r="O426" s="23"/>
      <c r="P426" s="109"/>
      <c r="Q426" s="24">
        <f t="shared" si="13"/>
        <v>49000</v>
      </c>
      <c r="R426" s="25"/>
      <c r="S426" s="66"/>
      <c r="T426" s="66"/>
      <c r="U426" s="127">
        <f>(V426-1)</f>
        <v>3.5</v>
      </c>
      <c r="V426" s="127">
        <v>4.5</v>
      </c>
      <c r="X426" s="26"/>
      <c r="Y426" s="26"/>
    </row>
    <row r="427" spans="1:25" hidden="1">
      <c r="A427" s="19" t="s">
        <v>1787</v>
      </c>
      <c r="B427" s="19" t="s">
        <v>190</v>
      </c>
      <c r="C427" s="34" t="s">
        <v>1790</v>
      </c>
      <c r="D427" s="85" t="s">
        <v>1791</v>
      </c>
      <c r="E427" s="4"/>
      <c r="F427" s="30"/>
      <c r="G427" s="18" t="s">
        <v>407</v>
      </c>
      <c r="H427" s="19" t="s">
        <v>195</v>
      </c>
      <c r="I427" s="18" t="s">
        <v>44</v>
      </c>
      <c r="J427" s="18"/>
      <c r="K427" s="21" t="s">
        <v>175</v>
      </c>
      <c r="L427" s="22" t="s">
        <v>42</v>
      </c>
      <c r="M427" s="22" t="s">
        <v>42</v>
      </c>
      <c r="N427" s="23"/>
      <c r="O427" s="23"/>
      <c r="P427" s="109"/>
      <c r="Q427" s="24">
        <f t="shared" si="13"/>
        <v>-1000</v>
      </c>
      <c r="R427" s="25"/>
      <c r="S427" s="66"/>
      <c r="T427" s="66"/>
      <c r="X427" s="26"/>
      <c r="Y427" s="26"/>
    </row>
    <row r="428" spans="1:25" hidden="1">
      <c r="A428" s="19" t="s">
        <v>1787</v>
      </c>
      <c r="B428" s="19" t="s">
        <v>190</v>
      </c>
      <c r="C428" s="34" t="s">
        <v>1792</v>
      </c>
      <c r="D428" s="85" t="s">
        <v>1793</v>
      </c>
      <c r="E428" s="4"/>
      <c r="F428" s="30"/>
      <c r="G428" s="18" t="s">
        <v>407</v>
      </c>
      <c r="H428" s="19" t="s">
        <v>195</v>
      </c>
      <c r="I428" s="18" t="s">
        <v>44</v>
      </c>
      <c r="J428" s="18"/>
      <c r="K428" s="21" t="s">
        <v>175</v>
      </c>
      <c r="L428" s="22" t="s">
        <v>42</v>
      </c>
      <c r="M428" s="22" t="s">
        <v>42</v>
      </c>
      <c r="N428" s="23"/>
      <c r="O428" s="23">
        <v>680051627267</v>
      </c>
      <c r="P428" s="109"/>
      <c r="Q428" s="24">
        <f t="shared" si="13"/>
        <v>59000</v>
      </c>
      <c r="R428" s="25"/>
      <c r="S428" s="66"/>
      <c r="T428" s="66"/>
      <c r="U428" s="127">
        <v>4.4000000000000004</v>
      </c>
      <c r="V428" s="127">
        <v>4.9000000000000004</v>
      </c>
      <c r="X428" s="26"/>
      <c r="Y428" s="26"/>
    </row>
    <row r="429" spans="1:25" hidden="1">
      <c r="A429" s="19" t="s">
        <v>1794</v>
      </c>
      <c r="B429" s="19" t="s">
        <v>190</v>
      </c>
      <c r="C429" s="34" t="s">
        <v>1795</v>
      </c>
      <c r="D429" s="85" t="s">
        <v>1796</v>
      </c>
      <c r="E429" s="4" t="s">
        <v>1797</v>
      </c>
      <c r="F429" s="1" t="s">
        <v>283</v>
      </c>
      <c r="G429" s="18" t="s">
        <v>407</v>
      </c>
      <c r="H429" s="19" t="s">
        <v>195</v>
      </c>
      <c r="I429" s="18" t="s">
        <v>44</v>
      </c>
      <c r="J429" s="18"/>
      <c r="K429" s="21" t="s">
        <v>1798</v>
      </c>
      <c r="L429" s="22" t="s">
        <v>42</v>
      </c>
      <c r="M429" s="22" t="s">
        <v>42</v>
      </c>
      <c r="N429" s="23"/>
      <c r="O429" s="23">
        <v>680051627304</v>
      </c>
      <c r="P429" s="109"/>
      <c r="Q429" s="24">
        <f t="shared" si="13"/>
        <v>29000</v>
      </c>
      <c r="R429" s="25"/>
      <c r="S429" s="66"/>
      <c r="T429" s="66"/>
      <c r="U429" s="127">
        <v>2.2000000000000002</v>
      </c>
      <c r="V429" s="127">
        <v>2.7</v>
      </c>
      <c r="X429" s="26"/>
      <c r="Y429" s="26"/>
    </row>
    <row r="430" spans="1:25">
      <c r="A430" s="19" t="s">
        <v>1794</v>
      </c>
      <c r="B430" s="19" t="s">
        <v>190</v>
      </c>
      <c r="C430" s="34" t="s">
        <v>1799</v>
      </c>
      <c r="D430" s="85" t="s">
        <v>1800</v>
      </c>
      <c r="E430" s="4" t="s">
        <v>1801</v>
      </c>
      <c r="F430" s="1" t="s">
        <v>283</v>
      </c>
      <c r="G430" s="18" t="s">
        <v>407</v>
      </c>
      <c r="H430" s="19" t="s">
        <v>195</v>
      </c>
      <c r="I430" s="18" t="s">
        <v>134</v>
      </c>
      <c r="J430" s="18"/>
      <c r="K430" s="21" t="s">
        <v>1802</v>
      </c>
      <c r="L430" s="22" t="s">
        <v>42</v>
      </c>
      <c r="M430" s="22" t="s">
        <v>42</v>
      </c>
      <c r="N430" s="23"/>
      <c r="O430" s="23">
        <v>680051627304</v>
      </c>
      <c r="P430" s="109" t="s">
        <v>1803</v>
      </c>
      <c r="Q430" s="24">
        <f t="shared" si="13"/>
        <v>49000</v>
      </c>
      <c r="R430" s="25"/>
      <c r="S430" s="66"/>
      <c r="T430" s="66"/>
      <c r="U430" s="127">
        <v>3.5</v>
      </c>
      <c r="V430" s="127">
        <v>4.2</v>
      </c>
      <c r="X430" s="26"/>
      <c r="Y430" s="26"/>
    </row>
    <row r="431" spans="1:25">
      <c r="A431" s="19" t="s">
        <v>1794</v>
      </c>
      <c r="B431" s="19" t="s">
        <v>190</v>
      </c>
      <c r="C431" s="34" t="s">
        <v>1804</v>
      </c>
      <c r="D431" s="85" t="s">
        <v>1805</v>
      </c>
      <c r="E431" s="4" t="s">
        <v>1806</v>
      </c>
      <c r="F431" s="1" t="s">
        <v>283</v>
      </c>
      <c r="G431" s="18" t="s">
        <v>407</v>
      </c>
      <c r="H431" s="19" t="s">
        <v>195</v>
      </c>
      <c r="I431" s="18" t="s">
        <v>225</v>
      </c>
      <c r="J431" s="18"/>
      <c r="K431" s="21" t="s">
        <v>1807</v>
      </c>
      <c r="L431" s="22" t="s">
        <v>42</v>
      </c>
      <c r="M431" s="22" t="s">
        <v>42</v>
      </c>
      <c r="N431" s="23"/>
      <c r="O431" s="23">
        <v>680051627335</v>
      </c>
      <c r="P431" s="109" t="s">
        <v>1803</v>
      </c>
      <c r="Q431" s="24">
        <f t="shared" si="13"/>
        <v>49000</v>
      </c>
      <c r="R431" s="25"/>
      <c r="S431" s="66"/>
      <c r="T431" s="66"/>
      <c r="U431" s="127">
        <f>(V431-1)</f>
        <v>3.5</v>
      </c>
      <c r="V431" s="127">
        <v>4.5</v>
      </c>
      <c r="X431" s="26"/>
      <c r="Y431" s="26"/>
    </row>
    <row r="432" spans="1:25" hidden="1">
      <c r="A432" s="19" t="s">
        <v>1787</v>
      </c>
      <c r="B432" s="19" t="s">
        <v>190</v>
      </c>
      <c r="C432" s="34" t="s">
        <v>1808</v>
      </c>
      <c r="D432" s="85" t="s">
        <v>1809</v>
      </c>
      <c r="E432" s="4" t="s">
        <v>1810</v>
      </c>
      <c r="F432" s="1" t="s">
        <v>283</v>
      </c>
      <c r="G432" s="18" t="s">
        <v>407</v>
      </c>
      <c r="H432" s="19" t="s">
        <v>195</v>
      </c>
      <c r="I432" s="18" t="s">
        <v>44</v>
      </c>
      <c r="J432" s="18"/>
      <c r="K432" s="21" t="s">
        <v>1811</v>
      </c>
      <c r="L432" s="22" t="s">
        <v>42</v>
      </c>
      <c r="M432" s="22" t="s">
        <v>42</v>
      </c>
      <c r="N432" s="23"/>
      <c r="O432" s="23"/>
      <c r="P432" s="109"/>
      <c r="Q432" s="24">
        <f t="shared" si="13"/>
        <v>-1000</v>
      </c>
      <c r="R432" s="25"/>
      <c r="S432" s="66"/>
      <c r="T432" s="66"/>
      <c r="X432" s="26"/>
      <c r="Y432" s="26"/>
    </row>
    <row r="433" spans="1:25">
      <c r="A433" s="19" t="s">
        <v>1787</v>
      </c>
      <c r="B433" s="19" t="s">
        <v>190</v>
      </c>
      <c r="C433" s="34" t="s">
        <v>1812</v>
      </c>
      <c r="D433" s="85" t="s">
        <v>1813</v>
      </c>
      <c r="E433" s="4" t="s">
        <v>1814</v>
      </c>
      <c r="F433" s="1" t="s">
        <v>283</v>
      </c>
      <c r="G433" s="18" t="s">
        <v>407</v>
      </c>
      <c r="H433" s="19" t="s">
        <v>195</v>
      </c>
      <c r="I433" s="18" t="s">
        <v>225</v>
      </c>
      <c r="J433" s="18"/>
      <c r="K433" s="21" t="s">
        <v>1815</v>
      </c>
      <c r="L433" s="22" t="s">
        <v>42</v>
      </c>
      <c r="M433" s="22" t="s">
        <v>42</v>
      </c>
      <c r="N433" s="23"/>
      <c r="O433" s="23">
        <v>680576168689</v>
      </c>
      <c r="P433" s="109" t="s">
        <v>1803</v>
      </c>
      <c r="Q433" s="24">
        <f t="shared" si="13"/>
        <v>59000</v>
      </c>
      <c r="R433" s="25"/>
      <c r="S433" s="66"/>
      <c r="T433" s="66"/>
      <c r="U433" s="127">
        <f>(V433-1)</f>
        <v>4</v>
      </c>
      <c r="V433" s="127">
        <v>5</v>
      </c>
      <c r="X433" s="26"/>
      <c r="Y433" s="26"/>
    </row>
    <row r="434" spans="1:25">
      <c r="A434" s="19" t="s">
        <v>1787</v>
      </c>
      <c r="B434" s="19" t="s">
        <v>190</v>
      </c>
      <c r="C434" s="34" t="s">
        <v>1816</v>
      </c>
      <c r="D434" s="85" t="s">
        <v>1817</v>
      </c>
      <c r="E434" s="4" t="s">
        <v>1818</v>
      </c>
      <c r="F434" s="1" t="s">
        <v>283</v>
      </c>
      <c r="G434" s="18" t="s">
        <v>407</v>
      </c>
      <c r="H434" s="19" t="s">
        <v>195</v>
      </c>
      <c r="I434" s="18" t="s">
        <v>225</v>
      </c>
      <c r="J434" s="18"/>
      <c r="K434" s="21" t="s">
        <v>1819</v>
      </c>
      <c r="L434" s="22" t="s">
        <v>42</v>
      </c>
      <c r="M434" s="22" t="s">
        <v>42</v>
      </c>
      <c r="N434" s="23"/>
      <c r="O434" s="23">
        <v>681920373025</v>
      </c>
      <c r="P434" s="109" t="s">
        <v>1803</v>
      </c>
      <c r="Q434" s="24">
        <f t="shared" si="13"/>
        <v>69000</v>
      </c>
      <c r="R434" s="25"/>
      <c r="S434" s="66"/>
      <c r="T434" s="66"/>
      <c r="U434" s="127">
        <f>(V434-1)</f>
        <v>5.5</v>
      </c>
      <c r="V434" s="127">
        <v>6.5</v>
      </c>
      <c r="X434" s="26"/>
      <c r="Y434" s="26"/>
    </row>
    <row r="435" spans="1:25" hidden="1">
      <c r="A435" s="19" t="s">
        <v>1794</v>
      </c>
      <c r="B435" s="19" t="s">
        <v>190</v>
      </c>
      <c r="C435" s="34" t="s">
        <v>1820</v>
      </c>
      <c r="D435" s="85" t="s">
        <v>1821</v>
      </c>
      <c r="E435" s="4" t="s">
        <v>1822</v>
      </c>
      <c r="F435" s="1" t="s">
        <v>283</v>
      </c>
      <c r="G435" s="18" t="s">
        <v>407</v>
      </c>
      <c r="H435" s="19" t="s">
        <v>195</v>
      </c>
      <c r="I435" s="18" t="s">
        <v>44</v>
      </c>
      <c r="J435" s="18"/>
      <c r="K435" s="21" t="s">
        <v>1823</v>
      </c>
      <c r="L435" s="22" t="s">
        <v>42</v>
      </c>
      <c r="M435" s="22" t="s">
        <v>42</v>
      </c>
      <c r="N435" s="23"/>
      <c r="O435" s="23">
        <v>680576168696</v>
      </c>
      <c r="P435" s="109"/>
      <c r="Q435" s="24">
        <f t="shared" si="13"/>
        <v>69000</v>
      </c>
      <c r="R435" s="25"/>
      <c r="S435" s="66"/>
      <c r="T435" s="66"/>
      <c r="U435" s="127">
        <v>5</v>
      </c>
      <c r="V435" s="127">
        <v>6</v>
      </c>
      <c r="X435" s="26"/>
      <c r="Y435" s="26"/>
    </row>
    <row r="436" spans="1:25" hidden="1">
      <c r="A436" s="19" t="s">
        <v>1794</v>
      </c>
      <c r="B436" s="19" t="s">
        <v>190</v>
      </c>
      <c r="C436" s="34" t="s">
        <v>1824</v>
      </c>
      <c r="D436" s="85" t="s">
        <v>1825</v>
      </c>
      <c r="E436" s="4" t="s">
        <v>1826</v>
      </c>
      <c r="F436" s="1" t="s">
        <v>283</v>
      </c>
      <c r="G436" s="18" t="s">
        <v>407</v>
      </c>
      <c r="H436" s="19" t="s">
        <v>195</v>
      </c>
      <c r="I436" s="18" t="s">
        <v>44</v>
      </c>
      <c r="J436" s="18"/>
      <c r="K436" s="21" t="s">
        <v>1827</v>
      </c>
      <c r="L436" s="22" t="s">
        <v>42</v>
      </c>
      <c r="M436" s="22" t="s">
        <v>42</v>
      </c>
      <c r="N436" s="23"/>
      <c r="O436" s="23">
        <v>680576168696</v>
      </c>
      <c r="P436" s="109"/>
      <c r="Q436" s="24">
        <f t="shared" si="13"/>
        <v>79000</v>
      </c>
      <c r="R436" s="25"/>
      <c r="S436" s="66"/>
      <c r="T436" s="66"/>
      <c r="U436" s="127">
        <v>5.5</v>
      </c>
      <c r="V436" s="127">
        <v>6.6</v>
      </c>
      <c r="X436" s="26"/>
      <c r="Y436" s="26"/>
    </row>
    <row r="437" spans="1:25" hidden="1">
      <c r="A437" s="19" t="s">
        <v>1787</v>
      </c>
      <c r="B437" s="19" t="s">
        <v>190</v>
      </c>
      <c r="C437" s="34" t="s">
        <v>1828</v>
      </c>
      <c r="D437" s="85" t="s">
        <v>1829</v>
      </c>
      <c r="E437" s="4" t="s">
        <v>1830</v>
      </c>
      <c r="F437" s="1" t="s">
        <v>283</v>
      </c>
      <c r="G437" s="18" t="s">
        <v>407</v>
      </c>
      <c r="H437" s="19" t="s">
        <v>195</v>
      </c>
      <c r="I437" s="18" t="s">
        <v>44</v>
      </c>
      <c r="J437" s="18"/>
      <c r="K437" s="21" t="s">
        <v>1831</v>
      </c>
      <c r="L437" s="22" t="s">
        <v>42</v>
      </c>
      <c r="M437" s="22" t="s">
        <v>42</v>
      </c>
      <c r="N437" s="23"/>
      <c r="O437" s="23">
        <v>680576170514</v>
      </c>
      <c r="P437" s="109"/>
      <c r="Q437" s="24">
        <f t="shared" si="13"/>
        <v>-1000</v>
      </c>
      <c r="R437" s="25"/>
      <c r="S437" s="66"/>
      <c r="T437" s="66"/>
      <c r="X437" s="26"/>
      <c r="Y437" s="26"/>
    </row>
    <row r="438" spans="1:25">
      <c r="A438" s="18" t="s">
        <v>1832</v>
      </c>
      <c r="B438" s="19" t="s">
        <v>190</v>
      </c>
      <c r="C438" s="20" t="s">
        <v>1833</v>
      </c>
      <c r="D438" s="97" t="s">
        <v>1834</v>
      </c>
      <c r="E438" s="4" t="s">
        <v>1835</v>
      </c>
      <c r="F438" s="1" t="s">
        <v>23</v>
      </c>
      <c r="G438" s="18" t="s">
        <v>194</v>
      </c>
      <c r="H438" s="19" t="s">
        <v>195</v>
      </c>
      <c r="I438" s="18" t="s">
        <v>225</v>
      </c>
      <c r="J438" s="18"/>
      <c r="K438" s="21" t="s">
        <v>1836</v>
      </c>
      <c r="L438" s="22" t="s">
        <v>42</v>
      </c>
      <c r="M438" s="22" t="s">
        <v>42</v>
      </c>
      <c r="N438" s="23"/>
      <c r="O438" s="23">
        <v>680576170507</v>
      </c>
      <c r="P438" s="109" t="s">
        <v>1837</v>
      </c>
      <c r="Q438" s="24">
        <f t="shared" si="13"/>
        <v>19000</v>
      </c>
      <c r="R438" s="25"/>
      <c r="S438" s="66"/>
      <c r="T438" s="66"/>
      <c r="U438" s="127">
        <f>V438*0.8</f>
        <v>1.4400000000000002</v>
      </c>
      <c r="V438" s="127">
        <v>1.8</v>
      </c>
      <c r="X438" s="26"/>
      <c r="Y438" s="26"/>
    </row>
    <row r="439" spans="1:25">
      <c r="A439" s="18" t="s">
        <v>1832</v>
      </c>
      <c r="B439" s="19" t="s">
        <v>190</v>
      </c>
      <c r="C439" s="20" t="s">
        <v>1838</v>
      </c>
      <c r="D439" s="97" t="s">
        <v>1839</v>
      </c>
      <c r="E439" s="4" t="s">
        <v>1840</v>
      </c>
      <c r="F439" s="1" t="s">
        <v>23</v>
      </c>
      <c r="G439" s="18" t="s">
        <v>194</v>
      </c>
      <c r="H439" s="19" t="s">
        <v>195</v>
      </c>
      <c r="I439" s="18" t="s">
        <v>225</v>
      </c>
      <c r="J439" s="18"/>
      <c r="K439" s="21" t="s">
        <v>1841</v>
      </c>
      <c r="L439" s="22" t="s">
        <v>42</v>
      </c>
      <c r="M439" s="22" t="s">
        <v>42</v>
      </c>
      <c r="N439" s="23"/>
      <c r="O439" s="23">
        <v>680576170507</v>
      </c>
      <c r="P439" s="109" t="s">
        <v>1842</v>
      </c>
      <c r="Q439" s="24">
        <f t="shared" si="13"/>
        <v>19000</v>
      </c>
      <c r="R439" s="25"/>
      <c r="S439" s="66"/>
      <c r="T439" s="66"/>
      <c r="U439" s="127">
        <f>V439*0.8</f>
        <v>1.6</v>
      </c>
      <c r="V439" s="127">
        <v>2</v>
      </c>
      <c r="X439" s="26"/>
      <c r="Y439" s="26"/>
    </row>
    <row r="440" spans="1:25">
      <c r="A440" s="18" t="s">
        <v>1843</v>
      </c>
      <c r="B440" s="19" t="s">
        <v>190</v>
      </c>
      <c r="C440" s="20" t="s">
        <v>1844</v>
      </c>
      <c r="D440" s="97" t="s">
        <v>1845</v>
      </c>
      <c r="E440" s="4" t="s">
        <v>1846</v>
      </c>
      <c r="F440" s="1" t="s">
        <v>23</v>
      </c>
      <c r="G440" s="18" t="s">
        <v>194</v>
      </c>
      <c r="H440" s="19" t="s">
        <v>195</v>
      </c>
      <c r="I440" s="18" t="s">
        <v>225</v>
      </c>
      <c r="J440" s="18"/>
      <c r="K440" s="21" t="s">
        <v>1847</v>
      </c>
      <c r="L440" s="22" t="s">
        <v>42</v>
      </c>
      <c r="M440" s="22" t="s">
        <v>42</v>
      </c>
      <c r="N440" s="23">
        <v>6914444400064</v>
      </c>
      <c r="O440" s="23">
        <v>680576170941</v>
      </c>
      <c r="P440" s="109" t="s">
        <v>1842</v>
      </c>
      <c r="Q440" s="24">
        <f t="shared" si="13"/>
        <v>29000</v>
      </c>
      <c r="R440" s="25"/>
      <c r="S440" s="66"/>
      <c r="T440" s="66"/>
      <c r="U440" s="127">
        <f t="shared" ref="U440" si="14">V440*0.8</f>
        <v>1.92</v>
      </c>
      <c r="V440" s="127">
        <v>2.4</v>
      </c>
      <c r="X440" s="26"/>
      <c r="Y440" s="26"/>
    </row>
    <row r="441" spans="1:25">
      <c r="A441" s="18" t="s">
        <v>1832</v>
      </c>
      <c r="B441" s="19" t="s">
        <v>190</v>
      </c>
      <c r="C441" s="20" t="s">
        <v>1848</v>
      </c>
      <c r="D441" s="97" t="s">
        <v>1849</v>
      </c>
      <c r="E441" s="4" t="s">
        <v>1850</v>
      </c>
      <c r="F441" s="1" t="s">
        <v>23</v>
      </c>
      <c r="G441" s="18" t="s">
        <v>194</v>
      </c>
      <c r="H441" s="19" t="s">
        <v>195</v>
      </c>
      <c r="I441" s="18" t="s">
        <v>225</v>
      </c>
      <c r="J441" s="18"/>
      <c r="K441" s="21" t="s">
        <v>1851</v>
      </c>
      <c r="L441" s="22" t="s">
        <v>42</v>
      </c>
      <c r="M441" s="22" t="s">
        <v>42</v>
      </c>
      <c r="N441" s="23">
        <v>6914444400064</v>
      </c>
      <c r="O441" s="23"/>
      <c r="P441" s="109" t="s">
        <v>1842</v>
      </c>
      <c r="Q441" s="24">
        <f t="shared" si="13"/>
        <v>29000</v>
      </c>
      <c r="R441" s="25"/>
      <c r="S441" s="66"/>
      <c r="T441" s="66"/>
      <c r="U441" s="127">
        <f t="shared" ref="U441:U447" si="15">V441*0.8</f>
        <v>2</v>
      </c>
      <c r="V441" s="127">
        <v>2.5</v>
      </c>
      <c r="X441" s="26"/>
      <c r="Y441" s="26"/>
    </row>
    <row r="442" spans="1:25" hidden="1">
      <c r="A442" s="18" t="s">
        <v>1843</v>
      </c>
      <c r="B442" s="19" t="s">
        <v>190</v>
      </c>
      <c r="C442" s="20" t="s">
        <v>1852</v>
      </c>
      <c r="D442" s="97" t="s">
        <v>1853</v>
      </c>
      <c r="E442" s="4" t="s">
        <v>1854</v>
      </c>
      <c r="F442" s="1" t="s">
        <v>23</v>
      </c>
      <c r="G442" s="18" t="s">
        <v>194</v>
      </c>
      <c r="H442" s="19" t="s">
        <v>195</v>
      </c>
      <c r="I442" s="18" t="s">
        <v>44</v>
      </c>
      <c r="J442" s="18"/>
      <c r="K442" s="21" t="s">
        <v>1855</v>
      </c>
      <c r="L442" s="22" t="s">
        <v>42</v>
      </c>
      <c r="M442" s="22" t="s">
        <v>42</v>
      </c>
      <c r="N442" s="23"/>
      <c r="O442" s="23"/>
      <c r="P442" s="109"/>
      <c r="Q442" s="24">
        <f t="shared" si="13"/>
        <v>-1000</v>
      </c>
      <c r="R442" s="25"/>
      <c r="S442" s="66"/>
      <c r="T442" s="66"/>
      <c r="X442" s="26"/>
      <c r="Y442" s="26"/>
    </row>
    <row r="443" spans="1:25">
      <c r="A443" s="18" t="s">
        <v>1832</v>
      </c>
      <c r="B443" s="19" t="s">
        <v>190</v>
      </c>
      <c r="C443" s="20" t="s">
        <v>1856</v>
      </c>
      <c r="D443" s="97" t="s">
        <v>1857</v>
      </c>
      <c r="E443" s="4" t="s">
        <v>1858</v>
      </c>
      <c r="F443" s="1" t="s">
        <v>23</v>
      </c>
      <c r="G443" s="18" t="s">
        <v>194</v>
      </c>
      <c r="H443" s="19" t="s">
        <v>195</v>
      </c>
      <c r="I443" s="18" t="s">
        <v>225</v>
      </c>
      <c r="J443" s="18"/>
      <c r="K443" s="21" t="s">
        <v>1859</v>
      </c>
      <c r="L443" s="22" t="s">
        <v>42</v>
      </c>
      <c r="M443" s="22" t="s">
        <v>42</v>
      </c>
      <c r="N443" s="23"/>
      <c r="O443" s="23">
        <v>681920366676</v>
      </c>
      <c r="P443" s="109" t="s">
        <v>1842</v>
      </c>
      <c r="Q443" s="24">
        <f t="shared" si="13"/>
        <v>29000</v>
      </c>
      <c r="R443" s="25"/>
      <c r="S443" s="66"/>
      <c r="T443" s="66"/>
      <c r="U443" s="127">
        <f t="shared" si="15"/>
        <v>2</v>
      </c>
      <c r="V443" s="127">
        <v>2.5</v>
      </c>
      <c r="X443" s="26"/>
      <c r="Y443" s="26"/>
    </row>
    <row r="444" spans="1:25">
      <c r="A444" s="18" t="s">
        <v>1832</v>
      </c>
      <c r="B444" s="19" t="s">
        <v>190</v>
      </c>
      <c r="C444" s="20" t="s">
        <v>1860</v>
      </c>
      <c r="D444" s="97" t="s">
        <v>1861</v>
      </c>
      <c r="E444" s="4" t="s">
        <v>1862</v>
      </c>
      <c r="F444" s="1" t="s">
        <v>23</v>
      </c>
      <c r="G444" s="18" t="s">
        <v>194</v>
      </c>
      <c r="H444" s="19" t="s">
        <v>195</v>
      </c>
      <c r="I444" s="18" t="s">
        <v>225</v>
      </c>
      <c r="J444" s="18"/>
      <c r="K444" s="21" t="s">
        <v>1863</v>
      </c>
      <c r="L444" s="22" t="s">
        <v>42</v>
      </c>
      <c r="M444" s="22" t="s">
        <v>42</v>
      </c>
      <c r="N444" s="23"/>
      <c r="O444" s="23">
        <v>680576170521</v>
      </c>
      <c r="P444" s="109" t="s">
        <v>1842</v>
      </c>
      <c r="Q444" s="24">
        <f t="shared" si="13"/>
        <v>29000</v>
      </c>
      <c r="R444" s="25"/>
      <c r="S444" s="66"/>
      <c r="T444" s="66"/>
      <c r="U444" s="127">
        <f t="shared" si="15"/>
        <v>2.16</v>
      </c>
      <c r="V444" s="127">
        <v>2.7</v>
      </c>
      <c r="X444" s="26"/>
      <c r="Y444" s="26"/>
    </row>
    <row r="445" spans="1:25">
      <c r="A445" s="18" t="s">
        <v>1832</v>
      </c>
      <c r="B445" s="19" t="s">
        <v>190</v>
      </c>
      <c r="C445" s="20" t="s">
        <v>1864</v>
      </c>
      <c r="D445" s="97" t="s">
        <v>1865</v>
      </c>
      <c r="E445" s="4" t="s">
        <v>1866</v>
      </c>
      <c r="F445" s="1" t="s">
        <v>23</v>
      </c>
      <c r="G445" s="18" t="s">
        <v>194</v>
      </c>
      <c r="H445" s="19" t="s">
        <v>195</v>
      </c>
      <c r="I445" s="18" t="s">
        <v>225</v>
      </c>
      <c r="J445" s="18"/>
      <c r="K445" s="21" t="s">
        <v>1867</v>
      </c>
      <c r="L445" s="22" t="s">
        <v>42</v>
      </c>
      <c r="M445" s="22" t="s">
        <v>42</v>
      </c>
      <c r="N445" s="23"/>
      <c r="O445" s="23">
        <v>680576170521</v>
      </c>
      <c r="P445" s="109" t="s">
        <v>1842</v>
      </c>
      <c r="Q445" s="24">
        <f t="shared" si="13"/>
        <v>29000</v>
      </c>
      <c r="R445" s="25"/>
      <c r="S445" s="66"/>
      <c r="T445" s="66"/>
      <c r="U445" s="127">
        <f t="shared" si="15"/>
        <v>1.8399999999999999</v>
      </c>
      <c r="V445" s="127">
        <v>2.2999999999999998</v>
      </c>
      <c r="X445" s="26"/>
      <c r="Y445" s="26"/>
    </row>
    <row r="446" spans="1:25">
      <c r="A446" s="18" t="s">
        <v>1832</v>
      </c>
      <c r="B446" s="19" t="s">
        <v>190</v>
      </c>
      <c r="C446" s="20" t="s">
        <v>1868</v>
      </c>
      <c r="D446" s="97" t="s">
        <v>1869</v>
      </c>
      <c r="E446" s="4" t="s">
        <v>1870</v>
      </c>
      <c r="F446" s="1" t="s">
        <v>283</v>
      </c>
      <c r="G446" s="18" t="s">
        <v>194</v>
      </c>
      <c r="H446" s="19" t="s">
        <v>195</v>
      </c>
      <c r="I446" s="18" t="s">
        <v>225</v>
      </c>
      <c r="J446" s="18"/>
      <c r="K446" s="21" t="s">
        <v>1871</v>
      </c>
      <c r="L446" s="22" t="s">
        <v>42</v>
      </c>
      <c r="M446" s="22" t="s">
        <v>42</v>
      </c>
      <c r="N446" s="23"/>
      <c r="O446" s="23">
        <v>681920366225</v>
      </c>
      <c r="P446" s="109" t="s">
        <v>1872</v>
      </c>
      <c r="Q446" s="24">
        <f t="shared" si="13"/>
        <v>29000</v>
      </c>
      <c r="R446" s="25"/>
      <c r="S446" s="66"/>
      <c r="T446" s="66"/>
      <c r="U446" s="127">
        <f t="shared" si="15"/>
        <v>2.16</v>
      </c>
      <c r="V446" s="127">
        <v>2.7</v>
      </c>
      <c r="X446" s="26"/>
      <c r="Y446" s="26"/>
    </row>
    <row r="447" spans="1:25">
      <c r="A447" s="18" t="s">
        <v>1832</v>
      </c>
      <c r="B447" s="19" t="s">
        <v>190</v>
      </c>
      <c r="C447" s="20" t="s">
        <v>1873</v>
      </c>
      <c r="D447" s="97" t="s">
        <v>1874</v>
      </c>
      <c r="E447" s="4" t="s">
        <v>1875</v>
      </c>
      <c r="F447" s="1" t="s">
        <v>23</v>
      </c>
      <c r="G447" s="18" t="s">
        <v>194</v>
      </c>
      <c r="H447" s="19" t="s">
        <v>195</v>
      </c>
      <c r="I447" s="18" t="s">
        <v>225</v>
      </c>
      <c r="J447" s="18"/>
      <c r="K447" s="21" t="s">
        <v>1876</v>
      </c>
      <c r="L447" s="22" t="s">
        <v>42</v>
      </c>
      <c r="M447" s="22" t="s">
        <v>42</v>
      </c>
      <c r="N447" s="23"/>
      <c r="O447" s="23">
        <v>681920366683</v>
      </c>
      <c r="P447" s="109" t="s">
        <v>1842</v>
      </c>
      <c r="Q447" s="24">
        <f t="shared" si="13"/>
        <v>29000</v>
      </c>
      <c r="R447" s="25"/>
      <c r="S447" s="66"/>
      <c r="T447" s="66"/>
      <c r="U447" s="127">
        <f t="shared" si="15"/>
        <v>2.16</v>
      </c>
      <c r="V447" s="127">
        <v>2.7</v>
      </c>
      <c r="X447" s="26"/>
      <c r="Y447" s="26"/>
    </row>
    <row r="448" spans="1:25" hidden="1">
      <c r="A448" s="18" t="s">
        <v>1877</v>
      </c>
      <c r="B448" s="19" t="s">
        <v>190</v>
      </c>
      <c r="C448" s="20" t="s">
        <v>1878</v>
      </c>
      <c r="D448" s="97" t="s">
        <v>1879</v>
      </c>
      <c r="E448" s="4" t="s">
        <v>1880</v>
      </c>
      <c r="F448" s="1" t="s">
        <v>23</v>
      </c>
      <c r="G448" s="18" t="s">
        <v>194</v>
      </c>
      <c r="H448" s="19" t="s">
        <v>195</v>
      </c>
      <c r="I448" s="18" t="s">
        <v>44</v>
      </c>
      <c r="J448" s="18"/>
      <c r="K448" s="21" t="s">
        <v>1881</v>
      </c>
      <c r="L448" s="22" t="s">
        <v>42</v>
      </c>
      <c r="M448" s="22" t="s">
        <v>42</v>
      </c>
      <c r="N448" s="23"/>
      <c r="O448" s="23">
        <v>680576170422</v>
      </c>
      <c r="P448" s="109"/>
      <c r="Q448" s="24">
        <f t="shared" si="13"/>
        <v>39000</v>
      </c>
      <c r="R448" s="25"/>
      <c r="S448" s="66"/>
      <c r="T448" s="66"/>
      <c r="U448" s="127">
        <f t="shared" ref="U448:U467" si="16">V448*0.8</f>
        <v>2.64</v>
      </c>
      <c r="V448" s="127">
        <v>3.3</v>
      </c>
      <c r="X448" s="26"/>
      <c r="Y448" s="26"/>
    </row>
    <row r="449" spans="1:25">
      <c r="A449" s="18" t="s">
        <v>1877</v>
      </c>
      <c r="B449" s="19" t="s">
        <v>190</v>
      </c>
      <c r="C449" s="20" t="s">
        <v>1882</v>
      </c>
      <c r="D449" s="97" t="s">
        <v>1883</v>
      </c>
      <c r="E449" s="4" t="s">
        <v>1884</v>
      </c>
      <c r="F449" s="1" t="s">
        <v>23</v>
      </c>
      <c r="G449" s="18" t="s">
        <v>194</v>
      </c>
      <c r="H449" s="19" t="s">
        <v>195</v>
      </c>
      <c r="I449" s="18" t="s">
        <v>39</v>
      </c>
      <c r="J449" s="18"/>
      <c r="K449" s="21" t="s">
        <v>1885</v>
      </c>
      <c r="L449" s="22" t="s">
        <v>42</v>
      </c>
      <c r="M449" s="22" t="s">
        <v>42</v>
      </c>
      <c r="N449" s="23"/>
      <c r="O449" s="23">
        <v>680576170439</v>
      </c>
      <c r="P449" s="109" t="s">
        <v>1842</v>
      </c>
      <c r="Q449" s="24">
        <f t="shared" si="13"/>
        <v>49000</v>
      </c>
      <c r="R449" s="25"/>
      <c r="S449" s="67"/>
      <c r="T449" s="67"/>
      <c r="U449" s="127">
        <f t="shared" ref="U449:U454" si="17">V449*0.8</f>
        <v>3.6</v>
      </c>
      <c r="V449" s="127">
        <v>4.5</v>
      </c>
      <c r="X449" s="26"/>
      <c r="Y449" s="26"/>
    </row>
    <row r="450" spans="1:25">
      <c r="A450" s="18" t="s">
        <v>1877</v>
      </c>
      <c r="B450" s="19" t="s">
        <v>190</v>
      </c>
      <c r="C450" s="20" t="s">
        <v>1886</v>
      </c>
      <c r="D450" s="97" t="s">
        <v>1887</v>
      </c>
      <c r="E450" s="4" t="s">
        <v>1888</v>
      </c>
      <c r="F450" s="1" t="s">
        <v>23</v>
      </c>
      <c r="G450" s="18" t="s">
        <v>194</v>
      </c>
      <c r="H450" s="19" t="s">
        <v>195</v>
      </c>
      <c r="I450" s="18" t="s">
        <v>134</v>
      </c>
      <c r="J450" s="18"/>
      <c r="K450" s="21" t="s">
        <v>1885</v>
      </c>
      <c r="L450" s="22" t="s">
        <v>42</v>
      </c>
      <c r="M450" s="22" t="s">
        <v>42</v>
      </c>
      <c r="N450" s="23"/>
      <c r="O450" s="23">
        <v>680576170446</v>
      </c>
      <c r="P450" s="109" t="s">
        <v>1842</v>
      </c>
      <c r="Q450" s="24">
        <f t="shared" si="13"/>
        <v>49000</v>
      </c>
      <c r="R450" s="25"/>
      <c r="S450" s="67"/>
      <c r="T450" s="67"/>
      <c r="U450" s="127">
        <f t="shared" si="17"/>
        <v>3.6</v>
      </c>
      <c r="V450" s="127">
        <v>4.5</v>
      </c>
      <c r="X450" s="26"/>
      <c r="Y450" s="26"/>
    </row>
    <row r="451" spans="1:25">
      <c r="A451" s="18" t="s">
        <v>1877</v>
      </c>
      <c r="B451" s="19" t="s">
        <v>190</v>
      </c>
      <c r="C451" s="20" t="s">
        <v>1889</v>
      </c>
      <c r="D451" s="97" t="s">
        <v>1890</v>
      </c>
      <c r="E451" s="4" t="s">
        <v>1891</v>
      </c>
      <c r="F451" s="1" t="s">
        <v>23</v>
      </c>
      <c r="G451" s="18" t="s">
        <v>194</v>
      </c>
      <c r="H451" s="19" t="s">
        <v>195</v>
      </c>
      <c r="I451" s="18" t="s">
        <v>39</v>
      </c>
      <c r="J451" s="18"/>
      <c r="K451" s="21" t="s">
        <v>1885</v>
      </c>
      <c r="L451" s="22" t="s">
        <v>42</v>
      </c>
      <c r="M451" s="22" t="s">
        <v>42</v>
      </c>
      <c r="N451" s="23"/>
      <c r="O451" s="23">
        <v>680576170446</v>
      </c>
      <c r="P451" s="109" t="s">
        <v>1842</v>
      </c>
      <c r="Q451" s="24">
        <f t="shared" si="13"/>
        <v>49000</v>
      </c>
      <c r="R451" s="25"/>
      <c r="S451" s="67"/>
      <c r="T451" s="67"/>
      <c r="U451" s="127">
        <f t="shared" si="17"/>
        <v>3.6</v>
      </c>
      <c r="V451" s="127">
        <v>4.5</v>
      </c>
      <c r="X451" s="26"/>
      <c r="Y451" s="26"/>
    </row>
    <row r="452" spans="1:25">
      <c r="A452" s="18" t="s">
        <v>1877</v>
      </c>
      <c r="B452" s="19" t="s">
        <v>190</v>
      </c>
      <c r="C452" s="20" t="s">
        <v>1892</v>
      </c>
      <c r="D452" s="97" t="s">
        <v>1893</v>
      </c>
      <c r="E452" s="4" t="s">
        <v>1894</v>
      </c>
      <c r="F452" s="1" t="s">
        <v>283</v>
      </c>
      <c r="G452" s="18" t="s">
        <v>194</v>
      </c>
      <c r="H452" s="19" t="s">
        <v>195</v>
      </c>
      <c r="I452" s="18" t="s">
        <v>39</v>
      </c>
      <c r="J452" s="18"/>
      <c r="K452" s="21" t="s">
        <v>1895</v>
      </c>
      <c r="L452" s="22" t="s">
        <v>42</v>
      </c>
      <c r="M452" s="22" t="s">
        <v>42</v>
      </c>
      <c r="N452" s="23"/>
      <c r="O452" s="23">
        <v>681920366218</v>
      </c>
      <c r="P452" s="109" t="s">
        <v>1842</v>
      </c>
      <c r="Q452" s="24">
        <f t="shared" si="13"/>
        <v>49000</v>
      </c>
      <c r="R452" s="25"/>
      <c r="S452" s="66"/>
      <c r="T452" s="66"/>
      <c r="U452" s="127">
        <f t="shared" si="17"/>
        <v>3.6</v>
      </c>
      <c r="V452" s="127">
        <v>4.5</v>
      </c>
      <c r="X452" s="26"/>
      <c r="Y452" s="26"/>
    </row>
    <row r="453" spans="1:25">
      <c r="A453" s="18" t="s">
        <v>1877</v>
      </c>
      <c r="B453" s="19" t="s">
        <v>190</v>
      </c>
      <c r="C453" s="20" t="s">
        <v>1896</v>
      </c>
      <c r="D453" s="97" t="s">
        <v>1897</v>
      </c>
      <c r="E453" s="4" t="s">
        <v>1898</v>
      </c>
      <c r="F453" s="1" t="s">
        <v>283</v>
      </c>
      <c r="G453" s="18" t="s">
        <v>194</v>
      </c>
      <c r="H453" s="19" t="s">
        <v>195</v>
      </c>
      <c r="I453" s="18" t="s">
        <v>39</v>
      </c>
      <c r="J453" s="18"/>
      <c r="K453" s="21" t="s">
        <v>1899</v>
      </c>
      <c r="L453" s="22" t="s">
        <v>42</v>
      </c>
      <c r="M453" s="22" t="s">
        <v>42</v>
      </c>
      <c r="N453" s="23"/>
      <c r="O453" s="23">
        <v>681920366591</v>
      </c>
      <c r="P453" s="109" t="s">
        <v>1842</v>
      </c>
      <c r="Q453" s="24">
        <f t="shared" si="13"/>
        <v>59000</v>
      </c>
      <c r="R453" s="25"/>
      <c r="S453" s="66"/>
      <c r="T453" s="66"/>
      <c r="U453" s="127">
        <f t="shared" si="17"/>
        <v>4</v>
      </c>
      <c r="V453" s="127">
        <v>5</v>
      </c>
      <c r="X453" s="26"/>
      <c r="Y453" s="26"/>
    </row>
    <row r="454" spans="1:25">
      <c r="A454" s="18" t="s">
        <v>1877</v>
      </c>
      <c r="B454" s="19" t="s">
        <v>190</v>
      </c>
      <c r="C454" s="20" t="s">
        <v>1900</v>
      </c>
      <c r="D454" s="97" t="s">
        <v>1901</v>
      </c>
      <c r="E454" s="4" t="s">
        <v>1902</v>
      </c>
      <c r="F454" s="1" t="s">
        <v>283</v>
      </c>
      <c r="G454" s="18" t="s">
        <v>194</v>
      </c>
      <c r="H454" s="19" t="s">
        <v>195</v>
      </c>
      <c r="I454" s="18" t="s">
        <v>39</v>
      </c>
      <c r="J454" s="18"/>
      <c r="K454" s="21" t="s">
        <v>1903</v>
      </c>
      <c r="L454" s="22" t="s">
        <v>42</v>
      </c>
      <c r="M454" s="22" t="s">
        <v>42</v>
      </c>
      <c r="N454" s="23"/>
      <c r="O454" s="23">
        <v>681920366607</v>
      </c>
      <c r="P454" s="109" t="s">
        <v>1842</v>
      </c>
      <c r="Q454" s="24">
        <f t="shared" si="13"/>
        <v>59000</v>
      </c>
      <c r="R454" s="25"/>
      <c r="S454" s="66"/>
      <c r="T454" s="66"/>
      <c r="U454" s="127">
        <f t="shared" si="17"/>
        <v>4</v>
      </c>
      <c r="V454" s="127">
        <v>5</v>
      </c>
      <c r="X454" s="26"/>
      <c r="Y454" s="26"/>
    </row>
    <row r="455" spans="1:25" hidden="1">
      <c r="A455" s="18" t="s">
        <v>1877</v>
      </c>
      <c r="B455" s="19" t="s">
        <v>190</v>
      </c>
      <c r="C455" s="20" t="s">
        <v>1904</v>
      </c>
      <c r="D455" s="97" t="s">
        <v>1905</v>
      </c>
      <c r="E455" s="4" t="s">
        <v>1906</v>
      </c>
      <c r="F455" s="1" t="s">
        <v>23</v>
      </c>
      <c r="G455" s="18" t="s">
        <v>194</v>
      </c>
      <c r="H455" s="19" t="s">
        <v>195</v>
      </c>
      <c r="I455" s="18" t="s">
        <v>44</v>
      </c>
      <c r="J455" s="18"/>
      <c r="K455" s="21" t="s">
        <v>1907</v>
      </c>
      <c r="L455" s="22" t="s">
        <v>42</v>
      </c>
      <c r="M455" s="22" t="s">
        <v>42</v>
      </c>
      <c r="N455" s="23"/>
      <c r="O455" s="23"/>
      <c r="P455" s="109"/>
      <c r="Q455" s="24">
        <f t="shared" si="13"/>
        <v>59000</v>
      </c>
      <c r="R455" s="25"/>
      <c r="S455" s="66"/>
      <c r="T455" s="66"/>
      <c r="U455" s="127">
        <f t="shared" ref="U455" si="18">V455*0.8</f>
        <v>4.4000000000000004</v>
      </c>
      <c r="V455" s="127">
        <v>5.5</v>
      </c>
      <c r="X455" s="26"/>
      <c r="Y455" s="26"/>
    </row>
    <row r="456" spans="1:25" hidden="1">
      <c r="A456" s="18" t="s">
        <v>1877</v>
      </c>
      <c r="B456" s="19" t="s">
        <v>190</v>
      </c>
      <c r="C456" s="20" t="s">
        <v>1908</v>
      </c>
      <c r="D456" s="97" t="s">
        <v>1909</v>
      </c>
      <c r="E456" s="4" t="s">
        <v>1910</v>
      </c>
      <c r="F456" s="1" t="s">
        <v>23</v>
      </c>
      <c r="G456" s="18" t="s">
        <v>194</v>
      </c>
      <c r="H456" s="19" t="s">
        <v>195</v>
      </c>
      <c r="I456" s="18" t="s">
        <v>44</v>
      </c>
      <c r="J456" s="18"/>
      <c r="K456" s="21" t="s">
        <v>1911</v>
      </c>
      <c r="L456" s="22" t="s">
        <v>42</v>
      </c>
      <c r="M456" s="22" t="s">
        <v>42</v>
      </c>
      <c r="N456" s="23"/>
      <c r="O456" s="23"/>
      <c r="P456" s="109"/>
      <c r="Q456" s="24">
        <f t="shared" si="13"/>
        <v>-1000</v>
      </c>
      <c r="R456" s="25"/>
      <c r="S456" s="66"/>
      <c r="T456" s="66"/>
      <c r="X456" s="26"/>
      <c r="Y456" s="26"/>
    </row>
    <row r="457" spans="1:25" hidden="1">
      <c r="A457" s="18" t="s">
        <v>1877</v>
      </c>
      <c r="B457" s="19" t="s">
        <v>190</v>
      </c>
      <c r="C457" s="20" t="s">
        <v>1912</v>
      </c>
      <c r="D457" s="97" t="s">
        <v>1913</v>
      </c>
      <c r="E457" s="4" t="s">
        <v>1914</v>
      </c>
      <c r="F457" s="1" t="s">
        <v>23</v>
      </c>
      <c r="G457" s="18" t="s">
        <v>194</v>
      </c>
      <c r="H457" s="19" t="s">
        <v>195</v>
      </c>
      <c r="I457" s="18" t="s">
        <v>44</v>
      </c>
      <c r="J457" s="18"/>
      <c r="K457" s="21" t="s">
        <v>1915</v>
      </c>
      <c r="L457" s="22" t="s">
        <v>42</v>
      </c>
      <c r="M457" s="22" t="s">
        <v>42</v>
      </c>
      <c r="N457" s="23"/>
      <c r="O457" s="23"/>
      <c r="P457" s="109"/>
      <c r="Q457" s="24">
        <f t="shared" si="13"/>
        <v>-1000</v>
      </c>
      <c r="R457" s="25"/>
      <c r="S457" s="66"/>
      <c r="T457" s="66"/>
      <c r="X457" s="26"/>
      <c r="Y457" s="26"/>
    </row>
    <row r="458" spans="1:25" hidden="1">
      <c r="A458" s="18" t="s">
        <v>1877</v>
      </c>
      <c r="B458" s="19" t="s">
        <v>190</v>
      </c>
      <c r="C458" s="20" t="s">
        <v>1916</v>
      </c>
      <c r="D458" s="97" t="s">
        <v>1917</v>
      </c>
      <c r="E458" s="4" t="s">
        <v>1918</v>
      </c>
      <c r="F458" s="1" t="s">
        <v>23</v>
      </c>
      <c r="G458" s="18" t="s">
        <v>194</v>
      </c>
      <c r="H458" s="19" t="s">
        <v>195</v>
      </c>
      <c r="I458" s="18" t="s">
        <v>44</v>
      </c>
      <c r="J458" s="18"/>
      <c r="K458" s="21" t="s">
        <v>1919</v>
      </c>
      <c r="L458" s="22" t="s">
        <v>42</v>
      </c>
      <c r="M458" s="22" t="s">
        <v>42</v>
      </c>
      <c r="N458" s="23"/>
      <c r="O458" s="23">
        <v>681920376965</v>
      </c>
      <c r="P458" s="109"/>
      <c r="Q458" s="24">
        <f t="shared" si="13"/>
        <v>-1000</v>
      </c>
      <c r="R458" s="25"/>
      <c r="S458" s="66"/>
      <c r="T458" s="66"/>
      <c r="X458" s="26"/>
      <c r="Y458" s="26"/>
    </row>
    <row r="459" spans="1:25">
      <c r="A459" s="18" t="s">
        <v>1877</v>
      </c>
      <c r="B459" s="19" t="s">
        <v>190</v>
      </c>
      <c r="C459" s="20" t="s">
        <v>1920</v>
      </c>
      <c r="D459" s="97" t="s">
        <v>1921</v>
      </c>
      <c r="E459" s="4" t="s">
        <v>1922</v>
      </c>
      <c r="F459" s="1" t="s">
        <v>23</v>
      </c>
      <c r="G459" s="18" t="s">
        <v>194</v>
      </c>
      <c r="H459" s="19" t="s">
        <v>195</v>
      </c>
      <c r="I459" s="18" t="s">
        <v>39</v>
      </c>
      <c r="J459" s="18"/>
      <c r="K459" s="21" t="s">
        <v>1923</v>
      </c>
      <c r="L459" s="22"/>
      <c r="M459" s="22"/>
      <c r="N459" s="23"/>
      <c r="O459" s="23"/>
      <c r="P459" s="109" t="s">
        <v>1842</v>
      </c>
      <c r="Q459" s="24">
        <f t="shared" si="13"/>
        <v>69000</v>
      </c>
      <c r="R459" s="25"/>
      <c r="S459" s="66"/>
      <c r="T459" s="66"/>
      <c r="U459" s="127">
        <f>V459*0.8</f>
        <v>4.8000000000000007</v>
      </c>
      <c r="V459" s="127">
        <v>6</v>
      </c>
      <c r="X459" s="26"/>
      <c r="Y459" s="26"/>
    </row>
    <row r="460" spans="1:25">
      <c r="A460" s="18" t="s">
        <v>1877</v>
      </c>
      <c r="B460" s="19" t="s">
        <v>190</v>
      </c>
      <c r="C460" s="20" t="s">
        <v>1924</v>
      </c>
      <c r="D460" s="97" t="s">
        <v>1925</v>
      </c>
      <c r="E460" s="4" t="s">
        <v>1926</v>
      </c>
      <c r="F460" s="1" t="s">
        <v>23</v>
      </c>
      <c r="G460" s="18" t="s">
        <v>194</v>
      </c>
      <c r="H460" s="19" t="s">
        <v>195</v>
      </c>
      <c r="I460" s="18" t="s">
        <v>39</v>
      </c>
      <c r="J460" s="18"/>
      <c r="K460" s="21" t="s">
        <v>1927</v>
      </c>
      <c r="L460" s="22" t="s">
        <v>42</v>
      </c>
      <c r="M460" s="22" t="s">
        <v>42</v>
      </c>
      <c r="N460" s="23"/>
      <c r="O460" s="23">
        <v>681920376965</v>
      </c>
      <c r="P460" s="109" t="s">
        <v>1842</v>
      </c>
      <c r="Q460" s="24">
        <f t="shared" si="13"/>
        <v>79000</v>
      </c>
      <c r="R460" s="25"/>
      <c r="S460" s="66"/>
      <c r="T460" s="66"/>
      <c r="U460" s="127">
        <f>V460*0.8</f>
        <v>5.6000000000000005</v>
      </c>
      <c r="V460" s="127">
        <v>7</v>
      </c>
      <c r="X460" s="26"/>
      <c r="Y460" s="26"/>
    </row>
    <row r="461" spans="1:25">
      <c r="A461" s="18" t="s">
        <v>1877</v>
      </c>
      <c r="B461" s="19" t="s">
        <v>190</v>
      </c>
      <c r="C461" s="20" t="s">
        <v>1928</v>
      </c>
      <c r="D461" s="97" t="s">
        <v>1929</v>
      </c>
      <c r="E461" s="4" t="s">
        <v>1930</v>
      </c>
      <c r="F461" s="1" t="s">
        <v>283</v>
      </c>
      <c r="G461" s="18" t="s">
        <v>194</v>
      </c>
      <c r="H461" s="19" t="s">
        <v>195</v>
      </c>
      <c r="I461" s="18" t="s">
        <v>39</v>
      </c>
      <c r="J461" s="18"/>
      <c r="K461" s="21" t="s">
        <v>1931</v>
      </c>
      <c r="L461" s="22" t="s">
        <v>42</v>
      </c>
      <c r="M461" s="22" t="s">
        <v>42</v>
      </c>
      <c r="N461" s="23"/>
      <c r="O461" s="23">
        <v>681920366614</v>
      </c>
      <c r="P461" s="109" t="s">
        <v>1842</v>
      </c>
      <c r="Q461" s="24">
        <f t="shared" si="13"/>
        <v>89000</v>
      </c>
      <c r="R461" s="25"/>
      <c r="S461" s="66"/>
      <c r="T461" s="66"/>
      <c r="U461" s="127">
        <f t="shared" si="16"/>
        <v>6.4</v>
      </c>
      <c r="V461" s="127">
        <v>8</v>
      </c>
      <c r="X461" s="26"/>
      <c r="Y461" s="26"/>
    </row>
    <row r="462" spans="1:25">
      <c r="A462" s="18" t="s">
        <v>1877</v>
      </c>
      <c r="B462" s="19" t="s">
        <v>190</v>
      </c>
      <c r="C462" s="20" t="s">
        <v>1932</v>
      </c>
      <c r="D462" s="97" t="s">
        <v>1933</v>
      </c>
      <c r="E462" s="4" t="s">
        <v>1934</v>
      </c>
      <c r="F462" s="1" t="s">
        <v>283</v>
      </c>
      <c r="G462" s="18" t="s">
        <v>194</v>
      </c>
      <c r="H462" s="19" t="s">
        <v>195</v>
      </c>
      <c r="I462" s="18" t="s">
        <v>39</v>
      </c>
      <c r="J462" s="18"/>
      <c r="K462" s="21" t="s">
        <v>1935</v>
      </c>
      <c r="L462" s="22" t="s">
        <v>42</v>
      </c>
      <c r="M462" s="22" t="s">
        <v>42</v>
      </c>
      <c r="N462" s="23"/>
      <c r="O462" s="23">
        <v>681920366621</v>
      </c>
      <c r="P462" s="109" t="s">
        <v>1842</v>
      </c>
      <c r="Q462" s="24">
        <f t="shared" si="13"/>
        <v>89000</v>
      </c>
      <c r="R462" s="25"/>
      <c r="S462" s="66"/>
      <c r="T462" s="66"/>
      <c r="U462" s="127">
        <f>V462*0.8</f>
        <v>6.4</v>
      </c>
      <c r="V462" s="127">
        <v>8</v>
      </c>
      <c r="X462" s="26"/>
      <c r="Y462" s="26"/>
    </row>
    <row r="463" spans="1:25">
      <c r="A463" s="18" t="s">
        <v>1877</v>
      </c>
      <c r="B463" s="19" t="s">
        <v>190</v>
      </c>
      <c r="C463" s="20" t="s">
        <v>1936</v>
      </c>
      <c r="D463" s="97" t="s">
        <v>1937</v>
      </c>
      <c r="E463" s="4" t="s">
        <v>1938</v>
      </c>
      <c r="F463" s="1" t="s">
        <v>23</v>
      </c>
      <c r="G463" s="18" t="s">
        <v>194</v>
      </c>
      <c r="H463" s="19" t="s">
        <v>195</v>
      </c>
      <c r="I463" s="18" t="s">
        <v>225</v>
      </c>
      <c r="J463" s="18"/>
      <c r="K463" s="21" t="s">
        <v>1939</v>
      </c>
      <c r="L463" s="22" t="s">
        <v>42</v>
      </c>
      <c r="M463" s="22" t="s">
        <v>42</v>
      </c>
      <c r="N463" s="23"/>
      <c r="O463" s="23">
        <v>681920366638</v>
      </c>
      <c r="P463" s="109" t="s">
        <v>1842</v>
      </c>
      <c r="Q463" s="24">
        <f t="shared" si="13"/>
        <v>69000</v>
      </c>
      <c r="R463" s="25"/>
      <c r="S463" s="66"/>
      <c r="T463" s="66"/>
      <c r="U463" s="127">
        <f t="shared" si="16"/>
        <v>5.2</v>
      </c>
      <c r="V463" s="127">
        <v>6.5</v>
      </c>
      <c r="X463" s="26"/>
      <c r="Y463" s="26"/>
    </row>
    <row r="464" spans="1:25">
      <c r="A464" s="18" t="s">
        <v>1877</v>
      </c>
      <c r="B464" s="19" t="s">
        <v>190</v>
      </c>
      <c r="C464" s="20" t="s">
        <v>1940</v>
      </c>
      <c r="D464" s="97" t="s">
        <v>1941</v>
      </c>
      <c r="E464" s="4" t="s">
        <v>1942</v>
      </c>
      <c r="F464" s="1" t="s">
        <v>23</v>
      </c>
      <c r="G464" s="18" t="s">
        <v>194</v>
      </c>
      <c r="H464" s="19" t="s">
        <v>195</v>
      </c>
      <c r="I464" s="18" t="s">
        <v>225</v>
      </c>
      <c r="J464" s="18"/>
      <c r="K464" s="21" t="s">
        <v>1943</v>
      </c>
      <c r="L464" s="22" t="s">
        <v>42</v>
      </c>
      <c r="M464" s="22" t="s">
        <v>42</v>
      </c>
      <c r="N464" s="23"/>
      <c r="O464" s="23">
        <v>681920366645</v>
      </c>
      <c r="P464" s="109" t="s">
        <v>1842</v>
      </c>
      <c r="Q464" s="24">
        <f t="shared" si="13"/>
        <v>69000</v>
      </c>
      <c r="R464" s="25"/>
      <c r="S464" s="66"/>
      <c r="T464" s="66"/>
      <c r="U464" s="127">
        <f t="shared" si="16"/>
        <v>5.2</v>
      </c>
      <c r="V464" s="127">
        <v>6.5</v>
      </c>
      <c r="X464" s="26"/>
      <c r="Y464" s="26"/>
    </row>
    <row r="465" spans="1:25" hidden="1">
      <c r="A465" s="18" t="s">
        <v>1877</v>
      </c>
      <c r="B465" s="19" t="s">
        <v>190</v>
      </c>
      <c r="C465" s="20" t="s">
        <v>1944</v>
      </c>
      <c r="D465" s="97" t="s">
        <v>1945</v>
      </c>
      <c r="E465" s="4" t="s">
        <v>1946</v>
      </c>
      <c r="F465" s="1" t="s">
        <v>23</v>
      </c>
      <c r="G465" s="18" t="s">
        <v>194</v>
      </c>
      <c r="H465" s="19" t="s">
        <v>195</v>
      </c>
      <c r="I465" s="18" t="s">
        <v>44</v>
      </c>
      <c r="J465" s="18"/>
      <c r="K465" s="21" t="s">
        <v>1947</v>
      </c>
      <c r="L465" s="22" t="s">
        <v>42</v>
      </c>
      <c r="M465" s="22" t="s">
        <v>42</v>
      </c>
      <c r="N465" s="23"/>
      <c r="O465" s="23">
        <v>688130243308</v>
      </c>
      <c r="P465" s="109"/>
      <c r="Q465" s="24">
        <f t="shared" si="13"/>
        <v>79000</v>
      </c>
      <c r="R465" s="25"/>
      <c r="S465" s="66"/>
      <c r="T465" s="66"/>
      <c r="U465" s="127">
        <f t="shared" si="16"/>
        <v>5.6000000000000005</v>
      </c>
      <c r="V465" s="127">
        <v>7</v>
      </c>
      <c r="X465" s="26"/>
      <c r="Y465" s="26"/>
    </row>
    <row r="466" spans="1:25">
      <c r="A466" s="18" t="s">
        <v>1877</v>
      </c>
      <c r="B466" s="19" t="s">
        <v>190</v>
      </c>
      <c r="C466" s="20" t="s">
        <v>1948</v>
      </c>
      <c r="D466" s="97" t="s">
        <v>1949</v>
      </c>
      <c r="E466" s="4" t="s">
        <v>1950</v>
      </c>
      <c r="F466" s="1" t="s">
        <v>23</v>
      </c>
      <c r="G466" s="18" t="s">
        <v>194</v>
      </c>
      <c r="H466" s="19" t="s">
        <v>195</v>
      </c>
      <c r="I466" s="18" t="s">
        <v>39</v>
      </c>
      <c r="J466" s="18"/>
      <c r="K466" s="21" t="s">
        <v>1951</v>
      </c>
      <c r="L466" s="22" t="s">
        <v>42</v>
      </c>
      <c r="M466" s="22" t="s">
        <v>42</v>
      </c>
      <c r="N466" s="23"/>
      <c r="O466" s="23">
        <v>680576170484</v>
      </c>
      <c r="P466" s="109" t="s">
        <v>1842</v>
      </c>
      <c r="Q466" s="24">
        <f t="shared" si="13"/>
        <v>109000</v>
      </c>
      <c r="R466" s="25"/>
      <c r="S466" s="66"/>
      <c r="T466" s="66"/>
      <c r="U466" s="127">
        <f t="shared" si="16"/>
        <v>8</v>
      </c>
      <c r="V466" s="127">
        <v>10</v>
      </c>
      <c r="X466" s="26"/>
      <c r="Y466" s="26"/>
    </row>
    <row r="467" spans="1:25" hidden="1">
      <c r="A467" s="18" t="s">
        <v>1877</v>
      </c>
      <c r="B467" s="19" t="s">
        <v>190</v>
      </c>
      <c r="C467" s="20" t="s">
        <v>1952</v>
      </c>
      <c r="D467" s="97" t="s">
        <v>1953</v>
      </c>
      <c r="E467" s="4" t="s">
        <v>1954</v>
      </c>
      <c r="F467" s="1" t="s">
        <v>23</v>
      </c>
      <c r="G467" s="18" t="s">
        <v>194</v>
      </c>
      <c r="H467" s="19" t="s">
        <v>195</v>
      </c>
      <c r="I467" s="18" t="s">
        <v>44</v>
      </c>
      <c r="J467" s="18"/>
      <c r="K467" s="21" t="s">
        <v>1955</v>
      </c>
      <c r="L467" s="22" t="s">
        <v>42</v>
      </c>
      <c r="M467" s="22" t="s">
        <v>42</v>
      </c>
      <c r="N467" s="23"/>
      <c r="O467" s="23">
        <v>680576170484</v>
      </c>
      <c r="P467" s="109" t="s">
        <v>1842</v>
      </c>
      <c r="Q467" s="24">
        <f t="shared" si="13"/>
        <v>109000</v>
      </c>
      <c r="R467" s="25"/>
      <c r="S467" s="66"/>
      <c r="T467" s="66"/>
      <c r="U467" s="127">
        <f t="shared" si="16"/>
        <v>8</v>
      </c>
      <c r="V467" s="127">
        <v>10</v>
      </c>
      <c r="X467" s="26"/>
      <c r="Y467" s="26"/>
    </row>
    <row r="468" spans="1:25">
      <c r="A468" s="18" t="s">
        <v>1956</v>
      </c>
      <c r="B468" s="19" t="s">
        <v>190</v>
      </c>
      <c r="C468" s="20" t="s">
        <v>1957</v>
      </c>
      <c r="D468" s="97" t="s">
        <v>1958</v>
      </c>
      <c r="E468" s="4" t="s">
        <v>1959</v>
      </c>
      <c r="F468" s="1" t="s">
        <v>23</v>
      </c>
      <c r="G468" s="18" t="s">
        <v>194</v>
      </c>
      <c r="H468" s="19" t="s">
        <v>195</v>
      </c>
      <c r="I468" s="18" t="s">
        <v>39</v>
      </c>
      <c r="J468" s="18"/>
      <c r="K468" s="21" t="s">
        <v>1960</v>
      </c>
      <c r="L468" s="22" t="s">
        <v>42</v>
      </c>
      <c r="M468" s="22" t="s">
        <v>42</v>
      </c>
      <c r="N468" s="23">
        <v>6914444400255</v>
      </c>
      <c r="O468" s="23">
        <v>680576170927</v>
      </c>
      <c r="P468" s="109" t="s">
        <v>1961</v>
      </c>
      <c r="Q468" s="24">
        <f t="shared" si="13"/>
        <v>59000</v>
      </c>
      <c r="R468" s="25"/>
      <c r="S468" s="59"/>
      <c r="T468" s="59"/>
      <c r="U468" s="127">
        <f>V468*0.8</f>
        <v>4</v>
      </c>
      <c r="V468" s="127">
        <v>5</v>
      </c>
      <c r="X468" s="26"/>
      <c r="Y468" s="26"/>
    </row>
    <row r="469" spans="1:25">
      <c r="A469" s="18" t="s">
        <v>1956</v>
      </c>
      <c r="B469" s="19" t="s">
        <v>190</v>
      </c>
      <c r="C469" s="20" t="s">
        <v>1962</v>
      </c>
      <c r="D469" s="97" t="s">
        <v>1963</v>
      </c>
      <c r="E469" s="5" t="s">
        <v>1964</v>
      </c>
      <c r="F469" s="1" t="s">
        <v>23</v>
      </c>
      <c r="G469" s="18" t="s">
        <v>194</v>
      </c>
      <c r="H469" s="19" t="s">
        <v>195</v>
      </c>
      <c r="I469" s="18" t="s">
        <v>39</v>
      </c>
      <c r="J469" s="18"/>
      <c r="K469" s="21" t="s">
        <v>1965</v>
      </c>
      <c r="L469" s="22" t="s">
        <v>42</v>
      </c>
      <c r="M469" s="22" t="s">
        <v>42</v>
      </c>
      <c r="N469" s="23"/>
      <c r="O469" s="23">
        <v>680576170927</v>
      </c>
      <c r="P469" s="109" t="s">
        <v>1961</v>
      </c>
      <c r="Q469" s="24">
        <f t="shared" si="13"/>
        <v>59000</v>
      </c>
      <c r="R469" s="25"/>
      <c r="S469" s="66"/>
      <c r="T469" s="66"/>
      <c r="U469" s="127">
        <f>V469*0.8</f>
        <v>4</v>
      </c>
      <c r="V469" s="127">
        <v>5</v>
      </c>
      <c r="X469" s="26"/>
      <c r="Y469" s="26"/>
    </row>
    <row r="470" spans="1:25" hidden="1">
      <c r="A470" s="18" t="s">
        <v>1956</v>
      </c>
      <c r="B470" s="19" t="s">
        <v>190</v>
      </c>
      <c r="C470" s="20" t="s">
        <v>1966</v>
      </c>
      <c r="D470" s="97" t="s">
        <v>1967</v>
      </c>
      <c r="E470" s="4" t="s">
        <v>1968</v>
      </c>
      <c r="F470" s="1" t="s">
        <v>23</v>
      </c>
      <c r="G470" s="18" t="s">
        <v>194</v>
      </c>
      <c r="H470" s="19" t="s">
        <v>195</v>
      </c>
      <c r="I470" s="18" t="s">
        <v>44</v>
      </c>
      <c r="J470" s="18"/>
      <c r="K470" s="21" t="s">
        <v>1969</v>
      </c>
      <c r="L470" s="22" t="s">
        <v>42</v>
      </c>
      <c r="M470" s="22" t="s">
        <v>42</v>
      </c>
      <c r="N470" s="23"/>
      <c r="O470" s="23">
        <v>680576170903</v>
      </c>
      <c r="P470" s="109"/>
      <c r="Q470" s="24">
        <f t="shared" si="13"/>
        <v>-1000</v>
      </c>
      <c r="R470" s="25"/>
      <c r="S470" s="66"/>
      <c r="T470" s="66"/>
      <c r="X470" s="26"/>
      <c r="Y470" s="26"/>
    </row>
    <row r="471" spans="1:25">
      <c r="A471" s="18" t="s">
        <v>1956</v>
      </c>
      <c r="B471" s="19" t="s">
        <v>190</v>
      </c>
      <c r="C471" s="20" t="s">
        <v>1970</v>
      </c>
      <c r="D471" s="97" t="s">
        <v>1971</v>
      </c>
      <c r="E471" s="4" t="s">
        <v>1972</v>
      </c>
      <c r="F471" s="1" t="s">
        <v>23</v>
      </c>
      <c r="G471" s="18" t="s">
        <v>194</v>
      </c>
      <c r="H471" s="19" t="s">
        <v>195</v>
      </c>
      <c r="I471" s="18" t="s">
        <v>225</v>
      </c>
      <c r="J471" s="18"/>
      <c r="K471" s="21" t="s">
        <v>1973</v>
      </c>
      <c r="L471" s="22" t="s">
        <v>42</v>
      </c>
      <c r="M471" s="22" t="s">
        <v>42</v>
      </c>
      <c r="N471" s="23"/>
      <c r="O471" s="23">
        <v>680576170903</v>
      </c>
      <c r="P471" s="109" t="s">
        <v>1961</v>
      </c>
      <c r="Q471" s="24">
        <f t="shared" si="13"/>
        <v>59000</v>
      </c>
      <c r="R471" s="25"/>
      <c r="S471" s="66"/>
      <c r="T471" s="66"/>
      <c r="U471" s="127">
        <f>V471*0.8</f>
        <v>4.4000000000000004</v>
      </c>
      <c r="V471" s="127">
        <v>5.5</v>
      </c>
      <c r="X471" s="26"/>
      <c r="Y471" s="26"/>
    </row>
    <row r="472" spans="1:25">
      <c r="A472" s="18" t="s">
        <v>1956</v>
      </c>
      <c r="B472" s="19" t="s">
        <v>190</v>
      </c>
      <c r="C472" s="20" t="s">
        <v>1974</v>
      </c>
      <c r="D472" s="97" t="s">
        <v>1975</v>
      </c>
      <c r="E472" s="4" t="s">
        <v>1976</v>
      </c>
      <c r="F472" s="1" t="s">
        <v>23</v>
      </c>
      <c r="G472" s="18" t="s">
        <v>194</v>
      </c>
      <c r="H472" s="19" t="s">
        <v>195</v>
      </c>
      <c r="I472" s="18" t="s">
        <v>39</v>
      </c>
      <c r="J472" s="18"/>
      <c r="K472" s="21" t="s">
        <v>1977</v>
      </c>
      <c r="L472" s="22" t="s">
        <v>42</v>
      </c>
      <c r="M472" s="22" t="s">
        <v>42</v>
      </c>
      <c r="N472" s="23"/>
      <c r="O472" s="23"/>
      <c r="P472" s="109" t="s">
        <v>1961</v>
      </c>
      <c r="Q472" s="24">
        <f t="shared" si="13"/>
        <v>69000</v>
      </c>
      <c r="R472" s="25"/>
      <c r="S472" s="66"/>
      <c r="T472" s="66"/>
      <c r="U472" s="127">
        <f t="shared" ref="U472:U485" si="19">V472*0.8</f>
        <v>4.8000000000000007</v>
      </c>
      <c r="V472" s="127">
        <v>6</v>
      </c>
      <c r="X472" s="26"/>
      <c r="Y472" s="26"/>
    </row>
    <row r="473" spans="1:25">
      <c r="A473" s="18" t="s">
        <v>1956</v>
      </c>
      <c r="B473" s="19" t="s">
        <v>190</v>
      </c>
      <c r="C473" s="20" t="s">
        <v>1978</v>
      </c>
      <c r="D473" s="97" t="s">
        <v>1979</v>
      </c>
      <c r="E473" s="4" t="s">
        <v>1980</v>
      </c>
      <c r="F473" s="75" t="s">
        <v>23</v>
      </c>
      <c r="G473" s="18" t="s">
        <v>194</v>
      </c>
      <c r="H473" s="19"/>
      <c r="I473" s="18" t="s">
        <v>39</v>
      </c>
      <c r="J473" s="18"/>
      <c r="K473" s="21" t="s">
        <v>1981</v>
      </c>
      <c r="L473" s="22"/>
      <c r="M473" s="22"/>
      <c r="N473" s="23"/>
      <c r="O473" s="23"/>
      <c r="P473" s="109" t="s">
        <v>1982</v>
      </c>
      <c r="Q473" s="24">
        <f t="shared" si="13"/>
        <v>79000</v>
      </c>
      <c r="R473" s="25"/>
      <c r="S473" s="66"/>
      <c r="T473" s="66"/>
      <c r="U473" s="127">
        <f>V473*0.8</f>
        <v>5.6000000000000005</v>
      </c>
      <c r="V473" s="127">
        <v>7</v>
      </c>
      <c r="X473" s="26"/>
      <c r="Y473" s="26"/>
    </row>
    <row r="474" spans="1:25" hidden="1">
      <c r="A474" s="18" t="s">
        <v>1956</v>
      </c>
      <c r="B474" s="19" t="s">
        <v>190</v>
      </c>
      <c r="C474" s="20" t="s">
        <v>1983</v>
      </c>
      <c r="D474" s="97" t="s">
        <v>1984</v>
      </c>
      <c r="E474" s="4" t="s">
        <v>1985</v>
      </c>
      <c r="F474" s="1" t="s">
        <v>23</v>
      </c>
      <c r="G474" s="18" t="s">
        <v>194</v>
      </c>
      <c r="H474" s="19" t="s">
        <v>195</v>
      </c>
      <c r="I474" s="18" t="s">
        <v>44</v>
      </c>
      <c r="J474" s="18"/>
      <c r="K474" s="21" t="s">
        <v>1986</v>
      </c>
      <c r="L474" s="22" t="s">
        <v>42</v>
      </c>
      <c r="M474" s="22" t="s">
        <v>42</v>
      </c>
      <c r="N474" s="23"/>
      <c r="O474" s="23"/>
      <c r="P474" s="109" t="s">
        <v>1961</v>
      </c>
      <c r="Q474" s="24">
        <f t="shared" si="13"/>
        <v>89000</v>
      </c>
      <c r="R474" s="25"/>
      <c r="S474" s="66"/>
      <c r="T474" s="66"/>
      <c r="U474" s="127">
        <f>V474*0.8</f>
        <v>6.4</v>
      </c>
      <c r="V474" s="127">
        <v>8</v>
      </c>
      <c r="X474" s="26"/>
      <c r="Y474" s="26"/>
    </row>
    <row r="475" spans="1:25">
      <c r="A475" s="18" t="s">
        <v>1956</v>
      </c>
      <c r="B475" s="19" t="s">
        <v>190</v>
      </c>
      <c r="C475" s="20" t="s">
        <v>1987</v>
      </c>
      <c r="D475" s="97" t="s">
        <v>1988</v>
      </c>
      <c r="E475" s="4" t="s">
        <v>1989</v>
      </c>
      <c r="F475" s="1" t="s">
        <v>23</v>
      </c>
      <c r="G475" s="18" t="s">
        <v>194</v>
      </c>
      <c r="H475" s="19" t="s">
        <v>195</v>
      </c>
      <c r="I475" s="18" t="s">
        <v>225</v>
      </c>
      <c r="J475" s="18"/>
      <c r="K475" s="21" t="s">
        <v>1990</v>
      </c>
      <c r="L475" s="22" t="s">
        <v>42</v>
      </c>
      <c r="M475" s="22" t="s">
        <v>42</v>
      </c>
      <c r="N475" s="23"/>
      <c r="O475" s="23">
        <v>688130243339</v>
      </c>
      <c r="P475" s="109" t="s">
        <v>1961</v>
      </c>
      <c r="Q475" s="24">
        <f t="shared" si="13"/>
        <v>79000</v>
      </c>
      <c r="R475" s="25"/>
      <c r="S475" s="66"/>
      <c r="T475" s="66"/>
      <c r="U475" s="127">
        <f t="shared" si="19"/>
        <v>5.6000000000000005</v>
      </c>
      <c r="V475" s="127">
        <v>7</v>
      </c>
      <c r="X475" s="26"/>
      <c r="Y475" s="26"/>
    </row>
    <row r="476" spans="1:25">
      <c r="A476" s="18" t="s">
        <v>1956</v>
      </c>
      <c r="B476" s="19" t="s">
        <v>190</v>
      </c>
      <c r="C476" s="20" t="s">
        <v>1991</v>
      </c>
      <c r="D476" s="97" t="s">
        <v>1992</v>
      </c>
      <c r="E476" s="4" t="s">
        <v>1993</v>
      </c>
      <c r="F476" s="1" t="s">
        <v>23</v>
      </c>
      <c r="G476" s="18" t="s">
        <v>194</v>
      </c>
      <c r="H476" s="19" t="s">
        <v>195</v>
      </c>
      <c r="I476" s="18" t="s">
        <v>225</v>
      </c>
      <c r="J476" s="18"/>
      <c r="K476" s="21" t="s">
        <v>1994</v>
      </c>
      <c r="L476" s="22" t="s">
        <v>42</v>
      </c>
      <c r="M476" s="22" t="s">
        <v>42</v>
      </c>
      <c r="N476" s="23"/>
      <c r="O476" s="23">
        <v>680576170897</v>
      </c>
      <c r="P476" s="109" t="s">
        <v>1961</v>
      </c>
      <c r="Q476" s="24">
        <f t="shared" si="13"/>
        <v>109000</v>
      </c>
      <c r="R476" s="25"/>
      <c r="S476" s="66"/>
      <c r="T476" s="66"/>
      <c r="U476" s="127">
        <f t="shared" si="19"/>
        <v>8</v>
      </c>
      <c r="V476" s="127">
        <v>10</v>
      </c>
      <c r="X476" s="26"/>
      <c r="Y476" s="26"/>
    </row>
    <row r="477" spans="1:25" ht="24">
      <c r="A477" s="18" t="s">
        <v>1995</v>
      </c>
      <c r="B477" s="19" t="s">
        <v>190</v>
      </c>
      <c r="C477" s="20" t="s">
        <v>1996</v>
      </c>
      <c r="D477" s="97" t="s">
        <v>1997</v>
      </c>
      <c r="E477" s="4" t="s">
        <v>1998</v>
      </c>
      <c r="F477" s="1" t="s">
        <v>23</v>
      </c>
      <c r="G477" s="18" t="s">
        <v>194</v>
      </c>
      <c r="H477" s="19" t="s">
        <v>195</v>
      </c>
      <c r="I477" s="18" t="s">
        <v>39</v>
      </c>
      <c r="J477" s="18"/>
      <c r="K477" s="21" t="s">
        <v>1999</v>
      </c>
      <c r="L477" s="22" t="s">
        <v>42</v>
      </c>
      <c r="M477" s="22" t="s">
        <v>42</v>
      </c>
      <c r="N477" s="23"/>
      <c r="O477" s="23">
        <v>680576170897</v>
      </c>
      <c r="P477" s="109" t="s">
        <v>1961</v>
      </c>
      <c r="Q477" s="24">
        <f t="shared" si="13"/>
        <v>99000</v>
      </c>
      <c r="R477" s="25"/>
      <c r="S477" s="67"/>
      <c r="T477" s="67"/>
      <c r="U477" s="127">
        <f t="shared" si="19"/>
        <v>7.2</v>
      </c>
      <c r="V477" s="127">
        <v>9</v>
      </c>
      <c r="X477" s="26"/>
      <c r="Y477" s="26"/>
    </row>
    <row r="478" spans="1:25" ht="24">
      <c r="A478" s="18" t="s">
        <v>1995</v>
      </c>
      <c r="B478" s="19" t="s">
        <v>190</v>
      </c>
      <c r="C478" s="20" t="s">
        <v>2000</v>
      </c>
      <c r="D478" s="97" t="s">
        <v>2001</v>
      </c>
      <c r="E478" s="4" t="s">
        <v>2002</v>
      </c>
      <c r="F478" s="1" t="s">
        <v>23</v>
      </c>
      <c r="G478" s="18" t="s">
        <v>194</v>
      </c>
      <c r="H478" s="19" t="s">
        <v>195</v>
      </c>
      <c r="I478" s="18" t="s">
        <v>39</v>
      </c>
      <c r="J478" s="18"/>
      <c r="K478" s="21" t="s">
        <v>2003</v>
      </c>
      <c r="L478" s="22" t="s">
        <v>42</v>
      </c>
      <c r="M478" s="22" t="s">
        <v>42</v>
      </c>
      <c r="N478" s="23"/>
      <c r="O478" s="23">
        <v>681920366669</v>
      </c>
      <c r="P478" s="109" t="s">
        <v>1961</v>
      </c>
      <c r="Q478" s="24">
        <f t="shared" si="13"/>
        <v>109000</v>
      </c>
      <c r="R478" s="25"/>
      <c r="S478" s="76"/>
      <c r="T478" s="66"/>
      <c r="U478" s="127">
        <f t="shared" si="19"/>
        <v>8</v>
      </c>
      <c r="V478" s="127">
        <v>10</v>
      </c>
      <c r="X478" s="26"/>
      <c r="Y478" s="26"/>
    </row>
    <row r="479" spans="1:25" ht="24">
      <c r="A479" s="18" t="s">
        <v>1995</v>
      </c>
      <c r="B479" s="19" t="s">
        <v>190</v>
      </c>
      <c r="C479" s="20" t="s">
        <v>2004</v>
      </c>
      <c r="D479" s="119" t="s">
        <v>2005</v>
      </c>
      <c r="E479" s="4" t="s">
        <v>2006</v>
      </c>
      <c r="F479" s="1" t="s">
        <v>23</v>
      </c>
      <c r="G479" s="18" t="s">
        <v>194</v>
      </c>
      <c r="H479" s="19" t="s">
        <v>195</v>
      </c>
      <c r="I479" s="18" t="s">
        <v>134</v>
      </c>
      <c r="J479" s="18"/>
      <c r="K479" s="21" t="s">
        <v>2007</v>
      </c>
      <c r="L479" s="22" t="s">
        <v>42</v>
      </c>
      <c r="M479" s="22" t="s">
        <v>42</v>
      </c>
      <c r="N479" s="23"/>
      <c r="O479" s="23">
        <v>688130243346</v>
      </c>
      <c r="P479" s="109" t="s">
        <v>1961</v>
      </c>
      <c r="Q479" s="24">
        <f t="shared" si="13"/>
        <v>139000</v>
      </c>
      <c r="R479" s="25"/>
      <c r="S479" s="67"/>
      <c r="T479" s="67"/>
      <c r="U479" s="127">
        <f t="shared" ref="U479:U484" si="20">V479*0.8</f>
        <v>9.6000000000000014</v>
      </c>
      <c r="V479" s="127">
        <v>12</v>
      </c>
      <c r="X479" s="26"/>
      <c r="Y479" s="26"/>
    </row>
    <row r="480" spans="1:25" ht="24">
      <c r="A480" s="18" t="s">
        <v>1995</v>
      </c>
      <c r="B480" s="19" t="s">
        <v>190</v>
      </c>
      <c r="C480" s="20" t="s">
        <v>2008</v>
      </c>
      <c r="D480" s="119" t="s">
        <v>2009</v>
      </c>
      <c r="E480" s="4" t="s">
        <v>2010</v>
      </c>
      <c r="F480" s="1" t="s">
        <v>23</v>
      </c>
      <c r="G480" s="18" t="s">
        <v>194</v>
      </c>
      <c r="H480" s="19" t="s">
        <v>195</v>
      </c>
      <c r="I480" s="18" t="s">
        <v>225</v>
      </c>
      <c r="J480" s="18"/>
      <c r="K480" s="21" t="s">
        <v>2011</v>
      </c>
      <c r="L480" s="22" t="s">
        <v>42</v>
      </c>
      <c r="M480" s="22" t="s">
        <v>42</v>
      </c>
      <c r="N480" s="23"/>
      <c r="O480" s="23">
        <v>680051628479</v>
      </c>
      <c r="P480" s="109" t="s">
        <v>1961</v>
      </c>
      <c r="Q480" s="24">
        <f t="shared" si="13"/>
        <v>139000</v>
      </c>
      <c r="R480" s="25"/>
      <c r="S480" s="67"/>
      <c r="T480" s="67"/>
      <c r="U480" s="127">
        <f t="shared" si="20"/>
        <v>9.6000000000000014</v>
      </c>
      <c r="V480" s="127">
        <v>12</v>
      </c>
      <c r="X480" s="26"/>
      <c r="Y480" s="26"/>
    </row>
    <row r="481" spans="1:25" ht="24">
      <c r="A481" s="18" t="s">
        <v>1995</v>
      </c>
      <c r="B481" s="19" t="s">
        <v>190</v>
      </c>
      <c r="C481" s="20" t="s">
        <v>2012</v>
      </c>
      <c r="D481" s="97" t="s">
        <v>2013</v>
      </c>
      <c r="E481" s="4" t="s">
        <v>2014</v>
      </c>
      <c r="F481" s="1" t="s">
        <v>23</v>
      </c>
      <c r="G481" s="18" t="s">
        <v>194</v>
      </c>
      <c r="H481" s="19" t="s">
        <v>195</v>
      </c>
      <c r="I481" s="18" t="s">
        <v>39</v>
      </c>
      <c r="J481" s="18"/>
      <c r="K481" s="21" t="s">
        <v>2015</v>
      </c>
      <c r="L481" s="22" t="s">
        <v>42</v>
      </c>
      <c r="M481" s="22" t="s">
        <v>42</v>
      </c>
      <c r="N481" s="23"/>
      <c r="O481" s="23">
        <v>680576170934</v>
      </c>
      <c r="P481" s="109" t="s">
        <v>1961</v>
      </c>
      <c r="Q481" s="24">
        <f t="shared" si="13"/>
        <v>239000</v>
      </c>
      <c r="R481" s="25"/>
      <c r="S481" s="67"/>
      <c r="T481" s="67"/>
      <c r="U481" s="127">
        <f t="shared" si="20"/>
        <v>16.8</v>
      </c>
      <c r="V481" s="127">
        <v>21</v>
      </c>
      <c r="X481" s="26"/>
      <c r="Y481" s="26"/>
    </row>
    <row r="482" spans="1:25">
      <c r="A482" s="18" t="s">
        <v>2016</v>
      </c>
      <c r="B482" s="19" t="s">
        <v>190</v>
      </c>
      <c r="C482" s="20" t="s">
        <v>2017</v>
      </c>
      <c r="D482" s="97" t="s">
        <v>2018</v>
      </c>
      <c r="E482" s="4" t="s">
        <v>2019</v>
      </c>
      <c r="F482" s="1" t="s">
        <v>23</v>
      </c>
      <c r="G482" s="18" t="s">
        <v>194</v>
      </c>
      <c r="H482" s="19" t="s">
        <v>195</v>
      </c>
      <c r="I482" s="18" t="s">
        <v>39</v>
      </c>
      <c r="J482" s="18"/>
      <c r="K482" s="21" t="s">
        <v>2020</v>
      </c>
      <c r="L482" s="22" t="s">
        <v>42</v>
      </c>
      <c r="M482" s="22" t="s">
        <v>42</v>
      </c>
      <c r="N482" s="23"/>
      <c r="O482" s="23">
        <v>680576170934</v>
      </c>
      <c r="P482" s="109" t="s">
        <v>2021</v>
      </c>
      <c r="Q482" s="24">
        <f t="shared" si="13"/>
        <v>79000</v>
      </c>
      <c r="R482" s="25"/>
      <c r="S482" s="66"/>
      <c r="T482" s="66"/>
      <c r="U482" s="127">
        <f t="shared" si="20"/>
        <v>5.7600000000000007</v>
      </c>
      <c r="V482" s="127">
        <v>7.2</v>
      </c>
      <c r="X482" s="26"/>
      <c r="Y482" s="26"/>
    </row>
    <row r="483" spans="1:25" ht="24">
      <c r="A483" s="18" t="s">
        <v>2022</v>
      </c>
      <c r="B483" s="19" t="s">
        <v>190</v>
      </c>
      <c r="C483" s="20" t="s">
        <v>2023</v>
      </c>
      <c r="D483" s="97" t="s">
        <v>2024</v>
      </c>
      <c r="E483" s="4" t="s">
        <v>2025</v>
      </c>
      <c r="F483" s="1" t="s">
        <v>23</v>
      </c>
      <c r="G483" s="18" t="s">
        <v>194</v>
      </c>
      <c r="H483" s="19" t="s">
        <v>195</v>
      </c>
      <c r="I483" s="18" t="s">
        <v>39</v>
      </c>
      <c r="J483" s="18"/>
      <c r="K483" s="21" t="s">
        <v>2026</v>
      </c>
      <c r="L483" s="22" t="s">
        <v>42</v>
      </c>
      <c r="M483" s="22" t="s">
        <v>42</v>
      </c>
      <c r="N483" s="23"/>
      <c r="O483" s="23">
        <v>680051628462</v>
      </c>
      <c r="P483" s="109" t="s">
        <v>2021</v>
      </c>
      <c r="Q483" s="24">
        <f t="shared" si="13"/>
        <v>109000</v>
      </c>
      <c r="R483" s="25"/>
      <c r="S483" s="66"/>
      <c r="T483" s="66"/>
      <c r="U483" s="127">
        <f t="shared" si="20"/>
        <v>8</v>
      </c>
      <c r="V483" s="127">
        <v>10</v>
      </c>
      <c r="X483" s="26"/>
      <c r="Y483" s="26"/>
    </row>
    <row r="484" spans="1:25" ht="24">
      <c r="A484" s="18" t="s">
        <v>2027</v>
      </c>
      <c r="B484" s="19" t="s">
        <v>190</v>
      </c>
      <c r="C484" s="20" t="s">
        <v>2028</v>
      </c>
      <c r="D484" s="97" t="s">
        <v>2029</v>
      </c>
      <c r="E484" s="5" t="s">
        <v>2030</v>
      </c>
      <c r="F484" s="1" t="s">
        <v>23</v>
      </c>
      <c r="G484" s="18" t="s">
        <v>194</v>
      </c>
      <c r="H484" s="19" t="s">
        <v>195</v>
      </c>
      <c r="I484" s="18" t="s">
        <v>39</v>
      </c>
      <c r="J484" s="18"/>
      <c r="K484" s="21" t="s">
        <v>2031</v>
      </c>
      <c r="L484" s="22" t="s">
        <v>42</v>
      </c>
      <c r="M484" s="22" t="s">
        <v>42</v>
      </c>
      <c r="N484" s="23"/>
      <c r="O484" s="23">
        <v>680051628462</v>
      </c>
      <c r="P484" s="109" t="s">
        <v>2021</v>
      </c>
      <c r="Q484" s="24">
        <f t="shared" si="13"/>
        <v>149000</v>
      </c>
      <c r="R484" s="25"/>
      <c r="S484" s="66"/>
      <c r="T484" s="66"/>
      <c r="U484" s="127">
        <f t="shared" si="20"/>
        <v>10.4</v>
      </c>
      <c r="V484" s="127">
        <v>13</v>
      </c>
      <c r="X484" s="26"/>
      <c r="Y484" s="26"/>
    </row>
    <row r="485" spans="1:25" ht="36" hidden="1">
      <c r="A485" s="18" t="s">
        <v>2032</v>
      </c>
      <c r="B485" s="19" t="s">
        <v>190</v>
      </c>
      <c r="C485" s="20" t="s">
        <v>2033</v>
      </c>
      <c r="D485" s="97" t="s">
        <v>2034</v>
      </c>
      <c r="E485" s="4" t="s">
        <v>2035</v>
      </c>
      <c r="F485" s="1" t="s">
        <v>23</v>
      </c>
      <c r="G485" s="18" t="s">
        <v>194</v>
      </c>
      <c r="H485" s="19" t="s">
        <v>195</v>
      </c>
      <c r="I485" s="18" t="s">
        <v>44</v>
      </c>
      <c r="J485" s="18"/>
      <c r="K485" s="21" t="s">
        <v>2036</v>
      </c>
      <c r="L485" s="22" t="s">
        <v>42</v>
      </c>
      <c r="M485" s="22" t="s">
        <v>42</v>
      </c>
      <c r="N485" s="23"/>
      <c r="O485" s="23">
        <v>688130243292</v>
      </c>
      <c r="P485" s="109"/>
      <c r="Q485" s="24">
        <f t="shared" si="13"/>
        <v>169000</v>
      </c>
      <c r="R485" s="25"/>
      <c r="S485" s="66"/>
      <c r="T485" s="66"/>
      <c r="U485" s="127">
        <f t="shared" si="19"/>
        <v>12</v>
      </c>
      <c r="V485" s="127">
        <v>15</v>
      </c>
      <c r="X485" s="26"/>
      <c r="Y485" s="26"/>
    </row>
    <row r="486" spans="1:25" hidden="1">
      <c r="A486" s="18" t="s">
        <v>2037</v>
      </c>
      <c r="B486" s="19" t="s">
        <v>190</v>
      </c>
      <c r="C486" s="28" t="s">
        <v>2038</v>
      </c>
      <c r="D486" s="85" t="s">
        <v>2039</v>
      </c>
      <c r="E486" s="4" t="s">
        <v>2040</v>
      </c>
      <c r="F486" s="1" t="s">
        <v>23</v>
      </c>
      <c r="G486" s="18" t="s">
        <v>194</v>
      </c>
      <c r="H486" s="19" t="s">
        <v>379</v>
      </c>
      <c r="I486" s="18" t="s">
        <v>44</v>
      </c>
      <c r="J486" s="18"/>
      <c r="K486" s="21" t="s">
        <v>2041</v>
      </c>
      <c r="L486" s="22" t="s">
        <v>42</v>
      </c>
      <c r="M486" s="22" t="s">
        <v>42</v>
      </c>
      <c r="N486" s="23"/>
      <c r="O486" s="23">
        <v>681920366423</v>
      </c>
      <c r="P486" s="109"/>
      <c r="Q486" s="24">
        <f t="shared" si="13"/>
        <v>89000</v>
      </c>
      <c r="R486" s="25"/>
      <c r="S486" s="66"/>
      <c r="T486" s="66"/>
      <c r="U486" s="127">
        <f t="shared" ref="U486:U495" si="21">V486*0.8</f>
        <v>6.4</v>
      </c>
      <c r="V486" s="127">
        <v>8</v>
      </c>
      <c r="X486" s="26"/>
      <c r="Y486" s="26"/>
    </row>
    <row r="487" spans="1:25">
      <c r="A487" s="18" t="s">
        <v>2037</v>
      </c>
      <c r="B487" s="19" t="s">
        <v>190</v>
      </c>
      <c r="C487" s="28" t="s">
        <v>2042</v>
      </c>
      <c r="D487" s="85" t="s">
        <v>2043</v>
      </c>
      <c r="E487" s="4" t="s">
        <v>2044</v>
      </c>
      <c r="F487" s="1" t="s">
        <v>23</v>
      </c>
      <c r="G487" s="18" t="s">
        <v>194</v>
      </c>
      <c r="H487" s="19" t="s">
        <v>379</v>
      </c>
      <c r="I487" s="18" t="s">
        <v>39</v>
      </c>
      <c r="J487" s="18"/>
      <c r="K487" s="21" t="s">
        <v>2045</v>
      </c>
      <c r="L487" s="22" t="s">
        <v>42</v>
      </c>
      <c r="M487" s="22" t="s">
        <v>42</v>
      </c>
      <c r="N487" s="23"/>
      <c r="O487" s="23">
        <v>681920366119</v>
      </c>
      <c r="P487" s="109" t="s">
        <v>2046</v>
      </c>
      <c r="Q487" s="24">
        <f t="shared" si="13"/>
        <v>129000</v>
      </c>
      <c r="R487" s="25"/>
      <c r="S487" s="67"/>
      <c r="T487" s="67"/>
      <c r="U487" s="127">
        <f>V487*0.8</f>
        <v>8.8000000000000007</v>
      </c>
      <c r="V487" s="127">
        <v>11</v>
      </c>
      <c r="X487" s="26"/>
      <c r="Y487" s="26"/>
    </row>
    <row r="488" spans="1:25" hidden="1">
      <c r="A488" s="18" t="s">
        <v>2037</v>
      </c>
      <c r="B488" s="19" t="s">
        <v>190</v>
      </c>
      <c r="C488" s="28" t="s">
        <v>2047</v>
      </c>
      <c r="D488" s="85" t="s">
        <v>2048</v>
      </c>
      <c r="E488" s="4" t="s">
        <v>2049</v>
      </c>
      <c r="F488" s="1" t="s">
        <v>23</v>
      </c>
      <c r="G488" s="18" t="s">
        <v>194</v>
      </c>
      <c r="H488" s="19" t="s">
        <v>379</v>
      </c>
      <c r="I488" s="18" t="s">
        <v>44</v>
      </c>
      <c r="J488" s="18"/>
      <c r="K488" s="21" t="s">
        <v>2050</v>
      </c>
      <c r="L488" s="22" t="s">
        <v>42</v>
      </c>
      <c r="M488" s="22" t="s">
        <v>42</v>
      </c>
      <c r="N488" s="23"/>
      <c r="O488" s="23">
        <v>681920366119</v>
      </c>
      <c r="P488" s="109"/>
      <c r="Q488" s="24">
        <f t="shared" si="13"/>
        <v>99000</v>
      </c>
      <c r="R488" s="25"/>
      <c r="S488" s="66"/>
      <c r="T488" s="66"/>
      <c r="U488" s="127">
        <f t="shared" si="21"/>
        <v>7.2</v>
      </c>
      <c r="V488" s="127">
        <v>9</v>
      </c>
      <c r="X488" s="26"/>
      <c r="Y488" s="26"/>
    </row>
    <row r="489" spans="1:25" hidden="1">
      <c r="A489" s="18" t="s">
        <v>2037</v>
      </c>
      <c r="B489" s="19" t="s">
        <v>190</v>
      </c>
      <c r="C489" s="28" t="s">
        <v>2051</v>
      </c>
      <c r="D489" s="85" t="s">
        <v>2052</v>
      </c>
      <c r="E489" s="4" t="s">
        <v>2053</v>
      </c>
      <c r="F489" s="1" t="s">
        <v>23</v>
      </c>
      <c r="G489" s="18" t="s">
        <v>194</v>
      </c>
      <c r="H489" s="19" t="s">
        <v>379</v>
      </c>
      <c r="I489" s="18" t="s">
        <v>44</v>
      </c>
      <c r="J489" s="18"/>
      <c r="K489" s="21" t="s">
        <v>2054</v>
      </c>
      <c r="L489" s="22" t="s">
        <v>42</v>
      </c>
      <c r="M489" s="22" t="s">
        <v>42</v>
      </c>
      <c r="N489" s="23"/>
      <c r="O489" s="23">
        <v>681920366102</v>
      </c>
      <c r="P489" s="109"/>
      <c r="Q489" s="24">
        <f t="shared" ref="Q489:Q552" si="22">ROUND(V489*$W$1,-4)-1000</f>
        <v>139000</v>
      </c>
      <c r="R489" s="25"/>
      <c r="S489" s="66"/>
      <c r="T489" s="66"/>
      <c r="U489" s="127">
        <f t="shared" si="21"/>
        <v>9.6000000000000014</v>
      </c>
      <c r="V489" s="127">
        <v>12</v>
      </c>
      <c r="X489" s="26"/>
      <c r="Y489" s="26"/>
    </row>
    <row r="490" spans="1:25">
      <c r="A490" s="18" t="s">
        <v>2037</v>
      </c>
      <c r="B490" s="19" t="s">
        <v>190</v>
      </c>
      <c r="C490" s="28" t="s">
        <v>2055</v>
      </c>
      <c r="D490" s="85" t="s">
        <v>2056</v>
      </c>
      <c r="E490" s="4" t="s">
        <v>2057</v>
      </c>
      <c r="F490" s="1" t="s">
        <v>23</v>
      </c>
      <c r="G490" s="18" t="s">
        <v>194</v>
      </c>
      <c r="H490" s="19" t="s">
        <v>379</v>
      </c>
      <c r="I490" s="18" t="s">
        <v>39</v>
      </c>
      <c r="J490" s="18"/>
      <c r="K490" s="21" t="s">
        <v>2058</v>
      </c>
      <c r="L490" s="22" t="s">
        <v>42</v>
      </c>
      <c r="M490" s="22" t="s">
        <v>42</v>
      </c>
      <c r="N490" s="23"/>
      <c r="O490" s="23">
        <v>681920366447</v>
      </c>
      <c r="P490" s="109" t="s">
        <v>2046</v>
      </c>
      <c r="Q490" s="24">
        <f t="shared" si="22"/>
        <v>109000</v>
      </c>
      <c r="R490" s="25"/>
      <c r="S490" s="66"/>
      <c r="T490" s="66"/>
      <c r="U490" s="127">
        <f t="shared" si="21"/>
        <v>8</v>
      </c>
      <c r="V490" s="127">
        <v>10</v>
      </c>
      <c r="X490" s="26"/>
      <c r="Y490" s="26"/>
    </row>
    <row r="491" spans="1:25">
      <c r="A491" s="18" t="s">
        <v>2037</v>
      </c>
      <c r="B491" s="19" t="s">
        <v>190</v>
      </c>
      <c r="C491" s="28" t="s">
        <v>2059</v>
      </c>
      <c r="D491" s="85" t="s">
        <v>2060</v>
      </c>
      <c r="E491" s="4" t="s">
        <v>2061</v>
      </c>
      <c r="F491" s="1" t="s">
        <v>23</v>
      </c>
      <c r="G491" s="18" t="s">
        <v>194</v>
      </c>
      <c r="H491" s="19" t="s">
        <v>379</v>
      </c>
      <c r="I491" s="18" t="s">
        <v>39</v>
      </c>
      <c r="J491" s="18"/>
      <c r="K491" s="21" t="s">
        <v>2062</v>
      </c>
      <c r="L491" s="22" t="s">
        <v>42</v>
      </c>
      <c r="M491" s="22" t="s">
        <v>42</v>
      </c>
      <c r="N491" s="23"/>
      <c r="O491" s="23">
        <v>681920366133</v>
      </c>
      <c r="P491" s="109" t="s">
        <v>2046</v>
      </c>
      <c r="Q491" s="24">
        <f t="shared" si="22"/>
        <v>149000</v>
      </c>
      <c r="R491" s="25"/>
      <c r="S491" s="67"/>
      <c r="T491" s="67"/>
      <c r="U491" s="127">
        <f>V491*0.8</f>
        <v>10.4</v>
      </c>
      <c r="V491" s="127">
        <v>13</v>
      </c>
      <c r="X491" s="26"/>
      <c r="Y491" s="26"/>
    </row>
    <row r="492" spans="1:25">
      <c r="A492" s="18" t="s">
        <v>2037</v>
      </c>
      <c r="B492" s="19" t="s">
        <v>190</v>
      </c>
      <c r="C492" s="28" t="s">
        <v>2063</v>
      </c>
      <c r="D492" s="85" t="s">
        <v>2064</v>
      </c>
      <c r="E492" s="4" t="s">
        <v>2065</v>
      </c>
      <c r="F492" s="1" t="s">
        <v>23</v>
      </c>
      <c r="G492" s="18" t="s">
        <v>194</v>
      </c>
      <c r="H492" s="19" t="s">
        <v>379</v>
      </c>
      <c r="I492" s="18" t="s">
        <v>134</v>
      </c>
      <c r="J492" s="18"/>
      <c r="K492" s="21" t="s">
        <v>2066</v>
      </c>
      <c r="L492" s="22" t="s">
        <v>42</v>
      </c>
      <c r="M492" s="22" t="s">
        <v>42</v>
      </c>
      <c r="N492" s="23"/>
      <c r="O492" s="23">
        <v>681920366126</v>
      </c>
      <c r="P492" s="109" t="s">
        <v>2046</v>
      </c>
      <c r="Q492" s="24">
        <f t="shared" si="22"/>
        <v>129000</v>
      </c>
      <c r="R492" s="25"/>
      <c r="S492" s="66"/>
      <c r="T492" s="66"/>
      <c r="U492" s="127">
        <f t="shared" si="21"/>
        <v>8.8000000000000007</v>
      </c>
      <c r="V492" s="127">
        <v>11</v>
      </c>
      <c r="X492" s="26"/>
      <c r="Y492" s="26"/>
    </row>
    <row r="493" spans="1:25" hidden="1">
      <c r="A493" s="18" t="s">
        <v>2037</v>
      </c>
      <c r="B493" s="19" t="s">
        <v>190</v>
      </c>
      <c r="C493" s="28" t="s">
        <v>2067</v>
      </c>
      <c r="D493" s="85" t="s">
        <v>2068</v>
      </c>
      <c r="E493" s="4" t="s">
        <v>2069</v>
      </c>
      <c r="F493" s="1" t="s">
        <v>23</v>
      </c>
      <c r="G493" s="18" t="s">
        <v>194</v>
      </c>
      <c r="H493" s="19" t="s">
        <v>379</v>
      </c>
      <c r="I493" s="18" t="s">
        <v>44</v>
      </c>
      <c r="J493" s="18"/>
      <c r="K493" s="21" t="s">
        <v>2070</v>
      </c>
      <c r="L493" s="22" t="s">
        <v>42</v>
      </c>
      <c r="M493" s="22" t="s">
        <v>42</v>
      </c>
      <c r="N493" s="23"/>
      <c r="O493" s="23">
        <v>681920366157</v>
      </c>
      <c r="P493" s="109"/>
      <c r="Q493" s="24">
        <f t="shared" si="22"/>
        <v>159000</v>
      </c>
      <c r="R493" s="25"/>
      <c r="S493" s="66"/>
      <c r="T493" s="66"/>
      <c r="U493" s="127">
        <f t="shared" si="21"/>
        <v>11.200000000000001</v>
      </c>
      <c r="V493" s="127">
        <v>14</v>
      </c>
      <c r="X493" s="26"/>
      <c r="Y493" s="26"/>
    </row>
    <row r="494" spans="1:25">
      <c r="A494" s="18" t="s">
        <v>2037</v>
      </c>
      <c r="B494" s="19" t="s">
        <v>190</v>
      </c>
      <c r="C494" s="28" t="s">
        <v>2071</v>
      </c>
      <c r="D494" s="85" t="s">
        <v>2072</v>
      </c>
      <c r="E494" s="4" t="s">
        <v>2073</v>
      </c>
      <c r="F494" s="1" t="s">
        <v>23</v>
      </c>
      <c r="G494" s="18" t="s">
        <v>194</v>
      </c>
      <c r="H494" s="19" t="s">
        <v>379</v>
      </c>
      <c r="I494" s="18" t="s">
        <v>134</v>
      </c>
      <c r="J494" s="18"/>
      <c r="K494" s="21" t="s">
        <v>2074</v>
      </c>
      <c r="L494" s="22" t="s">
        <v>42</v>
      </c>
      <c r="M494" s="22" t="s">
        <v>42</v>
      </c>
      <c r="N494" s="23"/>
      <c r="O494" s="23">
        <v>681920366157</v>
      </c>
      <c r="P494" s="109" t="s">
        <v>62</v>
      </c>
      <c r="Q494" s="24">
        <f t="shared" si="22"/>
        <v>99000</v>
      </c>
      <c r="R494" s="25"/>
      <c r="S494" s="66"/>
      <c r="T494" s="66"/>
      <c r="U494" s="127">
        <f t="shared" si="21"/>
        <v>7.2</v>
      </c>
      <c r="V494" s="127">
        <v>9</v>
      </c>
      <c r="X494" s="26"/>
      <c r="Y494" s="26"/>
    </row>
    <row r="495" spans="1:25" hidden="1">
      <c r="A495" s="18" t="s">
        <v>2037</v>
      </c>
      <c r="B495" s="19" t="s">
        <v>190</v>
      </c>
      <c r="C495" s="28" t="s">
        <v>2075</v>
      </c>
      <c r="D495" s="85" t="s">
        <v>2076</v>
      </c>
      <c r="E495" s="4" t="s">
        <v>2077</v>
      </c>
      <c r="F495" s="1" t="s">
        <v>23</v>
      </c>
      <c r="G495" s="18" t="s">
        <v>194</v>
      </c>
      <c r="H495" s="19" t="s">
        <v>379</v>
      </c>
      <c r="I495" s="18" t="s">
        <v>44</v>
      </c>
      <c r="J495" s="18"/>
      <c r="K495" s="21" t="s">
        <v>2078</v>
      </c>
      <c r="L495" s="22" t="s">
        <v>42</v>
      </c>
      <c r="M495" s="22" t="s">
        <v>42</v>
      </c>
      <c r="N495" s="23"/>
      <c r="O495" s="23">
        <v>681920366140</v>
      </c>
      <c r="P495" s="109"/>
      <c r="Q495" s="24">
        <f t="shared" si="22"/>
        <v>139000</v>
      </c>
      <c r="R495" s="25"/>
      <c r="S495" s="66"/>
      <c r="T495" s="66"/>
      <c r="U495" s="127">
        <f t="shared" si="21"/>
        <v>9.6000000000000014</v>
      </c>
      <c r="V495" s="127">
        <v>12</v>
      </c>
      <c r="X495" s="26"/>
      <c r="Y495" s="26"/>
    </row>
    <row r="496" spans="1:25">
      <c r="A496" s="18" t="s">
        <v>1832</v>
      </c>
      <c r="B496" s="18" t="s">
        <v>2079</v>
      </c>
      <c r="C496" s="20" t="s">
        <v>2080</v>
      </c>
      <c r="D496" s="97" t="s">
        <v>2081</v>
      </c>
      <c r="E496" s="4" t="s">
        <v>2082</v>
      </c>
      <c r="F496" s="1" t="s">
        <v>23</v>
      </c>
      <c r="G496" s="18" t="s">
        <v>194</v>
      </c>
      <c r="H496" s="19" t="s">
        <v>195</v>
      </c>
      <c r="I496" s="18" t="s">
        <v>225</v>
      </c>
      <c r="J496" s="18"/>
      <c r="K496" s="21" t="s">
        <v>2083</v>
      </c>
      <c r="L496" s="22" t="s">
        <v>42</v>
      </c>
      <c r="M496" s="22" t="s">
        <v>42</v>
      </c>
      <c r="N496" s="23">
        <v>4710180905168</v>
      </c>
      <c r="O496" s="23"/>
      <c r="P496" s="109" t="s">
        <v>1842</v>
      </c>
      <c r="Q496" s="24">
        <f t="shared" si="22"/>
        <v>39000</v>
      </c>
      <c r="R496" s="25"/>
      <c r="S496" s="67"/>
      <c r="T496" s="67"/>
      <c r="U496" s="127">
        <f t="shared" ref="U496" si="23">V496*0.8</f>
        <v>2.8000000000000003</v>
      </c>
      <c r="V496" s="127">
        <v>3.5</v>
      </c>
      <c r="X496" s="26"/>
      <c r="Y496" s="26"/>
    </row>
    <row r="497" spans="1:25">
      <c r="A497" s="18" t="s">
        <v>1832</v>
      </c>
      <c r="B497" s="18" t="s">
        <v>2079</v>
      </c>
      <c r="C497" s="20" t="s">
        <v>2084</v>
      </c>
      <c r="D497" s="97" t="s">
        <v>2085</v>
      </c>
      <c r="E497" s="4" t="s">
        <v>2086</v>
      </c>
      <c r="F497" s="1" t="s">
        <v>23</v>
      </c>
      <c r="G497" s="18" t="s">
        <v>194</v>
      </c>
      <c r="H497" s="19" t="s">
        <v>195</v>
      </c>
      <c r="I497" s="18" t="s">
        <v>225</v>
      </c>
      <c r="J497" s="18"/>
      <c r="K497" s="21" t="s">
        <v>2087</v>
      </c>
      <c r="L497" s="22" t="s">
        <v>42</v>
      </c>
      <c r="M497" s="22" t="s">
        <v>42</v>
      </c>
      <c r="N497" s="23">
        <v>4710180905175</v>
      </c>
      <c r="O497" s="23"/>
      <c r="P497" s="109" t="s">
        <v>1842</v>
      </c>
      <c r="Q497" s="24">
        <f t="shared" si="22"/>
        <v>39000</v>
      </c>
      <c r="R497" s="25"/>
      <c r="S497" s="67"/>
      <c r="T497" s="67"/>
      <c r="U497" s="127">
        <f t="shared" ref="U497:U499" si="24">V497*0.8</f>
        <v>2.8000000000000003</v>
      </c>
      <c r="V497" s="127">
        <v>3.5</v>
      </c>
      <c r="X497" s="26"/>
      <c r="Y497" s="26"/>
    </row>
    <row r="498" spans="1:25">
      <c r="A498" s="18" t="s">
        <v>1832</v>
      </c>
      <c r="B498" s="18" t="s">
        <v>2079</v>
      </c>
      <c r="C498" s="20" t="s">
        <v>2088</v>
      </c>
      <c r="D498" s="97" t="s">
        <v>2089</v>
      </c>
      <c r="E498" s="4" t="s">
        <v>2090</v>
      </c>
      <c r="F498" s="1" t="s">
        <v>23</v>
      </c>
      <c r="G498" s="18" t="s">
        <v>194</v>
      </c>
      <c r="H498" s="19" t="s">
        <v>195</v>
      </c>
      <c r="I498" s="18" t="s">
        <v>225</v>
      </c>
      <c r="J498" s="18"/>
      <c r="K498" s="21" t="s">
        <v>2091</v>
      </c>
      <c r="L498" s="22" t="s">
        <v>42</v>
      </c>
      <c r="M498" s="22" t="s">
        <v>42</v>
      </c>
      <c r="N498" s="23">
        <v>4710180905182</v>
      </c>
      <c r="O498" s="23"/>
      <c r="P498" s="109" t="s">
        <v>1842</v>
      </c>
      <c r="Q498" s="24">
        <f t="shared" si="22"/>
        <v>39000</v>
      </c>
      <c r="R498" s="25"/>
      <c r="S498" s="67"/>
      <c r="T498" s="67"/>
      <c r="U498" s="127">
        <f t="shared" si="24"/>
        <v>2.8000000000000003</v>
      </c>
      <c r="V498" s="127">
        <v>3.5</v>
      </c>
      <c r="X498" s="26"/>
      <c r="Y498" s="26"/>
    </row>
    <row r="499" spans="1:25">
      <c r="A499" s="18" t="s">
        <v>1832</v>
      </c>
      <c r="B499" s="18" t="s">
        <v>2079</v>
      </c>
      <c r="C499" s="20" t="s">
        <v>2092</v>
      </c>
      <c r="D499" s="97" t="s">
        <v>2093</v>
      </c>
      <c r="E499" s="4" t="s">
        <v>2094</v>
      </c>
      <c r="F499" s="1" t="s">
        <v>23</v>
      </c>
      <c r="G499" s="18" t="s">
        <v>194</v>
      </c>
      <c r="H499" s="19" t="s">
        <v>195</v>
      </c>
      <c r="I499" s="18" t="s">
        <v>225</v>
      </c>
      <c r="J499" s="18"/>
      <c r="K499" s="21" t="s">
        <v>2095</v>
      </c>
      <c r="L499" s="22" t="s">
        <v>42</v>
      </c>
      <c r="M499" s="22" t="s">
        <v>42</v>
      </c>
      <c r="N499" s="23">
        <v>4710180905199</v>
      </c>
      <c r="O499" s="23">
        <v>680576170460</v>
      </c>
      <c r="P499" s="109" t="s">
        <v>1842</v>
      </c>
      <c r="Q499" s="24">
        <f t="shared" si="22"/>
        <v>49000</v>
      </c>
      <c r="R499" s="25"/>
      <c r="S499" s="67"/>
      <c r="T499" s="67"/>
      <c r="U499" s="127">
        <f t="shared" si="24"/>
        <v>3.6</v>
      </c>
      <c r="V499" s="127">
        <v>4.5</v>
      </c>
      <c r="X499" s="26"/>
      <c r="Y499" s="26"/>
    </row>
    <row r="500" spans="1:25">
      <c r="A500" s="18" t="s">
        <v>1877</v>
      </c>
      <c r="B500" s="18" t="s">
        <v>2079</v>
      </c>
      <c r="C500" s="20" t="s">
        <v>2096</v>
      </c>
      <c r="D500" s="119" t="s">
        <v>2097</v>
      </c>
      <c r="E500" s="4" t="s">
        <v>2098</v>
      </c>
      <c r="F500" s="1" t="s">
        <v>23</v>
      </c>
      <c r="G500" s="18" t="s">
        <v>194</v>
      </c>
      <c r="H500" s="19" t="s">
        <v>195</v>
      </c>
      <c r="I500" s="18" t="s">
        <v>225</v>
      </c>
      <c r="J500" s="18"/>
      <c r="K500" s="21" t="s">
        <v>2099</v>
      </c>
      <c r="L500" s="22" t="s">
        <v>42</v>
      </c>
      <c r="M500" s="22" t="s">
        <v>42</v>
      </c>
      <c r="N500" s="23">
        <v>4710180905205</v>
      </c>
      <c r="O500" s="23"/>
      <c r="P500" s="109" t="s">
        <v>1842</v>
      </c>
      <c r="Q500" s="24">
        <f t="shared" si="22"/>
        <v>49000</v>
      </c>
      <c r="R500" s="25"/>
      <c r="S500" s="67"/>
      <c r="T500" s="67"/>
      <c r="U500" s="127">
        <f t="shared" ref="U500:U502" si="25">V500*0.8</f>
        <v>3.6</v>
      </c>
      <c r="V500" s="127">
        <v>4.5</v>
      </c>
      <c r="X500" s="26"/>
      <c r="Y500" s="26"/>
    </row>
    <row r="501" spans="1:25" hidden="1">
      <c r="A501" s="18" t="s">
        <v>1877</v>
      </c>
      <c r="B501" s="18" t="s">
        <v>2079</v>
      </c>
      <c r="C501" s="20" t="s">
        <v>2100</v>
      </c>
      <c r="D501" s="119" t="s">
        <v>2101</v>
      </c>
      <c r="E501" s="4" t="s">
        <v>2102</v>
      </c>
      <c r="F501" s="1" t="s">
        <v>23</v>
      </c>
      <c r="G501" s="18" t="s">
        <v>194</v>
      </c>
      <c r="H501" s="19" t="s">
        <v>195</v>
      </c>
      <c r="I501" s="18" t="s">
        <v>44</v>
      </c>
      <c r="J501" s="18"/>
      <c r="K501" s="21" t="s">
        <v>2103</v>
      </c>
      <c r="L501" s="22" t="s">
        <v>42</v>
      </c>
      <c r="M501" s="22" t="s">
        <v>42</v>
      </c>
      <c r="N501" s="23">
        <v>4710180905212</v>
      </c>
      <c r="O501" s="23"/>
      <c r="P501" s="109"/>
      <c r="Q501" s="24">
        <f t="shared" si="22"/>
        <v>49000</v>
      </c>
      <c r="R501" s="25"/>
      <c r="S501" s="67"/>
      <c r="T501" s="67"/>
      <c r="U501" s="127">
        <f t="shared" si="25"/>
        <v>3.6</v>
      </c>
      <c r="V501" s="127">
        <v>4.5</v>
      </c>
      <c r="X501" s="26"/>
      <c r="Y501" s="26"/>
    </row>
    <row r="502" spans="1:25">
      <c r="A502" s="18" t="s">
        <v>1877</v>
      </c>
      <c r="B502" s="18" t="s">
        <v>2079</v>
      </c>
      <c r="C502" s="20" t="s">
        <v>2104</v>
      </c>
      <c r="D502" s="119" t="s">
        <v>2105</v>
      </c>
      <c r="E502" s="4" t="s">
        <v>2106</v>
      </c>
      <c r="F502" s="1" t="s">
        <v>23</v>
      </c>
      <c r="G502" s="18" t="s">
        <v>194</v>
      </c>
      <c r="H502" s="19" t="s">
        <v>195</v>
      </c>
      <c r="I502" s="18" t="s">
        <v>225</v>
      </c>
      <c r="J502" s="18"/>
      <c r="K502" s="21" t="s">
        <v>2107</v>
      </c>
      <c r="L502" s="22" t="s">
        <v>42</v>
      </c>
      <c r="M502" s="22" t="s">
        <v>42</v>
      </c>
      <c r="N502" s="23">
        <v>4710180905229</v>
      </c>
      <c r="O502" s="23"/>
      <c r="P502" s="109" t="s">
        <v>1842</v>
      </c>
      <c r="Q502" s="24">
        <f t="shared" si="22"/>
        <v>89000</v>
      </c>
      <c r="R502" s="25"/>
      <c r="S502" s="67"/>
      <c r="T502" s="67"/>
      <c r="U502" s="127">
        <f t="shared" si="25"/>
        <v>6</v>
      </c>
      <c r="V502" s="127">
        <v>7.5</v>
      </c>
      <c r="X502" s="26"/>
      <c r="Y502" s="26"/>
    </row>
    <row r="503" spans="1:25" hidden="1">
      <c r="A503" s="18" t="s">
        <v>1877</v>
      </c>
      <c r="B503" s="18" t="s">
        <v>2079</v>
      </c>
      <c r="C503" s="20" t="s">
        <v>2108</v>
      </c>
      <c r="D503" s="119" t="s">
        <v>2109</v>
      </c>
      <c r="E503" s="4" t="s">
        <v>2110</v>
      </c>
      <c r="F503" s="1" t="s">
        <v>23</v>
      </c>
      <c r="G503" s="18" t="s">
        <v>194</v>
      </c>
      <c r="H503" s="19" t="s">
        <v>195</v>
      </c>
      <c r="I503" s="18" t="s">
        <v>44</v>
      </c>
      <c r="J503" s="18"/>
      <c r="K503" s="21" t="s">
        <v>2111</v>
      </c>
      <c r="L503" s="22" t="s">
        <v>42</v>
      </c>
      <c r="M503" s="22" t="s">
        <v>42</v>
      </c>
      <c r="N503" s="23">
        <v>4710180905250</v>
      </c>
      <c r="O503" s="23"/>
      <c r="P503" s="109"/>
      <c r="Q503" s="24">
        <f t="shared" si="22"/>
        <v>99000</v>
      </c>
      <c r="R503" s="25"/>
      <c r="S503" s="67"/>
      <c r="T503" s="67"/>
      <c r="U503" s="127">
        <f t="shared" ref="U503:U504" si="26">V503*0.8</f>
        <v>6.8000000000000007</v>
      </c>
      <c r="V503" s="127">
        <v>8.5</v>
      </c>
      <c r="X503" s="26"/>
      <c r="Y503" s="26"/>
    </row>
    <row r="504" spans="1:25" hidden="1">
      <c r="A504" s="18" t="s">
        <v>1877</v>
      </c>
      <c r="B504" s="18" t="s">
        <v>2079</v>
      </c>
      <c r="C504" s="20" t="s">
        <v>2112</v>
      </c>
      <c r="D504" s="119" t="s">
        <v>2113</v>
      </c>
      <c r="E504" s="4" t="s">
        <v>2114</v>
      </c>
      <c r="F504" s="1" t="s">
        <v>23</v>
      </c>
      <c r="G504" s="18" t="s">
        <v>194</v>
      </c>
      <c r="H504" s="19" t="s">
        <v>195</v>
      </c>
      <c r="I504" s="18" t="s">
        <v>44</v>
      </c>
      <c r="J504" s="18"/>
      <c r="K504" s="21" t="s">
        <v>2115</v>
      </c>
      <c r="L504" s="22" t="s">
        <v>42</v>
      </c>
      <c r="M504" s="22" t="s">
        <v>42</v>
      </c>
      <c r="N504" s="23">
        <v>4710180905274</v>
      </c>
      <c r="O504" s="23"/>
      <c r="P504" s="109"/>
      <c r="Q504" s="24">
        <f t="shared" si="22"/>
        <v>109000</v>
      </c>
      <c r="R504" s="25"/>
      <c r="S504" s="67"/>
      <c r="T504" s="67"/>
      <c r="U504" s="127">
        <f t="shared" si="26"/>
        <v>8</v>
      </c>
      <c r="V504" s="127">
        <v>10</v>
      </c>
      <c r="X504" s="26"/>
      <c r="Y504" s="26"/>
    </row>
    <row r="505" spans="1:25">
      <c r="A505" s="18" t="s">
        <v>1832</v>
      </c>
      <c r="B505" s="18" t="s">
        <v>209</v>
      </c>
      <c r="C505" s="20" t="s">
        <v>2116</v>
      </c>
      <c r="D505" s="97" t="s">
        <v>2117</v>
      </c>
      <c r="E505" s="4" t="s">
        <v>2118</v>
      </c>
      <c r="F505" s="1" t="s">
        <v>23</v>
      </c>
      <c r="G505" s="18" t="s">
        <v>194</v>
      </c>
      <c r="H505" s="19" t="s">
        <v>195</v>
      </c>
      <c r="I505" s="18" t="s">
        <v>225</v>
      </c>
      <c r="J505" s="18"/>
      <c r="K505" s="21" t="s">
        <v>2119</v>
      </c>
      <c r="L505" s="22" t="s">
        <v>42</v>
      </c>
      <c r="M505" s="22" t="s">
        <v>42</v>
      </c>
      <c r="N505" s="23">
        <v>5397184289235</v>
      </c>
      <c r="O505" s="23">
        <v>884116366874</v>
      </c>
      <c r="P505" s="109" t="s">
        <v>1842</v>
      </c>
      <c r="Q505" s="24">
        <f t="shared" si="22"/>
        <v>79000</v>
      </c>
      <c r="R505" s="25"/>
      <c r="S505" s="66"/>
      <c r="T505" s="66"/>
      <c r="U505" s="127">
        <v>5.5</v>
      </c>
      <c r="V505" s="127">
        <v>7</v>
      </c>
      <c r="X505" s="26"/>
      <c r="Y505" s="26"/>
    </row>
    <row r="506" spans="1:25" hidden="1">
      <c r="A506" s="18" t="s">
        <v>1877</v>
      </c>
      <c r="B506" s="18" t="s">
        <v>209</v>
      </c>
      <c r="C506" s="20" t="s">
        <v>2120</v>
      </c>
      <c r="D506" s="97" t="s">
        <v>2121</v>
      </c>
      <c r="E506" s="4" t="s">
        <v>2122</v>
      </c>
      <c r="F506" s="1" t="s">
        <v>283</v>
      </c>
      <c r="G506" s="18" t="s">
        <v>194</v>
      </c>
      <c r="H506" s="19" t="s">
        <v>195</v>
      </c>
      <c r="I506" s="18" t="s">
        <v>44</v>
      </c>
      <c r="J506" s="18"/>
      <c r="K506" s="21" t="s">
        <v>2123</v>
      </c>
      <c r="L506" s="22" t="s">
        <v>42</v>
      </c>
      <c r="M506" s="22" t="s">
        <v>42</v>
      </c>
      <c r="N506" s="23">
        <v>5397184289204</v>
      </c>
      <c r="O506" s="23">
        <v>884116366843</v>
      </c>
      <c r="P506" s="109"/>
      <c r="Q506" s="24">
        <f t="shared" si="22"/>
        <v>229000</v>
      </c>
      <c r="R506" s="25"/>
      <c r="S506" s="66"/>
      <c r="T506" s="66"/>
      <c r="U506" s="127">
        <v>17</v>
      </c>
      <c r="V506" s="127">
        <v>20</v>
      </c>
      <c r="X506" s="26"/>
      <c r="Y506" s="26"/>
    </row>
    <row r="507" spans="1:25" hidden="1">
      <c r="A507" s="18" t="s">
        <v>1877</v>
      </c>
      <c r="B507" s="18" t="s">
        <v>209</v>
      </c>
      <c r="C507" s="20" t="s">
        <v>2124</v>
      </c>
      <c r="D507" s="97" t="s">
        <v>2125</v>
      </c>
      <c r="E507" s="4" t="s">
        <v>2126</v>
      </c>
      <c r="F507" s="1" t="s">
        <v>283</v>
      </c>
      <c r="G507" s="18" t="s">
        <v>194</v>
      </c>
      <c r="H507" s="19" t="s">
        <v>195</v>
      </c>
      <c r="I507" s="18" t="s">
        <v>44</v>
      </c>
      <c r="J507" s="18"/>
      <c r="K507" s="21" t="s">
        <v>2127</v>
      </c>
      <c r="L507" s="22" t="s">
        <v>42</v>
      </c>
      <c r="M507" s="22" t="s">
        <v>42</v>
      </c>
      <c r="N507" s="23">
        <v>5397184289037</v>
      </c>
      <c r="O507" s="23">
        <v>884116366294</v>
      </c>
      <c r="P507" s="109"/>
      <c r="Q507" s="24">
        <f t="shared" si="22"/>
        <v>229000</v>
      </c>
      <c r="R507" s="25"/>
      <c r="S507" s="66"/>
      <c r="T507" s="66"/>
      <c r="U507" s="127">
        <v>17</v>
      </c>
      <c r="V507" s="127">
        <v>20</v>
      </c>
      <c r="X507" s="26"/>
      <c r="Y507" s="26"/>
    </row>
    <row r="508" spans="1:25">
      <c r="A508" s="18" t="s">
        <v>1877</v>
      </c>
      <c r="B508" s="18" t="s">
        <v>209</v>
      </c>
      <c r="C508" s="20" t="s">
        <v>2128</v>
      </c>
      <c r="D508" s="97" t="s">
        <v>2129</v>
      </c>
      <c r="E508" s="4" t="s">
        <v>2130</v>
      </c>
      <c r="F508" s="1" t="s">
        <v>283</v>
      </c>
      <c r="G508" s="18" t="s">
        <v>194</v>
      </c>
      <c r="H508" s="19" t="s">
        <v>195</v>
      </c>
      <c r="I508" s="18" t="s">
        <v>225</v>
      </c>
      <c r="J508" s="18"/>
      <c r="K508" s="21" t="s">
        <v>2131</v>
      </c>
      <c r="L508" s="22" t="s">
        <v>42</v>
      </c>
      <c r="M508" s="22" t="s">
        <v>42</v>
      </c>
      <c r="N508" s="23">
        <v>5397063644209</v>
      </c>
      <c r="O508" s="23">
        <v>884116162285</v>
      </c>
      <c r="P508" s="109" t="s">
        <v>1842</v>
      </c>
      <c r="Q508" s="24">
        <f t="shared" si="22"/>
        <v>399000</v>
      </c>
      <c r="R508" s="25"/>
      <c r="S508" s="66"/>
      <c r="T508" s="66"/>
      <c r="U508" s="127">
        <v>31</v>
      </c>
      <c r="V508" s="127">
        <v>35</v>
      </c>
      <c r="X508" s="26"/>
      <c r="Y508" s="26"/>
    </row>
    <row r="509" spans="1:25">
      <c r="A509" s="18" t="s">
        <v>1877</v>
      </c>
      <c r="B509" s="18" t="s">
        <v>209</v>
      </c>
      <c r="C509" s="20" t="s">
        <v>2132</v>
      </c>
      <c r="D509" s="97" t="s">
        <v>2133</v>
      </c>
      <c r="E509" s="4" t="s">
        <v>2134</v>
      </c>
      <c r="F509" s="1" t="s">
        <v>283</v>
      </c>
      <c r="G509" s="18" t="s">
        <v>194</v>
      </c>
      <c r="H509" s="19" t="s">
        <v>195</v>
      </c>
      <c r="I509" s="18" t="s">
        <v>225</v>
      </c>
      <c r="J509" s="18"/>
      <c r="K509" s="21" t="s">
        <v>2135</v>
      </c>
      <c r="L509" s="22" t="s">
        <v>42</v>
      </c>
      <c r="M509" s="22" t="s">
        <v>42</v>
      </c>
      <c r="N509" s="23">
        <v>5397063644209</v>
      </c>
      <c r="O509" s="23">
        <v>884116162285</v>
      </c>
      <c r="P509" s="109" t="s">
        <v>1842</v>
      </c>
      <c r="Q509" s="24">
        <f t="shared" si="22"/>
        <v>629000</v>
      </c>
      <c r="R509" s="25"/>
      <c r="S509" s="66"/>
      <c r="T509" s="66"/>
      <c r="U509" s="127">
        <v>45</v>
      </c>
      <c r="V509" s="127">
        <v>55</v>
      </c>
      <c r="X509" s="26"/>
      <c r="Y509" s="26"/>
    </row>
    <row r="510" spans="1:25" ht="36" hidden="1">
      <c r="A510" s="18" t="s">
        <v>2032</v>
      </c>
      <c r="B510" s="18" t="s">
        <v>209</v>
      </c>
      <c r="C510" s="20" t="s">
        <v>2136</v>
      </c>
      <c r="D510" s="97" t="s">
        <v>2137</v>
      </c>
      <c r="E510" s="4" t="s">
        <v>2138</v>
      </c>
      <c r="F510" s="1" t="s">
        <v>23</v>
      </c>
      <c r="G510" s="18" t="s">
        <v>194</v>
      </c>
      <c r="H510" s="19" t="s">
        <v>195</v>
      </c>
      <c r="I510" s="18" t="s">
        <v>44</v>
      </c>
      <c r="J510" s="18"/>
      <c r="K510" s="21" t="s">
        <v>2139</v>
      </c>
      <c r="L510" s="22" t="s">
        <v>42</v>
      </c>
      <c r="M510" s="22" t="s">
        <v>42</v>
      </c>
      <c r="N510" s="23">
        <v>5397063711154</v>
      </c>
      <c r="O510" s="23">
        <v>884116184591</v>
      </c>
      <c r="P510" s="109"/>
      <c r="Q510" s="24">
        <f t="shared" si="22"/>
        <v>459000</v>
      </c>
      <c r="R510" s="25"/>
      <c r="S510" s="66"/>
      <c r="T510" s="66"/>
      <c r="U510" s="127">
        <v>35</v>
      </c>
      <c r="V510" s="127">
        <v>40</v>
      </c>
      <c r="X510" s="26"/>
      <c r="Y510" s="26"/>
    </row>
    <row r="511" spans="1:25" ht="36">
      <c r="A511" s="18" t="s">
        <v>2032</v>
      </c>
      <c r="B511" s="18" t="s">
        <v>209</v>
      </c>
      <c r="C511" s="20" t="s">
        <v>2140</v>
      </c>
      <c r="D511" s="97" t="s">
        <v>2141</v>
      </c>
      <c r="E511" s="4" t="s">
        <v>2142</v>
      </c>
      <c r="F511" s="1" t="s">
        <v>23</v>
      </c>
      <c r="G511" s="18" t="s">
        <v>194</v>
      </c>
      <c r="H511" s="19" t="s">
        <v>195</v>
      </c>
      <c r="I511" s="18" t="s">
        <v>225</v>
      </c>
      <c r="J511" s="18"/>
      <c r="K511" s="21" t="s">
        <v>2143</v>
      </c>
      <c r="L511" s="22" t="s">
        <v>42</v>
      </c>
      <c r="M511" s="22" t="s">
        <v>42</v>
      </c>
      <c r="N511" s="23">
        <v>5397184289471</v>
      </c>
      <c r="O511" s="23">
        <v>884116367178</v>
      </c>
      <c r="P511" s="109" t="s">
        <v>2021</v>
      </c>
      <c r="Q511" s="24">
        <f t="shared" si="22"/>
        <v>339000</v>
      </c>
      <c r="R511" s="25"/>
      <c r="S511" s="66"/>
      <c r="T511" s="66"/>
      <c r="U511" s="127">
        <v>27</v>
      </c>
      <c r="V511" s="127">
        <v>30</v>
      </c>
      <c r="X511" s="26"/>
      <c r="Y511" s="26"/>
    </row>
    <row r="512" spans="1:25" ht="36">
      <c r="A512" s="18" t="s">
        <v>2032</v>
      </c>
      <c r="B512" s="18" t="s">
        <v>209</v>
      </c>
      <c r="C512" s="20" t="s">
        <v>2144</v>
      </c>
      <c r="D512" s="97" t="s">
        <v>2145</v>
      </c>
      <c r="E512" s="4" t="s">
        <v>2146</v>
      </c>
      <c r="F512" s="1" t="s">
        <v>23</v>
      </c>
      <c r="G512" s="18" t="s">
        <v>194</v>
      </c>
      <c r="H512" s="19" t="s">
        <v>195</v>
      </c>
      <c r="I512" s="18" t="s">
        <v>39</v>
      </c>
      <c r="J512" s="18"/>
      <c r="K512" s="21" t="s">
        <v>2147</v>
      </c>
      <c r="L512" s="22" t="s">
        <v>42</v>
      </c>
      <c r="M512" s="22" t="s">
        <v>42</v>
      </c>
      <c r="N512" s="23">
        <v>5397184289471</v>
      </c>
      <c r="O512" s="23">
        <v>884116367178</v>
      </c>
      <c r="P512" s="109" t="s">
        <v>2021</v>
      </c>
      <c r="Q512" s="24">
        <f t="shared" si="22"/>
        <v>969000</v>
      </c>
      <c r="R512" s="25"/>
      <c r="S512" s="66"/>
      <c r="T512" s="66"/>
      <c r="U512" s="127">
        <v>75</v>
      </c>
      <c r="V512" s="127">
        <v>85</v>
      </c>
      <c r="X512" s="26"/>
      <c r="Y512" s="26"/>
    </row>
    <row r="513" spans="1:25">
      <c r="A513" s="18" t="s">
        <v>1877</v>
      </c>
      <c r="B513" s="18" t="s">
        <v>2148</v>
      </c>
      <c r="C513" s="20" t="s">
        <v>2149</v>
      </c>
      <c r="D513" s="97" t="s">
        <v>2150</v>
      </c>
      <c r="E513" s="4" t="s">
        <v>2151</v>
      </c>
      <c r="F513" s="1" t="s">
        <v>23</v>
      </c>
      <c r="G513" s="18" t="s">
        <v>194</v>
      </c>
      <c r="H513" s="19" t="s">
        <v>195</v>
      </c>
      <c r="I513" s="18" t="s">
        <v>39</v>
      </c>
      <c r="J513" s="18"/>
      <c r="K513" s="21" t="s">
        <v>2152</v>
      </c>
      <c r="L513" s="22"/>
      <c r="M513" s="22"/>
      <c r="N513" s="23">
        <v>8713439203226</v>
      </c>
      <c r="O513" s="23"/>
      <c r="P513" s="109" t="s">
        <v>1842</v>
      </c>
      <c r="Q513" s="24">
        <f t="shared" si="22"/>
        <v>89000</v>
      </c>
      <c r="R513" s="25"/>
      <c r="S513" s="66"/>
      <c r="T513" s="66"/>
      <c r="U513" s="127">
        <f>V513*0.8</f>
        <v>6.4</v>
      </c>
      <c r="V513" s="127">
        <v>8</v>
      </c>
      <c r="X513" s="26"/>
      <c r="Y513" s="26"/>
    </row>
    <row r="514" spans="1:25">
      <c r="A514" s="18" t="s">
        <v>1877</v>
      </c>
      <c r="B514" s="18" t="s">
        <v>2148</v>
      </c>
      <c r="C514" s="20" t="s">
        <v>2153</v>
      </c>
      <c r="D514" s="97" t="s">
        <v>2154</v>
      </c>
      <c r="E514" s="4" t="s">
        <v>2155</v>
      </c>
      <c r="F514" s="1" t="s">
        <v>23</v>
      </c>
      <c r="G514" s="18" t="s">
        <v>194</v>
      </c>
      <c r="H514" s="19" t="s">
        <v>195</v>
      </c>
      <c r="I514" s="18" t="s">
        <v>39</v>
      </c>
      <c r="J514" s="18"/>
      <c r="K514" s="21" t="s">
        <v>2156</v>
      </c>
      <c r="L514" s="22"/>
      <c r="M514" s="22"/>
      <c r="N514" s="23">
        <v>8713439207866</v>
      </c>
      <c r="O514" s="23"/>
      <c r="P514" s="109" t="s">
        <v>1842</v>
      </c>
      <c r="Q514" s="24">
        <f t="shared" si="22"/>
        <v>89000</v>
      </c>
      <c r="R514" s="25"/>
      <c r="S514" s="66"/>
      <c r="T514" s="66"/>
      <c r="U514" s="127">
        <f>V514*0.8</f>
        <v>6.4</v>
      </c>
      <c r="V514" s="127">
        <v>8</v>
      </c>
      <c r="X514" s="26"/>
      <c r="Y514" s="26"/>
    </row>
    <row r="515" spans="1:25">
      <c r="A515" s="18" t="s">
        <v>1877</v>
      </c>
      <c r="B515" s="18" t="s">
        <v>2148</v>
      </c>
      <c r="C515" s="20" t="s">
        <v>2157</v>
      </c>
      <c r="D515" s="97" t="s">
        <v>2158</v>
      </c>
      <c r="E515" s="4" t="s">
        <v>2159</v>
      </c>
      <c r="F515" s="1" t="s">
        <v>23</v>
      </c>
      <c r="G515" s="18" t="s">
        <v>194</v>
      </c>
      <c r="H515" s="19" t="s">
        <v>195</v>
      </c>
      <c r="I515" s="18" t="s">
        <v>39</v>
      </c>
      <c r="J515" s="18"/>
      <c r="K515" s="21" t="s">
        <v>2160</v>
      </c>
      <c r="L515" s="22"/>
      <c r="M515" s="22"/>
      <c r="N515" s="23">
        <v>8713439207873</v>
      </c>
      <c r="O515" s="23"/>
      <c r="P515" s="109" t="s">
        <v>1842</v>
      </c>
      <c r="Q515" s="24">
        <f t="shared" si="22"/>
        <v>89000</v>
      </c>
      <c r="R515" s="25"/>
      <c r="S515" s="66"/>
      <c r="T515" s="66"/>
      <c r="U515" s="127">
        <f>V515*0.8</f>
        <v>6.4</v>
      </c>
      <c r="V515" s="127">
        <v>8</v>
      </c>
      <c r="X515" s="26"/>
      <c r="Y515" s="26"/>
    </row>
    <row r="516" spans="1:25">
      <c r="A516" s="18" t="s">
        <v>1877</v>
      </c>
      <c r="B516" s="18" t="s">
        <v>2148</v>
      </c>
      <c r="C516" s="20" t="s">
        <v>2161</v>
      </c>
      <c r="D516" s="97" t="s">
        <v>2162</v>
      </c>
      <c r="E516" s="4" t="s">
        <v>2163</v>
      </c>
      <c r="F516" s="1" t="s">
        <v>283</v>
      </c>
      <c r="G516" s="18" t="s">
        <v>194</v>
      </c>
      <c r="H516" s="19" t="s">
        <v>195</v>
      </c>
      <c r="I516" s="18" t="s">
        <v>39</v>
      </c>
      <c r="J516" s="18"/>
      <c r="K516" s="21" t="s">
        <v>2164</v>
      </c>
      <c r="L516" s="22" t="s">
        <v>42</v>
      </c>
      <c r="M516" s="22" t="s">
        <v>42</v>
      </c>
      <c r="N516" s="23">
        <v>8713439215090</v>
      </c>
      <c r="O516" s="23"/>
      <c r="P516" s="109" t="s">
        <v>1842</v>
      </c>
      <c r="Q516" s="24">
        <f t="shared" si="22"/>
        <v>99000</v>
      </c>
      <c r="R516" s="25"/>
      <c r="S516" s="66"/>
      <c r="T516" s="66"/>
      <c r="U516" s="127">
        <f>V516*0.8</f>
        <v>7.2</v>
      </c>
      <c r="V516" s="127">
        <v>9</v>
      </c>
      <c r="X516" s="26"/>
      <c r="Y516" s="26"/>
    </row>
    <row r="517" spans="1:25">
      <c r="A517" s="18" t="s">
        <v>1877</v>
      </c>
      <c r="B517" s="18" t="s">
        <v>2148</v>
      </c>
      <c r="C517" s="20" t="s">
        <v>2165</v>
      </c>
      <c r="D517" s="97" t="s">
        <v>2166</v>
      </c>
      <c r="E517" s="4" t="s">
        <v>2167</v>
      </c>
      <c r="F517" s="1" t="s">
        <v>23</v>
      </c>
      <c r="G517" s="18" t="s">
        <v>194</v>
      </c>
      <c r="H517" s="19" t="s">
        <v>195</v>
      </c>
      <c r="I517" s="18" t="s">
        <v>39</v>
      </c>
      <c r="J517" s="18"/>
      <c r="K517" s="21" t="s">
        <v>2168</v>
      </c>
      <c r="L517" s="22"/>
      <c r="M517" s="22"/>
      <c r="N517" s="23">
        <v>8713439185195</v>
      </c>
      <c r="O517" s="23"/>
      <c r="P517" s="109" t="s">
        <v>1842</v>
      </c>
      <c r="Q517" s="24">
        <f t="shared" si="22"/>
        <v>89000</v>
      </c>
      <c r="R517" s="25"/>
      <c r="S517" s="66"/>
      <c r="T517" s="66"/>
      <c r="U517" s="127">
        <f t="shared" ref="U517:U519" si="27">V517*0.8</f>
        <v>6.4</v>
      </c>
      <c r="V517" s="127">
        <v>8</v>
      </c>
      <c r="X517" s="26"/>
      <c r="Y517" s="26"/>
    </row>
    <row r="518" spans="1:25">
      <c r="A518" s="18" t="s">
        <v>1877</v>
      </c>
      <c r="B518" s="18" t="s">
        <v>2148</v>
      </c>
      <c r="C518" s="20" t="s">
        <v>2169</v>
      </c>
      <c r="D518" s="97" t="s">
        <v>2170</v>
      </c>
      <c r="E518" s="4" t="s">
        <v>2171</v>
      </c>
      <c r="F518" s="1" t="s">
        <v>23</v>
      </c>
      <c r="G518" s="18" t="s">
        <v>194</v>
      </c>
      <c r="H518" s="19" t="s">
        <v>195</v>
      </c>
      <c r="I518" s="18" t="s">
        <v>39</v>
      </c>
      <c r="J518" s="18"/>
      <c r="K518" s="21" t="s">
        <v>2168</v>
      </c>
      <c r="L518" s="22"/>
      <c r="M518" s="22"/>
      <c r="N518" s="23">
        <v>8713439195224</v>
      </c>
      <c r="O518" s="23"/>
      <c r="P518" s="109" t="s">
        <v>1842</v>
      </c>
      <c r="Q518" s="24">
        <f t="shared" si="22"/>
        <v>89000</v>
      </c>
      <c r="R518" s="25"/>
      <c r="S518" s="66"/>
      <c r="T518" s="66"/>
      <c r="U518" s="127">
        <f t="shared" si="27"/>
        <v>6.4</v>
      </c>
      <c r="V518" s="127">
        <v>8</v>
      </c>
      <c r="X518" s="26"/>
      <c r="Y518" s="26"/>
    </row>
    <row r="519" spans="1:25">
      <c r="A519" s="18" t="s">
        <v>1877</v>
      </c>
      <c r="B519" s="18" t="s">
        <v>2148</v>
      </c>
      <c r="C519" s="20" t="s">
        <v>2172</v>
      </c>
      <c r="D519" s="97" t="s">
        <v>2173</v>
      </c>
      <c r="E519" s="4" t="s">
        <v>2174</v>
      </c>
      <c r="F519" s="1" t="s">
        <v>23</v>
      </c>
      <c r="G519" s="18" t="s">
        <v>194</v>
      </c>
      <c r="H519" s="19" t="s">
        <v>195</v>
      </c>
      <c r="I519" s="18" t="s">
        <v>39</v>
      </c>
      <c r="J519" s="18"/>
      <c r="K519" s="21" t="s">
        <v>2168</v>
      </c>
      <c r="L519" s="22"/>
      <c r="M519" s="22"/>
      <c r="N519" s="23">
        <v>8713439196634</v>
      </c>
      <c r="O519" s="23"/>
      <c r="P519" s="109" t="s">
        <v>1842</v>
      </c>
      <c r="Q519" s="24">
        <f t="shared" si="22"/>
        <v>89000</v>
      </c>
      <c r="R519" s="25"/>
      <c r="S519" s="66"/>
      <c r="T519" s="66"/>
      <c r="U519" s="127">
        <f t="shared" si="27"/>
        <v>6.4</v>
      </c>
      <c r="V519" s="127">
        <v>8</v>
      </c>
      <c r="X519" s="26"/>
      <c r="Y519" s="26"/>
    </row>
    <row r="520" spans="1:25">
      <c r="A520" s="18" t="s">
        <v>1877</v>
      </c>
      <c r="B520" s="18" t="s">
        <v>2148</v>
      </c>
      <c r="C520" s="20" t="s">
        <v>2175</v>
      </c>
      <c r="D520" s="97" t="s">
        <v>2176</v>
      </c>
      <c r="E520" s="4" t="s">
        <v>2177</v>
      </c>
      <c r="F520" s="1" t="s">
        <v>23</v>
      </c>
      <c r="G520" s="18" t="s">
        <v>194</v>
      </c>
      <c r="H520" s="19" t="s">
        <v>195</v>
      </c>
      <c r="I520" s="18" t="s">
        <v>39</v>
      </c>
      <c r="J520" s="18"/>
      <c r="K520" s="21" t="s">
        <v>2178</v>
      </c>
      <c r="L520" s="22"/>
      <c r="M520" s="22"/>
      <c r="N520" s="23">
        <v>8713439244403</v>
      </c>
      <c r="O520" s="23"/>
      <c r="P520" s="109" t="s">
        <v>1842</v>
      </c>
      <c r="Q520" s="24">
        <f t="shared" si="22"/>
        <v>89000</v>
      </c>
      <c r="R520" s="25"/>
      <c r="S520" s="66"/>
      <c r="T520" s="66"/>
      <c r="U520" s="127">
        <f>V520*0.8</f>
        <v>6.4</v>
      </c>
      <c r="V520" s="127">
        <v>8</v>
      </c>
      <c r="X520" s="26"/>
      <c r="Y520" s="26"/>
    </row>
    <row r="521" spans="1:25" hidden="1">
      <c r="A521" s="18" t="s">
        <v>1877</v>
      </c>
      <c r="B521" s="18" t="s">
        <v>2148</v>
      </c>
      <c r="C521" s="20" t="s">
        <v>2179</v>
      </c>
      <c r="D521" s="97" t="s">
        <v>2180</v>
      </c>
      <c r="E521" s="4" t="s">
        <v>2181</v>
      </c>
      <c r="F521" s="1" t="s">
        <v>23</v>
      </c>
      <c r="G521" s="18" t="s">
        <v>194</v>
      </c>
      <c r="H521" s="19" t="s">
        <v>195</v>
      </c>
      <c r="I521" s="18" t="s">
        <v>44</v>
      </c>
      <c r="J521" s="18"/>
      <c r="K521" s="21" t="s">
        <v>2182</v>
      </c>
      <c r="L521" s="22"/>
      <c r="M521" s="22"/>
      <c r="N521" s="23">
        <v>8713439244410</v>
      </c>
      <c r="O521" s="23"/>
      <c r="P521" s="109"/>
      <c r="Q521" s="24">
        <f t="shared" si="22"/>
        <v>109000</v>
      </c>
      <c r="R521" s="25"/>
      <c r="S521" s="66"/>
      <c r="T521" s="66"/>
      <c r="U521" s="127">
        <f t="shared" ref="U521:U524" si="28">V521*0.8</f>
        <v>8</v>
      </c>
      <c r="V521" s="127">
        <v>10</v>
      </c>
      <c r="X521" s="26"/>
      <c r="Y521" s="26"/>
    </row>
    <row r="522" spans="1:25">
      <c r="A522" s="18" t="s">
        <v>1877</v>
      </c>
      <c r="B522" s="18" t="s">
        <v>2148</v>
      </c>
      <c r="C522" s="20" t="s">
        <v>2183</v>
      </c>
      <c r="D522" s="97" t="s">
        <v>2184</v>
      </c>
      <c r="E522" s="4" t="s">
        <v>2185</v>
      </c>
      <c r="F522" s="1" t="s">
        <v>23</v>
      </c>
      <c r="G522" s="18" t="s">
        <v>194</v>
      </c>
      <c r="H522" s="19" t="s">
        <v>195</v>
      </c>
      <c r="I522" s="18" t="s">
        <v>39</v>
      </c>
      <c r="J522" s="18"/>
      <c r="K522" s="21" t="s">
        <v>2186</v>
      </c>
      <c r="L522" s="22"/>
      <c r="M522" s="22"/>
      <c r="N522" s="23">
        <v>8713439233872</v>
      </c>
      <c r="O522" s="23"/>
      <c r="P522" s="109" t="s">
        <v>1842</v>
      </c>
      <c r="Q522" s="24">
        <f t="shared" si="22"/>
        <v>109000</v>
      </c>
      <c r="R522" s="25"/>
      <c r="S522" s="66"/>
      <c r="T522" s="66"/>
      <c r="U522" s="127">
        <f t="shared" si="28"/>
        <v>8</v>
      </c>
      <c r="V522" s="127">
        <v>10</v>
      </c>
      <c r="X522" s="26"/>
      <c r="Y522" s="26"/>
    </row>
    <row r="523" spans="1:25">
      <c r="A523" s="18" t="s">
        <v>1877</v>
      </c>
      <c r="B523" s="18" t="s">
        <v>2148</v>
      </c>
      <c r="C523" s="20" t="s">
        <v>2187</v>
      </c>
      <c r="D523" s="97" t="s">
        <v>2188</v>
      </c>
      <c r="E523" s="4" t="s">
        <v>2189</v>
      </c>
      <c r="F523" s="1" t="s">
        <v>23</v>
      </c>
      <c r="G523" s="18" t="s">
        <v>194</v>
      </c>
      <c r="H523" s="19" t="s">
        <v>195</v>
      </c>
      <c r="I523" s="18" t="s">
        <v>39</v>
      </c>
      <c r="J523" s="18"/>
      <c r="K523" s="21" t="s">
        <v>2182</v>
      </c>
      <c r="L523" s="22"/>
      <c r="M523" s="22"/>
      <c r="N523" s="23">
        <v>8713439233896</v>
      </c>
      <c r="O523" s="23"/>
      <c r="P523" s="109" t="s">
        <v>1842</v>
      </c>
      <c r="Q523" s="24">
        <f t="shared" si="22"/>
        <v>109000</v>
      </c>
      <c r="R523" s="25"/>
      <c r="S523" s="66"/>
      <c r="T523" s="66"/>
      <c r="U523" s="127">
        <f t="shared" si="28"/>
        <v>8</v>
      </c>
      <c r="V523" s="127">
        <v>10</v>
      </c>
      <c r="X523" s="26"/>
      <c r="Y523" s="26"/>
    </row>
    <row r="524" spans="1:25">
      <c r="A524" s="18" t="s">
        <v>1877</v>
      </c>
      <c r="B524" s="18" t="s">
        <v>2148</v>
      </c>
      <c r="C524" s="20" t="s">
        <v>2190</v>
      </c>
      <c r="D524" s="97" t="s">
        <v>2191</v>
      </c>
      <c r="E524" s="4" t="s">
        <v>2192</v>
      </c>
      <c r="F524" s="1" t="s">
        <v>23</v>
      </c>
      <c r="G524" s="18" t="s">
        <v>194</v>
      </c>
      <c r="H524" s="19" t="s">
        <v>195</v>
      </c>
      <c r="I524" s="18" t="s">
        <v>39</v>
      </c>
      <c r="J524" s="18"/>
      <c r="K524" s="21" t="s">
        <v>2186</v>
      </c>
      <c r="L524" s="22"/>
      <c r="M524" s="22"/>
      <c r="N524" s="23">
        <v>8713439233896</v>
      </c>
      <c r="O524" s="23"/>
      <c r="P524" s="109" t="s">
        <v>1842</v>
      </c>
      <c r="Q524" s="24">
        <f t="shared" si="22"/>
        <v>109000</v>
      </c>
      <c r="R524" s="25"/>
      <c r="S524" s="66"/>
      <c r="T524" s="66"/>
      <c r="U524" s="127">
        <f t="shared" si="28"/>
        <v>8</v>
      </c>
      <c r="V524" s="127">
        <v>10</v>
      </c>
      <c r="X524" s="26"/>
      <c r="Y524" s="26"/>
    </row>
    <row r="525" spans="1:25">
      <c r="A525" s="18" t="s">
        <v>1877</v>
      </c>
      <c r="B525" s="18" t="s">
        <v>2148</v>
      </c>
      <c r="C525" s="20" t="s">
        <v>2193</v>
      </c>
      <c r="D525" s="97" t="s">
        <v>2194</v>
      </c>
      <c r="E525" s="4" t="s">
        <v>2195</v>
      </c>
      <c r="F525" s="1" t="s">
        <v>283</v>
      </c>
      <c r="G525" s="18" t="s">
        <v>194</v>
      </c>
      <c r="H525" s="19" t="s">
        <v>195</v>
      </c>
      <c r="I525" s="18" t="s">
        <v>39</v>
      </c>
      <c r="J525" s="18"/>
      <c r="K525" s="21" t="s">
        <v>2196</v>
      </c>
      <c r="L525" s="22" t="s">
        <v>42</v>
      </c>
      <c r="M525" s="22" t="s">
        <v>42</v>
      </c>
      <c r="N525" s="23">
        <v>8713439223330</v>
      </c>
      <c r="O525" s="23"/>
      <c r="P525" s="109" t="s">
        <v>1842</v>
      </c>
      <c r="Q525" s="24">
        <f t="shared" si="22"/>
        <v>129000</v>
      </c>
      <c r="R525" s="25"/>
      <c r="S525" s="66"/>
      <c r="T525" s="66"/>
      <c r="U525" s="127">
        <f t="shared" ref="U525:U532" si="29">V525*0.8</f>
        <v>8.8000000000000007</v>
      </c>
      <c r="V525" s="127">
        <v>11</v>
      </c>
      <c r="X525" s="26"/>
      <c r="Y525" s="26"/>
    </row>
    <row r="526" spans="1:25">
      <c r="A526" s="18" t="s">
        <v>1877</v>
      </c>
      <c r="B526" s="18" t="s">
        <v>2148</v>
      </c>
      <c r="C526" s="20" t="s">
        <v>2197</v>
      </c>
      <c r="D526" s="97" t="s">
        <v>2198</v>
      </c>
      <c r="E526" s="4" t="s">
        <v>2199</v>
      </c>
      <c r="F526" s="1" t="s">
        <v>283</v>
      </c>
      <c r="G526" s="18" t="s">
        <v>194</v>
      </c>
      <c r="H526" s="19" t="s">
        <v>195</v>
      </c>
      <c r="I526" s="18" t="s">
        <v>39</v>
      </c>
      <c r="J526" s="18"/>
      <c r="K526" s="21" t="s">
        <v>2200</v>
      </c>
      <c r="L526" s="22" t="s">
        <v>42</v>
      </c>
      <c r="M526" s="22" t="s">
        <v>42</v>
      </c>
      <c r="N526" s="23">
        <v>8713439223354</v>
      </c>
      <c r="O526" s="23"/>
      <c r="P526" s="109" t="s">
        <v>1842</v>
      </c>
      <c r="Q526" s="24">
        <f t="shared" si="22"/>
        <v>129000</v>
      </c>
      <c r="R526" s="25"/>
      <c r="S526" s="66"/>
      <c r="T526" s="66"/>
      <c r="U526" s="127">
        <f t="shared" si="29"/>
        <v>8.8000000000000007</v>
      </c>
      <c r="V526" s="127">
        <v>11</v>
      </c>
      <c r="X526" s="26"/>
      <c r="Y526" s="26"/>
    </row>
    <row r="527" spans="1:25">
      <c r="A527" s="18" t="s">
        <v>1877</v>
      </c>
      <c r="B527" s="18" t="s">
        <v>2148</v>
      </c>
      <c r="C527" s="20" t="s">
        <v>2201</v>
      </c>
      <c r="D527" s="97" t="s">
        <v>2202</v>
      </c>
      <c r="E527" s="4" t="s">
        <v>2203</v>
      </c>
      <c r="F527" s="1" t="s">
        <v>23</v>
      </c>
      <c r="G527" s="18" t="s">
        <v>194</v>
      </c>
      <c r="H527" s="19" t="s">
        <v>195</v>
      </c>
      <c r="I527" s="18" t="s">
        <v>39</v>
      </c>
      <c r="J527" s="18"/>
      <c r="K527" s="21" t="s">
        <v>2204</v>
      </c>
      <c r="L527" s="22"/>
      <c r="M527" s="22"/>
      <c r="N527" s="23">
        <v>8713439223361</v>
      </c>
      <c r="O527" s="23"/>
      <c r="P527" s="109" t="s">
        <v>1842</v>
      </c>
      <c r="Q527" s="24">
        <f t="shared" si="22"/>
        <v>129000</v>
      </c>
      <c r="R527" s="25"/>
      <c r="S527" s="66"/>
      <c r="T527" s="66"/>
      <c r="U527" s="127">
        <f t="shared" si="29"/>
        <v>8.8000000000000007</v>
      </c>
      <c r="V527" s="127">
        <v>11</v>
      </c>
      <c r="X527" s="26"/>
      <c r="Y527" s="26"/>
    </row>
    <row r="528" spans="1:25">
      <c r="A528" s="18" t="s">
        <v>1877</v>
      </c>
      <c r="B528" s="18" t="s">
        <v>2148</v>
      </c>
      <c r="C528" s="20" t="s">
        <v>2205</v>
      </c>
      <c r="D528" s="97" t="s">
        <v>2206</v>
      </c>
      <c r="E528" s="4" t="s">
        <v>2207</v>
      </c>
      <c r="F528" s="1" t="s">
        <v>283</v>
      </c>
      <c r="G528" s="18" t="s">
        <v>194</v>
      </c>
      <c r="H528" s="19" t="s">
        <v>195</v>
      </c>
      <c r="I528" s="18" t="s">
        <v>39</v>
      </c>
      <c r="J528" s="18"/>
      <c r="K528" s="21" t="s">
        <v>2208</v>
      </c>
      <c r="L528" s="22" t="s">
        <v>42</v>
      </c>
      <c r="M528" s="22" t="s">
        <v>42</v>
      </c>
      <c r="N528" s="23">
        <v>8713439218695</v>
      </c>
      <c r="O528" s="23"/>
      <c r="P528" s="109" t="s">
        <v>1842</v>
      </c>
      <c r="Q528" s="24">
        <f t="shared" si="22"/>
        <v>109000</v>
      </c>
      <c r="R528" s="25"/>
      <c r="S528" s="66"/>
      <c r="T528" s="66"/>
      <c r="U528" s="127">
        <f t="shared" si="29"/>
        <v>8</v>
      </c>
      <c r="V528" s="127">
        <v>10</v>
      </c>
      <c r="X528" s="26"/>
      <c r="Y528" s="26"/>
    </row>
    <row r="529" spans="1:25">
      <c r="A529" s="18" t="s">
        <v>1877</v>
      </c>
      <c r="B529" s="18" t="s">
        <v>2148</v>
      </c>
      <c r="C529" s="20" t="s">
        <v>2209</v>
      </c>
      <c r="D529" s="97" t="s">
        <v>2210</v>
      </c>
      <c r="E529" s="4" t="s">
        <v>2211</v>
      </c>
      <c r="F529" s="1" t="s">
        <v>283</v>
      </c>
      <c r="G529" s="18" t="s">
        <v>194</v>
      </c>
      <c r="H529" s="19" t="s">
        <v>195</v>
      </c>
      <c r="I529" s="18" t="s">
        <v>134</v>
      </c>
      <c r="J529" s="18"/>
      <c r="K529" s="21" t="s">
        <v>2212</v>
      </c>
      <c r="L529" s="22" t="s">
        <v>42</v>
      </c>
      <c r="M529" s="22" t="s">
        <v>42</v>
      </c>
      <c r="N529" s="23">
        <v>8713439218701</v>
      </c>
      <c r="O529" s="23"/>
      <c r="P529" s="109" t="s">
        <v>2213</v>
      </c>
      <c r="Q529" s="24">
        <f t="shared" si="22"/>
        <v>109000</v>
      </c>
      <c r="R529" s="25"/>
      <c r="S529" s="66"/>
      <c r="T529" s="66"/>
      <c r="U529" s="127">
        <f t="shared" si="29"/>
        <v>8</v>
      </c>
      <c r="V529" s="127">
        <v>10</v>
      </c>
      <c r="X529" s="26"/>
      <c r="Y529" s="26"/>
    </row>
    <row r="530" spans="1:25">
      <c r="A530" s="18" t="s">
        <v>1877</v>
      </c>
      <c r="B530" s="18" t="s">
        <v>2148</v>
      </c>
      <c r="C530" s="20" t="s">
        <v>2214</v>
      </c>
      <c r="D530" s="97" t="s">
        <v>2215</v>
      </c>
      <c r="E530" s="4" t="s">
        <v>2216</v>
      </c>
      <c r="F530" s="1" t="s">
        <v>283</v>
      </c>
      <c r="G530" s="18" t="s">
        <v>194</v>
      </c>
      <c r="H530" s="19" t="s">
        <v>195</v>
      </c>
      <c r="I530" s="18" t="s">
        <v>39</v>
      </c>
      <c r="J530" s="18"/>
      <c r="K530" s="21" t="s">
        <v>2217</v>
      </c>
      <c r="L530" s="22" t="s">
        <v>42</v>
      </c>
      <c r="M530" s="22" t="s">
        <v>42</v>
      </c>
      <c r="N530" s="23">
        <v>8713439218718</v>
      </c>
      <c r="O530" s="23"/>
      <c r="P530" s="109" t="s">
        <v>2218</v>
      </c>
      <c r="Q530" s="24">
        <f t="shared" si="22"/>
        <v>109000</v>
      </c>
      <c r="R530" s="25"/>
      <c r="S530" s="66"/>
      <c r="T530" s="66"/>
      <c r="U530" s="127">
        <f t="shared" si="29"/>
        <v>8</v>
      </c>
      <c r="V530" s="127">
        <v>10</v>
      </c>
      <c r="X530" s="26"/>
      <c r="Y530" s="26"/>
    </row>
    <row r="531" spans="1:25">
      <c r="A531" s="18" t="s">
        <v>1877</v>
      </c>
      <c r="B531" s="18" t="s">
        <v>2148</v>
      </c>
      <c r="C531" s="20" t="s">
        <v>2219</v>
      </c>
      <c r="D531" s="97" t="s">
        <v>2220</v>
      </c>
      <c r="E531" s="4" t="s">
        <v>2221</v>
      </c>
      <c r="F531" s="1" t="s">
        <v>283</v>
      </c>
      <c r="G531" s="18" t="s">
        <v>194</v>
      </c>
      <c r="H531" s="19" t="s">
        <v>195</v>
      </c>
      <c r="I531" s="18" t="s">
        <v>39</v>
      </c>
      <c r="J531" s="18"/>
      <c r="K531" s="21" t="s">
        <v>2222</v>
      </c>
      <c r="L531" s="22" t="s">
        <v>42</v>
      </c>
      <c r="M531" s="22" t="s">
        <v>42</v>
      </c>
      <c r="N531" s="23">
        <v>8713439228786</v>
      </c>
      <c r="O531" s="23"/>
      <c r="P531" s="109" t="s">
        <v>1842</v>
      </c>
      <c r="Q531" s="24">
        <f t="shared" si="22"/>
        <v>109000</v>
      </c>
      <c r="R531" s="25"/>
      <c r="S531" s="66"/>
      <c r="T531" s="66"/>
      <c r="U531" s="127">
        <f t="shared" si="29"/>
        <v>8</v>
      </c>
      <c r="V531" s="127">
        <v>10</v>
      </c>
      <c r="X531" s="26"/>
      <c r="Y531" s="26"/>
    </row>
    <row r="532" spans="1:25">
      <c r="A532" s="18" t="s">
        <v>1877</v>
      </c>
      <c r="B532" s="18" t="s">
        <v>2148</v>
      </c>
      <c r="C532" s="20" t="s">
        <v>2223</v>
      </c>
      <c r="D532" s="97" t="s">
        <v>2224</v>
      </c>
      <c r="E532" s="4" t="s">
        <v>2225</v>
      </c>
      <c r="F532" s="1" t="s">
        <v>283</v>
      </c>
      <c r="G532" s="18" t="s">
        <v>194</v>
      </c>
      <c r="H532" s="19" t="s">
        <v>195</v>
      </c>
      <c r="I532" s="18" t="s">
        <v>39</v>
      </c>
      <c r="J532" s="18"/>
      <c r="K532" s="21" t="s">
        <v>2226</v>
      </c>
      <c r="L532" s="22" t="s">
        <v>42</v>
      </c>
      <c r="M532" s="22" t="s">
        <v>42</v>
      </c>
      <c r="N532" s="23">
        <v>8713439199383</v>
      </c>
      <c r="O532" s="23"/>
      <c r="P532" s="109" t="s">
        <v>1842</v>
      </c>
      <c r="Q532" s="24">
        <f t="shared" si="22"/>
        <v>129000</v>
      </c>
      <c r="R532" s="25"/>
      <c r="S532" s="66"/>
      <c r="T532" s="66"/>
      <c r="U532" s="127">
        <f t="shared" si="29"/>
        <v>8.8000000000000007</v>
      </c>
      <c r="V532" s="127">
        <v>11</v>
      </c>
      <c r="X532" s="26"/>
      <c r="Y532" s="26"/>
    </row>
    <row r="533" spans="1:25" hidden="1">
      <c r="A533" s="18" t="s">
        <v>1877</v>
      </c>
      <c r="B533" s="18" t="s">
        <v>2148</v>
      </c>
      <c r="C533" s="20" t="s">
        <v>2227</v>
      </c>
      <c r="D533" s="97" t="s">
        <v>2228</v>
      </c>
      <c r="E533" s="4" t="s">
        <v>2229</v>
      </c>
      <c r="F533" s="1" t="s">
        <v>283</v>
      </c>
      <c r="G533" s="18" t="s">
        <v>194</v>
      </c>
      <c r="H533" s="19" t="s">
        <v>195</v>
      </c>
      <c r="I533" s="18" t="s">
        <v>44</v>
      </c>
      <c r="J533" s="18"/>
      <c r="K533" s="21" t="s">
        <v>2230</v>
      </c>
      <c r="L533" s="22" t="s">
        <v>42</v>
      </c>
      <c r="M533" s="22" t="s">
        <v>42</v>
      </c>
      <c r="N533" s="23">
        <v>8713439238099</v>
      </c>
      <c r="O533" s="23"/>
      <c r="P533" s="109"/>
      <c r="Q533" s="24">
        <f t="shared" si="22"/>
        <v>139000</v>
      </c>
      <c r="R533" s="25"/>
      <c r="S533" s="66"/>
      <c r="T533" s="66"/>
      <c r="U533" s="127">
        <v>10</v>
      </c>
      <c r="V533" s="127">
        <v>12</v>
      </c>
      <c r="X533" s="26"/>
      <c r="Y533" s="26"/>
    </row>
    <row r="534" spans="1:25" hidden="1">
      <c r="A534" s="18" t="s">
        <v>1877</v>
      </c>
      <c r="B534" s="18" t="s">
        <v>2148</v>
      </c>
      <c r="C534" s="20" t="s">
        <v>2231</v>
      </c>
      <c r="D534" s="97" t="s">
        <v>2232</v>
      </c>
      <c r="E534" s="4" t="s">
        <v>2233</v>
      </c>
      <c r="F534" s="1" t="s">
        <v>283</v>
      </c>
      <c r="G534" s="18" t="s">
        <v>194</v>
      </c>
      <c r="H534" s="19" t="s">
        <v>195</v>
      </c>
      <c r="I534" s="18" t="s">
        <v>44</v>
      </c>
      <c r="J534" s="18"/>
      <c r="K534" s="21" t="s">
        <v>2234</v>
      </c>
      <c r="L534" s="22" t="s">
        <v>42</v>
      </c>
      <c r="M534" s="22" t="s">
        <v>42</v>
      </c>
      <c r="N534" s="23"/>
      <c r="O534" s="23"/>
      <c r="P534" s="109"/>
      <c r="Q534" s="24">
        <f t="shared" si="22"/>
        <v>-1000</v>
      </c>
      <c r="R534" s="25"/>
      <c r="S534" s="66"/>
      <c r="T534" s="66"/>
      <c r="X534" s="26"/>
      <c r="Y534" s="26"/>
    </row>
    <row r="535" spans="1:25" hidden="1">
      <c r="A535" s="18" t="s">
        <v>1877</v>
      </c>
      <c r="B535" s="18" t="s">
        <v>2148</v>
      </c>
      <c r="C535" s="20" t="s">
        <v>2235</v>
      </c>
      <c r="D535" s="97" t="s">
        <v>2236</v>
      </c>
      <c r="E535" s="4" t="s">
        <v>2237</v>
      </c>
      <c r="F535" s="1" t="s">
        <v>283</v>
      </c>
      <c r="G535" s="18" t="s">
        <v>194</v>
      </c>
      <c r="H535" s="19" t="s">
        <v>195</v>
      </c>
      <c r="I535" s="18" t="s">
        <v>44</v>
      </c>
      <c r="J535" s="18"/>
      <c r="K535" s="21" t="s">
        <v>2238</v>
      </c>
      <c r="L535" s="22" t="s">
        <v>42</v>
      </c>
      <c r="M535" s="22" t="s">
        <v>42</v>
      </c>
      <c r="N535" s="23"/>
      <c r="O535" s="23"/>
      <c r="P535" s="109"/>
      <c r="Q535" s="24">
        <f t="shared" si="22"/>
        <v>-1000</v>
      </c>
      <c r="R535" s="25"/>
      <c r="S535" s="66"/>
      <c r="T535" s="66"/>
      <c r="X535" s="26"/>
      <c r="Y535" s="26"/>
    </row>
    <row r="536" spans="1:25" hidden="1">
      <c r="A536" s="18" t="s">
        <v>1877</v>
      </c>
      <c r="B536" s="18" t="s">
        <v>2148</v>
      </c>
      <c r="C536" s="20" t="s">
        <v>2239</v>
      </c>
      <c r="D536" s="97" t="s">
        <v>2240</v>
      </c>
      <c r="E536" s="4" t="s">
        <v>2241</v>
      </c>
      <c r="F536" s="1" t="s">
        <v>283</v>
      </c>
      <c r="G536" s="18" t="s">
        <v>194</v>
      </c>
      <c r="H536" s="19" t="s">
        <v>195</v>
      </c>
      <c r="I536" s="18" t="s">
        <v>44</v>
      </c>
      <c r="J536" s="18"/>
      <c r="K536" s="21" t="s">
        <v>2242</v>
      </c>
      <c r="L536" s="22" t="s">
        <v>42</v>
      </c>
      <c r="M536" s="22" t="s">
        <v>42</v>
      </c>
      <c r="N536" s="23">
        <v>5397063763665</v>
      </c>
      <c r="O536" s="23">
        <v>884116194750</v>
      </c>
      <c r="P536" s="109"/>
      <c r="Q536" s="24">
        <f t="shared" si="22"/>
        <v>149000</v>
      </c>
      <c r="R536" s="25"/>
      <c r="S536" s="66"/>
      <c r="T536" s="66"/>
      <c r="U536" s="127">
        <v>11</v>
      </c>
      <c r="V536" s="127">
        <v>13</v>
      </c>
      <c r="X536" s="26"/>
      <c r="Y536" s="26"/>
    </row>
    <row r="537" spans="1:25" hidden="1">
      <c r="A537" s="18" t="s">
        <v>2243</v>
      </c>
      <c r="B537" s="18" t="s">
        <v>2148</v>
      </c>
      <c r="C537" s="20" t="s">
        <v>2244</v>
      </c>
      <c r="D537" s="97" t="s">
        <v>2245</v>
      </c>
      <c r="E537" s="4" t="s">
        <v>2246</v>
      </c>
      <c r="F537" s="1" t="s">
        <v>283</v>
      </c>
      <c r="G537" s="18" t="s">
        <v>194</v>
      </c>
      <c r="H537" s="19" t="s">
        <v>195</v>
      </c>
      <c r="I537" s="18" t="s">
        <v>44</v>
      </c>
      <c r="J537" s="18"/>
      <c r="K537" s="21" t="s">
        <v>2247</v>
      </c>
      <c r="L537" s="22" t="s">
        <v>42</v>
      </c>
      <c r="M537" s="22" t="s">
        <v>42</v>
      </c>
      <c r="N537" s="23"/>
      <c r="O537" s="23"/>
      <c r="P537" s="109"/>
      <c r="Q537" s="24">
        <f t="shared" si="22"/>
        <v>-1000</v>
      </c>
      <c r="R537" s="25"/>
      <c r="S537" s="66"/>
      <c r="T537" s="66"/>
      <c r="X537" s="26"/>
      <c r="Y537" s="26"/>
    </row>
    <row r="538" spans="1:25" hidden="1">
      <c r="A538" s="18" t="s">
        <v>2248</v>
      </c>
      <c r="B538" s="18" t="s">
        <v>2148</v>
      </c>
      <c r="C538" s="20" t="s">
        <v>2249</v>
      </c>
      <c r="D538" s="97" t="s">
        <v>2250</v>
      </c>
      <c r="E538" s="4" t="s">
        <v>2251</v>
      </c>
      <c r="F538" s="1" t="s">
        <v>283</v>
      </c>
      <c r="G538" s="18" t="s">
        <v>194</v>
      </c>
      <c r="H538" s="19" t="s">
        <v>195</v>
      </c>
      <c r="I538" s="18" t="s">
        <v>44</v>
      </c>
      <c r="J538" s="18"/>
      <c r="K538" s="21" t="s">
        <v>2252</v>
      </c>
      <c r="L538" s="22" t="s">
        <v>42</v>
      </c>
      <c r="M538" s="22" t="s">
        <v>42</v>
      </c>
      <c r="N538" s="23"/>
      <c r="O538" s="23"/>
      <c r="P538" s="109"/>
      <c r="Q538" s="24">
        <f t="shared" si="22"/>
        <v>-1000</v>
      </c>
      <c r="R538" s="25"/>
      <c r="S538" s="66"/>
      <c r="T538" s="66"/>
      <c r="X538" s="26"/>
      <c r="Y538" s="26"/>
    </row>
    <row r="539" spans="1:25" hidden="1">
      <c r="A539" s="18" t="s">
        <v>1877</v>
      </c>
      <c r="B539" s="18" t="s">
        <v>2148</v>
      </c>
      <c r="C539" s="20" t="s">
        <v>2253</v>
      </c>
      <c r="D539" s="97" t="s">
        <v>2254</v>
      </c>
      <c r="E539" s="4" t="s">
        <v>2255</v>
      </c>
      <c r="F539" s="1" t="s">
        <v>283</v>
      </c>
      <c r="G539" s="18" t="s">
        <v>194</v>
      </c>
      <c r="H539" s="19" t="s">
        <v>195</v>
      </c>
      <c r="I539" s="18" t="s">
        <v>44</v>
      </c>
      <c r="J539" s="18"/>
      <c r="K539" s="21" t="s">
        <v>2256</v>
      </c>
      <c r="L539" s="22" t="s">
        <v>42</v>
      </c>
      <c r="M539" s="22" t="s">
        <v>42</v>
      </c>
      <c r="N539" s="23"/>
      <c r="O539" s="23"/>
      <c r="P539" s="109"/>
      <c r="Q539" s="24">
        <f t="shared" si="22"/>
        <v>259000</v>
      </c>
      <c r="R539" s="25"/>
      <c r="S539" s="66"/>
      <c r="T539" s="66"/>
      <c r="U539" s="127">
        <v>19</v>
      </c>
      <c r="V539" s="127">
        <v>23</v>
      </c>
      <c r="X539" s="26"/>
      <c r="Y539" s="26"/>
    </row>
    <row r="540" spans="1:25" hidden="1">
      <c r="A540" s="18" t="s">
        <v>1832</v>
      </c>
      <c r="B540" s="18" t="s">
        <v>2148</v>
      </c>
      <c r="C540" s="20" t="s">
        <v>2257</v>
      </c>
      <c r="D540" s="97" t="s">
        <v>2258</v>
      </c>
      <c r="E540" s="4" t="s">
        <v>2259</v>
      </c>
      <c r="F540" s="1" t="s">
        <v>283</v>
      </c>
      <c r="G540" s="18" t="s">
        <v>194</v>
      </c>
      <c r="H540" s="19" t="s">
        <v>195</v>
      </c>
      <c r="I540" s="18" t="s">
        <v>44</v>
      </c>
      <c r="J540" s="18"/>
      <c r="K540" s="21" t="s">
        <v>2260</v>
      </c>
      <c r="L540" s="22" t="s">
        <v>42</v>
      </c>
      <c r="M540" s="22" t="s">
        <v>42</v>
      </c>
      <c r="N540" s="23">
        <v>8713439223323</v>
      </c>
      <c r="O540" s="23"/>
      <c r="P540" s="109"/>
      <c r="Q540" s="24">
        <f t="shared" si="22"/>
        <v>289000</v>
      </c>
      <c r="R540" s="25"/>
      <c r="S540" s="66"/>
      <c r="T540" s="66"/>
      <c r="U540" s="127">
        <v>21</v>
      </c>
      <c r="V540" s="127">
        <v>25</v>
      </c>
      <c r="X540" s="26"/>
      <c r="Y540" s="26"/>
    </row>
    <row r="541" spans="1:25" hidden="1">
      <c r="A541" s="18" t="s">
        <v>1832</v>
      </c>
      <c r="B541" s="18" t="s">
        <v>2148</v>
      </c>
      <c r="C541" s="20" t="s">
        <v>2261</v>
      </c>
      <c r="D541" s="97" t="s">
        <v>2262</v>
      </c>
      <c r="E541" s="4" t="s">
        <v>2263</v>
      </c>
      <c r="F541" s="1" t="s">
        <v>283</v>
      </c>
      <c r="G541" s="18" t="s">
        <v>194</v>
      </c>
      <c r="H541" s="19" t="s">
        <v>195</v>
      </c>
      <c r="I541" s="18" t="s">
        <v>44</v>
      </c>
      <c r="J541" s="18"/>
      <c r="K541" s="21" t="s">
        <v>2264</v>
      </c>
      <c r="L541" s="22" t="s">
        <v>42</v>
      </c>
      <c r="M541" s="22" t="s">
        <v>42</v>
      </c>
      <c r="N541" s="23"/>
      <c r="O541" s="23"/>
      <c r="P541" s="109"/>
      <c r="Q541" s="24">
        <f t="shared" si="22"/>
        <v>329000</v>
      </c>
      <c r="R541" s="25"/>
      <c r="S541" s="66"/>
      <c r="T541" s="66"/>
      <c r="U541" s="127">
        <v>25</v>
      </c>
      <c r="V541" s="127">
        <v>29</v>
      </c>
      <c r="X541" s="26"/>
      <c r="Y541" s="26"/>
    </row>
    <row r="542" spans="1:25">
      <c r="A542" s="18" t="s">
        <v>1832</v>
      </c>
      <c r="B542" s="18" t="s">
        <v>2148</v>
      </c>
      <c r="C542" s="20" t="s">
        <v>2265</v>
      </c>
      <c r="D542" s="97" t="s">
        <v>2266</v>
      </c>
      <c r="E542" s="4" t="s">
        <v>2267</v>
      </c>
      <c r="F542" s="1" t="s">
        <v>283</v>
      </c>
      <c r="G542" s="18" t="s">
        <v>194</v>
      </c>
      <c r="H542" s="19" t="s">
        <v>195</v>
      </c>
      <c r="I542" s="18" t="s">
        <v>225</v>
      </c>
      <c r="J542" s="18"/>
      <c r="K542" s="21" t="s">
        <v>2268</v>
      </c>
      <c r="L542" s="22" t="s">
        <v>42</v>
      </c>
      <c r="M542" s="22" t="s">
        <v>42</v>
      </c>
      <c r="N542" s="23">
        <v>8713439235746</v>
      </c>
      <c r="O542" s="23"/>
      <c r="P542" s="109" t="s">
        <v>1842</v>
      </c>
      <c r="Q542" s="24">
        <f t="shared" si="22"/>
        <v>359000</v>
      </c>
      <c r="R542" s="25"/>
      <c r="S542" s="66"/>
      <c r="T542" s="66"/>
      <c r="U542" s="127">
        <v>28</v>
      </c>
      <c r="V542" s="127">
        <v>32</v>
      </c>
      <c r="X542" s="26"/>
      <c r="Y542" s="26"/>
    </row>
    <row r="543" spans="1:25">
      <c r="A543" s="18" t="s">
        <v>1832</v>
      </c>
      <c r="B543" s="18" t="s">
        <v>2148</v>
      </c>
      <c r="C543" s="20" t="s">
        <v>2269</v>
      </c>
      <c r="D543" s="97" t="s">
        <v>2270</v>
      </c>
      <c r="E543" s="4" t="s">
        <v>2271</v>
      </c>
      <c r="F543" s="1" t="s">
        <v>283</v>
      </c>
      <c r="G543" s="18" t="s">
        <v>194</v>
      </c>
      <c r="H543" s="19" t="s">
        <v>195</v>
      </c>
      <c r="I543" s="18" t="s">
        <v>225</v>
      </c>
      <c r="J543" s="18"/>
      <c r="K543" s="21" t="s">
        <v>2272</v>
      </c>
      <c r="L543" s="22" t="s">
        <v>42</v>
      </c>
      <c r="M543" s="22" t="s">
        <v>42</v>
      </c>
      <c r="N543" s="23">
        <v>8713439234008</v>
      </c>
      <c r="O543" s="23"/>
      <c r="P543" s="109" t="s">
        <v>1842</v>
      </c>
      <c r="Q543" s="24">
        <f t="shared" si="22"/>
        <v>439000</v>
      </c>
      <c r="R543" s="25"/>
      <c r="S543" s="66"/>
      <c r="T543" s="66"/>
      <c r="U543" s="127">
        <v>35</v>
      </c>
      <c r="V543" s="127">
        <v>39</v>
      </c>
      <c r="X543" s="26"/>
      <c r="Y543" s="26"/>
    </row>
    <row r="544" spans="1:25" ht="24" hidden="1">
      <c r="A544" s="18" t="s">
        <v>1995</v>
      </c>
      <c r="B544" s="19" t="s">
        <v>2148</v>
      </c>
      <c r="C544" s="20" t="s">
        <v>2273</v>
      </c>
      <c r="D544" s="97" t="s">
        <v>2274</v>
      </c>
      <c r="E544" s="4" t="s">
        <v>2275</v>
      </c>
      <c r="F544" s="1" t="s">
        <v>23</v>
      </c>
      <c r="G544" s="18" t="s">
        <v>194</v>
      </c>
      <c r="H544" s="19" t="s">
        <v>195</v>
      </c>
      <c r="I544" s="18" t="s">
        <v>44</v>
      </c>
      <c r="J544" s="18"/>
      <c r="K544" s="21" t="s">
        <v>2276</v>
      </c>
      <c r="L544" s="22"/>
      <c r="M544" s="22"/>
      <c r="N544" s="23">
        <v>8713439237467</v>
      </c>
      <c r="O544" s="23"/>
      <c r="P544" s="109" t="s">
        <v>1961</v>
      </c>
      <c r="Q544" s="24">
        <f t="shared" si="22"/>
        <v>189000</v>
      </c>
      <c r="R544" s="25"/>
      <c r="S544" s="67"/>
      <c r="T544" s="67"/>
      <c r="U544" s="127">
        <f>V544*0.8</f>
        <v>13.600000000000001</v>
      </c>
      <c r="V544" s="127">
        <v>17</v>
      </c>
      <c r="X544" s="26"/>
      <c r="Y544" s="26"/>
    </row>
    <row r="545" spans="1:25" ht="36">
      <c r="A545" s="18" t="s">
        <v>2032</v>
      </c>
      <c r="B545" s="19" t="s">
        <v>2148</v>
      </c>
      <c r="C545" s="20" t="s">
        <v>2277</v>
      </c>
      <c r="D545" s="97" t="s">
        <v>2278</v>
      </c>
      <c r="E545" s="4" t="s">
        <v>2279</v>
      </c>
      <c r="F545" s="1" t="s">
        <v>23</v>
      </c>
      <c r="G545" s="18" t="s">
        <v>194</v>
      </c>
      <c r="H545" s="19"/>
      <c r="I545" s="18" t="s">
        <v>26</v>
      </c>
      <c r="J545" s="18"/>
      <c r="K545" s="21" t="s">
        <v>2280</v>
      </c>
      <c r="L545" s="22"/>
      <c r="M545" s="22"/>
      <c r="N545" s="23"/>
      <c r="O545" s="23"/>
      <c r="P545" s="109" t="s">
        <v>2021</v>
      </c>
      <c r="Q545" s="24">
        <f t="shared" si="22"/>
        <v>219000</v>
      </c>
      <c r="R545" s="25"/>
      <c r="S545" s="67"/>
      <c r="T545" s="67"/>
      <c r="U545" s="127">
        <f>V545*0.8</f>
        <v>15.200000000000001</v>
      </c>
      <c r="V545" s="127">
        <v>19</v>
      </c>
      <c r="X545" s="26"/>
      <c r="Y545" s="26"/>
    </row>
    <row r="546" spans="1:25" hidden="1">
      <c r="A546" s="18" t="s">
        <v>2281</v>
      </c>
      <c r="B546" s="19" t="s">
        <v>2148</v>
      </c>
      <c r="C546" s="20" t="s">
        <v>2282</v>
      </c>
      <c r="D546" s="97" t="s">
        <v>2283</v>
      </c>
      <c r="E546" s="5" t="s">
        <v>2284</v>
      </c>
      <c r="F546" s="1" t="s">
        <v>23</v>
      </c>
      <c r="G546" s="18" t="s">
        <v>194</v>
      </c>
      <c r="H546" s="19" t="s">
        <v>195</v>
      </c>
      <c r="I546" s="18" t="s">
        <v>44</v>
      </c>
      <c r="J546" s="18"/>
      <c r="K546" s="21" t="s">
        <v>2285</v>
      </c>
      <c r="L546" s="22" t="s">
        <v>42</v>
      </c>
      <c r="M546" s="22" t="s">
        <v>42</v>
      </c>
      <c r="N546" s="23"/>
      <c r="O546" s="23"/>
      <c r="P546" s="109"/>
      <c r="Q546" s="24">
        <f t="shared" si="22"/>
        <v>-1000</v>
      </c>
      <c r="R546" s="25"/>
      <c r="S546" s="66"/>
      <c r="T546" s="66"/>
      <c r="X546" s="26"/>
      <c r="Y546" s="26"/>
    </row>
    <row r="547" spans="1:25" ht="24">
      <c r="A547" s="18" t="s">
        <v>2281</v>
      </c>
      <c r="B547" s="19" t="s">
        <v>2148</v>
      </c>
      <c r="C547" s="20" t="s">
        <v>2286</v>
      </c>
      <c r="D547" s="97" t="s">
        <v>2287</v>
      </c>
      <c r="E547" s="5" t="s">
        <v>2288</v>
      </c>
      <c r="F547" s="1" t="s">
        <v>23</v>
      </c>
      <c r="G547" s="18" t="s">
        <v>194</v>
      </c>
      <c r="H547" s="19"/>
      <c r="I547" s="18" t="s">
        <v>26</v>
      </c>
      <c r="J547" s="18"/>
      <c r="K547" s="21" t="s">
        <v>2289</v>
      </c>
      <c r="L547" s="22"/>
      <c r="M547" s="22"/>
      <c r="N547" s="23"/>
      <c r="O547" s="23"/>
      <c r="P547" s="109" t="s">
        <v>1961</v>
      </c>
      <c r="Q547" s="24">
        <f t="shared" si="22"/>
        <v>229000</v>
      </c>
      <c r="R547" s="25"/>
      <c r="S547" s="66"/>
      <c r="T547" s="66"/>
      <c r="U547" s="127">
        <f>(V547-3)</f>
        <v>17</v>
      </c>
      <c r="V547" s="127">
        <v>20</v>
      </c>
      <c r="X547" s="26"/>
      <c r="Y547" s="26"/>
    </row>
    <row r="548" spans="1:25" ht="24">
      <c r="A548" s="18" t="s">
        <v>2281</v>
      </c>
      <c r="B548" s="19" t="s">
        <v>2148</v>
      </c>
      <c r="C548" s="20" t="s">
        <v>2290</v>
      </c>
      <c r="D548" s="97" t="s">
        <v>2291</v>
      </c>
      <c r="E548" s="5"/>
      <c r="F548" s="1" t="s">
        <v>23</v>
      </c>
      <c r="G548" s="18" t="s">
        <v>194</v>
      </c>
      <c r="H548" s="19"/>
      <c r="I548" s="18" t="s">
        <v>26</v>
      </c>
      <c r="J548" s="18"/>
      <c r="K548" s="21"/>
      <c r="L548" s="22"/>
      <c r="M548" s="22"/>
      <c r="N548" s="23"/>
      <c r="O548" s="23"/>
      <c r="P548" s="109" t="s">
        <v>2021</v>
      </c>
      <c r="Q548" s="24">
        <f t="shared" si="22"/>
        <v>379000</v>
      </c>
      <c r="R548" s="25"/>
      <c r="S548" s="66"/>
      <c r="T548" s="66"/>
      <c r="U548" s="127">
        <f>(V548-5)</f>
        <v>28</v>
      </c>
      <c r="V548" s="127">
        <v>33</v>
      </c>
      <c r="X548" s="26"/>
      <c r="Y548" s="26"/>
    </row>
    <row r="549" spans="1:25" ht="24">
      <c r="A549" s="18" t="s">
        <v>2281</v>
      </c>
      <c r="B549" s="19" t="s">
        <v>2148</v>
      </c>
      <c r="C549" s="20" t="s">
        <v>2292</v>
      </c>
      <c r="D549" s="97" t="s">
        <v>2293</v>
      </c>
      <c r="E549" s="5" t="s">
        <v>2294</v>
      </c>
      <c r="F549" s="1" t="s">
        <v>23</v>
      </c>
      <c r="G549" s="18" t="s">
        <v>194</v>
      </c>
      <c r="H549" s="19" t="s">
        <v>195</v>
      </c>
      <c r="I549" s="18" t="s">
        <v>134</v>
      </c>
      <c r="J549" s="18"/>
      <c r="K549" s="21" t="s">
        <v>2295</v>
      </c>
      <c r="L549" s="22"/>
      <c r="M549" s="22"/>
      <c r="N549" s="23">
        <v>8713439242003</v>
      </c>
      <c r="O549" s="23"/>
      <c r="P549" s="109" t="s">
        <v>1961</v>
      </c>
      <c r="Q549" s="24">
        <f t="shared" si="22"/>
        <v>419000</v>
      </c>
      <c r="R549" s="25"/>
      <c r="S549" s="66"/>
      <c r="T549" s="66"/>
      <c r="U549" s="127">
        <f>(V549-5)</f>
        <v>32</v>
      </c>
      <c r="V549" s="127">
        <v>37</v>
      </c>
      <c r="X549" s="26"/>
      <c r="Y549" s="26"/>
    </row>
    <row r="550" spans="1:25" hidden="1">
      <c r="A550" s="18" t="s">
        <v>2296</v>
      </c>
      <c r="B550" s="18" t="s">
        <v>2148</v>
      </c>
      <c r="C550" s="20" t="s">
        <v>2297</v>
      </c>
      <c r="D550" s="85" t="s">
        <v>2298</v>
      </c>
      <c r="E550" s="4" t="s">
        <v>2299</v>
      </c>
      <c r="F550" s="1" t="s">
        <v>23</v>
      </c>
      <c r="G550" s="18" t="s">
        <v>194</v>
      </c>
      <c r="H550" s="19" t="s">
        <v>195</v>
      </c>
      <c r="I550" s="18" t="s">
        <v>44</v>
      </c>
      <c r="J550" s="18"/>
      <c r="K550" s="21" t="s">
        <v>2300</v>
      </c>
      <c r="L550" s="22" t="s">
        <v>42</v>
      </c>
      <c r="M550" s="22" t="s">
        <v>42</v>
      </c>
      <c r="N550" s="23"/>
      <c r="O550" s="23"/>
      <c r="P550" s="109"/>
      <c r="Q550" s="24">
        <f t="shared" si="22"/>
        <v>-1000</v>
      </c>
      <c r="R550" s="25"/>
      <c r="S550" s="59"/>
      <c r="T550" s="59"/>
      <c r="X550" s="26"/>
      <c r="Y550" s="26"/>
    </row>
    <row r="551" spans="1:25" hidden="1">
      <c r="A551" s="18" t="s">
        <v>2296</v>
      </c>
      <c r="B551" s="18" t="s">
        <v>2148</v>
      </c>
      <c r="C551" s="20" t="s">
        <v>2301</v>
      </c>
      <c r="D551" s="85" t="s">
        <v>2302</v>
      </c>
      <c r="E551" s="4" t="s">
        <v>2303</v>
      </c>
      <c r="F551" s="1" t="s">
        <v>23</v>
      </c>
      <c r="G551" s="18" t="s">
        <v>194</v>
      </c>
      <c r="H551" s="19" t="s">
        <v>195</v>
      </c>
      <c r="I551" s="18" t="s">
        <v>44</v>
      </c>
      <c r="J551" s="18"/>
      <c r="K551" s="21" t="s">
        <v>2304</v>
      </c>
      <c r="L551" s="22" t="s">
        <v>42</v>
      </c>
      <c r="M551" s="22" t="s">
        <v>42</v>
      </c>
      <c r="N551" s="23"/>
      <c r="O551" s="23"/>
      <c r="P551" s="109"/>
      <c r="Q551" s="24">
        <f t="shared" si="22"/>
        <v>-1000</v>
      </c>
      <c r="R551" s="25"/>
      <c r="S551" s="59"/>
      <c r="T551" s="59"/>
      <c r="X551" s="26"/>
      <c r="Y551" s="26"/>
    </row>
    <row r="552" spans="1:25" hidden="1">
      <c r="A552" s="18" t="s">
        <v>2296</v>
      </c>
      <c r="B552" s="18" t="s">
        <v>2148</v>
      </c>
      <c r="C552" s="20" t="s">
        <v>2305</v>
      </c>
      <c r="D552" s="85" t="s">
        <v>2306</v>
      </c>
      <c r="E552" s="4" t="s">
        <v>2307</v>
      </c>
      <c r="F552" s="1" t="s">
        <v>23</v>
      </c>
      <c r="G552" s="18" t="s">
        <v>194</v>
      </c>
      <c r="H552" s="19" t="s">
        <v>195</v>
      </c>
      <c r="I552" s="18" t="s">
        <v>44</v>
      </c>
      <c r="J552" s="18"/>
      <c r="K552" s="21" t="s">
        <v>2308</v>
      </c>
      <c r="L552" s="22" t="s">
        <v>42</v>
      </c>
      <c r="M552" s="22" t="s">
        <v>42</v>
      </c>
      <c r="N552" s="23"/>
      <c r="O552" s="23"/>
      <c r="P552" s="109"/>
      <c r="Q552" s="24">
        <f t="shared" si="22"/>
        <v>-1000</v>
      </c>
      <c r="R552" s="25"/>
      <c r="S552" s="66"/>
      <c r="T552" s="66"/>
      <c r="X552" s="26"/>
      <c r="Y552" s="26"/>
    </row>
    <row r="553" spans="1:25" hidden="1">
      <c r="A553" s="18" t="s">
        <v>2296</v>
      </c>
      <c r="B553" s="18" t="s">
        <v>2148</v>
      </c>
      <c r="C553" s="20" t="s">
        <v>2309</v>
      </c>
      <c r="D553" s="85" t="s">
        <v>2310</v>
      </c>
      <c r="E553" s="4" t="s">
        <v>2311</v>
      </c>
      <c r="F553" s="1" t="s">
        <v>23</v>
      </c>
      <c r="G553" s="18" t="s">
        <v>194</v>
      </c>
      <c r="H553" s="19" t="s">
        <v>195</v>
      </c>
      <c r="I553" s="18" t="s">
        <v>44</v>
      </c>
      <c r="J553" s="18"/>
      <c r="K553" s="21" t="s">
        <v>2312</v>
      </c>
      <c r="L553" s="22" t="s">
        <v>42</v>
      </c>
      <c r="M553" s="22" t="s">
        <v>42</v>
      </c>
      <c r="N553" s="23"/>
      <c r="O553" s="23"/>
      <c r="P553" s="109"/>
      <c r="Q553" s="24">
        <f t="shared" ref="Q553:Q616" si="30">ROUND(V553*$W$1,-4)-1000</f>
        <v>-1000</v>
      </c>
      <c r="R553" s="25"/>
      <c r="S553" s="66"/>
      <c r="T553" s="66"/>
      <c r="X553" s="26"/>
      <c r="Y553" s="26"/>
    </row>
    <row r="554" spans="1:25" hidden="1">
      <c r="A554" s="18" t="s">
        <v>2296</v>
      </c>
      <c r="B554" s="18" t="s">
        <v>2148</v>
      </c>
      <c r="C554" s="20" t="s">
        <v>2313</v>
      </c>
      <c r="D554" s="85" t="s">
        <v>2314</v>
      </c>
      <c r="E554" s="4" t="s">
        <v>2315</v>
      </c>
      <c r="F554" s="1" t="s">
        <v>23</v>
      </c>
      <c r="G554" s="18" t="s">
        <v>194</v>
      </c>
      <c r="H554" s="19" t="s">
        <v>195</v>
      </c>
      <c r="I554" s="18" t="s">
        <v>44</v>
      </c>
      <c r="J554" s="18"/>
      <c r="K554" s="21" t="s">
        <v>2316</v>
      </c>
      <c r="L554" s="22" t="s">
        <v>42</v>
      </c>
      <c r="M554" s="22" t="s">
        <v>42</v>
      </c>
      <c r="N554" s="23"/>
      <c r="O554" s="23"/>
      <c r="P554" s="109"/>
      <c r="Q554" s="24">
        <f t="shared" si="30"/>
        <v>-1000</v>
      </c>
      <c r="R554" s="25"/>
      <c r="S554" s="66"/>
      <c r="T554" s="66"/>
      <c r="X554" s="26"/>
      <c r="Y554" s="26"/>
    </row>
    <row r="555" spans="1:25">
      <c r="A555" s="18" t="s">
        <v>2296</v>
      </c>
      <c r="B555" s="18" t="s">
        <v>2148</v>
      </c>
      <c r="C555" s="20" t="s">
        <v>2317</v>
      </c>
      <c r="D555" s="85" t="s">
        <v>2318</v>
      </c>
      <c r="E555" s="4"/>
      <c r="F555" s="1"/>
      <c r="G555" s="18"/>
      <c r="H555" s="19"/>
      <c r="I555" s="18" t="s">
        <v>134</v>
      </c>
      <c r="J555" s="18"/>
      <c r="K555" s="21"/>
      <c r="L555" s="22"/>
      <c r="M555" s="22"/>
      <c r="N555" s="23"/>
      <c r="O555" s="23"/>
      <c r="P555" s="109" t="s">
        <v>62</v>
      </c>
      <c r="Q555" s="24">
        <f t="shared" si="30"/>
        <v>-1000</v>
      </c>
      <c r="R555" s="25"/>
      <c r="S555" s="66"/>
      <c r="T555" s="66"/>
      <c r="X555" s="26"/>
      <c r="Y555" s="26"/>
    </row>
    <row r="556" spans="1:25">
      <c r="A556" s="18" t="s">
        <v>2037</v>
      </c>
      <c r="B556" s="18" t="s">
        <v>2148</v>
      </c>
      <c r="C556" s="20" t="s">
        <v>2319</v>
      </c>
      <c r="D556" s="85" t="s">
        <v>2320</v>
      </c>
      <c r="E556" s="4" t="s">
        <v>2321</v>
      </c>
      <c r="F556" s="1" t="s">
        <v>23</v>
      </c>
      <c r="G556" s="18" t="s">
        <v>194</v>
      </c>
      <c r="H556" s="19" t="s">
        <v>195</v>
      </c>
      <c r="I556" s="18" t="s">
        <v>134</v>
      </c>
      <c r="J556" s="18"/>
      <c r="K556" s="21" t="s">
        <v>2322</v>
      </c>
      <c r="L556" s="22" t="s">
        <v>42</v>
      </c>
      <c r="M556" s="22" t="s">
        <v>42</v>
      </c>
      <c r="N556" s="23">
        <v>8713439233735</v>
      </c>
      <c r="O556" s="23"/>
      <c r="P556" s="109" t="s">
        <v>62</v>
      </c>
      <c r="Q556" s="24">
        <f t="shared" si="30"/>
        <v>379000</v>
      </c>
      <c r="R556" s="25"/>
      <c r="S556" s="66"/>
      <c r="T556" s="66"/>
      <c r="U556" s="127">
        <v>28</v>
      </c>
      <c r="V556" s="127">
        <v>33</v>
      </c>
      <c r="X556" s="26"/>
      <c r="Y556" s="26"/>
    </row>
    <row r="557" spans="1:25" hidden="1">
      <c r="A557" s="18" t="s">
        <v>2296</v>
      </c>
      <c r="B557" s="18" t="s">
        <v>2148</v>
      </c>
      <c r="C557" s="20" t="s">
        <v>2323</v>
      </c>
      <c r="D557" s="85" t="s">
        <v>2324</v>
      </c>
      <c r="E557" s="4"/>
      <c r="F557" s="1" t="s">
        <v>23</v>
      </c>
      <c r="G557" s="18" t="s">
        <v>194</v>
      </c>
      <c r="H557" s="19" t="s">
        <v>195</v>
      </c>
      <c r="I557" s="18" t="s">
        <v>44</v>
      </c>
      <c r="J557" s="18"/>
      <c r="K557" s="21" t="s">
        <v>175</v>
      </c>
      <c r="L557" s="22" t="s">
        <v>42</v>
      </c>
      <c r="M557" s="22" t="s">
        <v>42</v>
      </c>
      <c r="N557" s="23"/>
      <c r="O557" s="23"/>
      <c r="P557" s="109"/>
      <c r="Q557" s="24">
        <f t="shared" si="30"/>
        <v>-1000</v>
      </c>
      <c r="R557" s="25"/>
      <c r="S557" s="66"/>
      <c r="T557" s="66"/>
      <c r="X557" s="26"/>
      <c r="Y557" s="26"/>
    </row>
    <row r="558" spans="1:25">
      <c r="A558" s="18" t="s">
        <v>2037</v>
      </c>
      <c r="B558" s="18" t="s">
        <v>2148</v>
      </c>
      <c r="C558" s="20" t="s">
        <v>2325</v>
      </c>
      <c r="D558" s="85" t="s">
        <v>2326</v>
      </c>
      <c r="E558" s="4" t="s">
        <v>2327</v>
      </c>
      <c r="F558" s="1" t="s">
        <v>23</v>
      </c>
      <c r="G558" s="18" t="s">
        <v>194</v>
      </c>
      <c r="H558" s="19" t="s">
        <v>195</v>
      </c>
      <c r="I558" s="18" t="s">
        <v>134</v>
      </c>
      <c r="J558" s="18"/>
      <c r="K558" s="21" t="s">
        <v>2328</v>
      </c>
      <c r="L558" s="22" t="s">
        <v>42</v>
      </c>
      <c r="M558" s="22" t="s">
        <v>42</v>
      </c>
      <c r="N558" s="23">
        <v>8713439237993</v>
      </c>
      <c r="O558" s="23"/>
      <c r="P558" s="109" t="s">
        <v>62</v>
      </c>
      <c r="Q558" s="24">
        <f t="shared" si="30"/>
        <v>459000</v>
      </c>
      <c r="R558" s="25"/>
      <c r="S558" s="66"/>
      <c r="T558" s="66"/>
      <c r="U558" s="127">
        <v>35</v>
      </c>
      <c r="V558" s="127">
        <v>40</v>
      </c>
      <c r="X558" s="26"/>
      <c r="Y558" s="26"/>
    </row>
    <row r="559" spans="1:25">
      <c r="A559" s="18" t="s">
        <v>2037</v>
      </c>
      <c r="B559" s="18" t="s">
        <v>2148</v>
      </c>
      <c r="C559" s="20" t="s">
        <v>2329</v>
      </c>
      <c r="D559" s="85" t="s">
        <v>2330</v>
      </c>
      <c r="E559" s="4" t="s">
        <v>2331</v>
      </c>
      <c r="F559" s="1" t="s">
        <v>23</v>
      </c>
      <c r="G559" s="18" t="s">
        <v>194</v>
      </c>
      <c r="H559" s="19" t="s">
        <v>195</v>
      </c>
      <c r="I559" s="18" t="s">
        <v>134</v>
      </c>
      <c r="J559" s="18"/>
      <c r="K559" s="21" t="s">
        <v>2332</v>
      </c>
      <c r="L559" s="22" t="s">
        <v>42</v>
      </c>
      <c r="M559" s="22" t="s">
        <v>42</v>
      </c>
      <c r="N559" s="23">
        <v>8886419378396</v>
      </c>
      <c r="O559" s="23">
        <v>811659037565</v>
      </c>
      <c r="P559" s="109" t="s">
        <v>62</v>
      </c>
      <c r="Q559" s="24">
        <f t="shared" si="30"/>
        <v>509000</v>
      </c>
      <c r="R559" s="25"/>
      <c r="S559" s="66"/>
      <c r="T559" s="66"/>
      <c r="U559" s="127">
        <v>40</v>
      </c>
      <c r="V559" s="127">
        <v>45</v>
      </c>
      <c r="X559" s="26"/>
      <c r="Y559" s="26"/>
    </row>
    <row r="560" spans="1:25" hidden="1">
      <c r="A560" s="18" t="s">
        <v>2333</v>
      </c>
      <c r="B560" s="18" t="s">
        <v>2148</v>
      </c>
      <c r="C560" s="20" t="s">
        <v>2334</v>
      </c>
      <c r="D560" s="85" t="s">
        <v>2335</v>
      </c>
      <c r="E560" s="4" t="s">
        <v>2336</v>
      </c>
      <c r="F560" s="1" t="s">
        <v>283</v>
      </c>
      <c r="G560" s="18" t="s">
        <v>194</v>
      </c>
      <c r="H560" s="19" t="s">
        <v>195</v>
      </c>
      <c r="I560" s="18" t="s">
        <v>44</v>
      </c>
      <c r="J560" s="18"/>
      <c r="K560" s="21" t="s">
        <v>2337</v>
      </c>
      <c r="L560" s="22" t="s">
        <v>42</v>
      </c>
      <c r="M560" s="22" t="s">
        <v>42</v>
      </c>
      <c r="N560" s="23">
        <v>8713439234664</v>
      </c>
      <c r="O560" s="23"/>
      <c r="P560" s="109"/>
      <c r="Q560" s="24">
        <f t="shared" si="30"/>
        <v>1129000</v>
      </c>
      <c r="R560" s="25"/>
      <c r="S560" s="66"/>
      <c r="T560" s="66"/>
      <c r="U560" s="127">
        <v>89</v>
      </c>
      <c r="V560" s="127">
        <v>99</v>
      </c>
      <c r="X560" s="26"/>
      <c r="Y560" s="26"/>
    </row>
    <row r="561" spans="1:25" ht="24">
      <c r="A561" s="18" t="s">
        <v>2338</v>
      </c>
      <c r="B561" s="18" t="s">
        <v>2148</v>
      </c>
      <c r="C561" s="20" t="s">
        <v>2339</v>
      </c>
      <c r="D561" s="85" t="s">
        <v>2340</v>
      </c>
      <c r="E561" s="4" t="s">
        <v>2341</v>
      </c>
      <c r="F561" s="1" t="s">
        <v>283</v>
      </c>
      <c r="G561" s="18" t="s">
        <v>194</v>
      </c>
      <c r="H561" s="19" t="s">
        <v>195</v>
      </c>
      <c r="I561" s="18" t="s">
        <v>39</v>
      </c>
      <c r="J561" s="18"/>
      <c r="K561" s="21" t="s">
        <v>2342</v>
      </c>
      <c r="L561" s="22" t="s">
        <v>42</v>
      </c>
      <c r="M561" s="22" t="s">
        <v>42</v>
      </c>
      <c r="N561" s="23">
        <v>8713439198300</v>
      </c>
      <c r="O561" s="23"/>
      <c r="P561" s="109" t="s">
        <v>2343</v>
      </c>
      <c r="Q561" s="24">
        <f t="shared" si="30"/>
        <v>59000</v>
      </c>
      <c r="R561" s="25"/>
      <c r="S561" s="66"/>
      <c r="T561" s="66"/>
      <c r="U561" s="127">
        <v>4.5</v>
      </c>
      <c r="V561" s="127">
        <v>5.5</v>
      </c>
      <c r="X561" s="26"/>
      <c r="Y561" s="26"/>
    </row>
    <row r="562" spans="1:25" hidden="1">
      <c r="A562" s="18" t="s">
        <v>2344</v>
      </c>
      <c r="B562" s="18" t="s">
        <v>2148</v>
      </c>
      <c r="C562" s="20" t="s">
        <v>2345</v>
      </c>
      <c r="D562" s="85" t="s">
        <v>2346</v>
      </c>
      <c r="E562" s="4" t="s">
        <v>2347</v>
      </c>
      <c r="F562" s="1" t="s">
        <v>283</v>
      </c>
      <c r="G562" s="18" t="s">
        <v>194</v>
      </c>
      <c r="H562" s="19" t="s">
        <v>195</v>
      </c>
      <c r="I562" s="18" t="s">
        <v>44</v>
      </c>
      <c r="J562" s="18"/>
      <c r="K562" s="21" t="s">
        <v>2348</v>
      </c>
      <c r="L562" s="22" t="s">
        <v>42</v>
      </c>
      <c r="M562" s="22" t="s">
        <v>42</v>
      </c>
      <c r="N562" s="23"/>
      <c r="O562" s="23"/>
      <c r="P562" s="109"/>
      <c r="Q562" s="24">
        <f t="shared" si="30"/>
        <v>-1000</v>
      </c>
      <c r="R562" s="25"/>
      <c r="S562" s="66"/>
      <c r="T562" s="66"/>
      <c r="X562" s="26"/>
      <c r="Y562" s="26"/>
    </row>
    <row r="563" spans="1:25" ht="24">
      <c r="A563" s="18" t="s">
        <v>2338</v>
      </c>
      <c r="B563" s="18" t="s">
        <v>2148</v>
      </c>
      <c r="C563" s="20" t="s">
        <v>2349</v>
      </c>
      <c r="D563" s="85" t="s">
        <v>2350</v>
      </c>
      <c r="E563" s="4"/>
      <c r="F563" s="1" t="s">
        <v>23</v>
      </c>
      <c r="G563" s="18" t="s">
        <v>194</v>
      </c>
      <c r="H563" s="19" t="s">
        <v>195</v>
      </c>
      <c r="I563" s="18" t="s">
        <v>39</v>
      </c>
      <c r="J563" s="18"/>
      <c r="K563" s="21" t="s">
        <v>175</v>
      </c>
      <c r="L563" s="22" t="s">
        <v>42</v>
      </c>
      <c r="M563" s="22" t="s">
        <v>42</v>
      </c>
      <c r="N563" s="23"/>
      <c r="O563" s="23"/>
      <c r="P563" s="109" t="s">
        <v>2351</v>
      </c>
      <c r="Q563" s="24">
        <f t="shared" si="30"/>
        <v>459000</v>
      </c>
      <c r="R563" s="25"/>
      <c r="S563" s="66"/>
      <c r="T563" s="66"/>
      <c r="U563" s="127">
        <v>33</v>
      </c>
      <c r="V563" s="127">
        <v>40</v>
      </c>
      <c r="X563" s="26"/>
      <c r="Y563" s="26"/>
    </row>
    <row r="564" spans="1:25" ht="24" hidden="1">
      <c r="A564" s="18" t="s">
        <v>2344</v>
      </c>
      <c r="B564" s="18" t="s">
        <v>2148</v>
      </c>
      <c r="C564" s="20" t="s">
        <v>2352</v>
      </c>
      <c r="D564" s="85" t="s">
        <v>2353</v>
      </c>
      <c r="E564" s="4" t="s">
        <v>2354</v>
      </c>
      <c r="F564" s="1" t="s">
        <v>283</v>
      </c>
      <c r="G564" s="18" t="s">
        <v>194</v>
      </c>
      <c r="H564" s="19" t="s">
        <v>195</v>
      </c>
      <c r="I564" s="18" t="s">
        <v>44</v>
      </c>
      <c r="J564" s="18"/>
      <c r="K564" s="21" t="s">
        <v>2355</v>
      </c>
      <c r="L564" s="22" t="s">
        <v>42</v>
      </c>
      <c r="M564" s="22" t="s">
        <v>42</v>
      </c>
      <c r="N564" s="23"/>
      <c r="O564" s="23"/>
      <c r="P564" s="109"/>
      <c r="Q564" s="24">
        <f t="shared" si="30"/>
        <v>-1000</v>
      </c>
      <c r="R564" s="25"/>
      <c r="S564" s="66"/>
      <c r="T564" s="66"/>
      <c r="X564" s="26"/>
      <c r="Y564" s="26"/>
    </row>
    <row r="565" spans="1:25" ht="24" hidden="1">
      <c r="A565" s="18" t="s">
        <v>2338</v>
      </c>
      <c r="B565" s="18" t="s">
        <v>2148</v>
      </c>
      <c r="C565" s="20" t="s">
        <v>2356</v>
      </c>
      <c r="D565" s="85" t="s">
        <v>2357</v>
      </c>
      <c r="E565" s="4" t="s">
        <v>2358</v>
      </c>
      <c r="F565" s="1" t="s">
        <v>283</v>
      </c>
      <c r="G565" s="18" t="s">
        <v>194</v>
      </c>
      <c r="H565" s="19" t="s">
        <v>195</v>
      </c>
      <c r="I565" s="18" t="s">
        <v>44</v>
      </c>
      <c r="J565" s="18"/>
      <c r="K565" s="21" t="s">
        <v>2359</v>
      </c>
      <c r="L565" s="22" t="s">
        <v>42</v>
      </c>
      <c r="M565" s="22" t="s">
        <v>42</v>
      </c>
      <c r="N565" s="23">
        <v>8713439217384</v>
      </c>
      <c r="O565" s="23"/>
      <c r="P565" s="109" t="s">
        <v>2351</v>
      </c>
      <c r="Q565" s="24">
        <f t="shared" si="30"/>
        <v>1469000</v>
      </c>
      <c r="R565" s="25"/>
      <c r="S565" s="66"/>
      <c r="T565" s="66"/>
      <c r="U565" s="127">
        <v>115</v>
      </c>
      <c r="V565" s="127">
        <v>129</v>
      </c>
      <c r="X565" s="26"/>
      <c r="Y565" s="26"/>
    </row>
    <row r="566" spans="1:25" hidden="1">
      <c r="A566" s="32" t="s">
        <v>2360</v>
      </c>
      <c r="B566" s="32" t="s">
        <v>2148</v>
      </c>
      <c r="C566" s="31" t="s">
        <v>2361</v>
      </c>
      <c r="D566" s="120" t="s">
        <v>2362</v>
      </c>
      <c r="E566" s="6" t="s">
        <v>2363</v>
      </c>
      <c r="F566" s="9" t="s">
        <v>283</v>
      </c>
      <c r="G566" s="18" t="s">
        <v>194</v>
      </c>
      <c r="H566" s="19" t="s">
        <v>195</v>
      </c>
      <c r="I566" s="18" t="s">
        <v>44</v>
      </c>
      <c r="J566" s="18"/>
      <c r="K566" s="21" t="s">
        <v>2364</v>
      </c>
      <c r="L566" s="22" t="s">
        <v>42</v>
      </c>
      <c r="M566" s="22" t="s">
        <v>42</v>
      </c>
      <c r="N566" s="23"/>
      <c r="O566" s="23"/>
      <c r="P566" s="109"/>
      <c r="Q566" s="24">
        <f t="shared" si="30"/>
        <v>-1000</v>
      </c>
      <c r="R566" s="25"/>
      <c r="S566" s="66"/>
      <c r="T566" s="66"/>
      <c r="X566" s="26"/>
      <c r="Y566" s="26"/>
    </row>
    <row r="567" spans="1:25" ht="24" hidden="1">
      <c r="A567" s="18" t="s">
        <v>2365</v>
      </c>
      <c r="B567" s="18" t="s">
        <v>2148</v>
      </c>
      <c r="C567" s="20" t="s">
        <v>2366</v>
      </c>
      <c r="D567" s="85" t="s">
        <v>2367</v>
      </c>
      <c r="E567" s="7" t="s">
        <v>2368</v>
      </c>
      <c r="F567" s="1" t="s">
        <v>283</v>
      </c>
      <c r="G567" s="27" t="s">
        <v>194</v>
      </c>
      <c r="H567" s="19" t="s">
        <v>195</v>
      </c>
      <c r="I567" s="18" t="s">
        <v>44</v>
      </c>
      <c r="J567" s="18"/>
      <c r="K567" s="21" t="s">
        <v>2369</v>
      </c>
      <c r="L567" s="22" t="s">
        <v>42</v>
      </c>
      <c r="M567" s="22" t="s">
        <v>42</v>
      </c>
      <c r="N567" s="23"/>
      <c r="O567" s="23"/>
      <c r="P567" s="109"/>
      <c r="Q567" s="24">
        <f t="shared" si="30"/>
        <v>679000</v>
      </c>
      <c r="R567" s="25"/>
      <c r="S567" s="59"/>
      <c r="T567" s="59"/>
      <c r="U567" s="127">
        <v>54</v>
      </c>
      <c r="V567" s="127">
        <v>60</v>
      </c>
      <c r="X567" s="26"/>
      <c r="Y567" s="26"/>
    </row>
    <row r="568" spans="1:25" ht="24">
      <c r="A568" s="18" t="s">
        <v>2370</v>
      </c>
      <c r="B568" s="18" t="s">
        <v>2148</v>
      </c>
      <c r="C568" s="20" t="s">
        <v>2371</v>
      </c>
      <c r="D568" s="85" t="s">
        <v>2372</v>
      </c>
      <c r="E568" s="7" t="s">
        <v>2373</v>
      </c>
      <c r="F568" s="1" t="s">
        <v>283</v>
      </c>
      <c r="G568" s="27" t="s">
        <v>194</v>
      </c>
      <c r="H568" s="18" t="s">
        <v>2374</v>
      </c>
      <c r="I568" s="18" t="s">
        <v>67</v>
      </c>
      <c r="J568" s="18" t="s">
        <v>2375</v>
      </c>
      <c r="K568" s="21" t="s">
        <v>2376</v>
      </c>
      <c r="L568" s="22"/>
      <c r="M568" s="22"/>
      <c r="N568" s="23">
        <v>8713439222562</v>
      </c>
      <c r="O568" s="23"/>
      <c r="P568" s="109" t="s">
        <v>2377</v>
      </c>
      <c r="Q568" s="24">
        <f t="shared" si="30"/>
        <v>1809000</v>
      </c>
      <c r="R568" s="25"/>
      <c r="S568" s="66"/>
      <c r="T568" s="66"/>
      <c r="U568" s="127">
        <f>(V568-15)</f>
        <v>144</v>
      </c>
      <c r="V568" s="127">
        <v>159</v>
      </c>
      <c r="X568" s="26"/>
      <c r="Y568" s="26"/>
    </row>
    <row r="569" spans="1:25" ht="24">
      <c r="A569" s="18" t="s">
        <v>2370</v>
      </c>
      <c r="B569" s="18" t="s">
        <v>2148</v>
      </c>
      <c r="C569" s="20" t="s">
        <v>2378</v>
      </c>
      <c r="D569" s="85" t="s">
        <v>2379</v>
      </c>
      <c r="E569" s="7" t="s">
        <v>2380</v>
      </c>
      <c r="F569" s="1" t="s">
        <v>283</v>
      </c>
      <c r="G569" s="27" t="s">
        <v>194</v>
      </c>
      <c r="H569" s="18" t="s">
        <v>2374</v>
      </c>
      <c r="I569" s="18" t="s">
        <v>67</v>
      </c>
      <c r="J569" s="18" t="s">
        <v>2375</v>
      </c>
      <c r="K569" s="21" t="s">
        <v>2381</v>
      </c>
      <c r="L569" s="22"/>
      <c r="M569" s="22"/>
      <c r="N569" s="23">
        <v>8713439232059</v>
      </c>
      <c r="O569" s="23"/>
      <c r="P569" s="109" t="s">
        <v>2377</v>
      </c>
      <c r="Q569" s="24">
        <f t="shared" si="30"/>
        <v>1809000</v>
      </c>
      <c r="R569" s="25"/>
      <c r="S569" s="66"/>
      <c r="T569" s="66"/>
      <c r="U569" s="127">
        <f>(V569-15)</f>
        <v>144</v>
      </c>
      <c r="V569" s="127">
        <v>159</v>
      </c>
      <c r="W569" s="136"/>
      <c r="X569" s="41"/>
      <c r="Y569" s="41"/>
    </row>
    <row r="570" spans="1:25" ht="24">
      <c r="A570" s="18" t="s">
        <v>2370</v>
      </c>
      <c r="B570" s="18" t="s">
        <v>2148</v>
      </c>
      <c r="C570" s="20" t="s">
        <v>2382</v>
      </c>
      <c r="D570" s="85" t="s">
        <v>2383</v>
      </c>
      <c r="E570" s="7" t="s">
        <v>2384</v>
      </c>
      <c r="F570" s="1" t="s">
        <v>283</v>
      </c>
      <c r="G570" s="27" t="s">
        <v>194</v>
      </c>
      <c r="H570" s="18" t="s">
        <v>2374</v>
      </c>
      <c r="I570" s="18" t="s">
        <v>67</v>
      </c>
      <c r="J570" s="18" t="s">
        <v>2375</v>
      </c>
      <c r="K570" s="21" t="s">
        <v>2385</v>
      </c>
      <c r="L570" s="22"/>
      <c r="M570" s="22"/>
      <c r="N570" s="23">
        <v>8713439232882</v>
      </c>
      <c r="O570" s="23"/>
      <c r="P570" s="109" t="s">
        <v>2377</v>
      </c>
      <c r="Q570" s="24">
        <f t="shared" si="30"/>
        <v>1809000</v>
      </c>
      <c r="R570" s="25"/>
      <c r="S570" s="66"/>
      <c r="T570" s="66"/>
      <c r="U570" s="127">
        <f>(V570-15)</f>
        <v>144</v>
      </c>
      <c r="V570" s="127">
        <v>159</v>
      </c>
      <c r="X570" s="26"/>
      <c r="Y570" s="26"/>
    </row>
    <row r="571" spans="1:25">
      <c r="A571" s="18" t="s">
        <v>2370</v>
      </c>
      <c r="B571" s="18" t="s">
        <v>2148</v>
      </c>
      <c r="C571" s="20" t="s">
        <v>2386</v>
      </c>
      <c r="D571" s="85" t="s">
        <v>2387</v>
      </c>
      <c r="E571" s="4"/>
      <c r="F571" s="1" t="s">
        <v>283</v>
      </c>
      <c r="G571" s="27"/>
      <c r="H571" s="18"/>
      <c r="I571" s="18" t="s">
        <v>26</v>
      </c>
      <c r="J571" s="18"/>
      <c r="K571" s="21"/>
      <c r="L571" s="22"/>
      <c r="M571" s="22"/>
      <c r="N571" s="23"/>
      <c r="O571" s="23"/>
      <c r="P571" s="109" t="s">
        <v>2377</v>
      </c>
      <c r="Q571" s="24">
        <f t="shared" si="30"/>
        <v>1809000</v>
      </c>
      <c r="R571" s="25"/>
      <c r="S571" s="66"/>
      <c r="T571" s="66"/>
      <c r="U571" s="127">
        <f>(V571-15)</f>
        <v>144</v>
      </c>
      <c r="V571" s="127">
        <v>159</v>
      </c>
      <c r="X571" s="26"/>
      <c r="Y571" s="26"/>
    </row>
    <row r="572" spans="1:25" ht="24" hidden="1">
      <c r="A572" s="18" t="s">
        <v>2370</v>
      </c>
      <c r="B572" s="18" t="s">
        <v>2148</v>
      </c>
      <c r="C572" s="20" t="s">
        <v>2388</v>
      </c>
      <c r="D572" s="85" t="s">
        <v>2389</v>
      </c>
      <c r="E572" s="4" t="s">
        <v>2390</v>
      </c>
      <c r="F572" s="1" t="s">
        <v>23</v>
      </c>
      <c r="G572" s="18" t="s">
        <v>194</v>
      </c>
      <c r="H572" s="18" t="s">
        <v>2374</v>
      </c>
      <c r="I572" s="18" t="s">
        <v>44</v>
      </c>
      <c r="J572" s="18"/>
      <c r="K572" s="21" t="s">
        <v>2391</v>
      </c>
      <c r="L572" s="22" t="s">
        <v>42</v>
      </c>
      <c r="M572" s="22" t="s">
        <v>42</v>
      </c>
      <c r="N572" s="23">
        <v>8713439225259</v>
      </c>
      <c r="O572" s="23"/>
      <c r="P572" s="109"/>
      <c r="Q572" s="24">
        <f t="shared" si="30"/>
        <v>3749000</v>
      </c>
      <c r="R572" s="25"/>
      <c r="S572" s="59"/>
      <c r="T572" s="59"/>
      <c r="U572" s="127">
        <v>299</v>
      </c>
      <c r="V572" s="127">
        <v>329</v>
      </c>
      <c r="X572" s="26"/>
      <c r="Y572" s="26"/>
    </row>
    <row r="573" spans="1:25">
      <c r="A573" s="18" t="s">
        <v>2392</v>
      </c>
      <c r="B573" s="18" t="s">
        <v>2148</v>
      </c>
      <c r="C573" s="20" t="s">
        <v>2393</v>
      </c>
      <c r="D573" s="85" t="s">
        <v>2394</v>
      </c>
      <c r="E573" s="4" t="s">
        <v>2395</v>
      </c>
      <c r="F573" s="1" t="s">
        <v>23</v>
      </c>
      <c r="G573" s="18" t="s">
        <v>194</v>
      </c>
      <c r="H573" s="19" t="s">
        <v>195</v>
      </c>
      <c r="I573" s="18" t="s">
        <v>39</v>
      </c>
      <c r="J573" s="18"/>
      <c r="K573" s="21" t="s">
        <v>2396</v>
      </c>
      <c r="L573" s="22" t="s">
        <v>42</v>
      </c>
      <c r="M573" s="22" t="s">
        <v>42</v>
      </c>
      <c r="N573" s="23">
        <v>8713439225235</v>
      </c>
      <c r="O573" s="23"/>
      <c r="P573" s="109" t="s">
        <v>2397</v>
      </c>
      <c r="Q573" s="24">
        <f t="shared" si="30"/>
        <v>2269000</v>
      </c>
      <c r="R573" s="25"/>
      <c r="S573" s="59"/>
      <c r="T573" s="59"/>
      <c r="U573" s="127">
        <f>(V573-20)</f>
        <v>179</v>
      </c>
      <c r="V573" s="127">
        <v>199</v>
      </c>
      <c r="X573" s="26"/>
      <c r="Y573" s="26"/>
    </row>
    <row r="574" spans="1:25">
      <c r="A574" s="18" t="s">
        <v>2392</v>
      </c>
      <c r="B574" s="18" t="s">
        <v>2148</v>
      </c>
      <c r="C574" s="20" t="s">
        <v>2398</v>
      </c>
      <c r="D574" s="85" t="s">
        <v>2399</v>
      </c>
      <c r="E574" s="53" t="s">
        <v>2400</v>
      </c>
      <c r="F574" s="1" t="s">
        <v>23</v>
      </c>
      <c r="G574" s="18" t="s">
        <v>194</v>
      </c>
      <c r="H574" s="19" t="s">
        <v>195</v>
      </c>
      <c r="I574" s="18" t="s">
        <v>39</v>
      </c>
      <c r="J574" s="18"/>
      <c r="K574" s="38" t="s">
        <v>2401</v>
      </c>
      <c r="L574" s="22"/>
      <c r="M574" s="22"/>
      <c r="N574" s="23"/>
      <c r="O574" s="23"/>
      <c r="P574" s="109" t="s">
        <v>2402</v>
      </c>
      <c r="Q574" s="24">
        <f t="shared" si="30"/>
        <v>2609000</v>
      </c>
      <c r="R574" s="25"/>
      <c r="S574" s="59"/>
      <c r="T574" s="59"/>
      <c r="U574" s="127">
        <f>(V574-20)</f>
        <v>209</v>
      </c>
      <c r="V574" s="127">
        <v>229</v>
      </c>
      <c r="X574" s="26"/>
      <c r="Y574" s="26"/>
    </row>
    <row r="575" spans="1:25" ht="24">
      <c r="A575" s="18" t="s">
        <v>2370</v>
      </c>
      <c r="B575" s="19" t="s">
        <v>1782</v>
      </c>
      <c r="C575" s="28" t="s">
        <v>2403</v>
      </c>
      <c r="D575" s="121" t="s">
        <v>2404</v>
      </c>
      <c r="E575" s="7" t="s">
        <v>2405</v>
      </c>
      <c r="F575" s="1" t="s">
        <v>23</v>
      </c>
      <c r="G575" s="27" t="s">
        <v>194</v>
      </c>
      <c r="H575" s="18" t="s">
        <v>2374</v>
      </c>
      <c r="I575" s="18" t="s">
        <v>134</v>
      </c>
      <c r="J575" s="18"/>
      <c r="K575" s="21" t="s">
        <v>2406</v>
      </c>
      <c r="L575" s="22" t="s">
        <v>42</v>
      </c>
      <c r="M575" s="22" t="s">
        <v>42</v>
      </c>
      <c r="N575" s="23"/>
      <c r="O575" s="23"/>
      <c r="P575" s="109" t="s">
        <v>2377</v>
      </c>
      <c r="Q575" s="24">
        <f t="shared" si="30"/>
        <v>1929000</v>
      </c>
      <c r="R575" s="25"/>
      <c r="S575" s="66"/>
      <c r="T575" s="66"/>
      <c r="U575" s="127">
        <v>159</v>
      </c>
      <c r="V575" s="127">
        <v>169</v>
      </c>
      <c r="X575" s="26"/>
      <c r="Y575" s="26"/>
    </row>
    <row r="576" spans="1:25" ht="24">
      <c r="A576" s="29" t="s">
        <v>2370</v>
      </c>
      <c r="B576" s="19" t="s">
        <v>1782</v>
      </c>
      <c r="C576" s="43" t="s">
        <v>2407</v>
      </c>
      <c r="D576" s="122" t="s">
        <v>2408</v>
      </c>
      <c r="E576" s="4" t="s">
        <v>2409</v>
      </c>
      <c r="F576" s="3" t="s">
        <v>23</v>
      </c>
      <c r="G576" s="18" t="s">
        <v>194</v>
      </c>
      <c r="H576" s="18" t="s">
        <v>2374</v>
      </c>
      <c r="I576" s="18" t="s">
        <v>134</v>
      </c>
      <c r="J576" s="18"/>
      <c r="K576" s="21" t="s">
        <v>2410</v>
      </c>
      <c r="L576" s="22" t="s">
        <v>42</v>
      </c>
      <c r="M576" s="22" t="s">
        <v>42</v>
      </c>
      <c r="N576" s="23"/>
      <c r="O576" s="23"/>
      <c r="P576" s="109" t="s">
        <v>2377</v>
      </c>
      <c r="Q576" s="24">
        <f t="shared" si="30"/>
        <v>1929000</v>
      </c>
      <c r="R576" s="25"/>
      <c r="S576" s="66"/>
      <c r="T576" s="66"/>
      <c r="U576" s="127">
        <v>159</v>
      </c>
      <c r="V576" s="127">
        <v>169</v>
      </c>
      <c r="X576" s="26"/>
      <c r="Y576" s="26"/>
    </row>
    <row r="577" spans="1:25" ht="24" hidden="1">
      <c r="A577" s="18" t="s">
        <v>2370</v>
      </c>
      <c r="B577" s="19" t="s">
        <v>1782</v>
      </c>
      <c r="C577" s="43" t="s">
        <v>2411</v>
      </c>
      <c r="D577" s="122" t="s">
        <v>2412</v>
      </c>
      <c r="E577" s="4" t="s">
        <v>2413</v>
      </c>
      <c r="F577" s="1" t="s">
        <v>23</v>
      </c>
      <c r="G577" s="18" t="s">
        <v>194</v>
      </c>
      <c r="H577" s="18" t="s">
        <v>2374</v>
      </c>
      <c r="I577" s="18" t="s">
        <v>44</v>
      </c>
      <c r="J577" s="18"/>
      <c r="K577" s="21" t="s">
        <v>2414</v>
      </c>
      <c r="L577" s="22" t="s">
        <v>42</v>
      </c>
      <c r="M577" s="22" t="s">
        <v>42</v>
      </c>
      <c r="N577" s="23"/>
      <c r="O577" s="23">
        <v>681920370536</v>
      </c>
      <c r="P577" s="109" t="s">
        <v>2377</v>
      </c>
      <c r="Q577" s="24">
        <f t="shared" si="30"/>
        <v>2609000</v>
      </c>
      <c r="R577" s="25"/>
      <c r="S577" s="66"/>
      <c r="T577" s="66"/>
      <c r="U577" s="127">
        <v>215</v>
      </c>
      <c r="V577" s="127">
        <v>229</v>
      </c>
      <c r="X577" s="26"/>
      <c r="Y577" s="26"/>
    </row>
    <row r="578" spans="1:25" ht="24" hidden="1">
      <c r="A578" s="18" t="s">
        <v>2370</v>
      </c>
      <c r="B578" s="19" t="s">
        <v>1782</v>
      </c>
      <c r="C578" s="43" t="s">
        <v>2415</v>
      </c>
      <c r="D578" s="122" t="s">
        <v>2416</v>
      </c>
      <c r="E578" s="4" t="s">
        <v>2417</v>
      </c>
      <c r="F578" s="1" t="s">
        <v>23</v>
      </c>
      <c r="G578" s="18" t="s">
        <v>194</v>
      </c>
      <c r="H578" s="18" t="s">
        <v>2374</v>
      </c>
      <c r="I578" s="18" t="s">
        <v>44</v>
      </c>
      <c r="J578" s="18"/>
      <c r="K578" s="21" t="s">
        <v>2418</v>
      </c>
      <c r="L578" s="22" t="s">
        <v>42</v>
      </c>
      <c r="M578" s="22" t="s">
        <v>42</v>
      </c>
      <c r="N578" s="23"/>
      <c r="O578" s="23"/>
      <c r="P578" s="109"/>
      <c r="Q578" s="24">
        <f t="shared" si="30"/>
        <v>2609000</v>
      </c>
      <c r="R578" s="25"/>
      <c r="S578" s="66"/>
      <c r="T578" s="66"/>
      <c r="U578" s="127">
        <v>215</v>
      </c>
      <c r="V578" s="127">
        <v>229</v>
      </c>
      <c r="X578" s="26"/>
      <c r="Y578" s="26"/>
    </row>
    <row r="579" spans="1:25" ht="24" hidden="1">
      <c r="A579" s="18" t="s">
        <v>2370</v>
      </c>
      <c r="B579" s="19" t="s">
        <v>1782</v>
      </c>
      <c r="C579" s="43" t="s">
        <v>2419</v>
      </c>
      <c r="D579" s="122" t="s">
        <v>2420</v>
      </c>
      <c r="E579" s="4" t="s">
        <v>2421</v>
      </c>
      <c r="F579" s="1" t="s">
        <v>23</v>
      </c>
      <c r="G579" s="18" t="s">
        <v>194</v>
      </c>
      <c r="H579" s="18" t="s">
        <v>2374</v>
      </c>
      <c r="I579" s="18" t="s">
        <v>44</v>
      </c>
      <c r="J579" s="18"/>
      <c r="K579" s="21" t="s">
        <v>2418</v>
      </c>
      <c r="L579" s="22" t="s">
        <v>42</v>
      </c>
      <c r="M579" s="22" t="s">
        <v>42</v>
      </c>
      <c r="N579" s="23"/>
      <c r="O579" s="23"/>
      <c r="P579" s="109" t="s">
        <v>2377</v>
      </c>
      <c r="Q579" s="24">
        <f t="shared" si="30"/>
        <v>2609000</v>
      </c>
      <c r="R579" s="25"/>
      <c r="S579" s="66"/>
      <c r="T579" s="66"/>
      <c r="U579" s="127">
        <v>215</v>
      </c>
      <c r="V579" s="127">
        <v>229</v>
      </c>
      <c r="X579" s="26"/>
      <c r="Y579" s="26"/>
    </row>
    <row r="580" spans="1:25" ht="24" hidden="1">
      <c r="A580" s="18" t="s">
        <v>2370</v>
      </c>
      <c r="B580" s="19" t="s">
        <v>1782</v>
      </c>
      <c r="C580" s="43" t="s">
        <v>2422</v>
      </c>
      <c r="D580" s="122" t="s">
        <v>2423</v>
      </c>
      <c r="E580" s="4" t="s">
        <v>2424</v>
      </c>
      <c r="F580" s="1" t="s">
        <v>23</v>
      </c>
      <c r="G580" s="18" t="s">
        <v>194</v>
      </c>
      <c r="H580" s="18" t="s">
        <v>2374</v>
      </c>
      <c r="I580" s="18" t="s">
        <v>44</v>
      </c>
      <c r="J580" s="18"/>
      <c r="K580" s="21" t="s">
        <v>2418</v>
      </c>
      <c r="L580" s="22" t="s">
        <v>42</v>
      </c>
      <c r="M580" s="22" t="s">
        <v>42</v>
      </c>
      <c r="N580" s="23"/>
      <c r="O580" s="23">
        <v>681920370567</v>
      </c>
      <c r="P580" s="109" t="s">
        <v>2377</v>
      </c>
      <c r="Q580" s="24">
        <f t="shared" si="30"/>
        <v>2609000</v>
      </c>
      <c r="R580" s="25"/>
      <c r="S580" s="66"/>
      <c r="T580" s="66"/>
      <c r="U580" s="127">
        <v>215</v>
      </c>
      <c r="V580" s="127">
        <v>229</v>
      </c>
      <c r="X580" s="26"/>
      <c r="Y580" s="26"/>
    </row>
    <row r="581" spans="1:25" ht="24" hidden="1">
      <c r="A581" s="18" t="s">
        <v>2370</v>
      </c>
      <c r="B581" s="19" t="s">
        <v>1782</v>
      </c>
      <c r="C581" s="43" t="s">
        <v>2425</v>
      </c>
      <c r="D581" s="122" t="s">
        <v>2426</v>
      </c>
      <c r="E581" s="4" t="s">
        <v>2427</v>
      </c>
      <c r="F581" s="1" t="s">
        <v>23</v>
      </c>
      <c r="G581" s="18" t="s">
        <v>194</v>
      </c>
      <c r="H581" s="18" t="s">
        <v>2374</v>
      </c>
      <c r="I581" s="18" t="s">
        <v>44</v>
      </c>
      <c r="J581" s="18"/>
      <c r="K581" s="21" t="s">
        <v>2428</v>
      </c>
      <c r="L581" s="22" t="s">
        <v>42</v>
      </c>
      <c r="M581" s="22" t="s">
        <v>42</v>
      </c>
      <c r="N581" s="23"/>
      <c r="O581" s="23">
        <v>681920369950</v>
      </c>
      <c r="P581" s="109" t="s">
        <v>2377</v>
      </c>
      <c r="Q581" s="24">
        <f t="shared" si="30"/>
        <v>2719000</v>
      </c>
      <c r="R581" s="25"/>
      <c r="S581" s="66"/>
      <c r="T581" s="66"/>
      <c r="U581" s="127">
        <v>224</v>
      </c>
      <c r="V581" s="127">
        <v>239</v>
      </c>
      <c r="X581" s="26"/>
      <c r="Y581" s="26"/>
    </row>
    <row r="582" spans="1:25" ht="24" hidden="1">
      <c r="A582" s="18" t="s">
        <v>2370</v>
      </c>
      <c r="B582" s="19" t="s">
        <v>1782</v>
      </c>
      <c r="C582" s="43" t="s">
        <v>2429</v>
      </c>
      <c r="D582" s="122" t="s">
        <v>2430</v>
      </c>
      <c r="E582" s="4" t="s">
        <v>2431</v>
      </c>
      <c r="F582" s="1" t="s">
        <v>23</v>
      </c>
      <c r="G582" s="18" t="s">
        <v>194</v>
      </c>
      <c r="H582" s="18" t="s">
        <v>2374</v>
      </c>
      <c r="I582" s="18" t="s">
        <v>44</v>
      </c>
      <c r="J582" s="18"/>
      <c r="K582" s="21" t="s">
        <v>2432</v>
      </c>
      <c r="L582" s="22" t="s">
        <v>42</v>
      </c>
      <c r="M582" s="22" t="s">
        <v>42</v>
      </c>
      <c r="N582" s="23"/>
      <c r="O582" s="23">
        <v>681920369967</v>
      </c>
      <c r="P582" s="109"/>
      <c r="Q582" s="24">
        <f t="shared" si="30"/>
        <v>2719000</v>
      </c>
      <c r="R582" s="25"/>
      <c r="S582" s="66"/>
      <c r="T582" s="66"/>
      <c r="U582" s="127">
        <v>224</v>
      </c>
      <c r="V582" s="127">
        <v>239</v>
      </c>
      <c r="X582" s="26"/>
      <c r="Y582" s="26"/>
    </row>
    <row r="583" spans="1:25" ht="24" hidden="1">
      <c r="A583" s="18" t="s">
        <v>2370</v>
      </c>
      <c r="B583" s="19" t="s">
        <v>1782</v>
      </c>
      <c r="C583" s="43" t="s">
        <v>2433</v>
      </c>
      <c r="D583" s="122" t="s">
        <v>2434</v>
      </c>
      <c r="E583" s="4" t="s">
        <v>2435</v>
      </c>
      <c r="F583" s="1" t="s">
        <v>23</v>
      </c>
      <c r="G583" s="18" t="s">
        <v>194</v>
      </c>
      <c r="H583" s="18" t="s">
        <v>2374</v>
      </c>
      <c r="I583" s="18" t="s">
        <v>44</v>
      </c>
      <c r="J583" s="18"/>
      <c r="K583" s="21" t="s">
        <v>2436</v>
      </c>
      <c r="L583" s="22" t="s">
        <v>42</v>
      </c>
      <c r="M583" s="22" t="s">
        <v>42</v>
      </c>
      <c r="N583" s="23"/>
      <c r="O583" s="23">
        <v>681920369981</v>
      </c>
      <c r="P583" s="109"/>
      <c r="Q583" s="24">
        <f t="shared" si="30"/>
        <v>3019000</v>
      </c>
      <c r="R583" s="25"/>
      <c r="S583" s="66"/>
      <c r="T583" s="66"/>
      <c r="U583" s="127">
        <v>250</v>
      </c>
      <c r="V583" s="127">
        <v>265</v>
      </c>
      <c r="X583" s="26"/>
      <c r="Y583" s="26"/>
    </row>
    <row r="584" spans="1:25" ht="24" hidden="1">
      <c r="A584" s="18" t="s">
        <v>2370</v>
      </c>
      <c r="B584" s="19" t="s">
        <v>1782</v>
      </c>
      <c r="C584" s="43" t="s">
        <v>2437</v>
      </c>
      <c r="D584" s="122" t="s">
        <v>2438</v>
      </c>
      <c r="E584" s="4" t="s">
        <v>2439</v>
      </c>
      <c r="F584" s="1" t="s">
        <v>23</v>
      </c>
      <c r="G584" s="18" t="s">
        <v>194</v>
      </c>
      <c r="H584" s="18" t="s">
        <v>2374</v>
      </c>
      <c r="I584" s="18" t="s">
        <v>44</v>
      </c>
      <c r="J584" s="18"/>
      <c r="K584" s="21" t="s">
        <v>2440</v>
      </c>
      <c r="L584" s="22" t="s">
        <v>42</v>
      </c>
      <c r="M584" s="22" t="s">
        <v>42</v>
      </c>
      <c r="N584" s="23"/>
      <c r="O584" s="23">
        <v>681920369998</v>
      </c>
      <c r="P584" s="109"/>
      <c r="Q584" s="24">
        <f t="shared" si="30"/>
        <v>3139000</v>
      </c>
      <c r="R584" s="25"/>
      <c r="S584" s="66"/>
      <c r="T584" s="66"/>
      <c r="U584" s="127">
        <v>260</v>
      </c>
      <c r="V584" s="127">
        <v>275</v>
      </c>
      <c r="X584" s="26"/>
      <c r="Y584" s="26"/>
    </row>
    <row r="585" spans="1:25" hidden="1">
      <c r="A585" s="18" t="s">
        <v>2441</v>
      </c>
      <c r="B585" s="19" t="s">
        <v>1782</v>
      </c>
      <c r="C585" s="20" t="s">
        <v>2442</v>
      </c>
      <c r="D585" s="85" t="s">
        <v>2443</v>
      </c>
      <c r="E585" s="4" t="s">
        <v>2444</v>
      </c>
      <c r="F585" s="1" t="s">
        <v>23</v>
      </c>
      <c r="G585" s="18" t="s">
        <v>194</v>
      </c>
      <c r="H585" s="19" t="s">
        <v>195</v>
      </c>
      <c r="I585" s="18" t="s">
        <v>44</v>
      </c>
      <c r="J585" s="18"/>
      <c r="K585" s="21" t="s">
        <v>2445</v>
      </c>
      <c r="L585" s="22" t="s">
        <v>42</v>
      </c>
      <c r="M585" s="22" t="s">
        <v>42</v>
      </c>
      <c r="N585" s="23"/>
      <c r="O585" s="23"/>
      <c r="P585" s="109"/>
      <c r="Q585" s="24">
        <f t="shared" si="30"/>
        <v>249000</v>
      </c>
      <c r="R585" s="25"/>
      <c r="S585" s="66"/>
      <c r="T585" s="66"/>
      <c r="U585" s="127">
        <v>18</v>
      </c>
      <c r="V585" s="127">
        <v>22</v>
      </c>
      <c r="X585" s="26"/>
      <c r="Y585" s="26"/>
    </row>
    <row r="586" spans="1:25" hidden="1">
      <c r="A586" s="18" t="s">
        <v>2441</v>
      </c>
      <c r="B586" s="19" t="s">
        <v>1782</v>
      </c>
      <c r="C586" s="20" t="s">
        <v>2446</v>
      </c>
      <c r="D586" s="85" t="s">
        <v>2447</v>
      </c>
      <c r="E586" s="4" t="s">
        <v>2448</v>
      </c>
      <c r="F586" s="1" t="s">
        <v>23</v>
      </c>
      <c r="G586" s="18" t="s">
        <v>194</v>
      </c>
      <c r="H586" s="19" t="s">
        <v>195</v>
      </c>
      <c r="I586" s="18" t="s">
        <v>44</v>
      </c>
      <c r="J586" s="18"/>
      <c r="K586" s="21" t="s">
        <v>2449</v>
      </c>
      <c r="L586" s="22" t="s">
        <v>42</v>
      </c>
      <c r="M586" s="22" t="s">
        <v>42</v>
      </c>
      <c r="N586" s="23"/>
      <c r="O586" s="23"/>
      <c r="P586" s="109"/>
      <c r="Q586" s="24">
        <f t="shared" si="30"/>
        <v>259000</v>
      </c>
      <c r="R586" s="25"/>
      <c r="S586" s="66"/>
      <c r="T586" s="66"/>
      <c r="U586" s="127">
        <v>19</v>
      </c>
      <c r="V586" s="127">
        <v>23</v>
      </c>
      <c r="X586" s="26"/>
      <c r="Y586" s="26"/>
    </row>
    <row r="587" spans="1:25" hidden="1">
      <c r="A587" s="18" t="s">
        <v>2441</v>
      </c>
      <c r="B587" s="19" t="s">
        <v>1782</v>
      </c>
      <c r="C587" s="20" t="s">
        <v>2450</v>
      </c>
      <c r="D587" s="85" t="s">
        <v>2451</v>
      </c>
      <c r="E587" s="4" t="s">
        <v>2452</v>
      </c>
      <c r="F587" s="1" t="s">
        <v>23</v>
      </c>
      <c r="G587" s="18" t="s">
        <v>194</v>
      </c>
      <c r="H587" s="19" t="s">
        <v>195</v>
      </c>
      <c r="I587" s="18" t="s">
        <v>44</v>
      </c>
      <c r="J587" s="18"/>
      <c r="K587" s="21" t="s">
        <v>2453</v>
      </c>
      <c r="L587" s="22" t="s">
        <v>42</v>
      </c>
      <c r="M587" s="22" t="s">
        <v>42</v>
      </c>
      <c r="N587" s="23">
        <v>4710483932311</v>
      </c>
      <c r="O587" s="23"/>
      <c r="P587" s="109"/>
      <c r="Q587" s="24">
        <f t="shared" si="30"/>
        <v>249000</v>
      </c>
      <c r="R587" s="25"/>
      <c r="S587" s="66"/>
      <c r="T587" s="66"/>
      <c r="U587" s="127">
        <v>18</v>
      </c>
      <c r="V587" s="127">
        <v>22</v>
      </c>
      <c r="X587" s="26"/>
      <c r="Y587" s="26"/>
    </row>
    <row r="588" spans="1:25">
      <c r="A588" s="18" t="s">
        <v>1832</v>
      </c>
      <c r="B588" s="19" t="s">
        <v>1782</v>
      </c>
      <c r="C588" s="20" t="s">
        <v>2454</v>
      </c>
      <c r="D588" s="97" t="s">
        <v>2455</v>
      </c>
      <c r="E588" s="4" t="s">
        <v>2456</v>
      </c>
      <c r="F588" s="1" t="s">
        <v>23</v>
      </c>
      <c r="G588" s="18" t="s">
        <v>194</v>
      </c>
      <c r="H588" s="19" t="s">
        <v>195</v>
      </c>
      <c r="I588" s="18" t="s">
        <v>39</v>
      </c>
      <c r="J588" s="18"/>
      <c r="K588" s="21" t="s">
        <v>2457</v>
      </c>
      <c r="L588" s="22" t="s">
        <v>42</v>
      </c>
      <c r="M588" s="22" t="s">
        <v>42</v>
      </c>
      <c r="N588" s="23"/>
      <c r="O588" s="23">
        <v>681920373919</v>
      </c>
      <c r="P588" s="109" t="s">
        <v>1842</v>
      </c>
      <c r="Q588" s="24">
        <f t="shared" si="30"/>
        <v>109000</v>
      </c>
      <c r="R588" s="25"/>
      <c r="S588" s="66"/>
      <c r="T588" s="66"/>
      <c r="U588" s="127">
        <f t="shared" ref="U588" si="31">V588*0.8</f>
        <v>8</v>
      </c>
      <c r="V588" s="127">
        <v>10</v>
      </c>
      <c r="X588" s="26"/>
      <c r="Y588" s="26"/>
    </row>
    <row r="589" spans="1:25">
      <c r="A589" s="18" t="s">
        <v>1832</v>
      </c>
      <c r="B589" s="19" t="s">
        <v>1782</v>
      </c>
      <c r="C589" s="20" t="s">
        <v>2458</v>
      </c>
      <c r="D589" s="97" t="s">
        <v>2459</v>
      </c>
      <c r="E589" s="4" t="s">
        <v>2460</v>
      </c>
      <c r="F589" s="1" t="s">
        <v>23</v>
      </c>
      <c r="G589" s="18" t="s">
        <v>194</v>
      </c>
      <c r="H589" s="19" t="s">
        <v>195</v>
      </c>
      <c r="I589" s="18" t="s">
        <v>39</v>
      </c>
      <c r="J589" s="18"/>
      <c r="K589" s="21" t="s">
        <v>2461</v>
      </c>
      <c r="L589" s="22" t="s">
        <v>42</v>
      </c>
      <c r="M589" s="22" t="s">
        <v>42</v>
      </c>
      <c r="N589" s="23"/>
      <c r="O589" s="23">
        <v>681920373926</v>
      </c>
      <c r="P589" s="109" t="s">
        <v>1842</v>
      </c>
      <c r="Q589" s="24">
        <f t="shared" si="30"/>
        <v>129000</v>
      </c>
      <c r="R589" s="25"/>
      <c r="S589" s="66"/>
      <c r="T589" s="66"/>
      <c r="U589" s="127">
        <f>V589*0.8</f>
        <v>8.8000000000000007</v>
      </c>
      <c r="V589" s="127">
        <v>11</v>
      </c>
      <c r="X589" s="26"/>
      <c r="Y589" s="26"/>
    </row>
    <row r="590" spans="1:25">
      <c r="A590" s="18" t="s">
        <v>1832</v>
      </c>
      <c r="B590" s="19" t="s">
        <v>1782</v>
      </c>
      <c r="C590" s="20" t="s">
        <v>2462</v>
      </c>
      <c r="D590" s="97" t="s">
        <v>2463</v>
      </c>
      <c r="E590" s="4" t="s">
        <v>2464</v>
      </c>
      <c r="F590" s="1" t="s">
        <v>23</v>
      </c>
      <c r="G590" s="18" t="s">
        <v>194</v>
      </c>
      <c r="H590" s="19" t="s">
        <v>195</v>
      </c>
      <c r="I590" s="18" t="s">
        <v>39</v>
      </c>
      <c r="J590" s="18"/>
      <c r="K590" s="21" t="s">
        <v>2465</v>
      </c>
      <c r="L590" s="22" t="s">
        <v>42</v>
      </c>
      <c r="M590" s="22" t="s">
        <v>42</v>
      </c>
      <c r="N590" s="23"/>
      <c r="O590" s="23">
        <v>681920373940</v>
      </c>
      <c r="P590" s="109" t="s">
        <v>1842</v>
      </c>
      <c r="Q590" s="24">
        <f t="shared" si="30"/>
        <v>159000</v>
      </c>
      <c r="R590" s="25"/>
      <c r="S590" s="66"/>
      <c r="T590" s="66"/>
      <c r="U590" s="127">
        <f t="shared" ref="U590:U592" si="32">V590*0.8</f>
        <v>11.200000000000001</v>
      </c>
      <c r="V590" s="127">
        <v>14</v>
      </c>
      <c r="X590" s="26"/>
      <c r="Y590" s="26"/>
    </row>
    <row r="591" spans="1:25">
      <c r="A591" s="18" t="s">
        <v>2243</v>
      </c>
      <c r="B591" s="19" t="s">
        <v>1782</v>
      </c>
      <c r="C591" s="20" t="s">
        <v>2466</v>
      </c>
      <c r="D591" s="97" t="s">
        <v>2467</v>
      </c>
      <c r="E591" s="4" t="s">
        <v>2468</v>
      </c>
      <c r="F591" s="1" t="s">
        <v>23</v>
      </c>
      <c r="G591" s="18" t="s">
        <v>194</v>
      </c>
      <c r="H591" s="19" t="s">
        <v>195</v>
      </c>
      <c r="I591" s="18" t="s">
        <v>39</v>
      </c>
      <c r="J591" s="18"/>
      <c r="K591" s="21" t="s">
        <v>2469</v>
      </c>
      <c r="L591" s="22"/>
      <c r="M591" s="22"/>
      <c r="N591" s="23"/>
      <c r="O591" s="23"/>
      <c r="P591" s="109" t="s">
        <v>1842</v>
      </c>
      <c r="Q591" s="24">
        <f t="shared" si="30"/>
        <v>139000</v>
      </c>
      <c r="R591" s="25"/>
      <c r="S591" s="66"/>
      <c r="T591" s="66"/>
      <c r="U591" s="127">
        <f t="shared" ref="U591" si="33">V591*0.8</f>
        <v>9.6000000000000014</v>
      </c>
      <c r="V591" s="127">
        <v>12</v>
      </c>
      <c r="X591" s="26"/>
      <c r="Y591" s="26"/>
    </row>
    <row r="592" spans="1:25">
      <c r="A592" s="18" t="s">
        <v>2243</v>
      </c>
      <c r="B592" s="19" t="s">
        <v>1782</v>
      </c>
      <c r="C592" s="20" t="s">
        <v>2470</v>
      </c>
      <c r="D592" s="97" t="s">
        <v>2471</v>
      </c>
      <c r="E592" s="4" t="s">
        <v>2472</v>
      </c>
      <c r="F592" s="1" t="s">
        <v>23</v>
      </c>
      <c r="G592" s="18" t="s">
        <v>194</v>
      </c>
      <c r="H592" s="19" t="s">
        <v>195</v>
      </c>
      <c r="I592" s="18" t="s">
        <v>39</v>
      </c>
      <c r="J592" s="18"/>
      <c r="K592" s="21" t="s">
        <v>2473</v>
      </c>
      <c r="L592" s="22" t="s">
        <v>42</v>
      </c>
      <c r="M592" s="22" t="s">
        <v>42</v>
      </c>
      <c r="N592" s="23"/>
      <c r="O592" s="23">
        <v>681920373940</v>
      </c>
      <c r="P592" s="109" t="s">
        <v>1842</v>
      </c>
      <c r="Q592" s="24">
        <f t="shared" si="30"/>
        <v>169000</v>
      </c>
      <c r="R592" s="25"/>
      <c r="S592" s="66"/>
      <c r="T592" s="66"/>
      <c r="U592" s="127">
        <f t="shared" si="32"/>
        <v>12</v>
      </c>
      <c r="V592" s="127">
        <v>15</v>
      </c>
      <c r="X592" s="26"/>
      <c r="Y592" s="26"/>
    </row>
    <row r="593" spans="1:25">
      <c r="A593" s="18" t="s">
        <v>1877</v>
      </c>
      <c r="B593" s="19" t="s">
        <v>1782</v>
      </c>
      <c r="C593" s="20" t="s">
        <v>2474</v>
      </c>
      <c r="D593" s="97" t="s">
        <v>2475</v>
      </c>
      <c r="E593" s="4" t="s">
        <v>2476</v>
      </c>
      <c r="F593" s="1" t="s">
        <v>23</v>
      </c>
      <c r="G593" s="18" t="s">
        <v>194</v>
      </c>
      <c r="H593" s="19" t="s">
        <v>195</v>
      </c>
      <c r="I593" s="18" t="s">
        <v>39</v>
      </c>
      <c r="J593" s="18"/>
      <c r="K593" s="21" t="s">
        <v>2477</v>
      </c>
      <c r="L593" s="22" t="s">
        <v>42</v>
      </c>
      <c r="M593" s="22" t="s">
        <v>42</v>
      </c>
      <c r="N593" s="23"/>
      <c r="O593" s="23"/>
      <c r="P593" s="109" t="s">
        <v>1842</v>
      </c>
      <c r="Q593" s="24">
        <f t="shared" si="30"/>
        <v>329000</v>
      </c>
      <c r="R593" s="25"/>
      <c r="S593" s="67"/>
      <c r="T593" s="67"/>
      <c r="U593" s="127">
        <f t="shared" ref="U593" si="34">V593*0.8</f>
        <v>23.200000000000003</v>
      </c>
      <c r="V593" s="127">
        <v>29</v>
      </c>
      <c r="X593" s="26"/>
      <c r="Y593" s="26"/>
    </row>
    <row r="594" spans="1:25">
      <c r="A594" s="18" t="s">
        <v>1832</v>
      </c>
      <c r="B594" s="19" t="s">
        <v>1782</v>
      </c>
      <c r="C594" s="20" t="s">
        <v>2478</v>
      </c>
      <c r="D594" s="97" t="s">
        <v>2479</v>
      </c>
      <c r="E594" s="4" t="s">
        <v>2480</v>
      </c>
      <c r="F594" s="1" t="s">
        <v>23</v>
      </c>
      <c r="G594" s="18" t="s">
        <v>194</v>
      </c>
      <c r="H594" s="19" t="s">
        <v>195</v>
      </c>
      <c r="I594" s="18" t="s">
        <v>225</v>
      </c>
      <c r="J594" s="18"/>
      <c r="K594" s="21" t="s">
        <v>2481</v>
      </c>
      <c r="L594" s="22" t="s">
        <v>42</v>
      </c>
      <c r="M594" s="22" t="s">
        <v>42</v>
      </c>
      <c r="N594" s="23"/>
      <c r="O594" s="23">
        <v>681920367628</v>
      </c>
      <c r="P594" s="109" t="s">
        <v>1842</v>
      </c>
      <c r="Q594" s="24">
        <f t="shared" si="30"/>
        <v>269000</v>
      </c>
      <c r="R594" s="25"/>
      <c r="S594" s="66"/>
      <c r="T594" s="66"/>
      <c r="U594" s="127">
        <f t="shared" ref="U594:U599" si="35">V594*0.8</f>
        <v>19.200000000000003</v>
      </c>
      <c r="V594" s="127">
        <v>24</v>
      </c>
      <c r="X594" s="26"/>
      <c r="Y594" s="26"/>
    </row>
    <row r="595" spans="1:25">
      <c r="A595" s="18" t="s">
        <v>1832</v>
      </c>
      <c r="B595" s="19" t="s">
        <v>1782</v>
      </c>
      <c r="C595" s="20" t="s">
        <v>2482</v>
      </c>
      <c r="D595" s="97" t="s">
        <v>2483</v>
      </c>
      <c r="E595" s="4" t="s">
        <v>2484</v>
      </c>
      <c r="F595" s="1" t="s">
        <v>23</v>
      </c>
      <c r="G595" s="18" t="s">
        <v>194</v>
      </c>
      <c r="H595" s="19" t="s">
        <v>195</v>
      </c>
      <c r="I595" s="18" t="s">
        <v>39</v>
      </c>
      <c r="J595" s="18"/>
      <c r="K595" s="21" t="s">
        <v>2481</v>
      </c>
      <c r="L595" s="22" t="s">
        <v>42</v>
      </c>
      <c r="M595" s="22" t="s">
        <v>42</v>
      </c>
      <c r="N595" s="23"/>
      <c r="O595" s="23">
        <v>681920367635</v>
      </c>
      <c r="P595" s="109" t="s">
        <v>1842</v>
      </c>
      <c r="Q595" s="24">
        <f t="shared" si="30"/>
        <v>269000</v>
      </c>
      <c r="R595" s="25"/>
      <c r="S595" s="66"/>
      <c r="T595" s="66"/>
      <c r="U595" s="127">
        <f t="shared" si="35"/>
        <v>19.200000000000003</v>
      </c>
      <c r="V595" s="127">
        <v>24</v>
      </c>
      <c r="X595" s="26"/>
      <c r="Y595" s="26"/>
    </row>
    <row r="596" spans="1:25">
      <c r="A596" s="18" t="s">
        <v>1832</v>
      </c>
      <c r="B596" s="19" t="s">
        <v>1782</v>
      </c>
      <c r="C596" s="20" t="s">
        <v>2485</v>
      </c>
      <c r="D596" s="97" t="s">
        <v>2486</v>
      </c>
      <c r="E596" s="4" t="s">
        <v>2487</v>
      </c>
      <c r="F596" s="1" t="s">
        <v>23</v>
      </c>
      <c r="G596" s="18" t="s">
        <v>194</v>
      </c>
      <c r="H596" s="19" t="s">
        <v>195</v>
      </c>
      <c r="I596" s="18" t="s">
        <v>225</v>
      </c>
      <c r="J596" s="18"/>
      <c r="K596" s="21" t="s">
        <v>2488</v>
      </c>
      <c r="L596" s="22" t="s">
        <v>42</v>
      </c>
      <c r="M596" s="22" t="s">
        <v>42</v>
      </c>
      <c r="N596" s="23"/>
      <c r="O596" s="23">
        <v>681920367642</v>
      </c>
      <c r="P596" s="109" t="s">
        <v>1842</v>
      </c>
      <c r="Q596" s="24">
        <f t="shared" si="30"/>
        <v>399000</v>
      </c>
      <c r="R596" s="25"/>
      <c r="S596" s="66"/>
      <c r="T596" s="66"/>
      <c r="U596" s="127">
        <f t="shared" si="35"/>
        <v>28</v>
      </c>
      <c r="V596" s="127">
        <v>35</v>
      </c>
      <c r="X596" s="26"/>
      <c r="Y596" s="26"/>
    </row>
    <row r="597" spans="1:25">
      <c r="A597" s="18" t="s">
        <v>1832</v>
      </c>
      <c r="B597" s="19" t="s">
        <v>1782</v>
      </c>
      <c r="C597" s="20" t="s">
        <v>2489</v>
      </c>
      <c r="D597" s="97" t="s">
        <v>2490</v>
      </c>
      <c r="E597" s="4" t="s">
        <v>2491</v>
      </c>
      <c r="F597" s="1" t="s">
        <v>23</v>
      </c>
      <c r="G597" s="18" t="s">
        <v>194</v>
      </c>
      <c r="H597" s="19" t="s">
        <v>195</v>
      </c>
      <c r="I597" s="18" t="s">
        <v>39</v>
      </c>
      <c r="J597" s="18"/>
      <c r="K597" s="21" t="s">
        <v>2492</v>
      </c>
      <c r="L597" s="22" t="s">
        <v>42</v>
      </c>
      <c r="M597" s="22" t="s">
        <v>42</v>
      </c>
      <c r="N597" s="23"/>
      <c r="O597" s="23">
        <v>681920367659</v>
      </c>
      <c r="P597" s="109" t="s">
        <v>1842</v>
      </c>
      <c r="Q597" s="24">
        <f t="shared" si="30"/>
        <v>399000</v>
      </c>
      <c r="R597" s="25"/>
      <c r="S597" s="66"/>
      <c r="T597" s="66"/>
      <c r="U597" s="127">
        <f t="shared" si="35"/>
        <v>28</v>
      </c>
      <c r="V597" s="127">
        <v>35</v>
      </c>
      <c r="X597" s="26"/>
      <c r="Y597" s="26"/>
    </row>
    <row r="598" spans="1:25">
      <c r="A598" s="18" t="s">
        <v>1877</v>
      </c>
      <c r="B598" s="19" t="s">
        <v>1782</v>
      </c>
      <c r="C598" s="20" t="s">
        <v>2493</v>
      </c>
      <c r="D598" s="97" t="s">
        <v>2494</v>
      </c>
      <c r="E598" s="4" t="s">
        <v>2495</v>
      </c>
      <c r="F598" s="1" t="s">
        <v>23</v>
      </c>
      <c r="G598" s="18" t="s">
        <v>194</v>
      </c>
      <c r="H598" s="19" t="s">
        <v>195</v>
      </c>
      <c r="I598" s="18" t="s">
        <v>39</v>
      </c>
      <c r="J598" s="18"/>
      <c r="K598" s="21" t="s">
        <v>2496</v>
      </c>
      <c r="L598" s="22" t="s">
        <v>42</v>
      </c>
      <c r="M598" s="22" t="s">
        <v>42</v>
      </c>
      <c r="N598" s="23"/>
      <c r="O598" s="23">
        <v>681920369837</v>
      </c>
      <c r="P598" s="109" t="s">
        <v>1842</v>
      </c>
      <c r="Q598" s="24">
        <f t="shared" si="30"/>
        <v>429000</v>
      </c>
      <c r="R598" s="25"/>
      <c r="S598" s="66"/>
      <c r="T598" s="66"/>
      <c r="U598" s="127">
        <f t="shared" si="35"/>
        <v>30.400000000000002</v>
      </c>
      <c r="V598" s="127">
        <v>38</v>
      </c>
      <c r="X598" s="26"/>
      <c r="Y598" s="26"/>
    </row>
    <row r="599" spans="1:25">
      <c r="A599" s="18" t="s">
        <v>1877</v>
      </c>
      <c r="B599" s="19" t="s">
        <v>1782</v>
      </c>
      <c r="C599" s="20" t="s">
        <v>2497</v>
      </c>
      <c r="D599" s="97" t="s">
        <v>2498</v>
      </c>
      <c r="E599" s="4" t="s">
        <v>2499</v>
      </c>
      <c r="F599" s="1" t="s">
        <v>23</v>
      </c>
      <c r="G599" s="18" t="s">
        <v>194</v>
      </c>
      <c r="H599" s="19" t="s">
        <v>195</v>
      </c>
      <c r="I599" s="18" t="s">
        <v>39</v>
      </c>
      <c r="J599" s="18"/>
      <c r="K599" s="21" t="s">
        <v>2500</v>
      </c>
      <c r="L599" s="22" t="s">
        <v>42</v>
      </c>
      <c r="M599" s="22" t="s">
        <v>42</v>
      </c>
      <c r="N599" s="23"/>
      <c r="O599" s="23"/>
      <c r="P599" s="109" t="s">
        <v>1842</v>
      </c>
      <c r="Q599" s="24">
        <f t="shared" si="30"/>
        <v>429000</v>
      </c>
      <c r="R599" s="25"/>
      <c r="S599" s="66"/>
      <c r="T599" s="66"/>
      <c r="U599" s="127">
        <f t="shared" si="35"/>
        <v>30.400000000000002</v>
      </c>
      <c r="V599" s="127">
        <v>38</v>
      </c>
      <c r="X599" s="26"/>
      <c r="Y599" s="26"/>
    </row>
    <row r="600" spans="1:25">
      <c r="A600" s="18" t="s">
        <v>1877</v>
      </c>
      <c r="B600" s="19" t="s">
        <v>1782</v>
      </c>
      <c r="C600" s="20" t="s">
        <v>2501</v>
      </c>
      <c r="D600" s="97" t="s">
        <v>2502</v>
      </c>
      <c r="E600" s="4" t="s">
        <v>2503</v>
      </c>
      <c r="F600" s="1" t="s">
        <v>23</v>
      </c>
      <c r="G600" s="18" t="s">
        <v>194</v>
      </c>
      <c r="H600" s="19" t="s">
        <v>195</v>
      </c>
      <c r="I600" s="18" t="s">
        <v>39</v>
      </c>
      <c r="J600" s="18"/>
      <c r="K600" s="21" t="s">
        <v>2504</v>
      </c>
      <c r="L600" s="22" t="s">
        <v>42</v>
      </c>
      <c r="M600" s="22" t="s">
        <v>42</v>
      </c>
      <c r="N600" s="23"/>
      <c r="O600" s="23">
        <v>681920369851</v>
      </c>
      <c r="P600" s="109" t="s">
        <v>1842</v>
      </c>
      <c r="Q600" s="24">
        <f t="shared" si="30"/>
        <v>519000</v>
      </c>
      <c r="R600" s="25"/>
      <c r="S600" s="66"/>
      <c r="T600" s="66"/>
      <c r="U600" s="127">
        <f t="shared" ref="U600" si="36">V600*0.8</f>
        <v>36.800000000000004</v>
      </c>
      <c r="V600" s="127">
        <v>46</v>
      </c>
      <c r="X600" s="26"/>
      <c r="Y600" s="26"/>
    </row>
    <row r="601" spans="1:25" ht="24">
      <c r="A601" s="18" t="s">
        <v>2505</v>
      </c>
      <c r="B601" s="19" t="s">
        <v>1782</v>
      </c>
      <c r="C601" s="20" t="s">
        <v>2506</v>
      </c>
      <c r="D601" s="97" t="s">
        <v>2507</v>
      </c>
      <c r="E601" s="4" t="s">
        <v>2508</v>
      </c>
      <c r="F601" s="1" t="s">
        <v>23</v>
      </c>
      <c r="G601" s="18" t="s">
        <v>194</v>
      </c>
      <c r="H601" s="19" t="s">
        <v>195</v>
      </c>
      <c r="I601" s="18" t="s">
        <v>39</v>
      </c>
      <c r="J601" s="18"/>
      <c r="K601" s="21" t="s">
        <v>2509</v>
      </c>
      <c r="L601" s="22" t="s">
        <v>42</v>
      </c>
      <c r="M601" s="22" t="s">
        <v>42</v>
      </c>
      <c r="N601" s="23"/>
      <c r="O601" s="23"/>
      <c r="P601" s="109" t="s">
        <v>1842</v>
      </c>
      <c r="Q601" s="24">
        <f t="shared" si="30"/>
        <v>519000</v>
      </c>
      <c r="R601" s="25"/>
      <c r="S601" s="66"/>
      <c r="T601" s="66"/>
      <c r="U601" s="127">
        <f t="shared" ref="U601" si="37">V601*0.8</f>
        <v>36.800000000000004</v>
      </c>
      <c r="V601" s="127">
        <v>46</v>
      </c>
      <c r="X601" s="26"/>
      <c r="Y601" s="26"/>
    </row>
    <row r="602" spans="1:25">
      <c r="A602" s="18" t="s">
        <v>1832</v>
      </c>
      <c r="B602" s="19" t="s">
        <v>1782</v>
      </c>
      <c r="C602" s="20" t="s">
        <v>2510</v>
      </c>
      <c r="D602" s="97" t="s">
        <v>2511</v>
      </c>
      <c r="E602" s="4" t="s">
        <v>2512</v>
      </c>
      <c r="F602" s="1" t="s">
        <v>23</v>
      </c>
      <c r="G602" s="18" t="s">
        <v>194</v>
      </c>
      <c r="H602" s="19" t="s">
        <v>195</v>
      </c>
      <c r="I602" s="18" t="s">
        <v>39</v>
      </c>
      <c r="J602" s="18"/>
      <c r="K602" s="21" t="s">
        <v>2513</v>
      </c>
      <c r="L602" s="22" t="s">
        <v>42</v>
      </c>
      <c r="M602" s="22" t="s">
        <v>42</v>
      </c>
      <c r="N602" s="23"/>
      <c r="O602" s="23"/>
      <c r="P602" s="109" t="s">
        <v>1842</v>
      </c>
      <c r="Q602" s="24">
        <f t="shared" si="30"/>
        <v>309000</v>
      </c>
      <c r="R602" s="25"/>
      <c r="S602" s="67"/>
      <c r="T602" s="67"/>
      <c r="U602" s="127">
        <f t="shared" ref="U602:U605" si="38">V602*0.8</f>
        <v>21.6</v>
      </c>
      <c r="V602" s="127">
        <v>27</v>
      </c>
      <c r="X602" s="26"/>
      <c r="Y602" s="26"/>
    </row>
    <row r="603" spans="1:25">
      <c r="A603" s="18" t="s">
        <v>1832</v>
      </c>
      <c r="B603" s="19" t="s">
        <v>1782</v>
      </c>
      <c r="C603" s="20" t="s">
        <v>2514</v>
      </c>
      <c r="D603" s="97" t="s">
        <v>2515</v>
      </c>
      <c r="E603" s="4" t="s">
        <v>2516</v>
      </c>
      <c r="F603" s="1" t="s">
        <v>23</v>
      </c>
      <c r="G603" s="18" t="s">
        <v>194</v>
      </c>
      <c r="H603" s="19" t="s">
        <v>195</v>
      </c>
      <c r="I603" s="18" t="s">
        <v>39</v>
      </c>
      <c r="J603" s="18"/>
      <c r="K603" s="21" t="s">
        <v>2517</v>
      </c>
      <c r="L603" s="22" t="s">
        <v>42</v>
      </c>
      <c r="M603" s="22" t="s">
        <v>42</v>
      </c>
      <c r="N603" s="23"/>
      <c r="O603" s="23">
        <v>681920370222</v>
      </c>
      <c r="P603" s="109" t="s">
        <v>1842</v>
      </c>
      <c r="Q603" s="24">
        <f t="shared" si="30"/>
        <v>309000</v>
      </c>
      <c r="R603" s="25"/>
      <c r="S603" s="67"/>
      <c r="T603" s="67"/>
      <c r="U603" s="127">
        <f t="shared" si="38"/>
        <v>21.6</v>
      </c>
      <c r="V603" s="127">
        <v>27</v>
      </c>
      <c r="X603" s="26"/>
      <c r="Y603" s="26"/>
    </row>
    <row r="604" spans="1:25">
      <c r="A604" s="18" t="s">
        <v>1832</v>
      </c>
      <c r="B604" s="19" t="s">
        <v>1782</v>
      </c>
      <c r="C604" s="20" t="s">
        <v>2518</v>
      </c>
      <c r="D604" s="97" t="s">
        <v>2519</v>
      </c>
      <c r="E604" s="4" t="s">
        <v>2520</v>
      </c>
      <c r="F604" s="1" t="s">
        <v>23</v>
      </c>
      <c r="G604" s="18" t="s">
        <v>194</v>
      </c>
      <c r="H604" s="19" t="s">
        <v>195</v>
      </c>
      <c r="I604" s="18" t="s">
        <v>39</v>
      </c>
      <c r="J604" s="18"/>
      <c r="K604" s="21" t="s">
        <v>2521</v>
      </c>
      <c r="L604" s="22" t="s">
        <v>42</v>
      </c>
      <c r="M604" s="22" t="s">
        <v>42</v>
      </c>
      <c r="N604" s="23"/>
      <c r="O604" s="23">
        <v>681920370239</v>
      </c>
      <c r="P604" s="109" t="s">
        <v>1842</v>
      </c>
      <c r="Q604" s="24">
        <f t="shared" si="30"/>
        <v>419000</v>
      </c>
      <c r="R604" s="25"/>
      <c r="S604" s="67"/>
      <c r="T604" s="67"/>
      <c r="U604" s="127">
        <f t="shared" si="38"/>
        <v>29.6</v>
      </c>
      <c r="V604" s="127">
        <v>37</v>
      </c>
      <c r="X604" s="26"/>
      <c r="Y604" s="26"/>
    </row>
    <row r="605" spans="1:25">
      <c r="A605" s="18" t="s">
        <v>1832</v>
      </c>
      <c r="B605" s="19" t="s">
        <v>1782</v>
      </c>
      <c r="C605" s="20" t="s">
        <v>2522</v>
      </c>
      <c r="D605" s="97" t="s">
        <v>2523</v>
      </c>
      <c r="E605" s="4" t="s">
        <v>2524</v>
      </c>
      <c r="F605" s="1" t="s">
        <v>23</v>
      </c>
      <c r="G605" s="18" t="s">
        <v>194</v>
      </c>
      <c r="H605" s="19" t="s">
        <v>195</v>
      </c>
      <c r="I605" s="18" t="s">
        <v>39</v>
      </c>
      <c r="J605" s="18"/>
      <c r="K605" s="21" t="s">
        <v>2525</v>
      </c>
      <c r="L605" s="22" t="s">
        <v>42</v>
      </c>
      <c r="M605" s="22" t="s">
        <v>42</v>
      </c>
      <c r="N605" s="23"/>
      <c r="O605" s="23">
        <v>681920370246</v>
      </c>
      <c r="P605" s="109" t="s">
        <v>1842</v>
      </c>
      <c r="Q605" s="24">
        <f t="shared" si="30"/>
        <v>419000</v>
      </c>
      <c r="R605" s="25"/>
      <c r="S605" s="67"/>
      <c r="T605" s="67"/>
      <c r="U605" s="127">
        <f t="shared" si="38"/>
        <v>29.6</v>
      </c>
      <c r="V605" s="127">
        <v>37</v>
      </c>
      <c r="X605" s="26"/>
      <c r="Y605" s="26"/>
    </row>
    <row r="606" spans="1:25" ht="24">
      <c r="A606" s="18" t="s">
        <v>2505</v>
      </c>
      <c r="B606" s="19" t="s">
        <v>1782</v>
      </c>
      <c r="C606" s="20" t="s">
        <v>2526</v>
      </c>
      <c r="D606" s="97" t="s">
        <v>2527</v>
      </c>
      <c r="E606" s="4"/>
      <c r="F606" s="1" t="s">
        <v>23</v>
      </c>
      <c r="G606" s="18" t="s">
        <v>194</v>
      </c>
      <c r="H606" s="19" t="s">
        <v>195</v>
      </c>
      <c r="I606" s="18" t="s">
        <v>39</v>
      </c>
      <c r="J606" s="18"/>
      <c r="K606" s="21" t="s">
        <v>2528</v>
      </c>
      <c r="L606" s="22"/>
      <c r="M606" s="22"/>
      <c r="N606" s="23"/>
      <c r="O606" s="23"/>
      <c r="P606" s="109" t="s">
        <v>1842</v>
      </c>
      <c r="Q606" s="24">
        <f t="shared" si="30"/>
        <v>439000</v>
      </c>
      <c r="R606" s="25"/>
      <c r="S606" s="67"/>
      <c r="T606" s="67"/>
      <c r="U606" s="127">
        <f t="shared" ref="U606:U607" si="39">V606*0.8</f>
        <v>31.200000000000003</v>
      </c>
      <c r="V606" s="127">
        <v>39</v>
      </c>
      <c r="X606" s="26"/>
      <c r="Y606" s="26"/>
    </row>
    <row r="607" spans="1:25" ht="24">
      <c r="A607" s="18" t="s">
        <v>2505</v>
      </c>
      <c r="B607" s="19" t="s">
        <v>1782</v>
      </c>
      <c r="C607" s="20" t="s">
        <v>2529</v>
      </c>
      <c r="D607" s="97" t="s">
        <v>2530</v>
      </c>
      <c r="E607" s="4"/>
      <c r="F607" s="1" t="s">
        <v>23</v>
      </c>
      <c r="G607" s="18" t="s">
        <v>194</v>
      </c>
      <c r="H607" s="19" t="s">
        <v>195</v>
      </c>
      <c r="I607" s="18" t="s">
        <v>39</v>
      </c>
      <c r="J607" s="18"/>
      <c r="K607" s="21" t="s">
        <v>2531</v>
      </c>
      <c r="L607" s="22"/>
      <c r="M607" s="22"/>
      <c r="N607" s="23"/>
      <c r="O607" s="23">
        <v>681920370277</v>
      </c>
      <c r="P607" s="109" t="s">
        <v>1842</v>
      </c>
      <c r="Q607" s="24">
        <f t="shared" si="30"/>
        <v>629000</v>
      </c>
      <c r="R607" s="25"/>
      <c r="S607" s="67"/>
      <c r="T607" s="67"/>
      <c r="U607" s="127">
        <f t="shared" si="39"/>
        <v>44</v>
      </c>
      <c r="V607" s="127">
        <v>55</v>
      </c>
      <c r="X607" s="26"/>
      <c r="Y607" s="26"/>
    </row>
    <row r="608" spans="1:25" ht="24" hidden="1">
      <c r="A608" s="18" t="s">
        <v>2532</v>
      </c>
      <c r="B608" s="19" t="s">
        <v>1782</v>
      </c>
      <c r="C608" s="28" t="s">
        <v>2533</v>
      </c>
      <c r="D608" s="85" t="s">
        <v>2534</v>
      </c>
      <c r="E608" s="4" t="s">
        <v>2535</v>
      </c>
      <c r="F608" s="1" t="s">
        <v>23</v>
      </c>
      <c r="G608" s="18" t="s">
        <v>194</v>
      </c>
      <c r="H608" s="19" t="s">
        <v>379</v>
      </c>
      <c r="I608" s="18" t="s">
        <v>44</v>
      </c>
      <c r="J608" s="18"/>
      <c r="K608" s="21" t="s">
        <v>2536</v>
      </c>
      <c r="L608" s="22" t="s">
        <v>42</v>
      </c>
      <c r="M608" s="22" t="s">
        <v>42</v>
      </c>
      <c r="N608" s="23"/>
      <c r="O608" s="23"/>
      <c r="P608" s="109"/>
      <c r="Q608" s="24">
        <f t="shared" si="30"/>
        <v>-1000</v>
      </c>
      <c r="R608" s="25"/>
      <c r="S608" s="66"/>
      <c r="T608" s="66"/>
      <c r="X608" s="26"/>
      <c r="Y608" s="26"/>
    </row>
    <row r="609" spans="1:25" ht="24" hidden="1">
      <c r="A609" s="18" t="s">
        <v>2532</v>
      </c>
      <c r="B609" s="19" t="s">
        <v>1782</v>
      </c>
      <c r="C609" s="28" t="s">
        <v>2537</v>
      </c>
      <c r="D609" s="85" t="s">
        <v>2538</v>
      </c>
      <c r="E609" s="4" t="s">
        <v>2539</v>
      </c>
      <c r="F609" s="1" t="s">
        <v>23</v>
      </c>
      <c r="G609" s="18" t="s">
        <v>194</v>
      </c>
      <c r="H609" s="19" t="s">
        <v>379</v>
      </c>
      <c r="I609" s="18" t="s">
        <v>44</v>
      </c>
      <c r="J609" s="18"/>
      <c r="K609" s="21" t="s">
        <v>2536</v>
      </c>
      <c r="L609" s="22" t="s">
        <v>42</v>
      </c>
      <c r="M609" s="22" t="s">
        <v>42</v>
      </c>
      <c r="N609" s="23"/>
      <c r="O609" s="23">
        <v>681920373858</v>
      </c>
      <c r="P609" s="109"/>
      <c r="Q609" s="24">
        <f t="shared" si="30"/>
        <v>99000</v>
      </c>
      <c r="R609" s="25"/>
      <c r="S609" s="66"/>
      <c r="T609" s="66"/>
      <c r="U609" s="127">
        <f>V609*0.8</f>
        <v>7.2</v>
      </c>
      <c r="V609" s="127">
        <v>9</v>
      </c>
      <c r="X609" s="26"/>
      <c r="Y609" s="26"/>
    </row>
    <row r="610" spans="1:25" ht="24">
      <c r="A610" s="18" t="s">
        <v>2532</v>
      </c>
      <c r="B610" s="19" t="s">
        <v>1782</v>
      </c>
      <c r="C610" s="28" t="s">
        <v>2540</v>
      </c>
      <c r="D610" s="85" t="s">
        <v>2541</v>
      </c>
      <c r="E610" s="4" t="s">
        <v>2542</v>
      </c>
      <c r="F610" s="1" t="s">
        <v>23</v>
      </c>
      <c r="G610" s="18" t="s">
        <v>194</v>
      </c>
      <c r="H610" s="19" t="s">
        <v>379</v>
      </c>
      <c r="I610" s="18" t="s">
        <v>39</v>
      </c>
      <c r="J610" s="18"/>
      <c r="K610" s="21" t="s">
        <v>2536</v>
      </c>
      <c r="L610" s="22" t="s">
        <v>42</v>
      </c>
      <c r="M610" s="22" t="s">
        <v>42</v>
      </c>
      <c r="N610" s="23"/>
      <c r="O610" s="23">
        <v>681920373865</v>
      </c>
      <c r="P610" s="109" t="s">
        <v>2543</v>
      </c>
      <c r="Q610" s="24">
        <f t="shared" si="30"/>
        <v>139000</v>
      </c>
      <c r="R610" s="25"/>
      <c r="S610" s="66"/>
      <c r="T610" s="66"/>
      <c r="U610" s="127">
        <f>V610*0.8</f>
        <v>9.6000000000000014</v>
      </c>
      <c r="V610" s="127">
        <v>12</v>
      </c>
      <c r="X610" s="26"/>
      <c r="Y610" s="26"/>
    </row>
    <row r="611" spans="1:25" ht="24" hidden="1">
      <c r="A611" s="18" t="s">
        <v>2544</v>
      </c>
      <c r="B611" s="19" t="s">
        <v>1782</v>
      </c>
      <c r="C611" s="28" t="s">
        <v>2545</v>
      </c>
      <c r="D611" s="85" t="s">
        <v>2546</v>
      </c>
      <c r="E611" s="4" t="s">
        <v>2547</v>
      </c>
      <c r="F611" s="1" t="s">
        <v>23</v>
      </c>
      <c r="G611" s="18" t="s">
        <v>194</v>
      </c>
      <c r="H611" s="19" t="s">
        <v>379</v>
      </c>
      <c r="I611" s="18" t="s">
        <v>44</v>
      </c>
      <c r="J611" s="18"/>
      <c r="K611" s="21" t="s">
        <v>2536</v>
      </c>
      <c r="L611" s="22" t="s">
        <v>42</v>
      </c>
      <c r="M611" s="22" t="s">
        <v>42</v>
      </c>
      <c r="N611" s="23"/>
      <c r="O611" s="23">
        <v>681920369721</v>
      </c>
      <c r="P611" s="109"/>
      <c r="Q611" s="24">
        <f t="shared" si="30"/>
        <v>169000</v>
      </c>
      <c r="R611" s="25"/>
      <c r="S611" s="66"/>
      <c r="T611" s="66"/>
      <c r="U611" s="127">
        <f>V611*0.8</f>
        <v>12</v>
      </c>
      <c r="V611" s="127">
        <v>15</v>
      </c>
      <c r="X611" s="26"/>
      <c r="Y611" s="26"/>
    </row>
    <row r="612" spans="1:25" ht="24" hidden="1">
      <c r="A612" s="18" t="s">
        <v>2544</v>
      </c>
      <c r="B612" s="19" t="s">
        <v>1782</v>
      </c>
      <c r="C612" s="28" t="s">
        <v>2548</v>
      </c>
      <c r="D612" s="85" t="s">
        <v>2549</v>
      </c>
      <c r="E612" s="4" t="s">
        <v>2550</v>
      </c>
      <c r="F612" s="1" t="s">
        <v>23</v>
      </c>
      <c r="G612" s="18" t="s">
        <v>194</v>
      </c>
      <c r="H612" s="19" t="s">
        <v>379</v>
      </c>
      <c r="I612" s="18" t="s">
        <v>44</v>
      </c>
      <c r="J612" s="18"/>
      <c r="K612" s="21" t="s">
        <v>2551</v>
      </c>
      <c r="L612" s="22" t="s">
        <v>42</v>
      </c>
      <c r="M612" s="22" t="s">
        <v>42</v>
      </c>
      <c r="N612" s="23"/>
      <c r="O612" s="23">
        <v>681920369738</v>
      </c>
      <c r="P612" s="109"/>
      <c r="Q612" s="24">
        <f t="shared" si="30"/>
        <v>239000</v>
      </c>
      <c r="R612" s="25"/>
      <c r="S612" s="66"/>
      <c r="T612" s="66"/>
      <c r="U612" s="127">
        <f>V612*0.8</f>
        <v>16.8</v>
      </c>
      <c r="V612" s="127">
        <v>21</v>
      </c>
      <c r="X612" s="26"/>
      <c r="Y612" s="26"/>
    </row>
    <row r="613" spans="1:25" ht="24" hidden="1">
      <c r="A613" s="18" t="s">
        <v>2544</v>
      </c>
      <c r="B613" s="19" t="s">
        <v>1782</v>
      </c>
      <c r="C613" s="28" t="s">
        <v>2552</v>
      </c>
      <c r="D613" s="85" t="s">
        <v>2553</v>
      </c>
      <c r="E613" s="4" t="s">
        <v>2554</v>
      </c>
      <c r="F613" s="1" t="s">
        <v>23</v>
      </c>
      <c r="G613" s="18" t="s">
        <v>194</v>
      </c>
      <c r="H613" s="19" t="s">
        <v>379</v>
      </c>
      <c r="I613" s="18" t="s">
        <v>44</v>
      </c>
      <c r="J613" s="18"/>
      <c r="K613" s="21" t="s">
        <v>2555</v>
      </c>
      <c r="L613" s="22" t="s">
        <v>42</v>
      </c>
      <c r="M613" s="22" t="s">
        <v>42</v>
      </c>
      <c r="N613" s="23"/>
      <c r="O613" s="23">
        <v>681920369660</v>
      </c>
      <c r="P613" s="109"/>
      <c r="Q613" s="24">
        <f t="shared" si="30"/>
        <v>69000</v>
      </c>
      <c r="R613" s="25"/>
      <c r="S613" s="66"/>
      <c r="T613" s="66"/>
      <c r="U613" s="127">
        <v>4</v>
      </c>
      <c r="V613" s="127">
        <v>6</v>
      </c>
      <c r="X613" s="26"/>
      <c r="Y613" s="26"/>
    </row>
    <row r="614" spans="1:25" ht="24" hidden="1">
      <c r="A614" s="18" t="s">
        <v>2544</v>
      </c>
      <c r="B614" s="19" t="s">
        <v>1782</v>
      </c>
      <c r="C614" s="28" t="s">
        <v>2556</v>
      </c>
      <c r="D614" s="85" t="s">
        <v>2557</v>
      </c>
      <c r="E614" s="4" t="s">
        <v>2558</v>
      </c>
      <c r="F614" s="1" t="s">
        <v>23</v>
      </c>
      <c r="G614" s="18" t="s">
        <v>194</v>
      </c>
      <c r="H614" s="19" t="s">
        <v>379</v>
      </c>
      <c r="I614" s="18" t="s">
        <v>44</v>
      </c>
      <c r="J614" s="18"/>
      <c r="K614" s="21" t="s">
        <v>2555</v>
      </c>
      <c r="L614" s="22" t="s">
        <v>42</v>
      </c>
      <c r="M614" s="22" t="s">
        <v>42</v>
      </c>
      <c r="N614" s="23"/>
      <c r="O614" s="23">
        <v>681920369677</v>
      </c>
      <c r="P614" s="109"/>
      <c r="Q614" s="24">
        <f t="shared" si="30"/>
        <v>99000</v>
      </c>
      <c r="R614" s="25"/>
      <c r="S614" s="66"/>
      <c r="T614" s="66"/>
      <c r="U614" s="127">
        <v>6</v>
      </c>
      <c r="V614" s="127">
        <v>9</v>
      </c>
      <c r="X614" s="26"/>
      <c r="Y614" s="26"/>
    </row>
    <row r="615" spans="1:25" ht="24">
      <c r="A615" s="18" t="s">
        <v>2544</v>
      </c>
      <c r="B615" s="19" t="s">
        <v>1782</v>
      </c>
      <c r="C615" s="28" t="s">
        <v>2559</v>
      </c>
      <c r="D615" s="85" t="s">
        <v>2560</v>
      </c>
      <c r="E615" s="4" t="s">
        <v>2561</v>
      </c>
      <c r="F615" s="1" t="s">
        <v>23</v>
      </c>
      <c r="G615" s="18" t="s">
        <v>194</v>
      </c>
      <c r="H615" s="19" t="s">
        <v>379</v>
      </c>
      <c r="I615" s="18" t="s">
        <v>39</v>
      </c>
      <c r="J615" s="18"/>
      <c r="K615" s="21" t="s">
        <v>2555</v>
      </c>
      <c r="L615" s="22" t="s">
        <v>42</v>
      </c>
      <c r="M615" s="22" t="s">
        <v>42</v>
      </c>
      <c r="N615" s="23"/>
      <c r="O615" s="23">
        <v>681920369691</v>
      </c>
      <c r="P615" s="109" t="s">
        <v>2543</v>
      </c>
      <c r="Q615" s="24">
        <f t="shared" si="30"/>
        <v>139000</v>
      </c>
      <c r="R615" s="25"/>
      <c r="S615" s="66"/>
      <c r="T615" s="66"/>
      <c r="U615" s="127">
        <f t="shared" ref="U615:U628" si="40">V615*0.8</f>
        <v>9.6000000000000014</v>
      </c>
      <c r="V615" s="127">
        <v>12</v>
      </c>
      <c r="X615" s="26"/>
      <c r="Y615" s="26"/>
    </row>
    <row r="616" spans="1:25" ht="24" hidden="1">
      <c r="A616" s="18" t="s">
        <v>2544</v>
      </c>
      <c r="B616" s="19" t="s">
        <v>1782</v>
      </c>
      <c r="C616" s="28" t="s">
        <v>2562</v>
      </c>
      <c r="D616" s="85" t="s">
        <v>2563</v>
      </c>
      <c r="E616" s="4" t="s">
        <v>2564</v>
      </c>
      <c r="F616" s="1" t="s">
        <v>23</v>
      </c>
      <c r="G616" s="18" t="s">
        <v>194</v>
      </c>
      <c r="H616" s="19" t="s">
        <v>379</v>
      </c>
      <c r="I616" s="18" t="s">
        <v>44</v>
      </c>
      <c r="J616" s="18"/>
      <c r="K616" s="21" t="s">
        <v>2555</v>
      </c>
      <c r="L616" s="22" t="s">
        <v>42</v>
      </c>
      <c r="M616" s="22" t="s">
        <v>42</v>
      </c>
      <c r="N616" s="23"/>
      <c r="O616" s="23">
        <v>681920369691</v>
      </c>
      <c r="P616" s="109" t="s">
        <v>2543</v>
      </c>
      <c r="Q616" s="24">
        <f t="shared" si="30"/>
        <v>169000</v>
      </c>
      <c r="R616" s="25"/>
      <c r="S616" s="66"/>
      <c r="T616" s="66"/>
      <c r="U616" s="127">
        <f t="shared" si="40"/>
        <v>12</v>
      </c>
      <c r="V616" s="127">
        <v>15</v>
      </c>
      <c r="X616" s="26"/>
      <c r="Y616" s="26"/>
    </row>
    <row r="617" spans="1:25" ht="24" hidden="1">
      <c r="A617" s="18" t="s">
        <v>2544</v>
      </c>
      <c r="B617" s="19" t="s">
        <v>1782</v>
      </c>
      <c r="C617" s="28" t="s">
        <v>2565</v>
      </c>
      <c r="D617" s="85" t="s">
        <v>2566</v>
      </c>
      <c r="E617" s="4" t="s">
        <v>2567</v>
      </c>
      <c r="F617" s="1" t="s">
        <v>23</v>
      </c>
      <c r="G617" s="18" t="s">
        <v>194</v>
      </c>
      <c r="H617" s="19" t="s">
        <v>379</v>
      </c>
      <c r="I617" s="18" t="s">
        <v>44</v>
      </c>
      <c r="J617" s="18"/>
      <c r="K617" s="21" t="s">
        <v>2555</v>
      </c>
      <c r="L617" s="22" t="s">
        <v>42</v>
      </c>
      <c r="M617" s="22" t="s">
        <v>42</v>
      </c>
      <c r="N617" s="23"/>
      <c r="O617" s="23">
        <v>680051627861</v>
      </c>
      <c r="P617" s="109"/>
      <c r="Q617" s="24">
        <f t="shared" ref="Q617:Q680" si="41">ROUND(V617*$W$1,-4)-1000</f>
        <v>239000</v>
      </c>
      <c r="R617" s="25"/>
      <c r="S617" s="66"/>
      <c r="T617" s="66"/>
      <c r="U617" s="127">
        <f t="shared" si="40"/>
        <v>16.8</v>
      </c>
      <c r="V617" s="127">
        <v>21</v>
      </c>
      <c r="X617" s="26"/>
      <c r="Y617" s="26"/>
    </row>
    <row r="618" spans="1:25">
      <c r="A618" s="18" t="s">
        <v>2281</v>
      </c>
      <c r="B618" s="19" t="s">
        <v>1782</v>
      </c>
      <c r="C618" s="20" t="s">
        <v>2568</v>
      </c>
      <c r="D618" s="97" t="s">
        <v>2569</v>
      </c>
      <c r="E618" s="4" t="s">
        <v>2570</v>
      </c>
      <c r="F618" s="1" t="s">
        <v>23</v>
      </c>
      <c r="G618" s="18" t="s">
        <v>194</v>
      </c>
      <c r="H618" s="19" t="s">
        <v>195</v>
      </c>
      <c r="I618" s="18" t="s">
        <v>39</v>
      </c>
      <c r="J618" s="18"/>
      <c r="K618" s="21" t="s">
        <v>2571</v>
      </c>
      <c r="L618" s="22"/>
      <c r="M618" s="22"/>
      <c r="N618" s="23"/>
      <c r="O618" s="23"/>
      <c r="P618" s="109" t="s">
        <v>1961</v>
      </c>
      <c r="Q618" s="24">
        <f t="shared" si="41"/>
        <v>169000</v>
      </c>
      <c r="R618" s="25"/>
      <c r="S618" s="66"/>
      <c r="T618" s="66"/>
      <c r="U618" s="127">
        <f t="shared" si="40"/>
        <v>12</v>
      </c>
      <c r="V618" s="127">
        <v>15</v>
      </c>
      <c r="X618" s="26"/>
      <c r="Y618" s="26"/>
    </row>
    <row r="619" spans="1:25">
      <c r="A619" s="18" t="s">
        <v>2281</v>
      </c>
      <c r="B619" s="19" t="s">
        <v>1782</v>
      </c>
      <c r="C619" s="20" t="s">
        <v>2572</v>
      </c>
      <c r="D619" s="97" t="s">
        <v>2573</v>
      </c>
      <c r="E619" s="4" t="s">
        <v>2574</v>
      </c>
      <c r="F619" s="1" t="s">
        <v>23</v>
      </c>
      <c r="G619" s="18" t="s">
        <v>194</v>
      </c>
      <c r="H619" s="19" t="s">
        <v>195</v>
      </c>
      <c r="I619" s="18" t="s">
        <v>39</v>
      </c>
      <c r="J619" s="18"/>
      <c r="K619" s="21" t="s">
        <v>2575</v>
      </c>
      <c r="L619" s="22"/>
      <c r="M619" s="22"/>
      <c r="N619" s="23"/>
      <c r="O619" s="23"/>
      <c r="P619" s="109" t="s">
        <v>1961</v>
      </c>
      <c r="Q619" s="24">
        <f t="shared" si="41"/>
        <v>169000</v>
      </c>
      <c r="R619" s="25"/>
      <c r="S619" s="66"/>
      <c r="T619" s="66"/>
      <c r="U619" s="127">
        <f t="shared" si="40"/>
        <v>12</v>
      </c>
      <c r="V619" s="127">
        <v>15</v>
      </c>
      <c r="X619" s="26"/>
      <c r="Y619" s="26"/>
    </row>
    <row r="620" spans="1:25">
      <c r="A620" s="18" t="s">
        <v>2281</v>
      </c>
      <c r="B620" s="19" t="s">
        <v>1782</v>
      </c>
      <c r="C620" s="20" t="s">
        <v>2576</v>
      </c>
      <c r="D620" s="97" t="s">
        <v>2577</v>
      </c>
      <c r="E620" s="5" t="s">
        <v>2578</v>
      </c>
      <c r="F620" s="1" t="s">
        <v>23</v>
      </c>
      <c r="G620" s="18" t="s">
        <v>194</v>
      </c>
      <c r="H620" s="19" t="s">
        <v>195</v>
      </c>
      <c r="I620" s="18" t="s">
        <v>39</v>
      </c>
      <c r="J620" s="18"/>
      <c r="K620" s="21" t="s">
        <v>2579</v>
      </c>
      <c r="L620" s="22" t="s">
        <v>42</v>
      </c>
      <c r="M620" s="22" t="s">
        <v>42</v>
      </c>
      <c r="N620" s="23"/>
      <c r="O620" s="23">
        <v>681920370604</v>
      </c>
      <c r="P620" s="109" t="s">
        <v>1961</v>
      </c>
      <c r="Q620" s="24">
        <f t="shared" si="41"/>
        <v>149000</v>
      </c>
      <c r="R620" s="25"/>
      <c r="S620" s="66"/>
      <c r="T620" s="66"/>
      <c r="U620" s="127">
        <f t="shared" si="40"/>
        <v>10.4</v>
      </c>
      <c r="V620" s="127">
        <v>13</v>
      </c>
      <c r="X620" s="26"/>
      <c r="Y620" s="26"/>
    </row>
    <row r="621" spans="1:25">
      <c r="A621" s="18" t="s">
        <v>2281</v>
      </c>
      <c r="B621" s="19" t="s">
        <v>1782</v>
      </c>
      <c r="C621" s="20" t="s">
        <v>2580</v>
      </c>
      <c r="D621" s="97" t="s">
        <v>2581</v>
      </c>
      <c r="E621" s="5" t="s">
        <v>2582</v>
      </c>
      <c r="F621" s="1" t="s">
        <v>23</v>
      </c>
      <c r="G621" s="18" t="s">
        <v>194</v>
      </c>
      <c r="H621" s="19" t="s">
        <v>195</v>
      </c>
      <c r="I621" s="18" t="s">
        <v>39</v>
      </c>
      <c r="J621" s="18"/>
      <c r="K621" s="21" t="s">
        <v>2583</v>
      </c>
      <c r="L621" s="22" t="s">
        <v>42</v>
      </c>
      <c r="M621" s="22" t="s">
        <v>42</v>
      </c>
      <c r="N621" s="23"/>
      <c r="O621" s="23">
        <v>681920373872</v>
      </c>
      <c r="P621" s="109" t="s">
        <v>1961</v>
      </c>
      <c r="Q621" s="24">
        <f t="shared" si="41"/>
        <v>129000</v>
      </c>
      <c r="R621" s="25"/>
      <c r="S621" s="66"/>
      <c r="T621" s="66"/>
      <c r="U621" s="127">
        <f t="shared" si="40"/>
        <v>8.8000000000000007</v>
      </c>
      <c r="V621" s="127">
        <v>11</v>
      </c>
      <c r="X621" s="26"/>
      <c r="Y621" s="26"/>
    </row>
    <row r="622" spans="1:25">
      <c r="A622" s="18" t="s">
        <v>1956</v>
      </c>
      <c r="B622" s="19" t="s">
        <v>1782</v>
      </c>
      <c r="C622" s="20" t="s">
        <v>2584</v>
      </c>
      <c r="D622" s="97" t="s">
        <v>2585</v>
      </c>
      <c r="E622" s="4" t="s">
        <v>2586</v>
      </c>
      <c r="F622" s="1" t="s">
        <v>23</v>
      </c>
      <c r="G622" s="18" t="s">
        <v>194</v>
      </c>
      <c r="H622" s="19" t="s">
        <v>195</v>
      </c>
      <c r="I622" s="18" t="s">
        <v>39</v>
      </c>
      <c r="J622" s="18"/>
      <c r="K622" s="21" t="s">
        <v>2587</v>
      </c>
      <c r="L622" s="22" t="s">
        <v>42</v>
      </c>
      <c r="M622" s="22" t="s">
        <v>42</v>
      </c>
      <c r="N622" s="23"/>
      <c r="O622" s="23">
        <v>681920373889</v>
      </c>
      <c r="P622" s="109" t="s">
        <v>2588</v>
      </c>
      <c r="Q622" s="24">
        <f t="shared" si="41"/>
        <v>189000</v>
      </c>
      <c r="R622" s="25"/>
      <c r="S622" s="66"/>
      <c r="T622" s="66"/>
      <c r="U622" s="127">
        <f t="shared" si="40"/>
        <v>13.600000000000001</v>
      </c>
      <c r="V622" s="127">
        <v>17</v>
      </c>
      <c r="X622" s="26"/>
      <c r="Y622" s="26"/>
    </row>
    <row r="623" spans="1:25">
      <c r="A623" s="18" t="s">
        <v>1956</v>
      </c>
      <c r="B623" s="19" t="s">
        <v>1782</v>
      </c>
      <c r="C623" s="20" t="s">
        <v>2589</v>
      </c>
      <c r="D623" s="97" t="s">
        <v>2590</v>
      </c>
      <c r="E623" s="4" t="s">
        <v>2591</v>
      </c>
      <c r="F623" s="1" t="s">
        <v>23</v>
      </c>
      <c r="G623" s="18" t="s">
        <v>194</v>
      </c>
      <c r="H623" s="19" t="s">
        <v>195</v>
      </c>
      <c r="I623" s="18" t="s">
        <v>39</v>
      </c>
      <c r="J623" s="18"/>
      <c r="K623" s="21" t="s">
        <v>2592</v>
      </c>
      <c r="L623" s="22" t="s">
        <v>42</v>
      </c>
      <c r="M623" s="22" t="s">
        <v>42</v>
      </c>
      <c r="N623" s="23"/>
      <c r="O623" s="23">
        <v>681920370611</v>
      </c>
      <c r="P623" s="109" t="s">
        <v>1961</v>
      </c>
      <c r="Q623" s="24">
        <f t="shared" si="41"/>
        <v>259000</v>
      </c>
      <c r="R623" s="25"/>
      <c r="S623" s="66"/>
      <c r="T623" s="66"/>
      <c r="U623" s="127">
        <f t="shared" si="40"/>
        <v>18.400000000000002</v>
      </c>
      <c r="V623" s="127">
        <v>23</v>
      </c>
      <c r="X623" s="26"/>
      <c r="Y623" s="26"/>
    </row>
    <row r="624" spans="1:25">
      <c r="A624" s="18" t="s">
        <v>1956</v>
      </c>
      <c r="B624" s="19" t="s">
        <v>1782</v>
      </c>
      <c r="C624" s="20" t="s">
        <v>2593</v>
      </c>
      <c r="D624" s="97" t="s">
        <v>2594</v>
      </c>
      <c r="E624" s="4" t="s">
        <v>2595</v>
      </c>
      <c r="F624" s="1" t="s">
        <v>23</v>
      </c>
      <c r="G624" s="18" t="s">
        <v>194</v>
      </c>
      <c r="H624" s="19" t="s">
        <v>195</v>
      </c>
      <c r="I624" s="18" t="s">
        <v>39</v>
      </c>
      <c r="J624" s="18"/>
      <c r="K624" s="21" t="s">
        <v>2596</v>
      </c>
      <c r="L624" s="22" t="s">
        <v>42</v>
      </c>
      <c r="M624" s="22" t="s">
        <v>42</v>
      </c>
      <c r="N624" s="23"/>
      <c r="O624" s="23">
        <v>681920370031</v>
      </c>
      <c r="P624" s="109" t="s">
        <v>1961</v>
      </c>
      <c r="Q624" s="24">
        <f t="shared" si="41"/>
        <v>169000</v>
      </c>
      <c r="R624" s="25"/>
      <c r="S624" s="66"/>
      <c r="T624" s="66"/>
      <c r="U624" s="127">
        <f t="shared" si="40"/>
        <v>12</v>
      </c>
      <c r="V624" s="127">
        <v>15</v>
      </c>
      <c r="X624" s="26"/>
      <c r="Y624" s="26"/>
    </row>
    <row r="625" spans="1:25">
      <c r="A625" s="18" t="s">
        <v>1956</v>
      </c>
      <c r="B625" s="19" t="s">
        <v>1782</v>
      </c>
      <c r="C625" s="20" t="s">
        <v>2597</v>
      </c>
      <c r="D625" s="97" t="s">
        <v>2598</v>
      </c>
      <c r="E625" s="4" t="s">
        <v>2599</v>
      </c>
      <c r="F625" s="1" t="s">
        <v>23</v>
      </c>
      <c r="G625" s="18" t="s">
        <v>194</v>
      </c>
      <c r="H625" s="19" t="s">
        <v>195</v>
      </c>
      <c r="I625" s="18" t="s">
        <v>39</v>
      </c>
      <c r="J625" s="18"/>
      <c r="K625" s="21" t="s">
        <v>2600</v>
      </c>
      <c r="L625" s="22" t="s">
        <v>42</v>
      </c>
      <c r="M625" s="22" t="s">
        <v>42</v>
      </c>
      <c r="N625" s="23"/>
      <c r="O625" s="23">
        <v>681920370048</v>
      </c>
      <c r="P625" s="109" t="s">
        <v>1961</v>
      </c>
      <c r="Q625" s="24">
        <f t="shared" si="41"/>
        <v>179000</v>
      </c>
      <c r="R625" s="25"/>
      <c r="S625" s="66"/>
      <c r="T625" s="66"/>
      <c r="U625" s="127">
        <f t="shared" si="40"/>
        <v>12.8</v>
      </c>
      <c r="V625" s="127">
        <v>16</v>
      </c>
      <c r="X625" s="26"/>
      <c r="Y625" s="26"/>
    </row>
    <row r="626" spans="1:25">
      <c r="A626" s="18" t="s">
        <v>1956</v>
      </c>
      <c r="B626" s="19" t="s">
        <v>1782</v>
      </c>
      <c r="C626" s="20" t="s">
        <v>2601</v>
      </c>
      <c r="D626" s="97" t="s">
        <v>2602</v>
      </c>
      <c r="E626" s="4" t="s">
        <v>2603</v>
      </c>
      <c r="F626" s="1" t="s">
        <v>23</v>
      </c>
      <c r="G626" s="18" t="s">
        <v>194</v>
      </c>
      <c r="H626" s="19" t="s">
        <v>195</v>
      </c>
      <c r="I626" s="18" t="s">
        <v>39</v>
      </c>
      <c r="J626" s="18"/>
      <c r="K626" s="21" t="s">
        <v>2604</v>
      </c>
      <c r="L626" s="22" t="s">
        <v>42</v>
      </c>
      <c r="M626" s="22" t="s">
        <v>42</v>
      </c>
      <c r="N626" s="23"/>
      <c r="O626" s="23">
        <v>681920370291</v>
      </c>
      <c r="P626" s="109" t="s">
        <v>1961</v>
      </c>
      <c r="Q626" s="24">
        <f t="shared" si="41"/>
        <v>209000</v>
      </c>
      <c r="R626" s="25"/>
      <c r="S626" s="66"/>
      <c r="T626" s="66"/>
      <c r="U626" s="127">
        <f t="shared" si="40"/>
        <v>14.4</v>
      </c>
      <c r="V626" s="127">
        <v>18</v>
      </c>
      <c r="X626" s="26"/>
      <c r="Y626" s="26"/>
    </row>
    <row r="627" spans="1:25">
      <c r="A627" s="18" t="s">
        <v>2281</v>
      </c>
      <c r="B627" s="19" t="s">
        <v>1782</v>
      </c>
      <c r="C627" s="20" t="s">
        <v>2605</v>
      </c>
      <c r="D627" s="97" t="s">
        <v>2606</v>
      </c>
      <c r="E627" s="5" t="s">
        <v>2607</v>
      </c>
      <c r="F627" s="1" t="s">
        <v>23</v>
      </c>
      <c r="G627" s="18" t="s">
        <v>194</v>
      </c>
      <c r="H627" s="19" t="s">
        <v>195</v>
      </c>
      <c r="I627" s="18" t="s">
        <v>39</v>
      </c>
      <c r="J627" s="18"/>
      <c r="K627" s="21" t="s">
        <v>2608</v>
      </c>
      <c r="L627" s="22" t="s">
        <v>42</v>
      </c>
      <c r="M627" s="22" t="s">
        <v>42</v>
      </c>
      <c r="N627" s="23"/>
      <c r="O627" s="23"/>
      <c r="P627" s="109" t="s">
        <v>1961</v>
      </c>
      <c r="Q627" s="24">
        <f t="shared" si="41"/>
        <v>209000</v>
      </c>
      <c r="R627" s="25"/>
      <c r="S627" s="66"/>
      <c r="T627" s="66"/>
      <c r="U627" s="127">
        <f t="shared" si="40"/>
        <v>14.4</v>
      </c>
      <c r="V627" s="127">
        <v>18</v>
      </c>
      <c r="X627" s="26"/>
      <c r="Y627" s="26"/>
    </row>
    <row r="628" spans="1:25">
      <c r="A628" s="18" t="s">
        <v>1956</v>
      </c>
      <c r="B628" s="19" t="s">
        <v>1782</v>
      </c>
      <c r="C628" s="20" t="s">
        <v>2609</v>
      </c>
      <c r="D628" s="97" t="s">
        <v>2610</v>
      </c>
      <c r="E628" s="4" t="s">
        <v>2611</v>
      </c>
      <c r="F628" s="1" t="s">
        <v>23</v>
      </c>
      <c r="G628" s="18" t="s">
        <v>194</v>
      </c>
      <c r="H628" s="19" t="s">
        <v>195</v>
      </c>
      <c r="I628" s="18" t="s">
        <v>39</v>
      </c>
      <c r="J628" s="18"/>
      <c r="K628" s="21" t="s">
        <v>2612</v>
      </c>
      <c r="L628" s="22" t="s">
        <v>42</v>
      </c>
      <c r="M628" s="22" t="s">
        <v>42</v>
      </c>
      <c r="N628" s="23"/>
      <c r="O628" s="23">
        <v>681920370062</v>
      </c>
      <c r="P628" s="109" t="s">
        <v>1961</v>
      </c>
      <c r="Q628" s="24">
        <f t="shared" si="41"/>
        <v>209000</v>
      </c>
      <c r="R628" s="25"/>
      <c r="S628" s="66"/>
      <c r="T628" s="66"/>
      <c r="U628" s="127">
        <f t="shared" si="40"/>
        <v>14.4</v>
      </c>
      <c r="V628" s="127">
        <v>18</v>
      </c>
      <c r="X628" s="26"/>
      <c r="Y628" s="26"/>
    </row>
    <row r="629" spans="1:25" ht="24">
      <c r="A629" s="18" t="s">
        <v>1995</v>
      </c>
      <c r="B629" s="19" t="s">
        <v>1782</v>
      </c>
      <c r="C629" s="20" t="s">
        <v>2613</v>
      </c>
      <c r="D629" s="97" t="s">
        <v>2614</v>
      </c>
      <c r="E629" s="4" t="s">
        <v>2615</v>
      </c>
      <c r="F629" s="1" t="s">
        <v>23</v>
      </c>
      <c r="G629" s="18" t="s">
        <v>194</v>
      </c>
      <c r="H629" s="19" t="s">
        <v>195</v>
      </c>
      <c r="I629" s="18" t="s">
        <v>39</v>
      </c>
      <c r="J629" s="18"/>
      <c r="K629" s="21" t="s">
        <v>2616</v>
      </c>
      <c r="L629" s="22"/>
      <c r="M629" s="22"/>
      <c r="N629" s="23"/>
      <c r="O629" s="23"/>
      <c r="P629" s="109" t="s">
        <v>1961</v>
      </c>
      <c r="Q629" s="24">
        <f t="shared" si="41"/>
        <v>249000</v>
      </c>
      <c r="R629" s="25"/>
      <c r="S629" s="66"/>
      <c r="T629" s="66"/>
      <c r="U629" s="127">
        <f t="shared" ref="U629:U630" si="42">V629*0.8</f>
        <v>17.600000000000001</v>
      </c>
      <c r="V629" s="127">
        <v>22</v>
      </c>
      <c r="X629" s="26"/>
      <c r="Y629" s="26"/>
    </row>
    <row r="630" spans="1:25" ht="24" hidden="1">
      <c r="A630" s="18" t="s">
        <v>1995</v>
      </c>
      <c r="B630" s="19" t="s">
        <v>1782</v>
      </c>
      <c r="C630" s="20" t="s">
        <v>2617</v>
      </c>
      <c r="D630" s="97" t="s">
        <v>2618</v>
      </c>
      <c r="E630" s="4" t="s">
        <v>2619</v>
      </c>
      <c r="F630" s="1" t="s">
        <v>23</v>
      </c>
      <c r="G630" s="18" t="s">
        <v>194</v>
      </c>
      <c r="H630" s="19" t="s">
        <v>195</v>
      </c>
      <c r="I630" s="18" t="s">
        <v>44</v>
      </c>
      <c r="J630" s="18"/>
      <c r="K630" s="21" t="s">
        <v>2616</v>
      </c>
      <c r="L630" s="22"/>
      <c r="M630" s="22"/>
      <c r="N630" s="23"/>
      <c r="O630" s="23"/>
      <c r="P630" s="109"/>
      <c r="Q630" s="24">
        <f t="shared" si="41"/>
        <v>249000</v>
      </c>
      <c r="R630" s="25"/>
      <c r="S630" s="66"/>
      <c r="T630" s="66"/>
      <c r="U630" s="127">
        <f t="shared" si="42"/>
        <v>17.600000000000001</v>
      </c>
      <c r="V630" s="127">
        <v>22</v>
      </c>
      <c r="X630" s="26"/>
      <c r="Y630" s="26"/>
    </row>
    <row r="631" spans="1:25" ht="24" hidden="1">
      <c r="A631" s="18" t="s">
        <v>1956</v>
      </c>
      <c r="B631" s="19" t="s">
        <v>1782</v>
      </c>
      <c r="C631" s="20" t="s">
        <v>2620</v>
      </c>
      <c r="D631" s="97" t="s">
        <v>2621</v>
      </c>
      <c r="E631" s="4" t="s">
        <v>2622</v>
      </c>
      <c r="F631" s="1" t="s">
        <v>23</v>
      </c>
      <c r="G631" s="18" t="s">
        <v>194</v>
      </c>
      <c r="H631" s="19" t="s">
        <v>195</v>
      </c>
      <c r="I631" s="18" t="s">
        <v>44</v>
      </c>
      <c r="J631" s="18"/>
      <c r="K631" s="21" t="s">
        <v>2623</v>
      </c>
      <c r="L631" s="22"/>
      <c r="M631" s="22"/>
      <c r="N631" s="23"/>
      <c r="O631" s="23"/>
      <c r="P631" s="109"/>
      <c r="Q631" s="24">
        <f t="shared" si="41"/>
        <v>589000</v>
      </c>
      <c r="R631" s="25"/>
      <c r="S631" s="66"/>
      <c r="T631" s="66"/>
      <c r="U631" s="127">
        <f t="shared" ref="U631:U634" si="43">V631*0.85</f>
        <v>44.199999999999996</v>
      </c>
      <c r="V631" s="127">
        <v>52</v>
      </c>
      <c r="X631" s="26"/>
      <c r="Y631" s="26"/>
    </row>
    <row r="632" spans="1:25" ht="24">
      <c r="A632" s="18" t="s">
        <v>1956</v>
      </c>
      <c r="B632" s="19" t="s">
        <v>1782</v>
      </c>
      <c r="C632" s="20" t="s">
        <v>2624</v>
      </c>
      <c r="D632" s="97" t="s">
        <v>2625</v>
      </c>
      <c r="E632" s="4" t="s">
        <v>2626</v>
      </c>
      <c r="F632" s="1" t="s">
        <v>23</v>
      </c>
      <c r="G632" s="18" t="s">
        <v>194</v>
      </c>
      <c r="H632" s="19" t="s">
        <v>195</v>
      </c>
      <c r="I632" s="18" t="s">
        <v>39</v>
      </c>
      <c r="J632" s="18"/>
      <c r="K632" s="21" t="s">
        <v>2627</v>
      </c>
      <c r="L632" s="22"/>
      <c r="M632" s="22"/>
      <c r="N632" s="23"/>
      <c r="O632" s="23"/>
      <c r="P632" s="109" t="s">
        <v>1961</v>
      </c>
      <c r="Q632" s="24">
        <f t="shared" si="41"/>
        <v>709000</v>
      </c>
      <c r="R632" s="25"/>
      <c r="S632" s="66"/>
      <c r="T632" s="66"/>
      <c r="U632" s="127">
        <f t="shared" si="43"/>
        <v>52.699999999999996</v>
      </c>
      <c r="V632" s="127">
        <v>62</v>
      </c>
      <c r="X632" s="26"/>
      <c r="Y632" s="26"/>
    </row>
    <row r="633" spans="1:25" ht="24" hidden="1">
      <c r="A633" s="18" t="s">
        <v>1956</v>
      </c>
      <c r="B633" s="19" t="s">
        <v>1782</v>
      </c>
      <c r="C633" s="20" t="s">
        <v>2628</v>
      </c>
      <c r="D633" s="97" t="s">
        <v>2629</v>
      </c>
      <c r="E633" s="4" t="s">
        <v>2630</v>
      </c>
      <c r="F633" s="1" t="s">
        <v>23</v>
      </c>
      <c r="G633" s="18" t="s">
        <v>194</v>
      </c>
      <c r="H633" s="19" t="s">
        <v>195</v>
      </c>
      <c r="I633" s="18" t="s">
        <v>44</v>
      </c>
      <c r="J633" s="18"/>
      <c r="K633" s="21" t="s">
        <v>2627</v>
      </c>
      <c r="L633" s="22"/>
      <c r="M633" s="22"/>
      <c r="N633" s="23"/>
      <c r="O633" s="23"/>
      <c r="P633" s="109"/>
      <c r="Q633" s="24">
        <f t="shared" si="41"/>
        <v>589000</v>
      </c>
      <c r="R633" s="25"/>
      <c r="S633" s="66"/>
      <c r="T633" s="66"/>
      <c r="U633" s="127">
        <f t="shared" si="43"/>
        <v>44.199999999999996</v>
      </c>
      <c r="V633" s="127">
        <v>52</v>
      </c>
      <c r="X633" s="26"/>
      <c r="Y633" s="26"/>
    </row>
    <row r="634" spans="1:25" ht="24">
      <c r="A634" s="18" t="s">
        <v>1956</v>
      </c>
      <c r="B634" s="19" t="s">
        <v>1782</v>
      </c>
      <c r="C634" s="20" t="s">
        <v>2631</v>
      </c>
      <c r="D634" s="97" t="s">
        <v>2632</v>
      </c>
      <c r="E634" s="4" t="s">
        <v>2633</v>
      </c>
      <c r="F634" s="1" t="s">
        <v>23</v>
      </c>
      <c r="G634" s="18" t="s">
        <v>194</v>
      </c>
      <c r="H634" s="19" t="s">
        <v>195</v>
      </c>
      <c r="I634" s="18" t="s">
        <v>39</v>
      </c>
      <c r="J634" s="18"/>
      <c r="K634" s="21" t="s">
        <v>2627</v>
      </c>
      <c r="L634" s="22"/>
      <c r="M634" s="22"/>
      <c r="N634" s="23"/>
      <c r="O634" s="23"/>
      <c r="P634" s="109" t="s">
        <v>1961</v>
      </c>
      <c r="Q634" s="24">
        <f t="shared" si="41"/>
        <v>709000</v>
      </c>
      <c r="R634" s="25"/>
      <c r="S634" s="66"/>
      <c r="T634" s="66"/>
      <c r="U634" s="127">
        <f t="shared" si="43"/>
        <v>52.699999999999996</v>
      </c>
      <c r="V634" s="127">
        <v>62</v>
      </c>
      <c r="X634" s="26"/>
      <c r="Y634" s="26"/>
    </row>
    <row r="635" spans="1:25" ht="24">
      <c r="A635" s="18" t="s">
        <v>1956</v>
      </c>
      <c r="B635" s="19" t="s">
        <v>1782</v>
      </c>
      <c r="C635" s="20" t="s">
        <v>2634</v>
      </c>
      <c r="D635" s="97" t="s">
        <v>2635</v>
      </c>
      <c r="E635" s="4" t="s">
        <v>2636</v>
      </c>
      <c r="F635" s="1" t="s">
        <v>23</v>
      </c>
      <c r="G635" s="18" t="s">
        <v>194</v>
      </c>
      <c r="H635" s="19" t="s">
        <v>195</v>
      </c>
      <c r="I635" s="18" t="s">
        <v>39</v>
      </c>
      <c r="J635" s="18"/>
      <c r="K635" s="21" t="s">
        <v>2627</v>
      </c>
      <c r="L635" s="22" t="s">
        <v>42</v>
      </c>
      <c r="M635" s="22" t="s">
        <v>42</v>
      </c>
      <c r="N635" s="23"/>
      <c r="O635" s="23"/>
      <c r="P635" s="109" t="s">
        <v>1961</v>
      </c>
      <c r="Q635" s="24">
        <f t="shared" si="41"/>
        <v>589000</v>
      </c>
      <c r="R635" s="25"/>
      <c r="S635" s="67"/>
      <c r="T635" s="67"/>
      <c r="U635" s="127">
        <f t="shared" ref="U635:U642" si="44">V635*0.85</f>
        <v>44.199999999999996</v>
      </c>
      <c r="V635" s="127">
        <v>52</v>
      </c>
      <c r="X635" s="26"/>
      <c r="Y635" s="26"/>
    </row>
    <row r="636" spans="1:25" ht="24">
      <c r="A636" s="18" t="s">
        <v>1956</v>
      </c>
      <c r="B636" s="19" t="s">
        <v>1782</v>
      </c>
      <c r="C636" s="20" t="s">
        <v>2637</v>
      </c>
      <c r="D636" s="97" t="s">
        <v>2638</v>
      </c>
      <c r="E636" s="4" t="s">
        <v>2639</v>
      </c>
      <c r="F636" s="1" t="s">
        <v>23</v>
      </c>
      <c r="G636" s="18" t="s">
        <v>194</v>
      </c>
      <c r="H636" s="19" t="s">
        <v>195</v>
      </c>
      <c r="I636" s="18" t="s">
        <v>39</v>
      </c>
      <c r="J636" s="18"/>
      <c r="K636" s="21" t="s">
        <v>2627</v>
      </c>
      <c r="L636" s="22" t="s">
        <v>42</v>
      </c>
      <c r="M636" s="22" t="s">
        <v>42</v>
      </c>
      <c r="N636" s="23"/>
      <c r="O636" s="23"/>
      <c r="P636" s="109" t="s">
        <v>1961</v>
      </c>
      <c r="Q636" s="24">
        <f t="shared" si="41"/>
        <v>709000</v>
      </c>
      <c r="R636" s="25"/>
      <c r="S636" s="67"/>
      <c r="T636" s="67"/>
      <c r="U636" s="127">
        <f t="shared" si="44"/>
        <v>52.699999999999996</v>
      </c>
      <c r="V636" s="127">
        <v>62</v>
      </c>
      <c r="X636" s="26"/>
      <c r="Y636" s="26"/>
    </row>
    <row r="637" spans="1:25" ht="24">
      <c r="A637" s="18" t="s">
        <v>1995</v>
      </c>
      <c r="B637" s="19" t="s">
        <v>1782</v>
      </c>
      <c r="C637" s="20" t="s">
        <v>2640</v>
      </c>
      <c r="D637" s="97" t="s">
        <v>2641</v>
      </c>
      <c r="E637" s="4" t="s">
        <v>2642</v>
      </c>
      <c r="F637" s="1" t="s">
        <v>23</v>
      </c>
      <c r="G637" s="18" t="s">
        <v>194</v>
      </c>
      <c r="H637" s="19" t="s">
        <v>195</v>
      </c>
      <c r="I637" s="18" t="s">
        <v>39</v>
      </c>
      <c r="J637" s="18"/>
      <c r="K637" s="21" t="s">
        <v>2643</v>
      </c>
      <c r="L637" s="22"/>
      <c r="M637" s="22"/>
      <c r="N637" s="23"/>
      <c r="O637" s="23"/>
      <c r="P637" s="109" t="s">
        <v>1961</v>
      </c>
      <c r="Q637" s="24">
        <f t="shared" si="41"/>
        <v>679000</v>
      </c>
      <c r="R637" s="25"/>
      <c r="S637" s="67"/>
      <c r="T637" s="67"/>
      <c r="U637" s="127">
        <f t="shared" si="44"/>
        <v>51</v>
      </c>
      <c r="V637" s="127">
        <v>60</v>
      </c>
      <c r="X637" s="26"/>
      <c r="Y637" s="26"/>
    </row>
    <row r="638" spans="1:25" ht="24">
      <c r="A638" s="18" t="s">
        <v>1995</v>
      </c>
      <c r="B638" s="19" t="s">
        <v>1782</v>
      </c>
      <c r="C638" s="20" t="s">
        <v>2644</v>
      </c>
      <c r="D638" s="97" t="s">
        <v>2645</v>
      </c>
      <c r="E638" s="4" t="s">
        <v>2646</v>
      </c>
      <c r="F638" s="1" t="s">
        <v>23</v>
      </c>
      <c r="G638" s="18" t="s">
        <v>194</v>
      </c>
      <c r="H638" s="19" t="s">
        <v>195</v>
      </c>
      <c r="I638" s="18" t="s">
        <v>39</v>
      </c>
      <c r="J638" s="18"/>
      <c r="K638" s="21" t="s">
        <v>2647</v>
      </c>
      <c r="L638" s="22"/>
      <c r="M638" s="22"/>
      <c r="N638" s="23"/>
      <c r="O638" s="23"/>
      <c r="P638" s="109" t="s">
        <v>1961</v>
      </c>
      <c r="Q638" s="24">
        <f t="shared" si="41"/>
        <v>799000</v>
      </c>
      <c r="R638" s="25"/>
      <c r="S638" s="67"/>
      <c r="T638" s="67"/>
      <c r="U638" s="127">
        <f t="shared" si="44"/>
        <v>59.5</v>
      </c>
      <c r="V638" s="127">
        <v>70</v>
      </c>
      <c r="X638" s="26"/>
      <c r="Y638" s="26"/>
    </row>
    <row r="639" spans="1:25" ht="24">
      <c r="A639" s="18" t="s">
        <v>1995</v>
      </c>
      <c r="B639" s="19" t="s">
        <v>1782</v>
      </c>
      <c r="C639" s="20" t="s">
        <v>2648</v>
      </c>
      <c r="D639" s="97" t="s">
        <v>2649</v>
      </c>
      <c r="E639" s="4" t="s">
        <v>2650</v>
      </c>
      <c r="F639" s="1" t="s">
        <v>23</v>
      </c>
      <c r="G639" s="18" t="s">
        <v>194</v>
      </c>
      <c r="H639" s="19" t="s">
        <v>195</v>
      </c>
      <c r="I639" s="18" t="s">
        <v>39</v>
      </c>
      <c r="J639" s="18"/>
      <c r="K639" s="21" t="s">
        <v>2647</v>
      </c>
      <c r="L639" s="22"/>
      <c r="M639" s="22"/>
      <c r="N639" s="23"/>
      <c r="O639" s="23"/>
      <c r="P639" s="109" t="s">
        <v>1961</v>
      </c>
      <c r="Q639" s="24">
        <f t="shared" si="41"/>
        <v>679000</v>
      </c>
      <c r="R639" s="25"/>
      <c r="S639" s="67"/>
      <c r="T639" s="67"/>
      <c r="U639" s="127">
        <f t="shared" si="44"/>
        <v>51</v>
      </c>
      <c r="V639" s="127">
        <v>60</v>
      </c>
      <c r="X639" s="26"/>
      <c r="Y639" s="26"/>
    </row>
    <row r="640" spans="1:25" ht="24">
      <c r="A640" s="18" t="s">
        <v>1995</v>
      </c>
      <c r="B640" s="19" t="s">
        <v>1782</v>
      </c>
      <c r="C640" s="20" t="s">
        <v>2651</v>
      </c>
      <c r="D640" s="97" t="s">
        <v>2652</v>
      </c>
      <c r="E640" s="4" t="s">
        <v>2653</v>
      </c>
      <c r="F640" s="1" t="s">
        <v>23</v>
      </c>
      <c r="G640" s="18" t="s">
        <v>194</v>
      </c>
      <c r="H640" s="19" t="s">
        <v>195</v>
      </c>
      <c r="I640" s="18" t="s">
        <v>39</v>
      </c>
      <c r="J640" s="18"/>
      <c r="K640" s="21" t="s">
        <v>2647</v>
      </c>
      <c r="L640" s="22"/>
      <c r="M640" s="22"/>
      <c r="N640" s="23"/>
      <c r="O640" s="23"/>
      <c r="P640" s="109" t="s">
        <v>1961</v>
      </c>
      <c r="Q640" s="24">
        <f t="shared" si="41"/>
        <v>799000</v>
      </c>
      <c r="R640" s="25"/>
      <c r="S640" s="67"/>
      <c r="T640" s="67"/>
      <c r="U640" s="127">
        <f t="shared" si="44"/>
        <v>59.5</v>
      </c>
      <c r="V640" s="127">
        <v>70</v>
      </c>
      <c r="X640" s="26"/>
      <c r="Y640" s="26"/>
    </row>
    <row r="641" spans="1:25" ht="24">
      <c r="A641" s="18" t="s">
        <v>1995</v>
      </c>
      <c r="B641" s="19" t="s">
        <v>1782</v>
      </c>
      <c r="C641" s="20" t="s">
        <v>2654</v>
      </c>
      <c r="D641" s="97" t="s">
        <v>2655</v>
      </c>
      <c r="E641" s="4" t="s">
        <v>2656</v>
      </c>
      <c r="F641" s="1" t="s">
        <v>23</v>
      </c>
      <c r="G641" s="18" t="s">
        <v>194</v>
      </c>
      <c r="H641" s="19" t="s">
        <v>195</v>
      </c>
      <c r="I641" s="18" t="s">
        <v>39</v>
      </c>
      <c r="J641" s="18"/>
      <c r="K641" s="21" t="s">
        <v>2647</v>
      </c>
      <c r="L641" s="22"/>
      <c r="M641" s="22"/>
      <c r="N641" s="23"/>
      <c r="O641" s="23"/>
      <c r="P641" s="109" t="s">
        <v>1961</v>
      </c>
      <c r="Q641" s="24">
        <f t="shared" si="41"/>
        <v>679000</v>
      </c>
      <c r="R641" s="25"/>
      <c r="S641" s="67"/>
      <c r="T641" s="67"/>
      <c r="U641" s="127">
        <f t="shared" si="44"/>
        <v>51</v>
      </c>
      <c r="V641" s="127">
        <v>60</v>
      </c>
      <c r="X641" s="26"/>
      <c r="Y641" s="26"/>
    </row>
    <row r="642" spans="1:25" ht="24" hidden="1">
      <c r="A642" s="18" t="s">
        <v>1995</v>
      </c>
      <c r="B642" s="19" t="s">
        <v>1782</v>
      </c>
      <c r="C642" s="20" t="s">
        <v>2657</v>
      </c>
      <c r="D642" s="97" t="s">
        <v>2658</v>
      </c>
      <c r="E642" s="4" t="s">
        <v>2659</v>
      </c>
      <c r="F642" s="1" t="s">
        <v>23</v>
      </c>
      <c r="G642" s="18" t="s">
        <v>194</v>
      </c>
      <c r="H642" s="19" t="s">
        <v>195</v>
      </c>
      <c r="I642" s="18" t="s">
        <v>44</v>
      </c>
      <c r="J642" s="18"/>
      <c r="K642" s="21" t="s">
        <v>2647</v>
      </c>
      <c r="L642" s="22"/>
      <c r="M642" s="22"/>
      <c r="N642" s="23"/>
      <c r="O642" s="23"/>
      <c r="P642" s="109"/>
      <c r="Q642" s="24">
        <f t="shared" si="41"/>
        <v>799000</v>
      </c>
      <c r="R642" s="25"/>
      <c r="S642" s="67"/>
      <c r="T642" s="67"/>
      <c r="U642" s="127">
        <f t="shared" si="44"/>
        <v>59.5</v>
      </c>
      <c r="V642" s="127">
        <v>70</v>
      </c>
      <c r="X642" s="26"/>
      <c r="Y642" s="26"/>
    </row>
    <row r="643" spans="1:25">
      <c r="A643" s="18" t="s">
        <v>2660</v>
      </c>
      <c r="B643" s="19" t="s">
        <v>1782</v>
      </c>
      <c r="C643" s="20" t="s">
        <v>2661</v>
      </c>
      <c r="D643" s="85" t="s">
        <v>2662</v>
      </c>
      <c r="E643" s="4" t="s">
        <v>2663</v>
      </c>
      <c r="F643" s="1" t="s">
        <v>23</v>
      </c>
      <c r="G643" s="18" t="s">
        <v>194</v>
      </c>
      <c r="H643" s="19" t="s">
        <v>195</v>
      </c>
      <c r="I643" s="18" t="s">
        <v>39</v>
      </c>
      <c r="J643" s="18"/>
      <c r="K643" s="21" t="s">
        <v>2664</v>
      </c>
      <c r="L643" s="22" t="s">
        <v>42</v>
      </c>
      <c r="M643" s="22" t="s">
        <v>42</v>
      </c>
      <c r="N643" s="23"/>
      <c r="O643" s="23">
        <v>681920370529</v>
      </c>
      <c r="P643" s="109" t="s">
        <v>62</v>
      </c>
      <c r="Q643" s="24">
        <f t="shared" si="41"/>
        <v>179000</v>
      </c>
      <c r="R643" s="25"/>
      <c r="S643" s="66"/>
      <c r="T643" s="66"/>
      <c r="U643" s="127">
        <f t="shared" ref="U643:U649" si="45">V643*0.8</f>
        <v>12.8</v>
      </c>
      <c r="V643" s="127">
        <v>16</v>
      </c>
      <c r="X643" s="26"/>
      <c r="Y643" s="26"/>
    </row>
    <row r="644" spans="1:25" hidden="1">
      <c r="A644" s="18" t="s">
        <v>2037</v>
      </c>
      <c r="B644" s="19" t="s">
        <v>1782</v>
      </c>
      <c r="C644" s="20" t="s">
        <v>2665</v>
      </c>
      <c r="D644" s="85" t="s">
        <v>2666</v>
      </c>
      <c r="E644" s="4" t="s">
        <v>2667</v>
      </c>
      <c r="F644" s="1" t="s">
        <v>23</v>
      </c>
      <c r="G644" s="18" t="s">
        <v>194</v>
      </c>
      <c r="H644" s="19" t="s">
        <v>195</v>
      </c>
      <c r="I644" s="18" t="s">
        <v>44</v>
      </c>
      <c r="J644" s="18"/>
      <c r="K644" s="21" t="s">
        <v>2668</v>
      </c>
      <c r="L644" s="22" t="s">
        <v>42</v>
      </c>
      <c r="M644" s="22" t="s">
        <v>42</v>
      </c>
      <c r="N644" s="23"/>
      <c r="O644" s="23"/>
      <c r="P644" s="109"/>
      <c r="Q644" s="24">
        <f t="shared" si="41"/>
        <v>219000</v>
      </c>
      <c r="R644" s="25"/>
      <c r="S644" s="66"/>
      <c r="T644" s="66"/>
      <c r="U644" s="127">
        <f t="shared" si="45"/>
        <v>15.200000000000001</v>
      </c>
      <c r="V644" s="127">
        <v>19</v>
      </c>
      <c r="X644" s="26"/>
      <c r="Y644" s="26"/>
    </row>
    <row r="645" spans="1:25" hidden="1">
      <c r="A645" s="18" t="s">
        <v>2037</v>
      </c>
      <c r="B645" s="19" t="s">
        <v>1782</v>
      </c>
      <c r="C645" s="20" t="s">
        <v>2669</v>
      </c>
      <c r="D645" s="85" t="s">
        <v>2670</v>
      </c>
      <c r="E645" s="4" t="s">
        <v>2671</v>
      </c>
      <c r="F645" s="1" t="s">
        <v>23</v>
      </c>
      <c r="G645" s="18" t="s">
        <v>194</v>
      </c>
      <c r="H645" s="19" t="s">
        <v>195</v>
      </c>
      <c r="I645" s="18" t="s">
        <v>44</v>
      </c>
      <c r="J645" s="18"/>
      <c r="K645" s="21" t="s">
        <v>2672</v>
      </c>
      <c r="L645" s="22" t="s">
        <v>42</v>
      </c>
      <c r="M645" s="22" t="s">
        <v>42</v>
      </c>
      <c r="N645" s="23"/>
      <c r="O645" s="23">
        <v>681920373148</v>
      </c>
      <c r="P645" s="109"/>
      <c r="Q645" s="24">
        <f t="shared" si="41"/>
        <v>289000</v>
      </c>
      <c r="R645" s="25"/>
      <c r="S645" s="66"/>
      <c r="T645" s="66"/>
      <c r="U645" s="127">
        <f t="shared" si="45"/>
        <v>20</v>
      </c>
      <c r="V645" s="127">
        <v>25</v>
      </c>
      <c r="X645" s="26"/>
      <c r="Y645" s="26"/>
    </row>
    <row r="646" spans="1:25" hidden="1">
      <c r="A646" s="18" t="s">
        <v>2037</v>
      </c>
      <c r="B646" s="19" t="s">
        <v>1782</v>
      </c>
      <c r="C646" s="20" t="s">
        <v>2673</v>
      </c>
      <c r="D646" s="85" t="s">
        <v>2674</v>
      </c>
      <c r="E646" s="4" t="s">
        <v>2675</v>
      </c>
      <c r="F646" s="1" t="s">
        <v>23</v>
      </c>
      <c r="G646" s="18" t="s">
        <v>194</v>
      </c>
      <c r="H646" s="19" t="s">
        <v>195</v>
      </c>
      <c r="I646" s="18" t="s">
        <v>44</v>
      </c>
      <c r="J646" s="18"/>
      <c r="K646" s="21" t="s">
        <v>2676</v>
      </c>
      <c r="L646" s="22"/>
      <c r="M646" s="22"/>
      <c r="N646" s="23"/>
      <c r="O646" s="23">
        <v>681920370307</v>
      </c>
      <c r="P646" s="109"/>
      <c r="Q646" s="24">
        <f t="shared" si="41"/>
        <v>309000</v>
      </c>
      <c r="R646" s="25"/>
      <c r="S646" s="66"/>
      <c r="T646" s="66"/>
      <c r="U646" s="127">
        <f t="shared" si="45"/>
        <v>21.6</v>
      </c>
      <c r="V646" s="127">
        <v>27</v>
      </c>
      <c r="X646" s="26"/>
      <c r="Y646" s="26"/>
    </row>
    <row r="647" spans="1:25" hidden="1">
      <c r="A647" s="18" t="s">
        <v>2037</v>
      </c>
      <c r="B647" s="19" t="s">
        <v>1782</v>
      </c>
      <c r="C647" s="20" t="s">
        <v>2677</v>
      </c>
      <c r="D647" s="85" t="s">
        <v>2678</v>
      </c>
      <c r="E647" s="4" t="s">
        <v>2679</v>
      </c>
      <c r="F647" s="1" t="s">
        <v>23</v>
      </c>
      <c r="G647" s="18" t="s">
        <v>194</v>
      </c>
      <c r="H647" s="19" t="s">
        <v>195</v>
      </c>
      <c r="I647" s="18" t="s">
        <v>44</v>
      </c>
      <c r="J647" s="18"/>
      <c r="K647" s="21" t="s">
        <v>2680</v>
      </c>
      <c r="L647" s="22"/>
      <c r="M647" s="22"/>
      <c r="N647" s="23"/>
      <c r="O647" s="23">
        <v>681920370314</v>
      </c>
      <c r="P647" s="109"/>
      <c r="Q647" s="24">
        <f t="shared" si="41"/>
        <v>339000</v>
      </c>
      <c r="R647" s="25"/>
      <c r="S647" s="66"/>
      <c r="T647" s="66"/>
      <c r="U647" s="127">
        <f t="shared" si="45"/>
        <v>24</v>
      </c>
      <c r="V647" s="127">
        <v>30</v>
      </c>
      <c r="X647" s="26"/>
      <c r="Y647" s="26"/>
    </row>
    <row r="648" spans="1:25" hidden="1">
      <c r="A648" s="18" t="s">
        <v>2037</v>
      </c>
      <c r="B648" s="19" t="s">
        <v>1782</v>
      </c>
      <c r="C648" s="20" t="s">
        <v>2681</v>
      </c>
      <c r="D648" s="85" t="s">
        <v>2682</v>
      </c>
      <c r="E648" s="4" t="s">
        <v>2683</v>
      </c>
      <c r="F648" s="1" t="s">
        <v>23</v>
      </c>
      <c r="G648" s="18" t="s">
        <v>194</v>
      </c>
      <c r="H648" s="19" t="s">
        <v>195</v>
      </c>
      <c r="I648" s="18" t="s">
        <v>44</v>
      </c>
      <c r="J648" s="18"/>
      <c r="K648" s="21" t="s">
        <v>2684</v>
      </c>
      <c r="L648" s="22" t="s">
        <v>42</v>
      </c>
      <c r="M648" s="22" t="s">
        <v>42</v>
      </c>
      <c r="N648" s="23"/>
      <c r="O648" s="23">
        <v>681920370321</v>
      </c>
      <c r="P648" s="109"/>
      <c r="Q648" s="24">
        <f t="shared" si="41"/>
        <v>339000</v>
      </c>
      <c r="R648" s="25"/>
      <c r="S648" s="66"/>
      <c r="T648" s="66"/>
      <c r="U648" s="127">
        <f t="shared" si="45"/>
        <v>24</v>
      </c>
      <c r="V648" s="127">
        <v>30</v>
      </c>
      <c r="X648" s="26"/>
      <c r="Y648" s="26"/>
    </row>
    <row r="649" spans="1:25" hidden="1">
      <c r="A649" s="18" t="s">
        <v>2037</v>
      </c>
      <c r="B649" s="19" t="s">
        <v>1782</v>
      </c>
      <c r="C649" s="20" t="s">
        <v>2685</v>
      </c>
      <c r="D649" s="85" t="s">
        <v>2686</v>
      </c>
      <c r="E649" s="4" t="s">
        <v>2687</v>
      </c>
      <c r="F649" s="1" t="s">
        <v>23</v>
      </c>
      <c r="G649" s="18" t="s">
        <v>194</v>
      </c>
      <c r="H649" s="19" t="s">
        <v>195</v>
      </c>
      <c r="I649" s="18" t="s">
        <v>44</v>
      </c>
      <c r="J649" s="18"/>
      <c r="K649" s="21" t="s">
        <v>2688</v>
      </c>
      <c r="L649" s="22" t="s">
        <v>42</v>
      </c>
      <c r="M649" s="22" t="s">
        <v>42</v>
      </c>
      <c r="N649" s="23"/>
      <c r="O649" s="23">
        <v>681920370338</v>
      </c>
      <c r="P649" s="109"/>
      <c r="Q649" s="24">
        <f t="shared" si="41"/>
        <v>349000</v>
      </c>
      <c r="R649" s="25"/>
      <c r="S649" s="66"/>
      <c r="T649" s="66"/>
      <c r="U649" s="127">
        <f t="shared" si="45"/>
        <v>24.8</v>
      </c>
      <c r="V649" s="127">
        <v>31</v>
      </c>
      <c r="X649" s="26"/>
      <c r="Y649" s="26"/>
    </row>
    <row r="650" spans="1:25">
      <c r="A650" s="18" t="s">
        <v>2037</v>
      </c>
      <c r="B650" s="19" t="s">
        <v>1782</v>
      </c>
      <c r="C650" s="20" t="s">
        <v>2689</v>
      </c>
      <c r="D650" s="85" t="s">
        <v>2690</v>
      </c>
      <c r="E650" s="4" t="s">
        <v>2691</v>
      </c>
      <c r="F650" s="1" t="s">
        <v>23</v>
      </c>
      <c r="G650" s="18" t="s">
        <v>194</v>
      </c>
      <c r="H650" s="19" t="s">
        <v>195</v>
      </c>
      <c r="I650" s="18" t="s">
        <v>39</v>
      </c>
      <c r="J650" s="18"/>
      <c r="K650" s="21" t="s">
        <v>2692</v>
      </c>
      <c r="L650" s="22"/>
      <c r="M650" s="22"/>
      <c r="N650" s="23"/>
      <c r="O650" s="23">
        <v>681920370352</v>
      </c>
      <c r="P650" s="109" t="s">
        <v>62</v>
      </c>
      <c r="Q650" s="24">
        <f t="shared" si="41"/>
        <v>459000</v>
      </c>
      <c r="R650" s="25"/>
      <c r="S650" s="66"/>
      <c r="T650" s="66"/>
      <c r="U650" s="127">
        <f t="shared" ref="U650:U651" si="46">V650*0.8</f>
        <v>32</v>
      </c>
      <c r="V650" s="127">
        <v>40</v>
      </c>
      <c r="X650" s="26"/>
      <c r="Y650" s="26"/>
    </row>
    <row r="651" spans="1:25" hidden="1">
      <c r="A651" s="18" t="s">
        <v>2037</v>
      </c>
      <c r="B651" s="19" t="s">
        <v>1782</v>
      </c>
      <c r="C651" s="20" t="s">
        <v>2693</v>
      </c>
      <c r="D651" s="85" t="s">
        <v>2694</v>
      </c>
      <c r="E651" s="4" t="s">
        <v>2695</v>
      </c>
      <c r="F651" s="1" t="s">
        <v>23</v>
      </c>
      <c r="G651" s="18" t="s">
        <v>194</v>
      </c>
      <c r="H651" s="19" t="s">
        <v>195</v>
      </c>
      <c r="I651" s="18" t="s">
        <v>44</v>
      </c>
      <c r="J651" s="18"/>
      <c r="K651" s="21" t="s">
        <v>2696</v>
      </c>
      <c r="L651" s="22" t="s">
        <v>42</v>
      </c>
      <c r="M651" s="22" t="s">
        <v>42</v>
      </c>
      <c r="N651" s="23"/>
      <c r="O651" s="23">
        <v>681920370369</v>
      </c>
      <c r="P651" s="109"/>
      <c r="Q651" s="24">
        <f t="shared" si="41"/>
        <v>459000</v>
      </c>
      <c r="R651" s="25"/>
      <c r="S651" s="66"/>
      <c r="T651" s="66"/>
      <c r="U651" s="127">
        <f t="shared" si="46"/>
        <v>32</v>
      </c>
      <c r="V651" s="127">
        <v>40</v>
      </c>
      <c r="X651" s="26"/>
      <c r="Y651" s="26"/>
    </row>
    <row r="652" spans="1:25">
      <c r="A652" s="18" t="s">
        <v>2037</v>
      </c>
      <c r="B652" s="19" t="s">
        <v>1782</v>
      </c>
      <c r="C652" s="20" t="s">
        <v>2697</v>
      </c>
      <c r="D652" s="85" t="s">
        <v>2698</v>
      </c>
      <c r="E652" s="4" t="s">
        <v>2699</v>
      </c>
      <c r="F652" s="1" t="s">
        <v>23</v>
      </c>
      <c r="G652" s="18" t="s">
        <v>194</v>
      </c>
      <c r="H652" s="19" t="s">
        <v>195</v>
      </c>
      <c r="I652" s="18" t="s">
        <v>39</v>
      </c>
      <c r="J652" s="18"/>
      <c r="K652" s="21" t="s">
        <v>2700</v>
      </c>
      <c r="L652" s="22" t="s">
        <v>42</v>
      </c>
      <c r="M652" s="22" t="s">
        <v>42</v>
      </c>
      <c r="N652" s="23"/>
      <c r="O652" s="23">
        <v>681920370376</v>
      </c>
      <c r="P652" s="109" t="s">
        <v>2046</v>
      </c>
      <c r="Q652" s="24">
        <f t="shared" si="41"/>
        <v>489000</v>
      </c>
      <c r="R652" s="25"/>
      <c r="S652" s="66"/>
      <c r="T652" s="66"/>
      <c r="U652" s="127">
        <f t="shared" ref="U652:U657" si="47">V652*0.8</f>
        <v>34.4</v>
      </c>
      <c r="V652" s="127">
        <v>43</v>
      </c>
      <c r="X652" s="26"/>
      <c r="Y652" s="26"/>
    </row>
    <row r="653" spans="1:25">
      <c r="A653" s="18" t="s">
        <v>2037</v>
      </c>
      <c r="B653" s="19" t="s">
        <v>1782</v>
      </c>
      <c r="C653" s="20" t="s">
        <v>2701</v>
      </c>
      <c r="D653" s="85" t="s">
        <v>2702</v>
      </c>
      <c r="E653" s="4" t="s">
        <v>2703</v>
      </c>
      <c r="F653" s="1" t="s">
        <v>23</v>
      </c>
      <c r="G653" s="18" t="s">
        <v>194</v>
      </c>
      <c r="H653" s="19"/>
      <c r="I653" s="18" t="s">
        <v>39</v>
      </c>
      <c r="J653" s="18"/>
      <c r="K653" s="21" t="s">
        <v>2704</v>
      </c>
      <c r="L653" s="22"/>
      <c r="M653" s="22"/>
      <c r="N653" s="23"/>
      <c r="O653" s="23"/>
      <c r="P653" s="109" t="s">
        <v>2046</v>
      </c>
      <c r="Q653" s="24">
        <f t="shared" si="41"/>
        <v>569000</v>
      </c>
      <c r="R653" s="25"/>
      <c r="S653" s="66"/>
      <c r="T653" s="66"/>
      <c r="U653" s="127">
        <f t="shared" si="47"/>
        <v>40</v>
      </c>
      <c r="V653" s="127">
        <v>50</v>
      </c>
      <c r="X653" s="26"/>
      <c r="Y653" s="26"/>
    </row>
    <row r="654" spans="1:25" ht="24">
      <c r="A654" s="18" t="s">
        <v>2705</v>
      </c>
      <c r="B654" s="19" t="s">
        <v>1782</v>
      </c>
      <c r="C654" s="20" t="s">
        <v>2706</v>
      </c>
      <c r="D654" s="97" t="s">
        <v>2707</v>
      </c>
      <c r="E654" s="4" t="s">
        <v>2708</v>
      </c>
      <c r="F654" s="1" t="s">
        <v>23</v>
      </c>
      <c r="G654" s="18" t="s">
        <v>194</v>
      </c>
      <c r="H654" s="19" t="s">
        <v>195</v>
      </c>
      <c r="I654" s="18" t="s">
        <v>39</v>
      </c>
      <c r="J654" s="18"/>
      <c r="K654" s="21" t="s">
        <v>2709</v>
      </c>
      <c r="L654" s="22" t="s">
        <v>42</v>
      </c>
      <c r="M654" s="22" t="s">
        <v>42</v>
      </c>
      <c r="N654" s="23"/>
      <c r="O654" s="23">
        <v>681920369905</v>
      </c>
      <c r="P654" s="109" t="s">
        <v>2710</v>
      </c>
      <c r="Q654" s="24">
        <f t="shared" si="41"/>
        <v>149000</v>
      </c>
      <c r="R654" s="25"/>
      <c r="S654" s="66"/>
      <c r="T654" s="66"/>
      <c r="U654" s="127">
        <f t="shared" si="47"/>
        <v>10.4</v>
      </c>
      <c r="V654" s="127">
        <v>13</v>
      </c>
      <c r="X654" s="26"/>
      <c r="Y654" s="26"/>
    </row>
    <row r="655" spans="1:25">
      <c r="A655" s="18" t="s">
        <v>2711</v>
      </c>
      <c r="B655" s="19" t="s">
        <v>1782</v>
      </c>
      <c r="C655" s="20" t="s">
        <v>2712</v>
      </c>
      <c r="D655" s="85" t="s">
        <v>2713</v>
      </c>
      <c r="E655" s="4" t="s">
        <v>2714</v>
      </c>
      <c r="F655" s="1" t="s">
        <v>23</v>
      </c>
      <c r="G655" s="18" t="s">
        <v>194</v>
      </c>
      <c r="H655" s="19" t="s">
        <v>195</v>
      </c>
      <c r="I655" s="18" t="s">
        <v>39</v>
      </c>
      <c r="J655" s="18"/>
      <c r="K655" s="21" t="s">
        <v>2715</v>
      </c>
      <c r="L655" s="22" t="s">
        <v>42</v>
      </c>
      <c r="M655" s="22" t="s">
        <v>42</v>
      </c>
      <c r="N655" s="23"/>
      <c r="O655" s="23"/>
      <c r="P655" s="109" t="s">
        <v>2716</v>
      </c>
      <c r="Q655" s="24">
        <f t="shared" si="41"/>
        <v>249000</v>
      </c>
      <c r="R655" s="25"/>
      <c r="S655" s="67"/>
      <c r="T655" s="67"/>
      <c r="U655" s="137">
        <f t="shared" si="47"/>
        <v>17.600000000000001</v>
      </c>
      <c r="V655" s="127">
        <v>22</v>
      </c>
      <c r="X655" s="26"/>
      <c r="Y655" s="26"/>
    </row>
    <row r="656" spans="1:25" ht="24">
      <c r="A656" s="18" t="s">
        <v>2711</v>
      </c>
      <c r="B656" s="19" t="s">
        <v>1782</v>
      </c>
      <c r="C656" s="20" t="s">
        <v>2717</v>
      </c>
      <c r="D656" s="85" t="s">
        <v>2718</v>
      </c>
      <c r="E656" s="4" t="s">
        <v>2719</v>
      </c>
      <c r="F656" s="1" t="s">
        <v>23</v>
      </c>
      <c r="G656" s="18" t="s">
        <v>194</v>
      </c>
      <c r="H656" s="19" t="s">
        <v>195</v>
      </c>
      <c r="I656" s="18" t="s">
        <v>39</v>
      </c>
      <c r="J656" s="18"/>
      <c r="K656" s="21" t="s">
        <v>2720</v>
      </c>
      <c r="L656" s="22"/>
      <c r="M656" s="22"/>
      <c r="N656" s="23"/>
      <c r="O656" s="23"/>
      <c r="P656" s="109" t="s">
        <v>2716</v>
      </c>
      <c r="Q656" s="24">
        <f t="shared" si="41"/>
        <v>339000</v>
      </c>
      <c r="R656" s="25"/>
      <c r="S656" s="67"/>
      <c r="T656" s="67"/>
      <c r="U656" s="137">
        <f t="shared" si="47"/>
        <v>24</v>
      </c>
      <c r="V656" s="127">
        <v>30</v>
      </c>
      <c r="X656" s="26"/>
      <c r="Y656" s="26"/>
    </row>
    <row r="657" spans="1:25" ht="24">
      <c r="A657" s="18" t="s">
        <v>2711</v>
      </c>
      <c r="B657" s="19" t="s">
        <v>1782</v>
      </c>
      <c r="C657" s="20" t="s">
        <v>2721</v>
      </c>
      <c r="D657" s="85" t="s">
        <v>2722</v>
      </c>
      <c r="E657" s="4" t="s">
        <v>2723</v>
      </c>
      <c r="F657" s="1" t="s">
        <v>23</v>
      </c>
      <c r="G657" s="18" t="s">
        <v>194</v>
      </c>
      <c r="H657" s="19" t="s">
        <v>195</v>
      </c>
      <c r="I657" s="18" t="s">
        <v>39</v>
      </c>
      <c r="J657" s="18"/>
      <c r="K657" s="21" t="s">
        <v>2724</v>
      </c>
      <c r="L657" s="22"/>
      <c r="M657" s="22"/>
      <c r="N657" s="23"/>
      <c r="O657" s="23"/>
      <c r="P657" s="109" t="s">
        <v>2716</v>
      </c>
      <c r="Q657" s="24">
        <f t="shared" si="41"/>
        <v>459000</v>
      </c>
      <c r="R657" s="25"/>
      <c r="S657" s="67"/>
      <c r="T657" s="67"/>
      <c r="U657" s="137">
        <f t="shared" si="47"/>
        <v>32</v>
      </c>
      <c r="V657" s="127">
        <v>40</v>
      </c>
      <c r="X657" s="26"/>
      <c r="Y657" s="26"/>
    </row>
    <row r="658" spans="1:25">
      <c r="A658" s="18" t="s">
        <v>2333</v>
      </c>
      <c r="B658" s="19" t="s">
        <v>1782</v>
      </c>
      <c r="C658" s="28" t="s">
        <v>2725</v>
      </c>
      <c r="D658" s="85" t="s">
        <v>2726</v>
      </c>
      <c r="E658" s="4" t="s">
        <v>2727</v>
      </c>
      <c r="F658" s="1" t="s">
        <v>23</v>
      </c>
      <c r="G658" s="18" t="s">
        <v>194</v>
      </c>
      <c r="H658" s="19" t="s">
        <v>379</v>
      </c>
      <c r="I658" s="18" t="s">
        <v>39</v>
      </c>
      <c r="J658" s="18"/>
      <c r="K658" s="21" t="s">
        <v>2728</v>
      </c>
      <c r="L658" s="22" t="s">
        <v>42</v>
      </c>
      <c r="M658" s="22" t="s">
        <v>42</v>
      </c>
      <c r="N658" s="23"/>
      <c r="O658" s="23">
        <v>681920369820</v>
      </c>
      <c r="P658" s="109" t="s">
        <v>2729</v>
      </c>
      <c r="Q658" s="24">
        <f t="shared" si="41"/>
        <v>219000</v>
      </c>
      <c r="R658" s="25"/>
      <c r="S658" s="67"/>
      <c r="T658" s="67"/>
      <c r="U658" s="127">
        <f>V658*0.85</f>
        <v>16.149999999999999</v>
      </c>
      <c r="V658" s="127">
        <v>19</v>
      </c>
      <c r="X658" s="26"/>
      <c r="Y658" s="26"/>
    </row>
    <row r="659" spans="1:25">
      <c r="A659" s="18" t="s">
        <v>2333</v>
      </c>
      <c r="B659" s="19" t="s">
        <v>1782</v>
      </c>
      <c r="C659" s="28" t="s">
        <v>2730</v>
      </c>
      <c r="D659" s="85" t="s">
        <v>2731</v>
      </c>
      <c r="E659" s="4" t="s">
        <v>2732</v>
      </c>
      <c r="F659" s="1" t="s">
        <v>23</v>
      </c>
      <c r="G659" s="18" t="s">
        <v>194</v>
      </c>
      <c r="H659" s="19" t="s">
        <v>379</v>
      </c>
      <c r="I659" s="18" t="s">
        <v>39</v>
      </c>
      <c r="J659" s="18"/>
      <c r="K659" s="21" t="s">
        <v>2733</v>
      </c>
      <c r="L659" s="22" t="s">
        <v>42</v>
      </c>
      <c r="M659" s="22" t="s">
        <v>42</v>
      </c>
      <c r="N659" s="23"/>
      <c r="O659" s="23">
        <v>681920367321</v>
      </c>
      <c r="P659" s="109" t="s">
        <v>2729</v>
      </c>
      <c r="Q659" s="24">
        <f t="shared" si="41"/>
        <v>1009000</v>
      </c>
      <c r="R659" s="25"/>
      <c r="S659" s="66"/>
      <c r="T659" s="66"/>
      <c r="U659" s="127">
        <f>V659*0.85</f>
        <v>75.649999999999991</v>
      </c>
      <c r="V659" s="127">
        <v>89</v>
      </c>
      <c r="X659" s="26"/>
      <c r="Y659" s="26"/>
    </row>
    <row r="660" spans="1:25">
      <c r="A660" s="18" t="s">
        <v>2333</v>
      </c>
      <c r="B660" s="19" t="s">
        <v>1782</v>
      </c>
      <c r="C660" s="28" t="s">
        <v>2734</v>
      </c>
      <c r="D660" s="85" t="s">
        <v>2735</v>
      </c>
      <c r="E660" s="4" t="s">
        <v>2736</v>
      </c>
      <c r="F660" s="1" t="s">
        <v>23</v>
      </c>
      <c r="G660" s="18" t="s">
        <v>194</v>
      </c>
      <c r="H660" s="19" t="s">
        <v>379</v>
      </c>
      <c r="I660" s="18" t="s">
        <v>39</v>
      </c>
      <c r="J660" s="18"/>
      <c r="K660" s="21" t="s">
        <v>2737</v>
      </c>
      <c r="L660" s="22" t="s">
        <v>42</v>
      </c>
      <c r="M660" s="22" t="s">
        <v>42</v>
      </c>
      <c r="N660" s="23"/>
      <c r="O660" s="23">
        <v>681920367338</v>
      </c>
      <c r="P660" s="109" t="s">
        <v>2729</v>
      </c>
      <c r="Q660" s="24">
        <f t="shared" si="41"/>
        <v>799000</v>
      </c>
      <c r="R660" s="25"/>
      <c r="S660" s="66"/>
      <c r="T660" s="66"/>
      <c r="U660" s="127">
        <f>V660*0.85</f>
        <v>59.5</v>
      </c>
      <c r="V660" s="127">
        <v>70</v>
      </c>
      <c r="X660" s="26"/>
      <c r="Y660" s="26"/>
    </row>
    <row r="661" spans="1:25">
      <c r="A661" s="18" t="s">
        <v>2738</v>
      </c>
      <c r="B661" s="19" t="s">
        <v>1782</v>
      </c>
      <c r="C661" s="20" t="s">
        <v>2739</v>
      </c>
      <c r="D661" s="85" t="s">
        <v>2740</v>
      </c>
      <c r="E661" s="4" t="s">
        <v>2741</v>
      </c>
      <c r="F661" s="1" t="s">
        <v>23</v>
      </c>
      <c r="G661" s="18" t="s">
        <v>194</v>
      </c>
      <c r="H661" s="19" t="s">
        <v>195</v>
      </c>
      <c r="I661" s="18" t="s">
        <v>134</v>
      </c>
      <c r="J661" s="18"/>
      <c r="K661" s="21" t="s">
        <v>2742</v>
      </c>
      <c r="L661" s="22" t="s">
        <v>42</v>
      </c>
      <c r="M661" s="22" t="s">
        <v>42</v>
      </c>
      <c r="N661" s="23"/>
      <c r="O661" s="23">
        <v>680051627861</v>
      </c>
      <c r="P661" s="109" t="s">
        <v>2743</v>
      </c>
      <c r="Q661" s="24">
        <f t="shared" si="41"/>
        <v>299000</v>
      </c>
      <c r="R661" s="25"/>
      <c r="S661" s="66"/>
      <c r="T661" s="66"/>
      <c r="U661" s="127">
        <f>V661*0.8</f>
        <v>20.8</v>
      </c>
      <c r="V661" s="127">
        <v>26</v>
      </c>
      <c r="X661" s="26"/>
      <c r="Y661" s="26"/>
    </row>
    <row r="662" spans="1:25" ht="24">
      <c r="A662" s="18" t="s">
        <v>2338</v>
      </c>
      <c r="B662" s="19" t="s">
        <v>1782</v>
      </c>
      <c r="C662" s="28" t="s">
        <v>2744</v>
      </c>
      <c r="D662" s="85" t="s">
        <v>2745</v>
      </c>
      <c r="E662" s="4" t="s">
        <v>2746</v>
      </c>
      <c r="F662" s="1" t="s">
        <v>23</v>
      </c>
      <c r="G662" s="18" t="s">
        <v>194</v>
      </c>
      <c r="H662" s="19" t="s">
        <v>379</v>
      </c>
      <c r="I662" s="18" t="s">
        <v>39</v>
      </c>
      <c r="J662" s="18"/>
      <c r="K662" s="21" t="s">
        <v>2747</v>
      </c>
      <c r="L662" s="22" t="s">
        <v>42</v>
      </c>
      <c r="M662" s="22" t="s">
        <v>42</v>
      </c>
      <c r="N662" s="23"/>
      <c r="O662" s="23">
        <v>681920370499</v>
      </c>
      <c r="P662" s="109" t="s">
        <v>2343</v>
      </c>
      <c r="Q662" s="24">
        <f t="shared" si="41"/>
        <v>109000</v>
      </c>
      <c r="R662" s="25"/>
      <c r="S662" s="66"/>
      <c r="T662" s="66"/>
      <c r="U662" s="127">
        <f>V662*0.9</f>
        <v>9</v>
      </c>
      <c r="V662" s="127">
        <v>10</v>
      </c>
      <c r="X662" s="26"/>
      <c r="Y662" s="26"/>
    </row>
    <row r="663" spans="1:25">
      <c r="A663" s="18" t="s">
        <v>2748</v>
      </c>
      <c r="B663" s="19" t="s">
        <v>1782</v>
      </c>
      <c r="C663" s="28" t="s">
        <v>2749</v>
      </c>
      <c r="D663" s="97" t="s">
        <v>2750</v>
      </c>
      <c r="E663" s="4" t="s">
        <v>2751</v>
      </c>
      <c r="F663" s="1" t="s">
        <v>23</v>
      </c>
      <c r="G663" s="18" t="s">
        <v>194</v>
      </c>
      <c r="H663" s="18" t="s">
        <v>379</v>
      </c>
      <c r="I663" s="18" t="s">
        <v>39</v>
      </c>
      <c r="J663" s="18"/>
      <c r="K663" s="21" t="s">
        <v>2752</v>
      </c>
      <c r="L663" s="22" t="s">
        <v>42</v>
      </c>
      <c r="M663" s="22" t="s">
        <v>42</v>
      </c>
      <c r="N663" s="23"/>
      <c r="O663" s="23">
        <v>681920369776</v>
      </c>
      <c r="P663" s="109" t="s">
        <v>2753</v>
      </c>
      <c r="Q663" s="24">
        <f t="shared" si="41"/>
        <v>109000</v>
      </c>
      <c r="R663" s="25"/>
      <c r="S663" s="66"/>
      <c r="T663" s="66"/>
      <c r="U663" s="127">
        <f t="shared" ref="U663:U668" si="48">V663*0.8</f>
        <v>8</v>
      </c>
      <c r="V663" s="127">
        <v>10</v>
      </c>
      <c r="X663" s="26"/>
      <c r="Y663" s="26"/>
    </row>
    <row r="664" spans="1:25" hidden="1">
      <c r="A664" s="18" t="s">
        <v>2748</v>
      </c>
      <c r="B664" s="19" t="s">
        <v>1782</v>
      </c>
      <c r="C664" s="28" t="s">
        <v>2754</v>
      </c>
      <c r="D664" s="97" t="s">
        <v>2755</v>
      </c>
      <c r="E664" s="4" t="s">
        <v>2756</v>
      </c>
      <c r="F664" s="1" t="s">
        <v>23</v>
      </c>
      <c r="G664" s="18" t="s">
        <v>194</v>
      </c>
      <c r="H664" s="18" t="s">
        <v>379</v>
      </c>
      <c r="I664" s="18" t="s">
        <v>44</v>
      </c>
      <c r="J664" s="18"/>
      <c r="K664" s="21" t="s">
        <v>2757</v>
      </c>
      <c r="L664" s="22" t="s">
        <v>42</v>
      </c>
      <c r="M664" s="22" t="s">
        <v>42</v>
      </c>
      <c r="N664" s="23"/>
      <c r="O664" s="23">
        <v>681920369806</v>
      </c>
      <c r="P664" s="109"/>
      <c r="Q664" s="24">
        <f t="shared" si="41"/>
        <v>169000</v>
      </c>
      <c r="R664" s="25"/>
      <c r="S664" s="66"/>
      <c r="T664" s="66"/>
      <c r="U664" s="127">
        <f t="shared" si="48"/>
        <v>12</v>
      </c>
      <c r="V664" s="127">
        <v>15</v>
      </c>
      <c r="X664" s="26"/>
      <c r="Y664" s="26"/>
    </row>
    <row r="665" spans="1:25">
      <c r="A665" s="18" t="s">
        <v>2748</v>
      </c>
      <c r="B665" s="19" t="s">
        <v>1782</v>
      </c>
      <c r="C665" s="28" t="s">
        <v>2758</v>
      </c>
      <c r="D665" s="97" t="s">
        <v>2759</v>
      </c>
      <c r="E665" s="4" t="s">
        <v>2760</v>
      </c>
      <c r="F665" s="1" t="s">
        <v>23</v>
      </c>
      <c r="G665" s="18" t="s">
        <v>194</v>
      </c>
      <c r="H665" s="18" t="s">
        <v>379</v>
      </c>
      <c r="I665" s="18" t="s">
        <v>39</v>
      </c>
      <c r="J665" s="18"/>
      <c r="K665" s="21" t="s">
        <v>2761</v>
      </c>
      <c r="L665" s="22" t="s">
        <v>42</v>
      </c>
      <c r="M665" s="22" t="s">
        <v>42</v>
      </c>
      <c r="N665" s="23"/>
      <c r="O665" s="23">
        <v>681920369813</v>
      </c>
      <c r="P665" s="109" t="s">
        <v>2753</v>
      </c>
      <c r="Q665" s="24">
        <f t="shared" si="41"/>
        <v>179000</v>
      </c>
      <c r="R665" s="25"/>
      <c r="S665" s="66"/>
      <c r="T665" s="66"/>
      <c r="U665" s="127">
        <f t="shared" si="48"/>
        <v>12.8</v>
      </c>
      <c r="V665" s="127">
        <v>16</v>
      </c>
      <c r="X665" s="26"/>
      <c r="Y665" s="26"/>
    </row>
    <row r="666" spans="1:25" hidden="1">
      <c r="A666" s="18" t="s">
        <v>2748</v>
      </c>
      <c r="B666" s="19" t="s">
        <v>1782</v>
      </c>
      <c r="C666" s="28" t="s">
        <v>2762</v>
      </c>
      <c r="D666" s="97" t="s">
        <v>2763</v>
      </c>
      <c r="E666" s="4" t="s">
        <v>2764</v>
      </c>
      <c r="F666" s="1" t="s">
        <v>23</v>
      </c>
      <c r="G666" s="18" t="s">
        <v>194</v>
      </c>
      <c r="H666" s="18" t="s">
        <v>379</v>
      </c>
      <c r="I666" s="18" t="s">
        <v>44</v>
      </c>
      <c r="J666" s="18"/>
      <c r="K666" s="21" t="s">
        <v>2765</v>
      </c>
      <c r="L666" s="22" t="s">
        <v>42</v>
      </c>
      <c r="M666" s="22" t="s">
        <v>42</v>
      </c>
      <c r="N666" s="23"/>
      <c r="O666" s="23">
        <v>681920369790</v>
      </c>
      <c r="P666" s="109"/>
      <c r="Q666" s="24">
        <f t="shared" si="41"/>
        <v>299000</v>
      </c>
      <c r="R666" s="25"/>
      <c r="S666" s="66"/>
      <c r="T666" s="66"/>
      <c r="U666" s="127">
        <f t="shared" si="48"/>
        <v>20.8</v>
      </c>
      <c r="V666" s="127">
        <v>26</v>
      </c>
      <c r="X666" s="26"/>
      <c r="Y666" s="26"/>
    </row>
    <row r="667" spans="1:25">
      <c r="A667" s="18" t="s">
        <v>2748</v>
      </c>
      <c r="B667" s="19" t="s">
        <v>1782</v>
      </c>
      <c r="C667" s="28" t="s">
        <v>2766</v>
      </c>
      <c r="D667" s="97" t="s">
        <v>2767</v>
      </c>
      <c r="E667" s="4" t="s">
        <v>2768</v>
      </c>
      <c r="F667" s="1" t="s">
        <v>23</v>
      </c>
      <c r="G667" s="18" t="s">
        <v>194</v>
      </c>
      <c r="H667" s="18" t="s">
        <v>379</v>
      </c>
      <c r="I667" s="18" t="s">
        <v>39</v>
      </c>
      <c r="J667" s="18"/>
      <c r="K667" s="21" t="s">
        <v>2769</v>
      </c>
      <c r="L667" s="22" t="s">
        <v>42</v>
      </c>
      <c r="M667" s="22" t="s">
        <v>42</v>
      </c>
      <c r="N667" s="23"/>
      <c r="O667" s="23">
        <v>681920369783</v>
      </c>
      <c r="P667" s="109" t="s">
        <v>2753</v>
      </c>
      <c r="Q667" s="24">
        <f t="shared" si="41"/>
        <v>319000</v>
      </c>
      <c r="R667" s="25"/>
      <c r="S667" s="66"/>
      <c r="T667" s="66"/>
      <c r="U667" s="127">
        <f t="shared" si="48"/>
        <v>22.400000000000002</v>
      </c>
      <c r="V667" s="127">
        <v>28</v>
      </c>
      <c r="X667" s="26"/>
      <c r="Y667" s="26"/>
    </row>
    <row r="668" spans="1:25">
      <c r="A668" s="18" t="s">
        <v>2748</v>
      </c>
      <c r="B668" s="19" t="s">
        <v>1782</v>
      </c>
      <c r="C668" s="28" t="s">
        <v>2770</v>
      </c>
      <c r="D668" s="97" t="s">
        <v>2771</v>
      </c>
      <c r="E668" s="4" t="s">
        <v>2772</v>
      </c>
      <c r="F668" s="1" t="s">
        <v>23</v>
      </c>
      <c r="G668" s="18" t="s">
        <v>194</v>
      </c>
      <c r="H668" s="18" t="s">
        <v>379</v>
      </c>
      <c r="I668" s="18" t="s">
        <v>39</v>
      </c>
      <c r="J668" s="18"/>
      <c r="K668" s="21" t="s">
        <v>2773</v>
      </c>
      <c r="L668" s="22" t="s">
        <v>42</v>
      </c>
      <c r="M668" s="22" t="s">
        <v>42</v>
      </c>
      <c r="N668" s="23"/>
      <c r="O668" s="23">
        <v>681920369769</v>
      </c>
      <c r="P668" s="109" t="s">
        <v>2753</v>
      </c>
      <c r="Q668" s="24">
        <f t="shared" si="41"/>
        <v>359000</v>
      </c>
      <c r="R668" s="25"/>
      <c r="S668" s="66"/>
      <c r="T668" s="66"/>
      <c r="U668" s="127">
        <f t="shared" si="48"/>
        <v>25.6</v>
      </c>
      <c r="V668" s="127">
        <v>32</v>
      </c>
      <c r="X668" s="26"/>
      <c r="Y668" s="26"/>
    </row>
    <row r="669" spans="1:25">
      <c r="A669" s="18" t="s">
        <v>2774</v>
      </c>
      <c r="B669" s="19" t="s">
        <v>1782</v>
      </c>
      <c r="C669" s="28" t="s">
        <v>2775</v>
      </c>
      <c r="D669" s="97" t="s">
        <v>2776</v>
      </c>
      <c r="E669" s="4" t="s">
        <v>2777</v>
      </c>
      <c r="F669" s="1" t="s">
        <v>23</v>
      </c>
      <c r="G669" s="18" t="s">
        <v>194</v>
      </c>
      <c r="H669" s="18" t="s">
        <v>2778</v>
      </c>
      <c r="I669" s="18" t="s">
        <v>39</v>
      </c>
      <c r="J669" s="18"/>
      <c r="K669" s="21" t="s">
        <v>2779</v>
      </c>
      <c r="L669" s="22" t="s">
        <v>42</v>
      </c>
      <c r="M669" s="22" t="s">
        <v>42</v>
      </c>
      <c r="N669" s="23"/>
      <c r="O669" s="23">
        <v>681920370383</v>
      </c>
      <c r="P669" s="109" t="s">
        <v>2780</v>
      </c>
      <c r="Q669" s="24">
        <f t="shared" si="41"/>
        <v>399000</v>
      </c>
      <c r="R669" s="25"/>
      <c r="S669" s="67"/>
      <c r="T669" s="67"/>
      <c r="U669" s="127">
        <f t="shared" ref="U669" si="49">V669*0.8</f>
        <v>28</v>
      </c>
      <c r="V669" s="127">
        <v>35</v>
      </c>
      <c r="X669" s="26"/>
      <c r="Y669" s="26"/>
    </row>
    <row r="670" spans="1:25">
      <c r="A670" s="18" t="s">
        <v>2774</v>
      </c>
      <c r="B670" s="19" t="s">
        <v>1782</v>
      </c>
      <c r="C670" s="28" t="s">
        <v>2781</v>
      </c>
      <c r="D670" s="97" t="s">
        <v>2782</v>
      </c>
      <c r="E670" s="4" t="s">
        <v>2783</v>
      </c>
      <c r="F670" s="1" t="s">
        <v>23</v>
      </c>
      <c r="G670" s="18" t="s">
        <v>194</v>
      </c>
      <c r="H670" s="18" t="s">
        <v>96</v>
      </c>
      <c r="I670" s="18" t="s">
        <v>134</v>
      </c>
      <c r="J670" s="18"/>
      <c r="K670" s="21" t="s">
        <v>2784</v>
      </c>
      <c r="L670" s="22" t="s">
        <v>42</v>
      </c>
      <c r="M670" s="22" t="s">
        <v>42</v>
      </c>
      <c r="N670" s="23"/>
      <c r="O670" s="23">
        <v>681920374350</v>
      </c>
      <c r="P670" s="109" t="s">
        <v>2780</v>
      </c>
      <c r="Q670" s="24">
        <f t="shared" si="41"/>
        <v>399000</v>
      </c>
      <c r="R670" s="25"/>
      <c r="S670" s="67"/>
      <c r="T670" s="67"/>
      <c r="U670" s="127">
        <f t="shared" ref="U670" si="50">V670*0.8</f>
        <v>28</v>
      </c>
      <c r="V670" s="127">
        <v>35</v>
      </c>
      <c r="X670" s="26"/>
      <c r="Y670" s="26"/>
    </row>
    <row r="671" spans="1:25">
      <c r="A671" s="18" t="s">
        <v>2785</v>
      </c>
      <c r="B671" s="19" t="s">
        <v>1782</v>
      </c>
      <c r="C671" s="20" t="s">
        <v>2786</v>
      </c>
      <c r="D671" s="97" t="s">
        <v>2787</v>
      </c>
      <c r="E671" s="4" t="s">
        <v>2788</v>
      </c>
      <c r="F671" s="1" t="s">
        <v>23</v>
      </c>
      <c r="G671" s="18" t="s">
        <v>194</v>
      </c>
      <c r="H671" s="19" t="s">
        <v>195</v>
      </c>
      <c r="I671" s="18" t="s">
        <v>39</v>
      </c>
      <c r="J671" s="18"/>
      <c r="K671" s="21" t="s">
        <v>2789</v>
      </c>
      <c r="L671" s="22" t="s">
        <v>42</v>
      </c>
      <c r="M671" s="22" t="s">
        <v>42</v>
      </c>
      <c r="N671" s="23"/>
      <c r="O671" s="23">
        <v>681920367178</v>
      </c>
      <c r="P671" s="109" t="s">
        <v>2790</v>
      </c>
      <c r="Q671" s="24">
        <f t="shared" si="41"/>
        <v>219000</v>
      </c>
      <c r="R671" s="25"/>
      <c r="S671" s="66"/>
      <c r="T671" s="66"/>
      <c r="U671" s="127">
        <f>V671*0.8</f>
        <v>15.200000000000001</v>
      </c>
      <c r="V671" s="127">
        <v>19</v>
      </c>
      <c r="X671" s="26"/>
      <c r="Y671" s="26"/>
    </row>
    <row r="672" spans="1:25">
      <c r="A672" s="18" t="s">
        <v>2785</v>
      </c>
      <c r="B672" s="19" t="s">
        <v>1782</v>
      </c>
      <c r="C672" s="20" t="s">
        <v>2791</v>
      </c>
      <c r="D672" s="97" t="s">
        <v>2792</v>
      </c>
      <c r="E672" s="4" t="s">
        <v>2793</v>
      </c>
      <c r="F672" s="1" t="s">
        <v>23</v>
      </c>
      <c r="G672" s="18" t="s">
        <v>194</v>
      </c>
      <c r="H672" s="19" t="s">
        <v>195</v>
      </c>
      <c r="I672" s="18" t="s">
        <v>39</v>
      </c>
      <c r="J672" s="18"/>
      <c r="K672" s="21" t="s">
        <v>2794</v>
      </c>
      <c r="L672" s="22" t="s">
        <v>42</v>
      </c>
      <c r="M672" s="22" t="s">
        <v>42</v>
      </c>
      <c r="N672" s="23"/>
      <c r="O672" s="23">
        <v>681920367161</v>
      </c>
      <c r="P672" s="109" t="s">
        <v>2790</v>
      </c>
      <c r="Q672" s="24">
        <f t="shared" si="41"/>
        <v>219000</v>
      </c>
      <c r="R672" s="25"/>
      <c r="S672" s="66"/>
      <c r="T672" s="66"/>
      <c r="U672" s="127">
        <f t="shared" ref="U672:U673" si="51">V672*0.8</f>
        <v>15.200000000000001</v>
      </c>
      <c r="V672" s="127">
        <v>19</v>
      </c>
      <c r="X672" s="26"/>
      <c r="Y672" s="26"/>
    </row>
    <row r="673" spans="1:25">
      <c r="A673" s="18" t="s">
        <v>2785</v>
      </c>
      <c r="B673" s="19" t="s">
        <v>1782</v>
      </c>
      <c r="C673" s="20" t="s">
        <v>2795</v>
      </c>
      <c r="D673" s="97" t="s">
        <v>2796</v>
      </c>
      <c r="E673" s="4" t="s">
        <v>2797</v>
      </c>
      <c r="F673" s="1" t="s">
        <v>23</v>
      </c>
      <c r="G673" s="18" t="s">
        <v>194</v>
      </c>
      <c r="H673" s="19" t="s">
        <v>195</v>
      </c>
      <c r="I673" s="18" t="s">
        <v>39</v>
      </c>
      <c r="J673" s="18"/>
      <c r="K673" s="21" t="s">
        <v>2798</v>
      </c>
      <c r="L673" s="22" t="s">
        <v>42</v>
      </c>
      <c r="M673" s="22" t="s">
        <v>42</v>
      </c>
      <c r="N673" s="23"/>
      <c r="O673" s="23">
        <v>681920373155</v>
      </c>
      <c r="P673" s="109" t="s">
        <v>2790</v>
      </c>
      <c r="Q673" s="24">
        <f t="shared" si="41"/>
        <v>219000</v>
      </c>
      <c r="R673" s="25"/>
      <c r="S673" s="66"/>
      <c r="T673" s="66"/>
      <c r="U673" s="127">
        <f t="shared" si="51"/>
        <v>15.200000000000001</v>
      </c>
      <c r="V673" s="127">
        <v>19</v>
      </c>
      <c r="X673" s="26"/>
      <c r="Y673" s="26"/>
    </row>
    <row r="674" spans="1:25" hidden="1">
      <c r="A674" s="18" t="s">
        <v>2785</v>
      </c>
      <c r="B674" s="19" t="s">
        <v>1782</v>
      </c>
      <c r="C674" s="20" t="s">
        <v>2799</v>
      </c>
      <c r="D674" s="97" t="s">
        <v>2800</v>
      </c>
      <c r="E674" s="4" t="s">
        <v>2801</v>
      </c>
      <c r="F674" s="1" t="s">
        <v>23</v>
      </c>
      <c r="G674" s="18" t="s">
        <v>194</v>
      </c>
      <c r="H674" s="19" t="s">
        <v>195</v>
      </c>
      <c r="I674" s="18" t="s">
        <v>44</v>
      </c>
      <c r="J674" s="18"/>
      <c r="K674" s="21" t="s">
        <v>2802</v>
      </c>
      <c r="L674" s="22" t="s">
        <v>42</v>
      </c>
      <c r="M674" s="22" t="s">
        <v>42</v>
      </c>
      <c r="N674" s="23"/>
      <c r="O674" s="23">
        <v>682670909472</v>
      </c>
      <c r="P674" s="109"/>
      <c r="Q674" s="24">
        <f t="shared" si="41"/>
        <v>219000</v>
      </c>
      <c r="R674" s="25"/>
      <c r="S674" s="66"/>
      <c r="T674" s="66"/>
      <c r="U674" s="127">
        <f t="shared" ref="U674" si="52">V674*0.8</f>
        <v>15.200000000000001</v>
      </c>
      <c r="V674" s="127">
        <v>19</v>
      </c>
      <c r="X674" s="26"/>
      <c r="Y674" s="26"/>
    </row>
    <row r="675" spans="1:25" hidden="1">
      <c r="A675" s="18" t="s">
        <v>1832</v>
      </c>
      <c r="B675" s="19" t="s">
        <v>2803</v>
      </c>
      <c r="C675" s="20" t="s">
        <v>2804</v>
      </c>
      <c r="D675" s="97" t="s">
        <v>2805</v>
      </c>
      <c r="E675" s="4" t="s">
        <v>2806</v>
      </c>
      <c r="F675" s="1" t="s">
        <v>23</v>
      </c>
      <c r="G675" s="18" t="s">
        <v>1365</v>
      </c>
      <c r="H675" s="19" t="s">
        <v>195</v>
      </c>
      <c r="I675" s="18" t="s">
        <v>44</v>
      </c>
      <c r="J675" s="18"/>
      <c r="K675" s="21" t="s">
        <v>2807</v>
      </c>
      <c r="L675" s="22" t="s">
        <v>42</v>
      </c>
      <c r="M675" s="22" t="s">
        <v>42</v>
      </c>
      <c r="N675" s="23"/>
      <c r="O675" s="23"/>
      <c r="P675" s="109"/>
      <c r="Q675" s="24">
        <f t="shared" si="41"/>
        <v>219000</v>
      </c>
      <c r="R675" s="25"/>
      <c r="S675" s="66"/>
      <c r="T675" s="66"/>
      <c r="U675" s="127">
        <f>V675*0.85</f>
        <v>16.574999999999999</v>
      </c>
      <c r="V675" s="127">
        <v>19.5</v>
      </c>
      <c r="X675" s="26"/>
      <c r="Y675" s="26"/>
    </row>
    <row r="676" spans="1:25" hidden="1">
      <c r="A676" s="18" t="s">
        <v>2243</v>
      </c>
      <c r="B676" s="19" t="s">
        <v>2803</v>
      </c>
      <c r="C676" s="20" t="s">
        <v>2808</v>
      </c>
      <c r="D676" s="97" t="s">
        <v>2809</v>
      </c>
      <c r="E676" s="4" t="s">
        <v>2810</v>
      </c>
      <c r="F676" s="1" t="s">
        <v>23</v>
      </c>
      <c r="G676" s="18" t="s">
        <v>1365</v>
      </c>
      <c r="H676" s="19" t="s">
        <v>195</v>
      </c>
      <c r="I676" s="18" t="s">
        <v>44</v>
      </c>
      <c r="J676" s="18"/>
      <c r="K676" s="21" t="s">
        <v>2811</v>
      </c>
      <c r="L676" s="22" t="s">
        <v>42</v>
      </c>
      <c r="M676" s="22" t="s">
        <v>42</v>
      </c>
      <c r="N676" s="23"/>
      <c r="O676" s="23"/>
      <c r="P676" s="109"/>
      <c r="Q676" s="24">
        <f t="shared" si="41"/>
        <v>-1000</v>
      </c>
      <c r="R676" s="25"/>
      <c r="S676" s="59"/>
      <c r="T676" s="59"/>
      <c r="X676" s="26"/>
      <c r="Y676" s="26"/>
    </row>
    <row r="677" spans="1:25" hidden="1">
      <c r="A677" s="18" t="s">
        <v>2243</v>
      </c>
      <c r="B677" s="19" t="s">
        <v>2803</v>
      </c>
      <c r="C677" s="20" t="s">
        <v>2812</v>
      </c>
      <c r="D677" s="97" t="s">
        <v>2813</v>
      </c>
      <c r="E677" s="4" t="s">
        <v>2814</v>
      </c>
      <c r="F677" s="1" t="s">
        <v>23</v>
      </c>
      <c r="G677" s="18" t="s">
        <v>1365</v>
      </c>
      <c r="H677" s="19" t="s">
        <v>195</v>
      </c>
      <c r="I677" s="18" t="s">
        <v>44</v>
      </c>
      <c r="J677" s="18"/>
      <c r="K677" s="21" t="s">
        <v>2815</v>
      </c>
      <c r="L677" s="22" t="s">
        <v>42</v>
      </c>
      <c r="M677" s="22" t="s">
        <v>42</v>
      </c>
      <c r="N677" s="23">
        <v>4719072659097</v>
      </c>
      <c r="O677" s="23">
        <v>824142191606</v>
      </c>
      <c r="P677" s="109"/>
      <c r="Q677" s="24">
        <f t="shared" si="41"/>
        <v>-1000</v>
      </c>
      <c r="R677" s="25"/>
      <c r="S677" s="59"/>
      <c r="T677" s="59"/>
      <c r="X677" s="26"/>
      <c r="Y677" s="26"/>
    </row>
    <row r="678" spans="1:25">
      <c r="A678" s="18" t="s">
        <v>1832</v>
      </c>
      <c r="B678" s="19" t="s">
        <v>2803</v>
      </c>
      <c r="C678" s="20" t="s">
        <v>2816</v>
      </c>
      <c r="D678" s="97" t="s">
        <v>2817</v>
      </c>
      <c r="E678" s="4" t="s">
        <v>2818</v>
      </c>
      <c r="F678" s="1" t="s">
        <v>23</v>
      </c>
      <c r="G678" s="18" t="s">
        <v>1365</v>
      </c>
      <c r="H678" s="19" t="s">
        <v>195</v>
      </c>
      <c r="I678" s="18" t="s">
        <v>134</v>
      </c>
      <c r="J678" s="18"/>
      <c r="K678" s="21" t="s">
        <v>2819</v>
      </c>
      <c r="L678" s="22" t="s">
        <v>42</v>
      </c>
      <c r="M678" s="22" t="s">
        <v>42</v>
      </c>
      <c r="N678" s="23">
        <v>4719072659097</v>
      </c>
      <c r="O678" s="23">
        <v>824142191606</v>
      </c>
      <c r="P678" s="109" t="s">
        <v>1842</v>
      </c>
      <c r="Q678" s="24">
        <f t="shared" si="41"/>
        <v>399000</v>
      </c>
      <c r="R678" s="25"/>
      <c r="S678" s="66"/>
      <c r="T678" s="66"/>
      <c r="U678" s="127">
        <f>V678*0.9</f>
        <v>31.5</v>
      </c>
      <c r="V678" s="127">
        <v>35</v>
      </c>
      <c r="X678" s="26"/>
      <c r="Y678" s="26"/>
    </row>
    <row r="679" spans="1:25" hidden="1">
      <c r="A679" s="18" t="s">
        <v>2243</v>
      </c>
      <c r="B679" s="19" t="s">
        <v>2803</v>
      </c>
      <c r="C679" s="20" t="s">
        <v>2820</v>
      </c>
      <c r="D679" s="97" t="s">
        <v>2821</v>
      </c>
      <c r="E679" s="4" t="s">
        <v>2822</v>
      </c>
      <c r="F679" s="1" t="s">
        <v>23</v>
      </c>
      <c r="G679" s="18" t="s">
        <v>1365</v>
      </c>
      <c r="H679" s="19" t="s">
        <v>195</v>
      </c>
      <c r="I679" s="18" t="s">
        <v>44</v>
      </c>
      <c r="J679" s="18"/>
      <c r="K679" s="21" t="s">
        <v>2823</v>
      </c>
      <c r="L679" s="22" t="s">
        <v>42</v>
      </c>
      <c r="M679" s="22" t="s">
        <v>42</v>
      </c>
      <c r="N679" s="23">
        <v>4719072553623</v>
      </c>
      <c r="O679" s="23">
        <v>824142156421</v>
      </c>
      <c r="P679" s="109"/>
      <c r="Q679" s="24">
        <f t="shared" si="41"/>
        <v>-1000</v>
      </c>
      <c r="R679" s="25"/>
      <c r="S679" s="66"/>
      <c r="T679" s="66"/>
      <c r="X679" s="26"/>
      <c r="Y679" s="26"/>
    </row>
    <row r="680" spans="1:25">
      <c r="A680" s="18" t="s">
        <v>1832</v>
      </c>
      <c r="B680" s="19" t="s">
        <v>2803</v>
      </c>
      <c r="C680" s="20" t="s">
        <v>2824</v>
      </c>
      <c r="D680" s="97" t="s">
        <v>2825</v>
      </c>
      <c r="E680" s="4" t="s">
        <v>2826</v>
      </c>
      <c r="F680" s="1" t="s">
        <v>23</v>
      </c>
      <c r="G680" s="18" t="s">
        <v>1365</v>
      </c>
      <c r="H680" s="19" t="s">
        <v>195</v>
      </c>
      <c r="I680" s="18" t="s">
        <v>225</v>
      </c>
      <c r="J680" s="18"/>
      <c r="K680" s="21" t="s">
        <v>2827</v>
      </c>
      <c r="L680" s="22" t="s">
        <v>42</v>
      </c>
      <c r="M680" s="22" t="s">
        <v>42</v>
      </c>
      <c r="N680" s="23">
        <v>5902721304557</v>
      </c>
      <c r="O680" s="23">
        <v>824142156421</v>
      </c>
      <c r="P680" s="109" t="s">
        <v>1842</v>
      </c>
      <c r="Q680" s="24">
        <f t="shared" si="41"/>
        <v>509000</v>
      </c>
      <c r="R680" s="25"/>
      <c r="S680" s="66"/>
      <c r="T680" s="66"/>
      <c r="U680" s="127">
        <f>V680*0.95</f>
        <v>42.75</v>
      </c>
      <c r="V680" s="127">
        <v>45</v>
      </c>
      <c r="X680" s="26"/>
      <c r="Y680" s="26"/>
    </row>
    <row r="681" spans="1:25" ht="24">
      <c r="A681" s="18" t="s">
        <v>1832</v>
      </c>
      <c r="B681" s="18" t="s">
        <v>370</v>
      </c>
      <c r="C681" s="20" t="s">
        <v>2828</v>
      </c>
      <c r="D681" s="97" t="s">
        <v>2829</v>
      </c>
      <c r="E681" s="4" t="s">
        <v>2830</v>
      </c>
      <c r="F681" s="1" t="s">
        <v>23</v>
      </c>
      <c r="G681" s="18" t="s">
        <v>194</v>
      </c>
      <c r="H681" s="19" t="s">
        <v>195</v>
      </c>
      <c r="I681" s="18" t="s">
        <v>225</v>
      </c>
      <c r="J681" s="18"/>
      <c r="K681" s="21" t="s">
        <v>2831</v>
      </c>
      <c r="L681" s="22" t="s">
        <v>42</v>
      </c>
      <c r="M681" s="22" t="s">
        <v>42</v>
      </c>
      <c r="N681" s="23">
        <v>5902721302584</v>
      </c>
      <c r="O681" s="23"/>
      <c r="P681" s="109" t="s">
        <v>1842</v>
      </c>
      <c r="Q681" s="24">
        <f t="shared" ref="Q681:Q744" si="53">ROUND(V681*$W$1,-4)-1000</f>
        <v>509000</v>
      </c>
      <c r="R681" s="25"/>
      <c r="S681" s="66"/>
      <c r="T681" s="66"/>
      <c r="U681" s="127">
        <v>40</v>
      </c>
      <c r="V681" s="127">
        <v>45</v>
      </c>
      <c r="X681" s="26"/>
      <c r="Y681" s="26"/>
    </row>
    <row r="682" spans="1:25" ht="24" hidden="1">
      <c r="A682" s="18" t="s">
        <v>1832</v>
      </c>
      <c r="B682" s="18" t="s">
        <v>370</v>
      </c>
      <c r="C682" s="20" t="s">
        <v>2832</v>
      </c>
      <c r="D682" s="97" t="s">
        <v>2833</v>
      </c>
      <c r="E682" s="4" t="s">
        <v>2834</v>
      </c>
      <c r="F682" s="1" t="s">
        <v>23</v>
      </c>
      <c r="G682" s="18" t="s">
        <v>194</v>
      </c>
      <c r="H682" s="19" t="s">
        <v>195</v>
      </c>
      <c r="I682" s="18" t="s">
        <v>44</v>
      </c>
      <c r="J682" s="18"/>
      <c r="K682" s="21" t="s">
        <v>2835</v>
      </c>
      <c r="L682" s="22" t="s">
        <v>42</v>
      </c>
      <c r="M682" s="22" t="s">
        <v>42</v>
      </c>
      <c r="N682" s="23">
        <v>5902721302584</v>
      </c>
      <c r="O682" s="23"/>
      <c r="P682" s="109"/>
      <c r="Q682" s="24">
        <f t="shared" si="53"/>
        <v>509000</v>
      </c>
      <c r="R682" s="25"/>
      <c r="S682" s="66"/>
      <c r="T682" s="66"/>
      <c r="U682" s="127">
        <v>40</v>
      </c>
      <c r="V682" s="127">
        <v>45</v>
      </c>
      <c r="X682" s="26"/>
      <c r="Y682" s="26"/>
    </row>
    <row r="683" spans="1:25" ht="24" hidden="1">
      <c r="A683" s="18" t="s">
        <v>2243</v>
      </c>
      <c r="B683" s="18" t="s">
        <v>370</v>
      </c>
      <c r="C683" s="20" t="s">
        <v>2836</v>
      </c>
      <c r="D683" s="97" t="s">
        <v>2837</v>
      </c>
      <c r="E683" s="4" t="s">
        <v>2838</v>
      </c>
      <c r="F683" s="1" t="s">
        <v>23</v>
      </c>
      <c r="G683" s="18" t="s">
        <v>194</v>
      </c>
      <c r="H683" s="19" t="s">
        <v>195</v>
      </c>
      <c r="I683" s="18" t="s">
        <v>44</v>
      </c>
      <c r="J683" s="18"/>
      <c r="K683" s="21" t="s">
        <v>2839</v>
      </c>
      <c r="L683" s="22" t="s">
        <v>42</v>
      </c>
      <c r="M683" s="22" t="s">
        <v>42</v>
      </c>
      <c r="N683" s="23"/>
      <c r="O683" s="23"/>
      <c r="P683" s="109"/>
      <c r="Q683" s="24">
        <f t="shared" si="53"/>
        <v>-1000</v>
      </c>
      <c r="R683" s="25"/>
      <c r="S683" s="66"/>
      <c r="T683" s="66"/>
      <c r="X683" s="26"/>
      <c r="Y683" s="26"/>
    </row>
    <row r="684" spans="1:25" ht="24" hidden="1">
      <c r="A684" s="18" t="s">
        <v>2243</v>
      </c>
      <c r="B684" s="18" t="s">
        <v>370</v>
      </c>
      <c r="C684" s="20" t="s">
        <v>2840</v>
      </c>
      <c r="D684" s="97" t="s">
        <v>2841</v>
      </c>
      <c r="E684" s="4" t="s">
        <v>2842</v>
      </c>
      <c r="F684" s="1" t="s">
        <v>23</v>
      </c>
      <c r="G684" s="18" t="s">
        <v>194</v>
      </c>
      <c r="H684" s="19" t="s">
        <v>195</v>
      </c>
      <c r="I684" s="18" t="s">
        <v>44</v>
      </c>
      <c r="J684" s="18"/>
      <c r="K684" s="21" t="s">
        <v>2843</v>
      </c>
      <c r="L684" s="22" t="s">
        <v>42</v>
      </c>
      <c r="M684" s="22" t="s">
        <v>42</v>
      </c>
      <c r="N684" s="23"/>
      <c r="O684" s="23"/>
      <c r="P684" s="109"/>
      <c r="Q684" s="24">
        <f t="shared" si="53"/>
        <v>-1000</v>
      </c>
      <c r="R684" s="25"/>
      <c r="S684" s="66"/>
      <c r="T684" s="66"/>
      <c r="X684" s="26"/>
      <c r="Y684" s="26"/>
    </row>
    <row r="685" spans="1:25" ht="24" hidden="1">
      <c r="A685" s="18" t="s">
        <v>2243</v>
      </c>
      <c r="B685" s="18" t="s">
        <v>370</v>
      </c>
      <c r="C685" s="20" t="s">
        <v>2844</v>
      </c>
      <c r="D685" s="97" t="s">
        <v>2845</v>
      </c>
      <c r="E685" s="4" t="s">
        <v>2846</v>
      </c>
      <c r="F685" s="1" t="s">
        <v>23</v>
      </c>
      <c r="G685" s="18" t="s">
        <v>194</v>
      </c>
      <c r="H685" s="19" t="s">
        <v>195</v>
      </c>
      <c r="I685" s="18" t="s">
        <v>44</v>
      </c>
      <c r="J685" s="18"/>
      <c r="K685" s="21" t="s">
        <v>2847</v>
      </c>
      <c r="L685" s="22" t="s">
        <v>42</v>
      </c>
      <c r="M685" s="22" t="s">
        <v>42</v>
      </c>
      <c r="N685" s="23"/>
      <c r="O685" s="23"/>
      <c r="P685" s="109"/>
      <c r="Q685" s="24">
        <f t="shared" si="53"/>
        <v>-1000</v>
      </c>
      <c r="R685" s="25"/>
      <c r="S685" s="66"/>
      <c r="T685" s="66"/>
      <c r="X685" s="26"/>
      <c r="Y685" s="26"/>
    </row>
    <row r="686" spans="1:25" ht="24" hidden="1">
      <c r="A686" s="18" t="s">
        <v>2243</v>
      </c>
      <c r="B686" s="18" t="s">
        <v>370</v>
      </c>
      <c r="C686" s="20" t="s">
        <v>2848</v>
      </c>
      <c r="D686" s="97" t="s">
        <v>2849</v>
      </c>
      <c r="E686" s="4" t="s">
        <v>2850</v>
      </c>
      <c r="F686" s="1" t="s">
        <v>23</v>
      </c>
      <c r="G686" s="18" t="s">
        <v>194</v>
      </c>
      <c r="H686" s="19" t="s">
        <v>195</v>
      </c>
      <c r="I686" s="18" t="s">
        <v>44</v>
      </c>
      <c r="J686" s="18"/>
      <c r="K686" s="21" t="s">
        <v>2851</v>
      </c>
      <c r="L686" s="22" t="s">
        <v>42</v>
      </c>
      <c r="M686" s="22" t="s">
        <v>42</v>
      </c>
      <c r="N686" s="23">
        <v>5902721300214</v>
      </c>
      <c r="O686" s="23"/>
      <c r="P686" s="109"/>
      <c r="Q686" s="24">
        <f t="shared" si="53"/>
        <v>-1000</v>
      </c>
      <c r="R686" s="25"/>
      <c r="S686" s="66"/>
      <c r="T686" s="66"/>
      <c r="X686" s="26"/>
      <c r="Y686" s="26"/>
    </row>
    <row r="687" spans="1:25" ht="24">
      <c r="A687" s="18" t="s">
        <v>1832</v>
      </c>
      <c r="B687" s="18" t="s">
        <v>370</v>
      </c>
      <c r="C687" s="20" t="s">
        <v>2852</v>
      </c>
      <c r="D687" s="97" t="s">
        <v>2853</v>
      </c>
      <c r="E687" s="4" t="s">
        <v>2854</v>
      </c>
      <c r="F687" s="1" t="s">
        <v>23</v>
      </c>
      <c r="G687" s="18" t="s">
        <v>194</v>
      </c>
      <c r="H687" s="19" t="s">
        <v>195</v>
      </c>
      <c r="I687" s="18" t="s">
        <v>225</v>
      </c>
      <c r="J687" s="18"/>
      <c r="K687" s="21" t="s">
        <v>2855</v>
      </c>
      <c r="L687" s="22" t="s">
        <v>42</v>
      </c>
      <c r="M687" s="22" t="s">
        <v>42</v>
      </c>
      <c r="N687" s="23">
        <v>5902721300214</v>
      </c>
      <c r="O687" s="23"/>
      <c r="P687" s="109" t="s">
        <v>1842</v>
      </c>
      <c r="Q687" s="24">
        <f t="shared" si="53"/>
        <v>399000</v>
      </c>
      <c r="R687" s="25"/>
      <c r="S687" s="66"/>
      <c r="T687" s="66"/>
      <c r="U687" s="127">
        <v>30</v>
      </c>
      <c r="V687" s="127">
        <v>35</v>
      </c>
      <c r="X687" s="26"/>
      <c r="Y687" s="26"/>
    </row>
    <row r="688" spans="1:25" ht="24" hidden="1">
      <c r="A688" s="18" t="s">
        <v>2243</v>
      </c>
      <c r="B688" s="18" t="s">
        <v>370</v>
      </c>
      <c r="C688" s="20" t="s">
        <v>2856</v>
      </c>
      <c r="D688" s="97" t="s">
        <v>2857</v>
      </c>
      <c r="E688" s="4" t="s">
        <v>2858</v>
      </c>
      <c r="F688" s="1" t="s">
        <v>23</v>
      </c>
      <c r="G688" s="18" t="s">
        <v>194</v>
      </c>
      <c r="H688" s="19" t="s">
        <v>195</v>
      </c>
      <c r="I688" s="18" t="s">
        <v>44</v>
      </c>
      <c r="J688" s="18"/>
      <c r="K688" s="21" t="s">
        <v>2859</v>
      </c>
      <c r="L688" s="22" t="s">
        <v>42</v>
      </c>
      <c r="M688" s="22" t="s">
        <v>42</v>
      </c>
      <c r="N688" s="23">
        <v>5902721302652</v>
      </c>
      <c r="O688" s="23"/>
      <c r="P688" s="109"/>
      <c r="Q688" s="24">
        <f t="shared" si="53"/>
        <v>-1000</v>
      </c>
      <c r="R688" s="25"/>
      <c r="S688" s="59"/>
      <c r="T688" s="59"/>
      <c r="X688" s="26"/>
      <c r="Y688" s="26"/>
    </row>
    <row r="689" spans="1:25" ht="24">
      <c r="A689" s="18" t="s">
        <v>1832</v>
      </c>
      <c r="B689" s="18" t="s">
        <v>370</v>
      </c>
      <c r="C689" s="20" t="s">
        <v>2860</v>
      </c>
      <c r="D689" s="97" t="s">
        <v>2861</v>
      </c>
      <c r="E689" s="4" t="s">
        <v>2862</v>
      </c>
      <c r="F689" s="1" t="s">
        <v>23</v>
      </c>
      <c r="G689" s="18" t="s">
        <v>194</v>
      </c>
      <c r="H689" s="19" t="s">
        <v>195</v>
      </c>
      <c r="I689" s="18" t="s">
        <v>225</v>
      </c>
      <c r="J689" s="18"/>
      <c r="K689" s="21" t="s">
        <v>2863</v>
      </c>
      <c r="L689" s="22" t="s">
        <v>42</v>
      </c>
      <c r="M689" s="22" t="s">
        <v>42</v>
      </c>
      <c r="N689" s="23">
        <v>5902721302652</v>
      </c>
      <c r="O689" s="23"/>
      <c r="P689" s="109" t="s">
        <v>1842</v>
      </c>
      <c r="Q689" s="24">
        <f t="shared" si="53"/>
        <v>559000</v>
      </c>
      <c r="R689" s="25"/>
      <c r="S689" s="66"/>
      <c r="T689" s="66"/>
      <c r="U689" s="127">
        <v>44</v>
      </c>
      <c r="V689" s="127">
        <v>49</v>
      </c>
      <c r="X689" s="26"/>
      <c r="Y689" s="26"/>
    </row>
    <row r="690" spans="1:25" ht="24" hidden="1">
      <c r="A690" s="18" t="s">
        <v>2243</v>
      </c>
      <c r="B690" s="18" t="s">
        <v>370</v>
      </c>
      <c r="C690" s="20" t="s">
        <v>2864</v>
      </c>
      <c r="D690" s="97" t="s">
        <v>2865</v>
      </c>
      <c r="E690" s="4" t="s">
        <v>2866</v>
      </c>
      <c r="F690" s="1" t="s">
        <v>23</v>
      </c>
      <c r="G690" s="18" t="s">
        <v>194</v>
      </c>
      <c r="H690" s="19" t="s">
        <v>195</v>
      </c>
      <c r="I690" s="18" t="s">
        <v>44</v>
      </c>
      <c r="J690" s="18"/>
      <c r="K690" s="21" t="s">
        <v>2867</v>
      </c>
      <c r="L690" s="22" t="s">
        <v>42</v>
      </c>
      <c r="M690" s="22" t="s">
        <v>42</v>
      </c>
      <c r="N690" s="23"/>
      <c r="O690" s="23"/>
      <c r="P690" s="109"/>
      <c r="Q690" s="24">
        <f t="shared" si="53"/>
        <v>-1000</v>
      </c>
      <c r="R690" s="25"/>
      <c r="S690" s="66"/>
      <c r="T690" s="66"/>
      <c r="X690" s="26"/>
      <c r="Y690" s="26"/>
    </row>
    <row r="691" spans="1:25" ht="24" hidden="1">
      <c r="A691" s="18" t="s">
        <v>2243</v>
      </c>
      <c r="B691" s="18" t="s">
        <v>370</v>
      </c>
      <c r="C691" s="20" t="s">
        <v>2868</v>
      </c>
      <c r="D691" s="97" t="s">
        <v>2869</v>
      </c>
      <c r="E691" s="4" t="s">
        <v>2870</v>
      </c>
      <c r="F691" s="1" t="s">
        <v>23</v>
      </c>
      <c r="G691" s="18" t="s">
        <v>194</v>
      </c>
      <c r="H691" s="19" t="s">
        <v>195</v>
      </c>
      <c r="I691" s="18" t="s">
        <v>44</v>
      </c>
      <c r="J691" s="18"/>
      <c r="K691" s="21" t="s">
        <v>2871</v>
      </c>
      <c r="L691" s="22" t="s">
        <v>42</v>
      </c>
      <c r="M691" s="22" t="s">
        <v>42</v>
      </c>
      <c r="N691" s="23"/>
      <c r="O691" s="23"/>
      <c r="P691" s="109"/>
      <c r="Q691" s="24">
        <f t="shared" si="53"/>
        <v>-1000</v>
      </c>
      <c r="R691" s="25"/>
      <c r="S691" s="66"/>
      <c r="T691" s="66"/>
      <c r="X691" s="26"/>
      <c r="Y691" s="26"/>
    </row>
    <row r="692" spans="1:25" ht="24" hidden="1">
      <c r="A692" s="18" t="s">
        <v>2243</v>
      </c>
      <c r="B692" s="18" t="s">
        <v>370</v>
      </c>
      <c r="C692" s="20" t="s">
        <v>2872</v>
      </c>
      <c r="D692" s="97" t="s">
        <v>2873</v>
      </c>
      <c r="E692" s="4" t="s">
        <v>2874</v>
      </c>
      <c r="F692" s="1" t="s">
        <v>23</v>
      </c>
      <c r="G692" s="18" t="s">
        <v>194</v>
      </c>
      <c r="H692" s="19" t="s">
        <v>195</v>
      </c>
      <c r="I692" s="18" t="s">
        <v>44</v>
      </c>
      <c r="J692" s="18"/>
      <c r="K692" s="21" t="s">
        <v>2875</v>
      </c>
      <c r="L692" s="22" t="s">
        <v>42</v>
      </c>
      <c r="M692" s="22" t="s">
        <v>42</v>
      </c>
      <c r="N692" s="23"/>
      <c r="O692" s="23"/>
      <c r="P692" s="109"/>
      <c r="Q692" s="24">
        <f t="shared" si="53"/>
        <v>-1000</v>
      </c>
      <c r="R692" s="25"/>
      <c r="S692" s="66"/>
      <c r="T692" s="66"/>
      <c r="X692" s="26"/>
      <c r="Y692" s="26"/>
    </row>
    <row r="693" spans="1:25" ht="24" hidden="1">
      <c r="A693" s="18" t="s">
        <v>1956</v>
      </c>
      <c r="B693" s="19" t="s">
        <v>2876</v>
      </c>
      <c r="C693" s="20" t="s">
        <v>2877</v>
      </c>
      <c r="D693" s="97" t="s">
        <v>2878</v>
      </c>
      <c r="E693" s="4" t="s">
        <v>2879</v>
      </c>
      <c r="F693" s="1" t="s">
        <v>23</v>
      </c>
      <c r="G693" s="18" t="s">
        <v>194</v>
      </c>
      <c r="H693" s="19" t="s">
        <v>195</v>
      </c>
      <c r="I693" s="18" t="s">
        <v>44</v>
      </c>
      <c r="J693" s="18"/>
      <c r="K693" s="21" t="s">
        <v>2880</v>
      </c>
      <c r="L693" s="22" t="s">
        <v>42</v>
      </c>
      <c r="M693" s="22" t="s">
        <v>42</v>
      </c>
      <c r="N693" s="23">
        <v>4710578299039</v>
      </c>
      <c r="O693" s="23"/>
      <c r="P693" s="109"/>
      <c r="Q693" s="24">
        <f t="shared" si="53"/>
        <v>1199000</v>
      </c>
      <c r="R693" s="25"/>
      <c r="S693" s="59"/>
      <c r="T693" s="59"/>
      <c r="U693" s="127">
        <v>90</v>
      </c>
      <c r="V693" s="127">
        <v>105</v>
      </c>
      <c r="X693" s="26"/>
      <c r="Y693" s="26"/>
    </row>
    <row r="694" spans="1:25" ht="24" hidden="1">
      <c r="A694" s="18" t="s">
        <v>2281</v>
      </c>
      <c r="B694" s="19" t="s">
        <v>2876</v>
      </c>
      <c r="C694" s="20" t="s">
        <v>2881</v>
      </c>
      <c r="D694" s="97" t="s">
        <v>2882</v>
      </c>
      <c r="E694" s="4" t="s">
        <v>2883</v>
      </c>
      <c r="F694" s="1" t="s">
        <v>23</v>
      </c>
      <c r="G694" s="18" t="s">
        <v>194</v>
      </c>
      <c r="H694" s="19" t="s">
        <v>195</v>
      </c>
      <c r="I694" s="18" t="s">
        <v>44</v>
      </c>
      <c r="J694" s="18"/>
      <c r="K694" s="21" t="s">
        <v>2884</v>
      </c>
      <c r="L694" s="22" t="s">
        <v>42</v>
      </c>
      <c r="M694" s="22" t="s">
        <v>42</v>
      </c>
      <c r="N694" s="23"/>
      <c r="O694" s="23"/>
      <c r="P694" s="109"/>
      <c r="Q694" s="24">
        <f t="shared" si="53"/>
        <v>-1000</v>
      </c>
      <c r="R694" s="25"/>
      <c r="S694" s="59"/>
      <c r="T694" s="59"/>
      <c r="X694" s="26"/>
      <c r="Y694" s="26"/>
    </row>
    <row r="695" spans="1:25" ht="24">
      <c r="A695" s="18" t="s">
        <v>1956</v>
      </c>
      <c r="B695" s="19" t="s">
        <v>2876</v>
      </c>
      <c r="C695" s="20" t="s">
        <v>2885</v>
      </c>
      <c r="D695" s="85" t="s">
        <v>2886</v>
      </c>
      <c r="E695" s="4" t="s">
        <v>2887</v>
      </c>
      <c r="F695" s="1" t="s">
        <v>23</v>
      </c>
      <c r="G695" s="18" t="s">
        <v>194</v>
      </c>
      <c r="H695" s="19" t="s">
        <v>195</v>
      </c>
      <c r="I695" s="18" t="s">
        <v>134</v>
      </c>
      <c r="J695" s="18"/>
      <c r="K695" s="21" t="s">
        <v>2888</v>
      </c>
      <c r="L695" s="22" t="s">
        <v>42</v>
      </c>
      <c r="M695" s="22" t="s">
        <v>42</v>
      </c>
      <c r="N695" s="23">
        <v>4710578305471</v>
      </c>
      <c r="O695" s="23"/>
      <c r="P695" s="109" t="s">
        <v>1961</v>
      </c>
      <c r="Q695" s="24">
        <f t="shared" si="53"/>
        <v>1249000</v>
      </c>
      <c r="R695" s="25"/>
      <c r="S695" s="66"/>
      <c r="T695" s="66"/>
      <c r="U695" s="127">
        <v>95</v>
      </c>
      <c r="V695" s="127">
        <v>110</v>
      </c>
      <c r="X695" s="26"/>
      <c r="Y695" s="26"/>
    </row>
    <row r="696" spans="1:25" ht="24">
      <c r="A696" s="18" t="s">
        <v>1956</v>
      </c>
      <c r="B696" s="19" t="s">
        <v>2876</v>
      </c>
      <c r="C696" s="20" t="s">
        <v>2889</v>
      </c>
      <c r="D696" s="85" t="s">
        <v>2890</v>
      </c>
      <c r="E696" s="4" t="s">
        <v>2891</v>
      </c>
      <c r="F696" s="1" t="s">
        <v>23</v>
      </c>
      <c r="G696" s="18" t="s">
        <v>194</v>
      </c>
      <c r="H696" s="19" t="s">
        <v>195</v>
      </c>
      <c r="I696" s="18" t="s">
        <v>225</v>
      </c>
      <c r="J696" s="18"/>
      <c r="K696" s="21" t="s">
        <v>2888</v>
      </c>
      <c r="L696" s="22" t="s">
        <v>42</v>
      </c>
      <c r="M696" s="22" t="s">
        <v>42</v>
      </c>
      <c r="N696" s="23">
        <v>4710578305488</v>
      </c>
      <c r="O696" s="23"/>
      <c r="P696" s="109" t="s">
        <v>1961</v>
      </c>
      <c r="Q696" s="24">
        <f t="shared" si="53"/>
        <v>1369000</v>
      </c>
      <c r="R696" s="25"/>
      <c r="S696" s="66"/>
      <c r="T696" s="66"/>
      <c r="U696" s="127">
        <v>105</v>
      </c>
      <c r="V696" s="127">
        <v>120</v>
      </c>
      <c r="X696" s="26"/>
      <c r="Y696" s="26"/>
    </row>
    <row r="697" spans="1:25" ht="24">
      <c r="A697" s="18" t="s">
        <v>1956</v>
      </c>
      <c r="B697" s="19" t="s">
        <v>2876</v>
      </c>
      <c r="C697" s="20" t="s">
        <v>2892</v>
      </c>
      <c r="D697" s="97" t="s">
        <v>2893</v>
      </c>
      <c r="E697" s="4" t="s">
        <v>2894</v>
      </c>
      <c r="F697" s="1" t="s">
        <v>23</v>
      </c>
      <c r="G697" s="18" t="s">
        <v>194</v>
      </c>
      <c r="H697" s="19" t="s">
        <v>195</v>
      </c>
      <c r="I697" s="18" t="s">
        <v>134</v>
      </c>
      <c r="J697" s="18"/>
      <c r="K697" s="21" t="s">
        <v>2895</v>
      </c>
      <c r="L697" s="22" t="s">
        <v>42</v>
      </c>
      <c r="M697" s="22" t="s">
        <v>42</v>
      </c>
      <c r="N697" s="23">
        <v>4710578299800</v>
      </c>
      <c r="O697" s="23"/>
      <c r="P697" s="109" t="s">
        <v>1961</v>
      </c>
      <c r="Q697" s="24">
        <f t="shared" si="53"/>
        <v>1429000</v>
      </c>
      <c r="R697" s="25"/>
      <c r="S697" s="59"/>
      <c r="T697" s="59"/>
      <c r="U697" s="127">
        <v>110</v>
      </c>
      <c r="V697" s="127">
        <v>125</v>
      </c>
      <c r="X697" s="26"/>
      <c r="Y697" s="26"/>
    </row>
    <row r="698" spans="1:25" ht="24">
      <c r="A698" s="18" t="s">
        <v>1956</v>
      </c>
      <c r="B698" s="19" t="s">
        <v>2876</v>
      </c>
      <c r="C698" s="20" t="s">
        <v>2896</v>
      </c>
      <c r="D698" s="85" t="s">
        <v>2897</v>
      </c>
      <c r="E698" s="4" t="s">
        <v>2898</v>
      </c>
      <c r="F698" s="1" t="s">
        <v>23</v>
      </c>
      <c r="G698" s="18" t="s">
        <v>194</v>
      </c>
      <c r="H698" s="19" t="s">
        <v>195</v>
      </c>
      <c r="I698" s="18" t="s">
        <v>134</v>
      </c>
      <c r="J698" s="18"/>
      <c r="K698" s="21" t="s">
        <v>2899</v>
      </c>
      <c r="L698" s="22" t="s">
        <v>42</v>
      </c>
      <c r="M698" s="22" t="s">
        <v>42</v>
      </c>
      <c r="N698" s="23">
        <v>4710578299817</v>
      </c>
      <c r="O698" s="23"/>
      <c r="P698" s="109" t="s">
        <v>1961</v>
      </c>
      <c r="Q698" s="24">
        <f t="shared" si="53"/>
        <v>1429000</v>
      </c>
      <c r="R698" s="25"/>
      <c r="S698" s="59"/>
      <c r="T698" s="59"/>
      <c r="U698" s="127">
        <v>110</v>
      </c>
      <c r="V698" s="127">
        <v>125</v>
      </c>
      <c r="X698" s="26"/>
      <c r="Y698" s="26"/>
    </row>
    <row r="699" spans="1:25" ht="24">
      <c r="A699" s="18" t="s">
        <v>1956</v>
      </c>
      <c r="B699" s="19" t="s">
        <v>2876</v>
      </c>
      <c r="C699" s="20" t="s">
        <v>2900</v>
      </c>
      <c r="D699" s="85" t="s">
        <v>2901</v>
      </c>
      <c r="E699" s="4" t="s">
        <v>2902</v>
      </c>
      <c r="F699" s="1" t="s">
        <v>23</v>
      </c>
      <c r="G699" s="18" t="s">
        <v>194</v>
      </c>
      <c r="H699" s="19" t="s">
        <v>195</v>
      </c>
      <c r="I699" s="18" t="s">
        <v>134</v>
      </c>
      <c r="J699" s="18"/>
      <c r="K699" s="21" t="s">
        <v>2903</v>
      </c>
      <c r="L699" s="22" t="s">
        <v>42</v>
      </c>
      <c r="M699" s="22" t="s">
        <v>42</v>
      </c>
      <c r="N699" s="23">
        <v>4710578299794</v>
      </c>
      <c r="O699" s="23"/>
      <c r="P699" s="109" t="s">
        <v>1961</v>
      </c>
      <c r="Q699" s="24">
        <f t="shared" si="53"/>
        <v>1429000</v>
      </c>
      <c r="R699" s="25"/>
      <c r="S699" s="59"/>
      <c r="T699" s="59"/>
      <c r="U699" s="127">
        <v>110</v>
      </c>
      <c r="V699" s="127">
        <v>125</v>
      </c>
      <c r="X699" s="26"/>
      <c r="Y699" s="26"/>
    </row>
    <row r="700" spans="1:25" ht="24">
      <c r="A700" s="18" t="s">
        <v>1956</v>
      </c>
      <c r="B700" s="19" t="s">
        <v>2876</v>
      </c>
      <c r="C700" s="20" t="s">
        <v>2904</v>
      </c>
      <c r="D700" s="85" t="s">
        <v>2905</v>
      </c>
      <c r="E700" s="4" t="s">
        <v>2906</v>
      </c>
      <c r="F700" s="1" t="s">
        <v>23</v>
      </c>
      <c r="G700" s="18" t="s">
        <v>194</v>
      </c>
      <c r="H700" s="19" t="s">
        <v>195</v>
      </c>
      <c r="I700" s="18" t="s">
        <v>134</v>
      </c>
      <c r="J700" s="18"/>
      <c r="K700" s="21" t="s">
        <v>2907</v>
      </c>
      <c r="L700" s="22" t="s">
        <v>42</v>
      </c>
      <c r="M700" s="22" t="s">
        <v>42</v>
      </c>
      <c r="N700" s="23">
        <v>4710578299824</v>
      </c>
      <c r="O700" s="23"/>
      <c r="P700" s="109" t="s">
        <v>1961</v>
      </c>
      <c r="Q700" s="24">
        <f t="shared" si="53"/>
        <v>1429000</v>
      </c>
      <c r="R700" s="25"/>
      <c r="S700" s="59"/>
      <c r="T700" s="59"/>
      <c r="U700" s="127">
        <v>110</v>
      </c>
      <c r="V700" s="127">
        <v>125</v>
      </c>
      <c r="X700" s="26"/>
      <c r="Y700" s="26"/>
    </row>
    <row r="701" spans="1:25" ht="24">
      <c r="A701" s="18" t="s">
        <v>1956</v>
      </c>
      <c r="B701" s="19" t="s">
        <v>2876</v>
      </c>
      <c r="C701" s="20" t="s">
        <v>2908</v>
      </c>
      <c r="D701" s="85" t="s">
        <v>2909</v>
      </c>
      <c r="E701" s="4" t="s">
        <v>2910</v>
      </c>
      <c r="F701" s="1" t="s">
        <v>23</v>
      </c>
      <c r="G701" s="18" t="s">
        <v>194</v>
      </c>
      <c r="H701" s="19" t="s">
        <v>195</v>
      </c>
      <c r="I701" s="18" t="s">
        <v>225</v>
      </c>
      <c r="J701" s="18"/>
      <c r="K701" s="21" t="s">
        <v>2911</v>
      </c>
      <c r="L701" s="22" t="s">
        <v>42</v>
      </c>
      <c r="M701" s="22" t="s">
        <v>42</v>
      </c>
      <c r="N701" s="23">
        <v>4710578299428</v>
      </c>
      <c r="O701" s="23"/>
      <c r="P701" s="109" t="s">
        <v>1961</v>
      </c>
      <c r="Q701" s="24">
        <f t="shared" si="53"/>
        <v>1599000</v>
      </c>
      <c r="R701" s="25"/>
      <c r="S701" s="59"/>
      <c r="T701" s="59"/>
      <c r="U701" s="127">
        <v>125</v>
      </c>
      <c r="V701" s="127">
        <v>140</v>
      </c>
      <c r="X701" s="26"/>
      <c r="Y701" s="26"/>
    </row>
    <row r="702" spans="1:25" ht="24">
      <c r="A702" s="18" t="s">
        <v>1956</v>
      </c>
      <c r="B702" s="19" t="s">
        <v>2876</v>
      </c>
      <c r="C702" s="20" t="s">
        <v>2912</v>
      </c>
      <c r="D702" s="85" t="s">
        <v>2913</v>
      </c>
      <c r="E702" s="4" t="s">
        <v>2914</v>
      </c>
      <c r="F702" s="1" t="s">
        <v>23</v>
      </c>
      <c r="G702" s="18" t="s">
        <v>194</v>
      </c>
      <c r="H702" s="19" t="s">
        <v>195</v>
      </c>
      <c r="I702" s="18" t="s">
        <v>225</v>
      </c>
      <c r="J702" s="18"/>
      <c r="K702" s="21" t="s">
        <v>2915</v>
      </c>
      <c r="L702" s="22" t="s">
        <v>42</v>
      </c>
      <c r="M702" s="22" t="s">
        <v>42</v>
      </c>
      <c r="N702" s="23">
        <v>4710578299435</v>
      </c>
      <c r="O702" s="23"/>
      <c r="P702" s="109" t="s">
        <v>1961</v>
      </c>
      <c r="Q702" s="24">
        <f t="shared" si="53"/>
        <v>1599000</v>
      </c>
      <c r="R702" s="25"/>
      <c r="S702" s="59"/>
      <c r="T702" s="59"/>
      <c r="U702" s="127">
        <v>125</v>
      </c>
      <c r="V702" s="127">
        <v>140</v>
      </c>
      <c r="X702" s="26"/>
      <c r="Y702" s="26"/>
    </row>
    <row r="703" spans="1:25" ht="24">
      <c r="A703" s="18" t="s">
        <v>1956</v>
      </c>
      <c r="B703" s="19" t="s">
        <v>2876</v>
      </c>
      <c r="C703" s="20" t="s">
        <v>2916</v>
      </c>
      <c r="D703" s="85" t="s">
        <v>2917</v>
      </c>
      <c r="E703" s="4" t="s">
        <v>2918</v>
      </c>
      <c r="F703" s="1" t="s">
        <v>23</v>
      </c>
      <c r="G703" s="18" t="s">
        <v>194</v>
      </c>
      <c r="H703" s="19" t="s">
        <v>195</v>
      </c>
      <c r="I703" s="18" t="s">
        <v>134</v>
      </c>
      <c r="J703" s="18"/>
      <c r="K703" s="21" t="s">
        <v>2919</v>
      </c>
      <c r="L703" s="22" t="s">
        <v>42</v>
      </c>
      <c r="M703" s="22" t="s">
        <v>42</v>
      </c>
      <c r="N703" s="23">
        <v>4710578299442</v>
      </c>
      <c r="O703" s="23"/>
      <c r="P703" s="109" t="s">
        <v>1961</v>
      </c>
      <c r="Q703" s="24">
        <f t="shared" si="53"/>
        <v>1599000</v>
      </c>
      <c r="R703" s="25"/>
      <c r="S703" s="59"/>
      <c r="T703" s="59"/>
      <c r="U703" s="127">
        <v>125</v>
      </c>
      <c r="V703" s="127">
        <v>140</v>
      </c>
      <c r="X703" s="26"/>
      <c r="Y703" s="26"/>
    </row>
    <row r="704" spans="1:25" hidden="1">
      <c r="A704" s="18" t="s">
        <v>2281</v>
      </c>
      <c r="B704" s="19" t="s">
        <v>2876</v>
      </c>
      <c r="C704" s="20" t="s">
        <v>2920</v>
      </c>
      <c r="D704" s="85" t="s">
        <v>2921</v>
      </c>
      <c r="E704" s="4" t="s">
        <v>2922</v>
      </c>
      <c r="F704" s="1" t="s">
        <v>23</v>
      </c>
      <c r="G704" s="18" t="s">
        <v>194</v>
      </c>
      <c r="H704" s="19" t="s">
        <v>195</v>
      </c>
      <c r="I704" s="18" t="s">
        <v>44</v>
      </c>
      <c r="J704" s="18"/>
      <c r="K704" s="21" t="s">
        <v>2923</v>
      </c>
      <c r="L704" s="22" t="s">
        <v>42</v>
      </c>
      <c r="M704" s="22" t="s">
        <v>42</v>
      </c>
      <c r="N704" s="23"/>
      <c r="O704" s="23"/>
      <c r="P704" s="109"/>
      <c r="Q704" s="24">
        <f t="shared" si="53"/>
        <v>-1000</v>
      </c>
      <c r="R704" s="25"/>
      <c r="S704" s="59"/>
      <c r="T704" s="59"/>
      <c r="X704" s="26"/>
      <c r="Y704" s="26"/>
    </row>
    <row r="705" spans="1:25">
      <c r="A705" s="18" t="s">
        <v>1956</v>
      </c>
      <c r="B705" s="19" t="s">
        <v>2876</v>
      </c>
      <c r="C705" s="20" t="s">
        <v>2924</v>
      </c>
      <c r="D705" s="85" t="s">
        <v>2925</v>
      </c>
      <c r="E705" s="4" t="s">
        <v>2926</v>
      </c>
      <c r="F705" s="1" t="s">
        <v>23</v>
      </c>
      <c r="G705" s="18" t="s">
        <v>194</v>
      </c>
      <c r="H705" s="19" t="s">
        <v>195</v>
      </c>
      <c r="I705" s="18" t="s">
        <v>134</v>
      </c>
      <c r="J705" s="18"/>
      <c r="K705" s="21" t="s">
        <v>2927</v>
      </c>
      <c r="L705" s="22" t="s">
        <v>42</v>
      </c>
      <c r="M705" s="22" t="s">
        <v>42</v>
      </c>
      <c r="N705" s="23">
        <v>4710578299756</v>
      </c>
      <c r="O705" s="23"/>
      <c r="P705" s="109" t="s">
        <v>1961</v>
      </c>
      <c r="Q705" s="24">
        <f t="shared" si="53"/>
        <v>1879000</v>
      </c>
      <c r="R705" s="25"/>
      <c r="S705" s="66"/>
      <c r="T705" s="66"/>
      <c r="U705" s="127">
        <v>150</v>
      </c>
      <c r="V705" s="127">
        <v>165</v>
      </c>
      <c r="X705" s="26"/>
      <c r="Y705" s="26"/>
    </row>
    <row r="706" spans="1:25">
      <c r="A706" s="18" t="s">
        <v>1832</v>
      </c>
      <c r="B706" s="19" t="s">
        <v>2876</v>
      </c>
      <c r="C706" s="34" t="s">
        <v>2928</v>
      </c>
      <c r="D706" s="85" t="s">
        <v>2929</v>
      </c>
      <c r="E706" s="4" t="s">
        <v>2930</v>
      </c>
      <c r="F706" s="1" t="s">
        <v>23</v>
      </c>
      <c r="G706" s="18" t="s">
        <v>194</v>
      </c>
      <c r="H706" s="19" t="s">
        <v>195</v>
      </c>
      <c r="I706" s="18" t="s">
        <v>225</v>
      </c>
      <c r="J706" s="18"/>
      <c r="K706" s="21" t="s">
        <v>2931</v>
      </c>
      <c r="L706" s="22" t="s">
        <v>42</v>
      </c>
      <c r="M706" s="22" t="s">
        <v>42</v>
      </c>
      <c r="N706" s="23">
        <v>4710578298650</v>
      </c>
      <c r="O706" s="23"/>
      <c r="P706" s="109" t="s">
        <v>1842</v>
      </c>
      <c r="Q706" s="24">
        <f t="shared" si="53"/>
        <v>439000</v>
      </c>
      <c r="R706" s="25"/>
      <c r="S706" s="66"/>
      <c r="T706" s="66"/>
      <c r="U706" s="127">
        <v>30</v>
      </c>
      <c r="V706" s="127">
        <v>39</v>
      </c>
      <c r="X706" s="26"/>
      <c r="Y706" s="26"/>
    </row>
    <row r="707" spans="1:25" hidden="1">
      <c r="A707" s="18" t="s">
        <v>1832</v>
      </c>
      <c r="B707" s="19" t="s">
        <v>2932</v>
      </c>
      <c r="C707" s="20" t="s">
        <v>2933</v>
      </c>
      <c r="D707" s="97" t="s">
        <v>2934</v>
      </c>
      <c r="E707" s="4" t="s">
        <v>2935</v>
      </c>
      <c r="F707" s="1" t="s">
        <v>23</v>
      </c>
      <c r="G707" s="18" t="s">
        <v>194</v>
      </c>
      <c r="H707" s="19" t="s">
        <v>195</v>
      </c>
      <c r="I707" s="18" t="s">
        <v>44</v>
      </c>
      <c r="J707" s="18"/>
      <c r="K707" s="21" t="s">
        <v>2936</v>
      </c>
      <c r="L707" s="22" t="s">
        <v>42</v>
      </c>
      <c r="M707" s="22" t="s">
        <v>42</v>
      </c>
      <c r="N707" s="23">
        <v>7340086908108</v>
      </c>
      <c r="O707" s="23">
        <v>842597100417</v>
      </c>
      <c r="P707" s="109"/>
      <c r="Q707" s="24">
        <f t="shared" si="53"/>
        <v>299000</v>
      </c>
      <c r="R707" s="25"/>
      <c r="S707" s="66"/>
      <c r="T707" s="66"/>
      <c r="U707" s="127">
        <f>V707*0.85</f>
        <v>22.099999999999998</v>
      </c>
      <c r="V707" s="127">
        <v>26</v>
      </c>
      <c r="X707" s="26"/>
      <c r="Y707" s="26"/>
    </row>
    <row r="708" spans="1:25" hidden="1">
      <c r="A708" s="18" t="s">
        <v>1832</v>
      </c>
      <c r="B708" s="19" t="s">
        <v>2932</v>
      </c>
      <c r="C708" s="20" t="s">
        <v>2937</v>
      </c>
      <c r="D708" s="97" t="s">
        <v>2938</v>
      </c>
      <c r="E708" s="4" t="s">
        <v>2939</v>
      </c>
      <c r="F708" s="1" t="s">
        <v>283</v>
      </c>
      <c r="G708" s="18" t="s">
        <v>194</v>
      </c>
      <c r="H708" s="19" t="s">
        <v>195</v>
      </c>
      <c r="I708" s="18" t="s">
        <v>44</v>
      </c>
      <c r="J708" s="18"/>
      <c r="K708" s="21" t="s">
        <v>2940</v>
      </c>
      <c r="L708" s="22" t="s">
        <v>42</v>
      </c>
      <c r="M708" s="22" t="s">
        <v>42</v>
      </c>
      <c r="N708" s="23">
        <v>7340086908115</v>
      </c>
      <c r="O708" s="23"/>
      <c r="P708" s="109" t="s">
        <v>1842</v>
      </c>
      <c r="Q708" s="24">
        <f t="shared" si="53"/>
        <v>679000</v>
      </c>
      <c r="R708" s="25"/>
      <c r="S708" s="66"/>
      <c r="T708" s="66"/>
      <c r="U708" s="127">
        <f>V708*0.9</f>
        <v>54</v>
      </c>
      <c r="V708" s="127">
        <v>60</v>
      </c>
      <c r="X708" s="26"/>
      <c r="Y708" s="26"/>
    </row>
    <row r="709" spans="1:25">
      <c r="A709" s="18" t="s">
        <v>1832</v>
      </c>
      <c r="B709" s="19" t="s">
        <v>2932</v>
      </c>
      <c r="C709" s="20" t="s">
        <v>2941</v>
      </c>
      <c r="D709" s="85" t="s">
        <v>2942</v>
      </c>
      <c r="E709" s="4" t="s">
        <v>2943</v>
      </c>
      <c r="F709" s="1" t="s">
        <v>23</v>
      </c>
      <c r="G709" s="18" t="s">
        <v>194</v>
      </c>
      <c r="H709" s="19" t="s">
        <v>195</v>
      </c>
      <c r="I709" s="18" t="s">
        <v>225</v>
      </c>
      <c r="J709" s="18"/>
      <c r="K709" s="21" t="s">
        <v>2944</v>
      </c>
      <c r="L709" s="22" t="s">
        <v>42</v>
      </c>
      <c r="M709" s="22" t="s">
        <v>42</v>
      </c>
      <c r="N709" s="23">
        <v>7340086908900</v>
      </c>
      <c r="O709" s="23">
        <v>842597100912</v>
      </c>
      <c r="P709" s="109" t="s">
        <v>1842</v>
      </c>
      <c r="Q709" s="24">
        <f t="shared" si="53"/>
        <v>679000</v>
      </c>
      <c r="R709" s="25"/>
      <c r="S709" s="66"/>
      <c r="T709" s="66"/>
      <c r="U709" s="127">
        <f t="shared" ref="U709:U722" si="54">V709*0.9</f>
        <v>54</v>
      </c>
      <c r="V709" s="127">
        <v>60</v>
      </c>
      <c r="X709" s="26"/>
      <c r="Y709" s="26"/>
    </row>
    <row r="710" spans="1:25">
      <c r="A710" s="18" t="s">
        <v>1832</v>
      </c>
      <c r="B710" s="19" t="s">
        <v>2932</v>
      </c>
      <c r="C710" s="20" t="s">
        <v>2945</v>
      </c>
      <c r="D710" s="97" t="s">
        <v>2946</v>
      </c>
      <c r="E710" s="4" t="s">
        <v>2947</v>
      </c>
      <c r="F710" s="1" t="s">
        <v>23</v>
      </c>
      <c r="G710" s="18" t="s">
        <v>194</v>
      </c>
      <c r="H710" s="19" t="s">
        <v>195</v>
      </c>
      <c r="I710" s="18" t="s">
        <v>39</v>
      </c>
      <c r="J710" s="18"/>
      <c r="K710" s="21" t="s">
        <v>2948</v>
      </c>
      <c r="L710" s="22" t="s">
        <v>42</v>
      </c>
      <c r="M710" s="22" t="s">
        <v>42</v>
      </c>
      <c r="N710" s="23">
        <v>7340086908122</v>
      </c>
      <c r="O710" s="23"/>
      <c r="P710" s="109" t="s">
        <v>1842</v>
      </c>
      <c r="Q710" s="24">
        <f t="shared" si="53"/>
        <v>739000</v>
      </c>
      <c r="R710" s="25"/>
      <c r="S710" s="66"/>
      <c r="T710" s="66"/>
      <c r="U710" s="127">
        <f t="shared" si="54"/>
        <v>58.5</v>
      </c>
      <c r="V710" s="127">
        <v>65</v>
      </c>
      <c r="X710" s="26"/>
      <c r="Y710" s="26"/>
    </row>
    <row r="711" spans="1:25">
      <c r="A711" s="18" t="s">
        <v>2243</v>
      </c>
      <c r="B711" s="19" t="s">
        <v>2932</v>
      </c>
      <c r="C711" s="20" t="s">
        <v>2949</v>
      </c>
      <c r="D711" s="85" t="s">
        <v>2950</v>
      </c>
      <c r="E711" s="4" t="s">
        <v>2951</v>
      </c>
      <c r="F711" s="1" t="s">
        <v>23</v>
      </c>
      <c r="G711" s="18" t="s">
        <v>194</v>
      </c>
      <c r="H711" s="19" t="s">
        <v>195</v>
      </c>
      <c r="I711" s="18" t="s">
        <v>134</v>
      </c>
      <c r="J711" s="18"/>
      <c r="K711" s="21" t="s">
        <v>2952</v>
      </c>
      <c r="L711" s="22" t="s">
        <v>42</v>
      </c>
      <c r="M711" s="22" t="s">
        <v>42</v>
      </c>
      <c r="N711" s="23">
        <v>7340086908702</v>
      </c>
      <c r="O711" s="23">
        <v>842597100851</v>
      </c>
      <c r="P711" s="109" t="s">
        <v>1842</v>
      </c>
      <c r="Q711" s="24">
        <f t="shared" si="53"/>
        <v>739000</v>
      </c>
      <c r="R711" s="25"/>
      <c r="S711" s="66"/>
      <c r="T711" s="66"/>
      <c r="U711" s="127">
        <f t="shared" ref="U711" si="55">V711*0.9</f>
        <v>58.5</v>
      </c>
      <c r="V711" s="127">
        <v>65</v>
      </c>
      <c r="X711" s="26"/>
      <c r="Y711" s="26"/>
    </row>
    <row r="712" spans="1:25">
      <c r="A712" s="18" t="s">
        <v>1832</v>
      </c>
      <c r="B712" s="19" t="s">
        <v>2932</v>
      </c>
      <c r="C712" s="20" t="s">
        <v>2953</v>
      </c>
      <c r="D712" s="97" t="s">
        <v>2954</v>
      </c>
      <c r="E712" s="4" t="s">
        <v>2955</v>
      </c>
      <c r="F712" s="1" t="s">
        <v>23</v>
      </c>
      <c r="G712" s="18" t="s">
        <v>194</v>
      </c>
      <c r="H712" s="19" t="s">
        <v>195</v>
      </c>
      <c r="I712" s="18" t="s">
        <v>39</v>
      </c>
      <c r="J712" s="18"/>
      <c r="K712" s="21" t="s">
        <v>2956</v>
      </c>
      <c r="L712" s="22" t="s">
        <v>42</v>
      </c>
      <c r="M712" s="22" t="s">
        <v>42</v>
      </c>
      <c r="N712" s="23">
        <v>7340086908696</v>
      </c>
      <c r="O712" s="23">
        <v>842597100844</v>
      </c>
      <c r="P712" s="109" t="s">
        <v>1842</v>
      </c>
      <c r="Q712" s="24">
        <f t="shared" si="53"/>
        <v>739000</v>
      </c>
      <c r="R712" s="25"/>
      <c r="S712" s="66"/>
      <c r="T712" s="66"/>
      <c r="U712" s="127">
        <f t="shared" si="54"/>
        <v>58.5</v>
      </c>
      <c r="V712" s="127">
        <v>65</v>
      </c>
      <c r="X712" s="26"/>
      <c r="Y712" s="26"/>
    </row>
    <row r="713" spans="1:25">
      <c r="A713" s="18" t="s">
        <v>1832</v>
      </c>
      <c r="B713" s="19" t="s">
        <v>2932</v>
      </c>
      <c r="C713" s="20" t="s">
        <v>2957</v>
      </c>
      <c r="D713" s="97" t="s">
        <v>2958</v>
      </c>
      <c r="E713" s="4" t="s">
        <v>2959</v>
      </c>
      <c r="F713" s="1" t="s">
        <v>283</v>
      </c>
      <c r="G713" s="18" t="s">
        <v>194</v>
      </c>
      <c r="H713" s="19" t="s">
        <v>195</v>
      </c>
      <c r="I713" s="18" t="s">
        <v>225</v>
      </c>
      <c r="J713" s="18"/>
      <c r="K713" s="21" t="s">
        <v>2960</v>
      </c>
      <c r="L713" s="22" t="s">
        <v>42</v>
      </c>
      <c r="M713" s="22" t="s">
        <v>42</v>
      </c>
      <c r="N713" s="23">
        <v>7340086908689</v>
      </c>
      <c r="O713" s="23">
        <v>842597100868</v>
      </c>
      <c r="P713" s="109" t="s">
        <v>1842</v>
      </c>
      <c r="Q713" s="24">
        <f t="shared" si="53"/>
        <v>859000</v>
      </c>
      <c r="R713" s="25"/>
      <c r="S713" s="66"/>
      <c r="T713" s="66"/>
      <c r="U713" s="127">
        <f t="shared" si="54"/>
        <v>67.5</v>
      </c>
      <c r="V713" s="127">
        <v>75</v>
      </c>
      <c r="X713" s="26"/>
      <c r="Y713" s="26"/>
    </row>
    <row r="714" spans="1:25">
      <c r="A714" s="18" t="s">
        <v>1832</v>
      </c>
      <c r="B714" s="19" t="s">
        <v>2932</v>
      </c>
      <c r="C714" s="20" t="s">
        <v>2961</v>
      </c>
      <c r="D714" s="97" t="s">
        <v>2962</v>
      </c>
      <c r="E714" s="4" t="s">
        <v>2963</v>
      </c>
      <c r="F714" s="1" t="s">
        <v>283</v>
      </c>
      <c r="G714" s="18" t="s">
        <v>194</v>
      </c>
      <c r="H714" s="19" t="s">
        <v>195</v>
      </c>
      <c r="I714" s="18" t="s">
        <v>39</v>
      </c>
      <c r="J714" s="18"/>
      <c r="K714" s="21" t="s">
        <v>2964</v>
      </c>
      <c r="L714" s="22" t="s">
        <v>42</v>
      </c>
      <c r="M714" s="22" t="s">
        <v>42</v>
      </c>
      <c r="N714" s="23">
        <v>7340086909426</v>
      </c>
      <c r="O714" s="23">
        <v>842597101193</v>
      </c>
      <c r="P714" s="109" t="s">
        <v>1842</v>
      </c>
      <c r="Q714" s="24">
        <f t="shared" si="53"/>
        <v>909000</v>
      </c>
      <c r="R714" s="25"/>
      <c r="S714" s="66"/>
      <c r="T714" s="66"/>
      <c r="U714" s="127">
        <f t="shared" si="54"/>
        <v>72</v>
      </c>
      <c r="V714" s="127">
        <v>80</v>
      </c>
      <c r="X714" s="26"/>
      <c r="Y714" s="26"/>
    </row>
    <row r="715" spans="1:25">
      <c r="A715" s="18" t="s">
        <v>2243</v>
      </c>
      <c r="B715" s="19" t="s">
        <v>2932</v>
      </c>
      <c r="C715" s="20" t="s">
        <v>2965</v>
      </c>
      <c r="D715" s="97" t="s">
        <v>2966</v>
      </c>
      <c r="E715" s="4" t="s">
        <v>2967</v>
      </c>
      <c r="F715" s="1" t="s">
        <v>23</v>
      </c>
      <c r="G715" s="18" t="s">
        <v>194</v>
      </c>
      <c r="H715" s="19" t="s">
        <v>195</v>
      </c>
      <c r="I715" s="18" t="s">
        <v>134</v>
      </c>
      <c r="J715" s="18"/>
      <c r="K715" s="21" t="s">
        <v>2968</v>
      </c>
      <c r="L715" s="22" t="s">
        <v>42</v>
      </c>
      <c r="M715" s="22" t="s">
        <v>42</v>
      </c>
      <c r="N715" s="23">
        <v>7340086909570</v>
      </c>
      <c r="O715" s="23">
        <v>842597101414</v>
      </c>
      <c r="P715" s="109" t="s">
        <v>1842</v>
      </c>
      <c r="Q715" s="24">
        <f t="shared" si="53"/>
        <v>899000</v>
      </c>
      <c r="R715" s="25"/>
      <c r="S715" s="66"/>
      <c r="T715" s="66"/>
      <c r="U715" s="127">
        <f t="shared" ref="U715:U716" si="56">V715*0.9</f>
        <v>71.100000000000009</v>
      </c>
      <c r="V715" s="127">
        <v>79</v>
      </c>
      <c r="X715" s="26"/>
      <c r="Y715" s="26"/>
    </row>
    <row r="716" spans="1:25" hidden="1">
      <c r="A716" s="18" t="s">
        <v>1877</v>
      </c>
      <c r="B716" s="19" t="s">
        <v>2932</v>
      </c>
      <c r="C716" s="20" t="s">
        <v>2969</v>
      </c>
      <c r="D716" s="97" t="s">
        <v>2970</v>
      </c>
      <c r="E716" s="4" t="s">
        <v>2971</v>
      </c>
      <c r="F716" s="1" t="s">
        <v>23</v>
      </c>
      <c r="G716" s="18" t="s">
        <v>194</v>
      </c>
      <c r="H716" s="19" t="s">
        <v>195</v>
      </c>
      <c r="I716" s="18" t="s">
        <v>44</v>
      </c>
      <c r="J716" s="18"/>
      <c r="K716" s="21" t="s">
        <v>2972</v>
      </c>
      <c r="L716" s="22"/>
      <c r="M716" s="22"/>
      <c r="N716" s="23">
        <v>7340086912815</v>
      </c>
      <c r="O716" s="23"/>
      <c r="P716" s="109"/>
      <c r="Q716" s="24">
        <f t="shared" si="53"/>
        <v>1009000</v>
      </c>
      <c r="R716" s="25"/>
      <c r="S716" s="66"/>
      <c r="T716" s="66"/>
      <c r="U716" s="127">
        <f t="shared" si="56"/>
        <v>80.100000000000009</v>
      </c>
      <c r="V716" s="127">
        <v>89</v>
      </c>
      <c r="X716" s="26"/>
      <c r="Y716" s="26"/>
    </row>
    <row r="717" spans="1:25" hidden="1">
      <c r="A717" s="18" t="s">
        <v>1877</v>
      </c>
      <c r="B717" s="19" t="s">
        <v>2932</v>
      </c>
      <c r="C717" s="20" t="s">
        <v>2973</v>
      </c>
      <c r="D717" s="97" t="s">
        <v>2974</v>
      </c>
      <c r="E717" s="4" t="s">
        <v>2975</v>
      </c>
      <c r="F717" s="1" t="s">
        <v>23</v>
      </c>
      <c r="G717" s="18" t="s">
        <v>194</v>
      </c>
      <c r="H717" s="19" t="s">
        <v>195</v>
      </c>
      <c r="I717" s="18" t="s">
        <v>44</v>
      </c>
      <c r="J717" s="18"/>
      <c r="K717" s="21" t="s">
        <v>2972</v>
      </c>
      <c r="L717" s="22"/>
      <c r="M717" s="22"/>
      <c r="N717" s="23">
        <v>7340086912822</v>
      </c>
      <c r="O717" s="23"/>
      <c r="P717" s="109"/>
      <c r="Q717" s="24">
        <f t="shared" si="53"/>
        <v>1009000</v>
      </c>
      <c r="R717" s="25"/>
      <c r="S717" s="66"/>
      <c r="T717" s="66"/>
      <c r="U717" s="127">
        <f t="shared" ref="U717" si="57">V717*0.9</f>
        <v>80.100000000000009</v>
      </c>
      <c r="V717" s="127">
        <v>89</v>
      </c>
      <c r="X717" s="26"/>
      <c r="Y717" s="26"/>
    </row>
    <row r="718" spans="1:25">
      <c r="A718" s="18" t="s">
        <v>1832</v>
      </c>
      <c r="B718" s="19" t="s">
        <v>2932</v>
      </c>
      <c r="C718" s="20" t="s">
        <v>2976</v>
      </c>
      <c r="D718" s="97" t="s">
        <v>2977</v>
      </c>
      <c r="E718" s="4" t="s">
        <v>2978</v>
      </c>
      <c r="F718" s="1" t="s">
        <v>23</v>
      </c>
      <c r="G718" s="18" t="s">
        <v>194</v>
      </c>
      <c r="H718" s="19" t="s">
        <v>195</v>
      </c>
      <c r="I718" s="18" t="s">
        <v>225</v>
      </c>
      <c r="J718" s="18"/>
      <c r="K718" s="21" t="s">
        <v>2979</v>
      </c>
      <c r="L718" s="22" t="s">
        <v>42</v>
      </c>
      <c r="M718" s="22" t="s">
        <v>42</v>
      </c>
      <c r="N718" s="23">
        <v>7340086909440</v>
      </c>
      <c r="O718" s="23">
        <v>842597101315</v>
      </c>
      <c r="P718" s="109" t="s">
        <v>1842</v>
      </c>
      <c r="Q718" s="24">
        <f t="shared" si="53"/>
        <v>729000</v>
      </c>
      <c r="R718" s="25"/>
      <c r="S718" s="66"/>
      <c r="T718" s="66"/>
      <c r="U718" s="127">
        <f t="shared" si="54"/>
        <v>57.6</v>
      </c>
      <c r="V718" s="127">
        <v>64</v>
      </c>
      <c r="X718" s="26"/>
      <c r="Y718" s="26"/>
    </row>
    <row r="719" spans="1:25">
      <c r="A719" s="18" t="s">
        <v>1832</v>
      </c>
      <c r="B719" s="19" t="s">
        <v>2932</v>
      </c>
      <c r="C719" s="20" t="s">
        <v>2980</v>
      </c>
      <c r="D719" s="97" t="s">
        <v>2981</v>
      </c>
      <c r="E719" s="4" t="s">
        <v>2982</v>
      </c>
      <c r="F719" s="1" t="s">
        <v>23</v>
      </c>
      <c r="G719" s="18" t="s">
        <v>194</v>
      </c>
      <c r="H719" s="19" t="s">
        <v>195</v>
      </c>
      <c r="I719" s="18" t="s">
        <v>39</v>
      </c>
      <c r="J719" s="18"/>
      <c r="K719" s="21" t="s">
        <v>2983</v>
      </c>
      <c r="L719" s="22" t="s">
        <v>42</v>
      </c>
      <c r="M719" s="22" t="s">
        <v>42</v>
      </c>
      <c r="N719" s="23">
        <v>7340086909457</v>
      </c>
      <c r="O719" s="23">
        <v>842597101322</v>
      </c>
      <c r="P719" s="109" t="s">
        <v>1842</v>
      </c>
      <c r="Q719" s="24">
        <f t="shared" si="53"/>
        <v>859000</v>
      </c>
      <c r="R719" s="25"/>
      <c r="S719" s="66"/>
      <c r="T719" s="66"/>
      <c r="U719" s="127">
        <f t="shared" si="54"/>
        <v>67.5</v>
      </c>
      <c r="V719" s="127">
        <v>75</v>
      </c>
      <c r="X719" s="26"/>
      <c r="Y719" s="26"/>
    </row>
    <row r="720" spans="1:25">
      <c r="A720" s="18" t="s">
        <v>1832</v>
      </c>
      <c r="B720" s="19" t="s">
        <v>2932</v>
      </c>
      <c r="C720" s="20" t="s">
        <v>2984</v>
      </c>
      <c r="D720" s="85" t="s">
        <v>2985</v>
      </c>
      <c r="E720" s="4" t="s">
        <v>2986</v>
      </c>
      <c r="F720" s="1" t="s">
        <v>23</v>
      </c>
      <c r="G720" s="18" t="s">
        <v>194</v>
      </c>
      <c r="H720" s="19" t="s">
        <v>195</v>
      </c>
      <c r="I720" s="18" t="s">
        <v>134</v>
      </c>
      <c r="J720" s="18"/>
      <c r="K720" s="21" t="s">
        <v>2987</v>
      </c>
      <c r="L720" s="22" t="s">
        <v>42</v>
      </c>
      <c r="M720" s="22" t="s">
        <v>42</v>
      </c>
      <c r="N720" s="23">
        <v>7340086909488</v>
      </c>
      <c r="O720" s="23">
        <v>842597101353</v>
      </c>
      <c r="P720" s="109" t="s">
        <v>1842</v>
      </c>
      <c r="Q720" s="24">
        <f t="shared" si="53"/>
        <v>859000</v>
      </c>
      <c r="R720" s="25"/>
      <c r="S720" s="66"/>
      <c r="T720" s="66"/>
      <c r="U720" s="127">
        <f t="shared" si="54"/>
        <v>67.5</v>
      </c>
      <c r="V720" s="127">
        <v>75</v>
      </c>
      <c r="X720" s="26"/>
      <c r="Y720" s="26"/>
    </row>
    <row r="721" spans="1:25">
      <c r="A721" s="18" t="s">
        <v>1832</v>
      </c>
      <c r="B721" s="19" t="s">
        <v>2932</v>
      </c>
      <c r="C721" s="20" t="s">
        <v>2274</v>
      </c>
      <c r="D721" s="97" t="s">
        <v>2988</v>
      </c>
      <c r="E721" s="4" t="s">
        <v>2989</v>
      </c>
      <c r="F721" s="1" t="s">
        <v>23</v>
      </c>
      <c r="G721" s="18" t="s">
        <v>194</v>
      </c>
      <c r="H721" s="19" t="s">
        <v>195</v>
      </c>
      <c r="I721" s="18" t="s">
        <v>225</v>
      </c>
      <c r="J721" s="18"/>
      <c r="K721" s="21" t="s">
        <v>2990</v>
      </c>
      <c r="L721" s="22" t="s">
        <v>42</v>
      </c>
      <c r="M721" s="22" t="s">
        <v>42</v>
      </c>
      <c r="N721" s="23">
        <v>7340086909471</v>
      </c>
      <c r="O721" s="23">
        <v>842597101346</v>
      </c>
      <c r="P721" s="109" t="s">
        <v>1842</v>
      </c>
      <c r="Q721" s="24">
        <f t="shared" si="53"/>
        <v>789000</v>
      </c>
      <c r="R721" s="25"/>
      <c r="S721" s="66"/>
      <c r="T721" s="66"/>
      <c r="U721" s="127">
        <f t="shared" si="54"/>
        <v>62.1</v>
      </c>
      <c r="V721" s="127">
        <v>69</v>
      </c>
      <c r="X721" s="26"/>
      <c r="Y721" s="26"/>
    </row>
    <row r="722" spans="1:25">
      <c r="A722" s="18" t="s">
        <v>1832</v>
      </c>
      <c r="B722" s="19" t="s">
        <v>2932</v>
      </c>
      <c r="C722" s="20" t="s">
        <v>2991</v>
      </c>
      <c r="D722" s="97" t="s">
        <v>2992</v>
      </c>
      <c r="E722" s="4" t="s">
        <v>2993</v>
      </c>
      <c r="F722" s="1" t="s">
        <v>23</v>
      </c>
      <c r="G722" s="18" t="s">
        <v>194</v>
      </c>
      <c r="H722" s="19" t="s">
        <v>195</v>
      </c>
      <c r="I722" s="18" t="s">
        <v>39</v>
      </c>
      <c r="J722" s="18"/>
      <c r="K722" s="21" t="s">
        <v>2994</v>
      </c>
      <c r="L722" s="22" t="s">
        <v>42</v>
      </c>
      <c r="M722" s="22" t="s">
        <v>42</v>
      </c>
      <c r="N722" s="23">
        <v>7340086909464</v>
      </c>
      <c r="O722" s="23">
        <v>8812127101339</v>
      </c>
      <c r="P722" s="109" t="s">
        <v>1842</v>
      </c>
      <c r="Q722" s="24">
        <f t="shared" si="53"/>
        <v>859000</v>
      </c>
      <c r="R722" s="25"/>
      <c r="S722" s="66"/>
      <c r="T722" s="66"/>
      <c r="U722" s="127">
        <f t="shared" si="54"/>
        <v>67.5</v>
      </c>
      <c r="V722" s="127">
        <v>75</v>
      </c>
      <c r="X722" s="26"/>
      <c r="Y722" s="26"/>
    </row>
    <row r="723" spans="1:25">
      <c r="A723" s="19" t="s">
        <v>1832</v>
      </c>
      <c r="B723" s="19" t="s">
        <v>2932</v>
      </c>
      <c r="C723" s="20" t="s">
        <v>2995</v>
      </c>
      <c r="D723" s="85" t="s">
        <v>2996</v>
      </c>
      <c r="E723" s="4" t="s">
        <v>2997</v>
      </c>
      <c r="F723" s="1" t="s">
        <v>23</v>
      </c>
      <c r="G723" s="18" t="s">
        <v>194</v>
      </c>
      <c r="H723" s="19" t="s">
        <v>195</v>
      </c>
      <c r="I723" s="18" t="s">
        <v>134</v>
      </c>
      <c r="J723" s="18"/>
      <c r="K723" s="21" t="s">
        <v>2998</v>
      </c>
      <c r="L723" s="22" t="s">
        <v>42</v>
      </c>
      <c r="M723" s="22" t="s">
        <v>42</v>
      </c>
      <c r="N723" s="23">
        <v>7340086909594</v>
      </c>
      <c r="O723" s="23">
        <v>842597101438</v>
      </c>
      <c r="P723" s="109" t="s">
        <v>1842</v>
      </c>
      <c r="Q723" s="24">
        <f t="shared" si="53"/>
        <v>1009000</v>
      </c>
      <c r="R723" s="25"/>
      <c r="S723" s="66"/>
      <c r="T723" s="66"/>
      <c r="U723" s="127">
        <f t="shared" ref="U723:U724" si="58">V723*0.9</f>
        <v>80.100000000000009</v>
      </c>
      <c r="V723" s="127">
        <v>89</v>
      </c>
      <c r="X723" s="26"/>
      <c r="Y723" s="26"/>
    </row>
    <row r="724" spans="1:25">
      <c r="A724" s="19" t="s">
        <v>1832</v>
      </c>
      <c r="B724" s="19" t="s">
        <v>2932</v>
      </c>
      <c r="C724" s="20" t="s">
        <v>2999</v>
      </c>
      <c r="D724" s="85" t="s">
        <v>3000</v>
      </c>
      <c r="E724" s="4" t="s">
        <v>3001</v>
      </c>
      <c r="F724" s="30" t="s">
        <v>23</v>
      </c>
      <c r="G724" s="18" t="s">
        <v>194</v>
      </c>
      <c r="H724" s="19" t="s">
        <v>195</v>
      </c>
      <c r="I724" s="18" t="s">
        <v>134</v>
      </c>
      <c r="J724" s="18"/>
      <c r="K724" s="21" t="s">
        <v>3002</v>
      </c>
      <c r="L724" s="22"/>
      <c r="M724" s="22"/>
      <c r="N724" s="23">
        <v>7340086909686</v>
      </c>
      <c r="O724" s="23">
        <v>842597101513</v>
      </c>
      <c r="P724" s="109" t="s">
        <v>1842</v>
      </c>
      <c r="Q724" s="24">
        <f t="shared" si="53"/>
        <v>1009000</v>
      </c>
      <c r="R724" s="25"/>
      <c r="S724" s="66"/>
      <c r="T724" s="66"/>
      <c r="U724" s="127">
        <f t="shared" si="58"/>
        <v>80.100000000000009</v>
      </c>
      <c r="V724" s="127">
        <v>89</v>
      </c>
      <c r="X724" s="26"/>
      <c r="Y724" s="26"/>
    </row>
    <row r="725" spans="1:25" hidden="1">
      <c r="A725" s="18" t="s">
        <v>2705</v>
      </c>
      <c r="B725" s="19" t="s">
        <v>2932</v>
      </c>
      <c r="C725" s="28" t="s">
        <v>3003</v>
      </c>
      <c r="D725" s="97" t="s">
        <v>3004</v>
      </c>
      <c r="E725" s="4" t="s">
        <v>3005</v>
      </c>
      <c r="F725" s="1" t="s">
        <v>23</v>
      </c>
      <c r="G725" s="18" t="s">
        <v>194</v>
      </c>
      <c r="H725" s="19" t="s">
        <v>379</v>
      </c>
      <c r="I725" s="18" t="s">
        <v>44</v>
      </c>
      <c r="J725" s="18"/>
      <c r="K725" s="21" t="s">
        <v>3006</v>
      </c>
      <c r="L725" s="22" t="s">
        <v>42</v>
      </c>
      <c r="M725" s="22" t="s">
        <v>42</v>
      </c>
      <c r="N725" s="23"/>
      <c r="O725" s="23"/>
      <c r="P725" s="109" t="s">
        <v>3007</v>
      </c>
      <c r="Q725" s="24">
        <f t="shared" si="53"/>
        <v>239000</v>
      </c>
      <c r="R725" s="25"/>
      <c r="S725" s="66"/>
      <c r="T725" s="66"/>
      <c r="U725" s="127">
        <f t="shared" ref="U725:U730" si="59">V725*0.9</f>
        <v>18.900000000000002</v>
      </c>
      <c r="V725" s="127">
        <v>21</v>
      </c>
      <c r="X725" s="26"/>
      <c r="Y725" s="26"/>
    </row>
    <row r="726" spans="1:25">
      <c r="A726" s="18" t="s">
        <v>3008</v>
      </c>
      <c r="B726" s="19" t="s">
        <v>2932</v>
      </c>
      <c r="C726" s="28" t="s">
        <v>3009</v>
      </c>
      <c r="D726" s="97" t="s">
        <v>3010</v>
      </c>
      <c r="E726" s="4" t="s">
        <v>3011</v>
      </c>
      <c r="F726" s="1" t="s">
        <v>23</v>
      </c>
      <c r="G726" s="18" t="s">
        <v>194</v>
      </c>
      <c r="H726" s="19" t="s">
        <v>379</v>
      </c>
      <c r="I726" s="18" t="s">
        <v>134</v>
      </c>
      <c r="J726" s="18"/>
      <c r="K726" s="21" t="s">
        <v>3006</v>
      </c>
      <c r="L726" s="22" t="s">
        <v>42</v>
      </c>
      <c r="M726" s="22" t="s">
        <v>42</v>
      </c>
      <c r="N726" s="23">
        <v>7340086909051</v>
      </c>
      <c r="O726" s="23">
        <v>842597100998</v>
      </c>
      <c r="P726" s="109" t="s">
        <v>2710</v>
      </c>
      <c r="Q726" s="24">
        <f t="shared" si="53"/>
        <v>239000</v>
      </c>
      <c r="R726" s="25"/>
      <c r="S726" s="66"/>
      <c r="T726" s="66"/>
      <c r="U726" s="127">
        <f t="shared" si="59"/>
        <v>18.900000000000002</v>
      </c>
      <c r="V726" s="127">
        <v>21</v>
      </c>
      <c r="X726" s="26"/>
      <c r="Y726" s="26"/>
    </row>
    <row r="727" spans="1:25">
      <c r="A727" s="18" t="s">
        <v>3008</v>
      </c>
      <c r="B727" s="19" t="s">
        <v>2932</v>
      </c>
      <c r="C727" s="28" t="s">
        <v>3012</v>
      </c>
      <c r="D727" s="97" t="s">
        <v>3013</v>
      </c>
      <c r="E727" s="4" t="s">
        <v>3014</v>
      </c>
      <c r="F727" s="30" t="s">
        <v>23</v>
      </c>
      <c r="G727" s="18" t="s">
        <v>194</v>
      </c>
      <c r="H727" s="19" t="s">
        <v>379</v>
      </c>
      <c r="I727" s="18" t="s">
        <v>134</v>
      </c>
      <c r="J727" s="18"/>
      <c r="K727" s="21" t="s">
        <v>3006</v>
      </c>
      <c r="L727" s="22"/>
      <c r="M727" s="22"/>
      <c r="N727" s="23">
        <v>7340086909068</v>
      </c>
      <c r="O727" s="23">
        <v>842597101001</v>
      </c>
      <c r="P727" s="109" t="s">
        <v>2710</v>
      </c>
      <c r="Q727" s="24">
        <f t="shared" si="53"/>
        <v>239000</v>
      </c>
      <c r="R727" s="25"/>
      <c r="S727" s="66"/>
      <c r="T727" s="66"/>
      <c r="U727" s="127">
        <f t="shared" si="59"/>
        <v>18.900000000000002</v>
      </c>
      <c r="V727" s="127">
        <v>21</v>
      </c>
      <c r="X727" s="26"/>
      <c r="Y727" s="26"/>
    </row>
    <row r="728" spans="1:25">
      <c r="A728" s="18" t="s">
        <v>3008</v>
      </c>
      <c r="B728" s="19" t="s">
        <v>2932</v>
      </c>
      <c r="C728" s="28" t="s">
        <v>3015</v>
      </c>
      <c r="D728" s="97" t="s">
        <v>3016</v>
      </c>
      <c r="E728" s="4" t="s">
        <v>3017</v>
      </c>
      <c r="F728" s="1" t="s">
        <v>23</v>
      </c>
      <c r="G728" s="18" t="s">
        <v>194</v>
      </c>
      <c r="H728" s="19" t="s">
        <v>379</v>
      </c>
      <c r="I728" s="18" t="s">
        <v>134</v>
      </c>
      <c r="J728" s="18"/>
      <c r="K728" s="21" t="s">
        <v>3006</v>
      </c>
      <c r="L728" s="22" t="s">
        <v>42</v>
      </c>
      <c r="M728" s="22" t="s">
        <v>42</v>
      </c>
      <c r="N728" s="23">
        <v>7340086909037</v>
      </c>
      <c r="O728" s="23">
        <v>842597100974</v>
      </c>
      <c r="P728" s="109" t="s">
        <v>2710</v>
      </c>
      <c r="Q728" s="24">
        <f t="shared" si="53"/>
        <v>239000</v>
      </c>
      <c r="R728" s="25"/>
      <c r="S728" s="66"/>
      <c r="T728" s="66"/>
      <c r="U728" s="127">
        <f t="shared" si="59"/>
        <v>18.900000000000002</v>
      </c>
      <c r="V728" s="127">
        <v>21</v>
      </c>
      <c r="X728" s="26"/>
      <c r="Y728" s="26"/>
    </row>
    <row r="729" spans="1:25">
      <c r="A729" s="18" t="s">
        <v>2705</v>
      </c>
      <c r="B729" s="19" t="s">
        <v>2932</v>
      </c>
      <c r="C729" s="28" t="s">
        <v>3018</v>
      </c>
      <c r="D729" s="97" t="s">
        <v>3019</v>
      </c>
      <c r="E729" s="4" t="s">
        <v>3020</v>
      </c>
      <c r="F729" s="1" t="s">
        <v>23</v>
      </c>
      <c r="G729" s="18" t="s">
        <v>194</v>
      </c>
      <c r="H729" s="19" t="s">
        <v>379</v>
      </c>
      <c r="I729" s="18" t="s">
        <v>39</v>
      </c>
      <c r="J729" s="18"/>
      <c r="K729" s="21" t="s">
        <v>3006</v>
      </c>
      <c r="L729" s="22" t="s">
        <v>42</v>
      </c>
      <c r="M729" s="22" t="s">
        <v>42</v>
      </c>
      <c r="N729" s="23">
        <v>8886419332251</v>
      </c>
      <c r="O729" s="23">
        <v>811659031723</v>
      </c>
      <c r="P729" s="109" t="s">
        <v>3021</v>
      </c>
      <c r="Q729" s="24">
        <f t="shared" si="53"/>
        <v>239000</v>
      </c>
      <c r="R729" s="25"/>
      <c r="S729" s="66"/>
      <c r="T729" s="66"/>
      <c r="U729" s="127">
        <f t="shared" si="59"/>
        <v>18.900000000000002</v>
      </c>
      <c r="V729" s="127">
        <v>21</v>
      </c>
      <c r="X729" s="26"/>
      <c r="Y729" s="26"/>
    </row>
    <row r="730" spans="1:25">
      <c r="A730" s="18" t="s">
        <v>1956</v>
      </c>
      <c r="B730" s="19" t="s">
        <v>2932</v>
      </c>
      <c r="C730" s="20" t="s">
        <v>3022</v>
      </c>
      <c r="D730" s="97" t="s">
        <v>3023</v>
      </c>
      <c r="E730" s="4" t="s">
        <v>3024</v>
      </c>
      <c r="F730" s="1" t="s">
        <v>23</v>
      </c>
      <c r="G730" s="18" t="s">
        <v>194</v>
      </c>
      <c r="H730" s="19" t="s">
        <v>195</v>
      </c>
      <c r="I730" s="18" t="s">
        <v>39</v>
      </c>
      <c r="J730" s="18"/>
      <c r="K730" s="21" t="s">
        <v>3025</v>
      </c>
      <c r="L730" s="22" t="s">
        <v>42</v>
      </c>
      <c r="M730" s="22" t="s">
        <v>42</v>
      </c>
      <c r="N730" s="23">
        <v>7340086908849</v>
      </c>
      <c r="O730" s="23"/>
      <c r="P730" s="109" t="s">
        <v>1961</v>
      </c>
      <c r="Q730" s="24">
        <f t="shared" si="53"/>
        <v>1249000</v>
      </c>
      <c r="R730" s="25"/>
      <c r="S730" s="66"/>
      <c r="T730" s="66"/>
      <c r="U730" s="127">
        <f t="shared" si="59"/>
        <v>99</v>
      </c>
      <c r="V730" s="127">
        <v>110</v>
      </c>
      <c r="X730" s="26"/>
      <c r="Y730" s="26"/>
    </row>
    <row r="731" spans="1:25" ht="24" hidden="1">
      <c r="A731" s="18" t="s">
        <v>1956</v>
      </c>
      <c r="B731" s="19" t="s">
        <v>2932</v>
      </c>
      <c r="C731" s="20" t="s">
        <v>3026</v>
      </c>
      <c r="D731" s="97" t="s">
        <v>3027</v>
      </c>
      <c r="E731" s="4" t="s">
        <v>3028</v>
      </c>
      <c r="F731" s="1" t="s">
        <v>23</v>
      </c>
      <c r="G731" s="18" t="s">
        <v>194</v>
      </c>
      <c r="H731" s="19" t="s">
        <v>195</v>
      </c>
      <c r="I731" s="18" t="s">
        <v>44</v>
      </c>
      <c r="J731" s="18"/>
      <c r="K731" s="21" t="s">
        <v>3029</v>
      </c>
      <c r="L731" s="22" t="s">
        <v>42</v>
      </c>
      <c r="M731" s="22" t="s">
        <v>42</v>
      </c>
      <c r="N731" s="23">
        <v>7340086909112</v>
      </c>
      <c r="O731" s="23">
        <v>842597101032</v>
      </c>
      <c r="P731" s="109"/>
      <c r="Q731" s="24">
        <f t="shared" si="53"/>
        <v>1249000</v>
      </c>
      <c r="R731" s="25"/>
      <c r="S731" s="66"/>
      <c r="T731" s="66"/>
      <c r="U731" s="127">
        <f t="shared" ref="U731:U733" si="60">V731*0.9</f>
        <v>99</v>
      </c>
      <c r="V731" s="127">
        <v>110</v>
      </c>
      <c r="X731" s="26"/>
      <c r="Y731" s="26"/>
    </row>
    <row r="732" spans="1:25" ht="24" hidden="1">
      <c r="A732" s="18" t="s">
        <v>1956</v>
      </c>
      <c r="B732" s="19" t="s">
        <v>2932</v>
      </c>
      <c r="C732" s="20" t="s">
        <v>3030</v>
      </c>
      <c r="D732" s="97" t="s">
        <v>3031</v>
      </c>
      <c r="E732" s="4" t="s">
        <v>3032</v>
      </c>
      <c r="F732" s="1" t="s">
        <v>23</v>
      </c>
      <c r="G732" s="18" t="s">
        <v>194</v>
      </c>
      <c r="H732" s="19" t="s">
        <v>195</v>
      </c>
      <c r="I732" s="18" t="s">
        <v>44</v>
      </c>
      <c r="J732" s="18"/>
      <c r="K732" s="21" t="s">
        <v>3029</v>
      </c>
      <c r="L732" s="22" t="s">
        <v>42</v>
      </c>
      <c r="M732" s="22" t="s">
        <v>42</v>
      </c>
      <c r="N732" s="23">
        <v>7340086909099</v>
      </c>
      <c r="O732" s="23">
        <v>842597101025</v>
      </c>
      <c r="P732" s="109"/>
      <c r="Q732" s="24">
        <f t="shared" si="53"/>
        <v>1249000</v>
      </c>
      <c r="R732" s="25"/>
      <c r="S732" s="66"/>
      <c r="T732" s="66"/>
      <c r="U732" s="127">
        <f t="shared" si="60"/>
        <v>99</v>
      </c>
      <c r="V732" s="127">
        <v>110</v>
      </c>
      <c r="X732" s="26"/>
      <c r="Y732" s="26"/>
    </row>
    <row r="733" spans="1:25">
      <c r="A733" s="18" t="s">
        <v>1956</v>
      </c>
      <c r="B733" s="19" t="s">
        <v>2932</v>
      </c>
      <c r="C733" s="20" t="s">
        <v>3033</v>
      </c>
      <c r="D733" s="97" t="s">
        <v>3034</v>
      </c>
      <c r="E733" s="4" t="s">
        <v>3035</v>
      </c>
      <c r="F733" s="1" t="s">
        <v>283</v>
      </c>
      <c r="G733" s="18" t="s">
        <v>194</v>
      </c>
      <c r="H733" s="19" t="s">
        <v>195</v>
      </c>
      <c r="I733" s="18" t="s">
        <v>134</v>
      </c>
      <c r="J733" s="18"/>
      <c r="K733" s="21" t="s">
        <v>3036</v>
      </c>
      <c r="L733" s="22" t="s">
        <v>42</v>
      </c>
      <c r="M733" s="22" t="s">
        <v>42</v>
      </c>
      <c r="N733" s="23">
        <v>7340086908757</v>
      </c>
      <c r="O733" s="23"/>
      <c r="P733" s="109" t="s">
        <v>1961</v>
      </c>
      <c r="Q733" s="24">
        <f t="shared" si="53"/>
        <v>1369000</v>
      </c>
      <c r="R733" s="25"/>
      <c r="S733" s="66"/>
      <c r="T733" s="66"/>
      <c r="U733" s="127">
        <f t="shared" si="60"/>
        <v>108</v>
      </c>
      <c r="V733" s="127">
        <v>120</v>
      </c>
      <c r="X733" s="26"/>
      <c r="Y733" s="26"/>
    </row>
    <row r="734" spans="1:25" hidden="1">
      <c r="A734" s="18" t="s">
        <v>3037</v>
      </c>
      <c r="B734" s="19" t="s">
        <v>2932</v>
      </c>
      <c r="C734" s="28" t="s">
        <v>3038</v>
      </c>
      <c r="D734" s="97" t="s">
        <v>3039</v>
      </c>
      <c r="E734" s="4" t="s">
        <v>3040</v>
      </c>
      <c r="F734" s="1" t="s">
        <v>283</v>
      </c>
      <c r="G734" s="18" t="s">
        <v>194</v>
      </c>
      <c r="H734" s="19" t="s">
        <v>379</v>
      </c>
      <c r="I734" s="18" t="s">
        <v>44</v>
      </c>
      <c r="J734" s="18"/>
      <c r="K734" s="21" t="s">
        <v>3041</v>
      </c>
      <c r="L734" s="22" t="s">
        <v>42</v>
      </c>
      <c r="M734" s="22" t="s">
        <v>42</v>
      </c>
      <c r="N734" s="23">
        <v>7340086908009</v>
      </c>
      <c r="O734" s="23">
        <v>842597100035</v>
      </c>
      <c r="P734" s="109"/>
      <c r="Q734" s="24">
        <f t="shared" si="53"/>
        <v>249000</v>
      </c>
      <c r="R734" s="25"/>
      <c r="S734" s="66"/>
      <c r="T734" s="66"/>
      <c r="U734" s="127">
        <f>V734*0.85</f>
        <v>18.7</v>
      </c>
      <c r="V734" s="127">
        <v>22</v>
      </c>
      <c r="X734" s="26"/>
      <c r="Y734" s="26"/>
    </row>
    <row r="735" spans="1:25">
      <c r="A735" s="18" t="s">
        <v>1832</v>
      </c>
      <c r="B735" s="19" t="s">
        <v>3042</v>
      </c>
      <c r="C735" s="28" t="s">
        <v>3043</v>
      </c>
      <c r="D735" s="97" t="s">
        <v>3044</v>
      </c>
      <c r="E735" s="4" t="s">
        <v>3045</v>
      </c>
      <c r="F735" s="1" t="s">
        <v>23</v>
      </c>
      <c r="G735" s="18" t="s">
        <v>194</v>
      </c>
      <c r="H735" s="19"/>
      <c r="I735" s="18" t="s">
        <v>26</v>
      </c>
      <c r="J735" s="18"/>
      <c r="K735" s="21"/>
      <c r="L735" s="22"/>
      <c r="M735" s="22"/>
      <c r="N735" s="23"/>
      <c r="O735" s="23"/>
      <c r="P735" s="109" t="s">
        <v>3046</v>
      </c>
      <c r="Q735" s="24">
        <f t="shared" si="53"/>
        <v>379000</v>
      </c>
      <c r="R735" s="25"/>
      <c r="S735" s="66"/>
      <c r="T735" s="66"/>
      <c r="U735" s="127">
        <v>26</v>
      </c>
      <c r="V735" s="127">
        <v>33</v>
      </c>
      <c r="X735" s="26"/>
      <c r="Y735" s="26"/>
    </row>
    <row r="736" spans="1:25">
      <c r="A736" s="18" t="s">
        <v>1832</v>
      </c>
      <c r="B736" s="19" t="s">
        <v>3042</v>
      </c>
      <c r="C736" s="28" t="s">
        <v>3047</v>
      </c>
      <c r="D736" s="97" t="s">
        <v>3048</v>
      </c>
      <c r="E736" s="4" t="s">
        <v>3049</v>
      </c>
      <c r="F736" s="1" t="s">
        <v>23</v>
      </c>
      <c r="G736" s="18" t="s">
        <v>194</v>
      </c>
      <c r="H736" s="19"/>
      <c r="I736" s="18" t="s">
        <v>26</v>
      </c>
      <c r="J736" s="18"/>
      <c r="K736" s="21" t="s">
        <v>3050</v>
      </c>
      <c r="L736" s="22"/>
      <c r="M736" s="22"/>
      <c r="N736" s="23"/>
      <c r="O736" s="23"/>
      <c r="P736" s="109" t="s">
        <v>3051</v>
      </c>
      <c r="Q736" s="24">
        <f t="shared" si="53"/>
        <v>379000</v>
      </c>
      <c r="R736" s="25"/>
      <c r="S736" s="66"/>
      <c r="T736" s="66"/>
      <c r="U736" s="127">
        <v>26</v>
      </c>
      <c r="V736" s="127">
        <v>33</v>
      </c>
      <c r="X736" s="26"/>
      <c r="Y736" s="26"/>
    </row>
    <row r="737" spans="1:25">
      <c r="A737" s="18" t="s">
        <v>1877</v>
      </c>
      <c r="B737" s="19" t="s">
        <v>3042</v>
      </c>
      <c r="C737" s="20" t="s">
        <v>3052</v>
      </c>
      <c r="D737" s="97" t="s">
        <v>3053</v>
      </c>
      <c r="E737" s="4" t="s">
        <v>3054</v>
      </c>
      <c r="F737" s="1" t="s">
        <v>23</v>
      </c>
      <c r="G737" s="18" t="s">
        <v>194</v>
      </c>
      <c r="H737" s="19" t="s">
        <v>195</v>
      </c>
      <c r="I737" s="18" t="s">
        <v>134</v>
      </c>
      <c r="J737" s="18"/>
      <c r="K737" s="21" t="s">
        <v>3055</v>
      </c>
      <c r="L737" s="22" t="s">
        <v>42</v>
      </c>
      <c r="M737" s="22" t="s">
        <v>42</v>
      </c>
      <c r="N737" s="23">
        <v>8886419331384</v>
      </c>
      <c r="O737" s="23">
        <v>811659031747</v>
      </c>
      <c r="P737" s="109" t="s">
        <v>1842</v>
      </c>
      <c r="Q737" s="24">
        <f t="shared" si="53"/>
        <v>619000</v>
      </c>
      <c r="R737" s="25"/>
      <c r="S737" s="66"/>
      <c r="T737" s="66"/>
      <c r="U737" s="127">
        <f>V737*0.9</f>
        <v>48.6</v>
      </c>
      <c r="V737" s="127">
        <f>60*0.9</f>
        <v>54</v>
      </c>
      <c r="X737" s="26"/>
      <c r="Y737" s="26"/>
    </row>
    <row r="738" spans="1:25">
      <c r="A738" s="18" t="s">
        <v>1877</v>
      </c>
      <c r="B738" s="19" t="s">
        <v>3042</v>
      </c>
      <c r="C738" s="20" t="s">
        <v>3056</v>
      </c>
      <c r="D738" s="97" t="s">
        <v>3057</v>
      </c>
      <c r="E738" s="4" t="s">
        <v>3058</v>
      </c>
      <c r="F738" s="1" t="s">
        <v>23</v>
      </c>
      <c r="G738" s="18" t="s">
        <v>194</v>
      </c>
      <c r="H738" s="19"/>
      <c r="I738" s="18" t="s">
        <v>26</v>
      </c>
      <c r="J738" s="18"/>
      <c r="K738" s="21" t="s">
        <v>3059</v>
      </c>
      <c r="L738" s="22"/>
      <c r="M738" s="22"/>
      <c r="N738" s="23">
        <v>8886419332824</v>
      </c>
      <c r="O738" s="23"/>
      <c r="P738" s="109" t="s">
        <v>3060</v>
      </c>
      <c r="Q738" s="24">
        <f t="shared" si="53"/>
        <v>629000</v>
      </c>
      <c r="R738" s="25"/>
      <c r="S738" s="66"/>
      <c r="T738" s="66"/>
      <c r="U738" s="127">
        <v>44</v>
      </c>
      <c r="V738" s="127">
        <v>55</v>
      </c>
      <c r="X738" s="26"/>
      <c r="Y738" s="26"/>
    </row>
    <row r="739" spans="1:25">
      <c r="A739" s="18" t="s">
        <v>1832</v>
      </c>
      <c r="B739" s="19" t="s">
        <v>3042</v>
      </c>
      <c r="C739" s="20" t="s">
        <v>3061</v>
      </c>
      <c r="D739" s="97" t="s">
        <v>3062</v>
      </c>
      <c r="E739" s="4" t="s">
        <v>3063</v>
      </c>
      <c r="F739" s="1" t="s">
        <v>23</v>
      </c>
      <c r="G739" s="18" t="s">
        <v>194</v>
      </c>
      <c r="H739" s="19" t="s">
        <v>195</v>
      </c>
      <c r="I739" s="18" t="s">
        <v>134</v>
      </c>
      <c r="J739" s="18"/>
      <c r="K739" s="21" t="s">
        <v>3064</v>
      </c>
      <c r="L739" s="22" t="s">
        <v>42</v>
      </c>
      <c r="M739" s="22" t="s">
        <v>42</v>
      </c>
      <c r="N739" s="23">
        <v>8886419332855</v>
      </c>
      <c r="O739" s="23">
        <v>811659036261</v>
      </c>
      <c r="P739" s="109" t="s">
        <v>1842</v>
      </c>
      <c r="Q739" s="24">
        <f t="shared" si="53"/>
        <v>739000</v>
      </c>
      <c r="R739" s="25"/>
      <c r="S739" s="66"/>
      <c r="T739" s="66"/>
      <c r="U739" s="127">
        <f t="shared" ref="U739:U746" si="61">V739*0.9</f>
        <v>58.5</v>
      </c>
      <c r="V739" s="127">
        <v>65</v>
      </c>
      <c r="X739" s="26"/>
      <c r="Y739" s="26"/>
    </row>
    <row r="740" spans="1:25">
      <c r="A740" s="18" t="s">
        <v>1832</v>
      </c>
      <c r="B740" s="19" t="s">
        <v>3042</v>
      </c>
      <c r="C740" s="34" t="s">
        <v>3065</v>
      </c>
      <c r="D740" s="97" t="s">
        <v>3066</v>
      </c>
      <c r="E740" s="4" t="s">
        <v>3067</v>
      </c>
      <c r="F740" s="1" t="s">
        <v>23</v>
      </c>
      <c r="G740" s="18" t="s">
        <v>194</v>
      </c>
      <c r="H740" s="19" t="s">
        <v>195</v>
      </c>
      <c r="I740" s="18" t="s">
        <v>134</v>
      </c>
      <c r="J740" s="18"/>
      <c r="K740" s="21" t="s">
        <v>3068</v>
      </c>
      <c r="L740" s="22" t="s">
        <v>42</v>
      </c>
      <c r="M740" s="22" t="s">
        <v>42</v>
      </c>
      <c r="N740" s="23">
        <v>8886419332732</v>
      </c>
      <c r="O740" s="23">
        <v>811659036360</v>
      </c>
      <c r="P740" s="109" t="s">
        <v>1842</v>
      </c>
      <c r="Q740" s="24">
        <f t="shared" si="53"/>
        <v>799000</v>
      </c>
      <c r="R740" s="25"/>
      <c r="S740" s="66"/>
      <c r="T740" s="66"/>
      <c r="U740" s="127">
        <f t="shared" si="61"/>
        <v>63</v>
      </c>
      <c r="V740" s="127">
        <v>70</v>
      </c>
      <c r="X740" s="26"/>
      <c r="Y740" s="26"/>
    </row>
    <row r="741" spans="1:25">
      <c r="A741" s="18" t="s">
        <v>1832</v>
      </c>
      <c r="B741" s="18" t="s">
        <v>3042</v>
      </c>
      <c r="C741" s="20" t="s">
        <v>3069</v>
      </c>
      <c r="D741" s="97" t="s">
        <v>3070</v>
      </c>
      <c r="E741" s="4" t="s">
        <v>3071</v>
      </c>
      <c r="F741" s="1" t="s">
        <v>23</v>
      </c>
      <c r="G741" s="18" t="s">
        <v>194</v>
      </c>
      <c r="H741" s="19" t="s">
        <v>195</v>
      </c>
      <c r="I741" s="18" t="s">
        <v>134</v>
      </c>
      <c r="J741" s="18"/>
      <c r="K741" s="21" t="s">
        <v>3072</v>
      </c>
      <c r="L741" s="22" t="s">
        <v>42</v>
      </c>
      <c r="M741" s="22" t="s">
        <v>42</v>
      </c>
      <c r="N741" s="23">
        <v>8886419332732</v>
      </c>
      <c r="O741" s="23">
        <v>811659036360</v>
      </c>
      <c r="P741" s="109" t="s">
        <v>1842</v>
      </c>
      <c r="Q741" s="24">
        <f t="shared" si="53"/>
        <v>799000</v>
      </c>
      <c r="R741" s="25"/>
      <c r="S741" s="66"/>
      <c r="T741" s="66"/>
      <c r="U741" s="127">
        <f t="shared" si="61"/>
        <v>63</v>
      </c>
      <c r="V741" s="127">
        <v>70</v>
      </c>
      <c r="X741" s="26"/>
      <c r="Y741" s="26"/>
    </row>
    <row r="742" spans="1:25" hidden="1">
      <c r="A742" s="18" t="s">
        <v>1832</v>
      </c>
      <c r="B742" s="18" t="s">
        <v>3042</v>
      </c>
      <c r="C742" s="20" t="s">
        <v>3073</v>
      </c>
      <c r="D742" s="97" t="s">
        <v>3074</v>
      </c>
      <c r="E742" s="4" t="s">
        <v>3075</v>
      </c>
      <c r="F742" s="1" t="s">
        <v>23</v>
      </c>
      <c r="G742" s="18" t="s">
        <v>194</v>
      </c>
      <c r="H742" s="19" t="s">
        <v>195</v>
      </c>
      <c r="I742" s="18" t="s">
        <v>44</v>
      </c>
      <c r="J742" s="18"/>
      <c r="K742" s="21" t="s">
        <v>3076</v>
      </c>
      <c r="L742" s="22" t="s">
        <v>42</v>
      </c>
      <c r="M742" s="22" t="s">
        <v>42</v>
      </c>
      <c r="N742" s="23">
        <v>8886419332374</v>
      </c>
      <c r="O742" s="23">
        <v>814855026685</v>
      </c>
      <c r="P742" s="109"/>
      <c r="Q742" s="24">
        <f t="shared" si="53"/>
        <v>799000</v>
      </c>
      <c r="R742" s="25"/>
      <c r="S742" s="66"/>
      <c r="T742" s="66"/>
      <c r="U742" s="127">
        <f t="shared" si="61"/>
        <v>63</v>
      </c>
      <c r="V742" s="127">
        <v>70</v>
      </c>
      <c r="X742" s="26"/>
      <c r="Y742" s="26"/>
    </row>
    <row r="743" spans="1:25">
      <c r="A743" s="18" t="s">
        <v>1832</v>
      </c>
      <c r="B743" s="18" t="s">
        <v>3042</v>
      </c>
      <c r="C743" s="20" t="s">
        <v>3077</v>
      </c>
      <c r="D743" s="97" t="s">
        <v>3078</v>
      </c>
      <c r="E743" s="4" t="s">
        <v>3079</v>
      </c>
      <c r="F743" s="1" t="s">
        <v>23</v>
      </c>
      <c r="G743" s="18" t="s">
        <v>194</v>
      </c>
      <c r="H743" s="19"/>
      <c r="I743" s="18" t="s">
        <v>26</v>
      </c>
      <c r="J743" s="18"/>
      <c r="K743" s="21" t="s">
        <v>3080</v>
      </c>
      <c r="L743" s="22"/>
      <c r="M743" s="22"/>
      <c r="N743" s="23"/>
      <c r="O743" s="23"/>
      <c r="P743" s="109" t="s">
        <v>3081</v>
      </c>
      <c r="Q743" s="24">
        <f t="shared" si="53"/>
        <v>819000</v>
      </c>
      <c r="R743" s="25"/>
      <c r="S743" s="66"/>
      <c r="T743" s="66"/>
      <c r="U743" s="127">
        <v>64</v>
      </c>
      <c r="V743" s="127">
        <v>72</v>
      </c>
      <c r="X743" s="26"/>
      <c r="Y743" s="26"/>
    </row>
    <row r="744" spans="1:25">
      <c r="A744" s="18" t="s">
        <v>1877</v>
      </c>
      <c r="B744" s="18" t="s">
        <v>3042</v>
      </c>
      <c r="C744" s="20" t="s">
        <v>3082</v>
      </c>
      <c r="D744" s="97" t="s">
        <v>3083</v>
      </c>
      <c r="E744" s="4" t="s">
        <v>3084</v>
      </c>
      <c r="F744" s="1" t="s">
        <v>23</v>
      </c>
      <c r="G744" s="18" t="s">
        <v>194</v>
      </c>
      <c r="H744" s="19"/>
      <c r="I744" s="18" t="s">
        <v>26</v>
      </c>
      <c r="J744" s="18"/>
      <c r="K744" s="21" t="s">
        <v>3085</v>
      </c>
      <c r="L744" s="22"/>
      <c r="M744" s="22"/>
      <c r="N744" s="23"/>
      <c r="O744" s="23"/>
      <c r="P744" s="109" t="s">
        <v>3086</v>
      </c>
      <c r="Q744" s="24">
        <f t="shared" si="53"/>
        <v>819000</v>
      </c>
      <c r="R744" s="25"/>
      <c r="S744" s="66"/>
      <c r="T744" s="66"/>
      <c r="U744" s="127">
        <v>64</v>
      </c>
      <c r="V744" s="127">
        <v>72</v>
      </c>
      <c r="X744" s="26"/>
      <c r="Y744" s="26"/>
    </row>
    <row r="745" spans="1:25">
      <c r="A745" s="18" t="s">
        <v>1832</v>
      </c>
      <c r="B745" s="18" t="s">
        <v>3042</v>
      </c>
      <c r="C745" s="20" t="s">
        <v>3087</v>
      </c>
      <c r="D745" s="97" t="s">
        <v>3088</v>
      </c>
      <c r="E745" s="4" t="s">
        <v>3089</v>
      </c>
      <c r="F745" s="1" t="s">
        <v>23</v>
      </c>
      <c r="G745" s="18" t="s">
        <v>194</v>
      </c>
      <c r="H745" s="19"/>
      <c r="I745" s="18" t="s">
        <v>26</v>
      </c>
      <c r="J745" s="18"/>
      <c r="K745" s="21" t="s">
        <v>3090</v>
      </c>
      <c r="L745" s="22"/>
      <c r="M745" s="22"/>
      <c r="N745" s="23">
        <v>8886419332855</v>
      </c>
      <c r="O745" s="23">
        <v>811659036261</v>
      </c>
      <c r="P745" s="109" t="s">
        <v>3091</v>
      </c>
      <c r="Q745" s="24">
        <f t="shared" ref="Q745:Q808" si="62">ROUND(V745*$W$1,-4)-1000</f>
        <v>819000</v>
      </c>
      <c r="R745" s="25"/>
      <c r="S745" s="66"/>
      <c r="T745" s="66"/>
      <c r="U745" s="127">
        <v>64</v>
      </c>
      <c r="V745" s="127">
        <v>72</v>
      </c>
      <c r="X745" s="26"/>
      <c r="Y745" s="26"/>
    </row>
    <row r="746" spans="1:25">
      <c r="A746" s="18" t="s">
        <v>1832</v>
      </c>
      <c r="B746" s="18" t="s">
        <v>3042</v>
      </c>
      <c r="C746" s="20" t="s">
        <v>3092</v>
      </c>
      <c r="D746" s="97" t="s">
        <v>3093</v>
      </c>
      <c r="E746" s="4" t="s">
        <v>3094</v>
      </c>
      <c r="F746" s="1" t="s">
        <v>23</v>
      </c>
      <c r="G746" s="18" t="s">
        <v>194</v>
      </c>
      <c r="H746" s="19" t="s">
        <v>195</v>
      </c>
      <c r="I746" s="18" t="s">
        <v>134</v>
      </c>
      <c r="J746" s="18"/>
      <c r="K746" s="21" t="s">
        <v>3095</v>
      </c>
      <c r="L746" s="22" t="s">
        <v>42</v>
      </c>
      <c r="M746" s="22" t="s">
        <v>42</v>
      </c>
      <c r="N746" s="23">
        <v>8886419332374</v>
      </c>
      <c r="O746" s="23">
        <v>814855026685</v>
      </c>
      <c r="P746" s="109" t="s">
        <v>1842</v>
      </c>
      <c r="Q746" s="24">
        <f t="shared" si="62"/>
        <v>979000</v>
      </c>
      <c r="R746" s="25"/>
      <c r="S746" s="66"/>
      <c r="T746" s="66"/>
      <c r="U746" s="127">
        <f t="shared" si="61"/>
        <v>77.400000000000006</v>
      </c>
      <c r="V746" s="127">
        <v>86</v>
      </c>
      <c r="X746" s="26"/>
      <c r="Y746" s="26"/>
    </row>
    <row r="747" spans="1:25">
      <c r="A747" s="18" t="s">
        <v>1832</v>
      </c>
      <c r="B747" s="18" t="s">
        <v>3042</v>
      </c>
      <c r="C747" s="20" t="s">
        <v>3096</v>
      </c>
      <c r="D747" s="97" t="s">
        <v>3097</v>
      </c>
      <c r="E747" s="4" t="s">
        <v>3098</v>
      </c>
      <c r="F747" s="1" t="s">
        <v>23</v>
      </c>
      <c r="G747" s="18" t="s">
        <v>194</v>
      </c>
      <c r="H747" s="19"/>
      <c r="I747" s="18" t="s">
        <v>26</v>
      </c>
      <c r="J747" s="18"/>
      <c r="K747" s="21" t="s">
        <v>3099</v>
      </c>
      <c r="L747" s="22"/>
      <c r="M747" s="22"/>
      <c r="N747" s="23">
        <v>8886419332657</v>
      </c>
      <c r="O747" s="23">
        <v>811659037428</v>
      </c>
      <c r="P747" s="109" t="s">
        <v>3100</v>
      </c>
      <c r="Q747" s="24">
        <f t="shared" si="62"/>
        <v>1199000</v>
      </c>
      <c r="R747" s="25"/>
      <c r="S747" s="66"/>
      <c r="T747" s="66"/>
      <c r="U747" s="127">
        <v>94</v>
      </c>
      <c r="V747" s="127">
        <v>105</v>
      </c>
      <c r="X747" s="26"/>
      <c r="Y747" s="26"/>
    </row>
    <row r="748" spans="1:25" ht="24" hidden="1">
      <c r="A748" s="18" t="s">
        <v>2243</v>
      </c>
      <c r="B748" s="19" t="s">
        <v>3042</v>
      </c>
      <c r="C748" s="20" t="s">
        <v>3101</v>
      </c>
      <c r="D748" s="97" t="s">
        <v>3102</v>
      </c>
      <c r="E748" s="5" t="s">
        <v>3103</v>
      </c>
      <c r="F748" s="1" t="s">
        <v>23</v>
      </c>
      <c r="G748" s="18" t="s">
        <v>194</v>
      </c>
      <c r="H748" s="19" t="s">
        <v>195</v>
      </c>
      <c r="I748" s="18" t="s">
        <v>44</v>
      </c>
      <c r="J748" s="18"/>
      <c r="K748" s="21" t="s">
        <v>3104</v>
      </c>
      <c r="L748" s="22" t="s">
        <v>42</v>
      </c>
      <c r="M748" s="22" t="s">
        <v>42</v>
      </c>
      <c r="N748" s="23">
        <v>8886419332558</v>
      </c>
      <c r="O748" s="23">
        <v>811659033321</v>
      </c>
      <c r="P748" s="109"/>
      <c r="Q748" s="24">
        <f t="shared" si="62"/>
        <v>-1000</v>
      </c>
      <c r="R748" s="25"/>
      <c r="S748" s="59"/>
      <c r="T748" s="59"/>
      <c r="X748" s="26"/>
      <c r="Y748" s="26"/>
    </row>
    <row r="749" spans="1:25">
      <c r="A749" s="18" t="s">
        <v>1877</v>
      </c>
      <c r="B749" s="19" t="s">
        <v>3042</v>
      </c>
      <c r="C749" s="20" t="s">
        <v>3105</v>
      </c>
      <c r="D749" s="97" t="s">
        <v>3106</v>
      </c>
      <c r="E749" s="4" t="s">
        <v>3107</v>
      </c>
      <c r="F749" s="1" t="s">
        <v>23</v>
      </c>
      <c r="G749" s="18" t="s">
        <v>194</v>
      </c>
      <c r="H749" s="19" t="s">
        <v>195</v>
      </c>
      <c r="I749" s="18" t="s">
        <v>225</v>
      </c>
      <c r="J749" s="18"/>
      <c r="K749" s="21" t="s">
        <v>3108</v>
      </c>
      <c r="L749" s="22" t="s">
        <v>42</v>
      </c>
      <c r="M749" s="22" t="s">
        <v>42</v>
      </c>
      <c r="N749" s="23">
        <v>8886419332794</v>
      </c>
      <c r="O749" s="23">
        <v>811659033321</v>
      </c>
      <c r="P749" s="109" t="s">
        <v>1842</v>
      </c>
      <c r="Q749" s="24">
        <f t="shared" si="62"/>
        <v>1219000</v>
      </c>
      <c r="R749" s="25"/>
      <c r="S749" s="66"/>
      <c r="T749" s="66"/>
      <c r="U749" s="127">
        <f>V749*0.95</f>
        <v>101.64999999999999</v>
      </c>
      <c r="V749" s="127">
        <v>107</v>
      </c>
      <c r="X749" s="26"/>
      <c r="Y749" s="26"/>
    </row>
    <row r="750" spans="1:25" ht="24">
      <c r="A750" s="18" t="s">
        <v>1877</v>
      </c>
      <c r="B750" s="19" t="s">
        <v>3042</v>
      </c>
      <c r="C750" s="20" t="s">
        <v>3109</v>
      </c>
      <c r="D750" s="97" t="s">
        <v>3110</v>
      </c>
      <c r="E750" s="4" t="s">
        <v>3111</v>
      </c>
      <c r="F750" s="1" t="s">
        <v>23</v>
      </c>
      <c r="G750" s="18" t="s">
        <v>194</v>
      </c>
      <c r="H750" s="19" t="s">
        <v>195</v>
      </c>
      <c r="I750" s="18" t="s">
        <v>134</v>
      </c>
      <c r="J750" s="18"/>
      <c r="K750" s="21" t="s">
        <v>3112</v>
      </c>
      <c r="L750" s="22" t="s">
        <v>42</v>
      </c>
      <c r="M750" s="22" t="s">
        <v>42</v>
      </c>
      <c r="N750" s="23">
        <v>8886419332763</v>
      </c>
      <c r="O750" s="23"/>
      <c r="P750" s="109" t="s">
        <v>1842</v>
      </c>
      <c r="Q750" s="24">
        <f t="shared" si="62"/>
        <v>1379000</v>
      </c>
      <c r="R750" s="25"/>
      <c r="S750" s="66"/>
      <c r="T750" s="66"/>
      <c r="U750" s="127">
        <f>V750*0.95</f>
        <v>114.94999999999999</v>
      </c>
      <c r="V750" s="127">
        <v>121</v>
      </c>
      <c r="X750" s="26"/>
      <c r="Y750" s="26"/>
    </row>
    <row r="751" spans="1:25" hidden="1">
      <c r="A751" s="18" t="s">
        <v>1877</v>
      </c>
      <c r="B751" s="19" t="s">
        <v>3042</v>
      </c>
      <c r="C751" s="34" t="s">
        <v>3113</v>
      </c>
      <c r="D751" s="97" t="s">
        <v>3114</v>
      </c>
      <c r="E751" s="4" t="s">
        <v>3115</v>
      </c>
      <c r="F751" s="1" t="s">
        <v>23</v>
      </c>
      <c r="G751" s="18" t="s">
        <v>194</v>
      </c>
      <c r="H751" s="19" t="s">
        <v>195</v>
      </c>
      <c r="I751" s="18" t="s">
        <v>44</v>
      </c>
      <c r="J751" s="18"/>
      <c r="K751" s="21" t="s">
        <v>3112</v>
      </c>
      <c r="L751" s="22" t="s">
        <v>42</v>
      </c>
      <c r="M751" s="22" t="s">
        <v>42</v>
      </c>
      <c r="N751" s="23">
        <v>6914444400255</v>
      </c>
      <c r="O751" s="23"/>
      <c r="P751" s="109"/>
      <c r="Q751" s="24">
        <f t="shared" si="62"/>
        <v>1659000</v>
      </c>
      <c r="R751" s="25"/>
      <c r="S751" s="66"/>
      <c r="T751" s="66"/>
      <c r="U751" s="127">
        <f t="shared" ref="U751" si="63">V751*0.9</f>
        <v>131.4</v>
      </c>
      <c r="V751" s="127">
        <v>146</v>
      </c>
      <c r="X751" s="26"/>
      <c r="Y751" s="26"/>
    </row>
    <row r="752" spans="1:25">
      <c r="A752" s="18" t="s">
        <v>2544</v>
      </c>
      <c r="B752" s="19" t="s">
        <v>3042</v>
      </c>
      <c r="C752" s="34" t="s">
        <v>3116</v>
      </c>
      <c r="D752" s="97" t="s">
        <v>3117</v>
      </c>
      <c r="E752" s="4" t="s">
        <v>3118</v>
      </c>
      <c r="F752" s="1" t="s">
        <v>23</v>
      </c>
      <c r="G752" s="18" t="s">
        <v>194</v>
      </c>
      <c r="H752" s="19"/>
      <c r="I752" s="18" t="s">
        <v>26</v>
      </c>
      <c r="J752" s="18"/>
      <c r="K752" s="21" t="s">
        <v>3119</v>
      </c>
      <c r="L752" s="22"/>
      <c r="M752" s="22"/>
      <c r="N752" s="23">
        <v>8886419317487</v>
      </c>
      <c r="O752" s="23">
        <v>814855021581</v>
      </c>
      <c r="P752" s="109" t="s">
        <v>3120</v>
      </c>
      <c r="Q752" s="24">
        <f t="shared" si="62"/>
        <v>109000</v>
      </c>
      <c r="R752" s="25"/>
      <c r="S752" s="66"/>
      <c r="T752" s="66"/>
      <c r="U752" s="127">
        <v>7</v>
      </c>
      <c r="V752" s="127">
        <v>10</v>
      </c>
      <c r="X752" s="26"/>
      <c r="Y752" s="26"/>
    </row>
    <row r="753" spans="1:25">
      <c r="A753" s="18" t="s">
        <v>2544</v>
      </c>
      <c r="B753" s="19" t="s">
        <v>3042</v>
      </c>
      <c r="C753" s="34" t="s">
        <v>3121</v>
      </c>
      <c r="D753" s="97" t="s">
        <v>3122</v>
      </c>
      <c r="E753" s="4" t="s">
        <v>3123</v>
      </c>
      <c r="F753" s="1" t="s">
        <v>23</v>
      </c>
      <c r="G753" s="18" t="s">
        <v>194</v>
      </c>
      <c r="H753" s="19"/>
      <c r="I753" s="18" t="s">
        <v>26</v>
      </c>
      <c r="J753" s="18"/>
      <c r="K753" s="21" t="s">
        <v>3124</v>
      </c>
      <c r="L753" s="22"/>
      <c r="M753" s="22"/>
      <c r="N753" s="23">
        <v>8886419317838</v>
      </c>
      <c r="O753" s="23">
        <v>814855024124</v>
      </c>
      <c r="P753" s="109" t="s">
        <v>3125</v>
      </c>
      <c r="Q753" s="24">
        <f t="shared" si="62"/>
        <v>109000</v>
      </c>
      <c r="R753" s="25"/>
      <c r="S753" s="66"/>
      <c r="T753" s="66"/>
      <c r="U753" s="127">
        <v>7</v>
      </c>
      <c r="V753" s="127">
        <v>10</v>
      </c>
      <c r="X753" s="26"/>
      <c r="Y753" s="26"/>
    </row>
    <row r="754" spans="1:25">
      <c r="A754" s="18" t="s">
        <v>2544</v>
      </c>
      <c r="B754" s="19" t="s">
        <v>3042</v>
      </c>
      <c r="C754" s="34" t="s">
        <v>3126</v>
      </c>
      <c r="D754" s="97" t="s">
        <v>3127</v>
      </c>
      <c r="E754" s="4" t="s">
        <v>3128</v>
      </c>
      <c r="F754" s="1" t="s">
        <v>23</v>
      </c>
      <c r="G754" s="18" t="s">
        <v>194</v>
      </c>
      <c r="H754" s="19"/>
      <c r="I754" s="18" t="s">
        <v>26</v>
      </c>
      <c r="J754" s="18"/>
      <c r="K754" s="21" t="s">
        <v>3129</v>
      </c>
      <c r="L754" s="22"/>
      <c r="M754" s="22"/>
      <c r="N754" s="23">
        <v>8886419318538</v>
      </c>
      <c r="O754" s="23">
        <v>811659037664</v>
      </c>
      <c r="P754" s="109" t="s">
        <v>3130</v>
      </c>
      <c r="Q754" s="24">
        <f t="shared" si="62"/>
        <v>179000</v>
      </c>
      <c r="R754" s="25"/>
      <c r="S754" s="66"/>
      <c r="T754" s="66"/>
      <c r="U754" s="127">
        <v>12</v>
      </c>
      <c r="V754" s="127">
        <v>16</v>
      </c>
      <c r="X754" s="26"/>
      <c r="Y754" s="26"/>
    </row>
    <row r="755" spans="1:25" hidden="1">
      <c r="A755" s="18" t="s">
        <v>2544</v>
      </c>
      <c r="B755" s="19" t="s">
        <v>3042</v>
      </c>
      <c r="C755" s="34" t="s">
        <v>3131</v>
      </c>
      <c r="D755" s="97" t="s">
        <v>3132</v>
      </c>
      <c r="E755" s="4" t="s">
        <v>3133</v>
      </c>
      <c r="F755" s="1" t="s">
        <v>23</v>
      </c>
      <c r="G755" s="18" t="s">
        <v>194</v>
      </c>
      <c r="H755" s="19"/>
      <c r="I755" s="18" t="s">
        <v>44</v>
      </c>
      <c r="J755" s="18"/>
      <c r="K755" s="21" t="s">
        <v>3134</v>
      </c>
      <c r="L755" s="22"/>
      <c r="M755" s="22"/>
      <c r="N755" s="23">
        <v>8886419318545</v>
      </c>
      <c r="O755" s="23">
        <v>811659037671</v>
      </c>
      <c r="P755" s="109"/>
      <c r="Q755" s="24">
        <f t="shared" si="62"/>
        <v>249000</v>
      </c>
      <c r="R755" s="25"/>
      <c r="S755" s="66"/>
      <c r="T755" s="66"/>
      <c r="U755" s="127">
        <v>17</v>
      </c>
      <c r="V755" s="127">
        <v>22</v>
      </c>
      <c r="X755" s="26"/>
      <c r="Y755" s="26"/>
    </row>
    <row r="756" spans="1:25">
      <c r="A756" s="18" t="s">
        <v>2544</v>
      </c>
      <c r="B756" s="19" t="s">
        <v>3042</v>
      </c>
      <c r="C756" s="34" t="s">
        <v>3135</v>
      </c>
      <c r="D756" s="97" t="s">
        <v>3136</v>
      </c>
      <c r="E756" s="4" t="s">
        <v>3137</v>
      </c>
      <c r="F756" s="1" t="s">
        <v>23</v>
      </c>
      <c r="G756" s="18" t="s">
        <v>194</v>
      </c>
      <c r="H756" s="19"/>
      <c r="I756" s="18" t="s">
        <v>26</v>
      </c>
      <c r="J756" s="18"/>
      <c r="K756" s="21" t="s">
        <v>3134</v>
      </c>
      <c r="L756" s="22"/>
      <c r="M756" s="22"/>
      <c r="N756" s="23">
        <v>8886419318552</v>
      </c>
      <c r="O756" s="23">
        <v>811659037688</v>
      </c>
      <c r="P756" s="109" t="s">
        <v>3138</v>
      </c>
      <c r="Q756" s="24">
        <f t="shared" si="62"/>
        <v>419000</v>
      </c>
      <c r="R756" s="25"/>
      <c r="S756" s="66"/>
      <c r="T756" s="66"/>
      <c r="U756" s="127">
        <v>33</v>
      </c>
      <c r="V756" s="127">
        <v>37</v>
      </c>
      <c r="X756" s="26"/>
      <c r="Y756" s="26"/>
    </row>
    <row r="757" spans="1:25">
      <c r="A757" s="18" t="s">
        <v>2544</v>
      </c>
      <c r="B757" s="19" t="s">
        <v>3042</v>
      </c>
      <c r="C757" s="34" t="s">
        <v>3139</v>
      </c>
      <c r="D757" s="97" t="s">
        <v>3140</v>
      </c>
      <c r="E757" s="4" t="s">
        <v>3141</v>
      </c>
      <c r="F757" s="1" t="s">
        <v>23</v>
      </c>
      <c r="G757" s="18" t="s">
        <v>194</v>
      </c>
      <c r="H757" s="19"/>
      <c r="I757" s="18" t="s">
        <v>26</v>
      </c>
      <c r="J757" s="18"/>
      <c r="K757" s="21" t="s">
        <v>3134</v>
      </c>
      <c r="L757" s="22"/>
      <c r="M757" s="22"/>
      <c r="N757" s="23">
        <v>8886419318569</v>
      </c>
      <c r="O757" s="23">
        <v>811659037695</v>
      </c>
      <c r="P757" s="109" t="s">
        <v>3142</v>
      </c>
      <c r="Q757" s="24">
        <f t="shared" si="62"/>
        <v>679000</v>
      </c>
      <c r="R757" s="25"/>
      <c r="S757" s="66"/>
      <c r="T757" s="66"/>
      <c r="U757" s="127">
        <v>54</v>
      </c>
      <c r="V757" s="127">
        <v>60</v>
      </c>
      <c r="X757" s="26"/>
      <c r="Y757" s="26"/>
    </row>
    <row r="758" spans="1:25" ht="24" hidden="1">
      <c r="A758" s="18" t="s">
        <v>2281</v>
      </c>
      <c r="B758" s="18" t="s">
        <v>3042</v>
      </c>
      <c r="C758" s="20" t="s">
        <v>3143</v>
      </c>
      <c r="D758" s="97" t="s">
        <v>3144</v>
      </c>
      <c r="E758" s="5" t="s">
        <v>3145</v>
      </c>
      <c r="F758" s="1" t="s">
        <v>23</v>
      </c>
      <c r="G758" s="18" t="s">
        <v>194</v>
      </c>
      <c r="H758" s="19" t="s">
        <v>195</v>
      </c>
      <c r="I758" s="18" t="s">
        <v>44</v>
      </c>
      <c r="J758" s="18"/>
      <c r="K758" s="21" t="s">
        <v>3146</v>
      </c>
      <c r="L758" s="22" t="s">
        <v>42</v>
      </c>
      <c r="M758" s="22" t="s">
        <v>42</v>
      </c>
      <c r="N758" s="23"/>
      <c r="O758" s="23"/>
      <c r="P758" s="109"/>
      <c r="Q758" s="24">
        <f t="shared" si="62"/>
        <v>-1000</v>
      </c>
      <c r="R758" s="25"/>
      <c r="S758" s="66"/>
      <c r="T758" s="66"/>
      <c r="X758" s="26"/>
      <c r="Y758" s="26"/>
    </row>
    <row r="759" spans="1:25" ht="24" hidden="1">
      <c r="A759" s="18" t="s">
        <v>2281</v>
      </c>
      <c r="B759" s="18" t="s">
        <v>3042</v>
      </c>
      <c r="C759" s="20" t="s">
        <v>3147</v>
      </c>
      <c r="D759" s="97" t="s">
        <v>3148</v>
      </c>
      <c r="E759" s="5" t="s">
        <v>3149</v>
      </c>
      <c r="F759" s="1" t="s">
        <v>23</v>
      </c>
      <c r="G759" s="18" t="s">
        <v>194</v>
      </c>
      <c r="H759" s="19" t="s">
        <v>195</v>
      </c>
      <c r="I759" s="18" t="s">
        <v>44</v>
      </c>
      <c r="J759" s="18"/>
      <c r="K759" s="21" t="s">
        <v>3150</v>
      </c>
      <c r="L759" s="22" t="s">
        <v>42</v>
      </c>
      <c r="M759" s="22" t="s">
        <v>42</v>
      </c>
      <c r="N759" s="23">
        <v>8886419344940</v>
      </c>
      <c r="O759" s="23">
        <v>811659031433</v>
      </c>
      <c r="P759" s="109"/>
      <c r="Q759" s="24">
        <f t="shared" si="62"/>
        <v>-1000</v>
      </c>
      <c r="R759" s="25"/>
      <c r="S759" s="66"/>
      <c r="T759" s="66"/>
      <c r="X759" s="26"/>
      <c r="Y759" s="26"/>
    </row>
    <row r="760" spans="1:25" ht="24" hidden="1">
      <c r="A760" s="18" t="s">
        <v>1956</v>
      </c>
      <c r="B760" s="18" t="s">
        <v>3042</v>
      </c>
      <c r="C760" s="20" t="s">
        <v>3151</v>
      </c>
      <c r="D760" s="97" t="s">
        <v>3152</v>
      </c>
      <c r="E760" s="4" t="s">
        <v>3153</v>
      </c>
      <c r="F760" s="1" t="s">
        <v>23</v>
      </c>
      <c r="G760" s="18" t="s">
        <v>194</v>
      </c>
      <c r="H760" s="19" t="s">
        <v>195</v>
      </c>
      <c r="I760" s="18" t="s">
        <v>44</v>
      </c>
      <c r="J760" s="18"/>
      <c r="K760" s="21" t="s">
        <v>3154</v>
      </c>
      <c r="L760" s="22" t="s">
        <v>42</v>
      </c>
      <c r="M760" s="22" t="s">
        <v>42</v>
      </c>
      <c r="N760" s="23">
        <v>8886419346012</v>
      </c>
      <c r="O760" s="23">
        <v>811659038227</v>
      </c>
      <c r="P760" s="109"/>
      <c r="Q760" s="24">
        <f t="shared" si="62"/>
        <v>899000</v>
      </c>
      <c r="R760" s="25"/>
      <c r="S760" s="66"/>
      <c r="T760" s="66"/>
      <c r="U760" s="127">
        <f>V760*0.9</f>
        <v>71.28</v>
      </c>
      <c r="V760" s="127">
        <f>88*0.9</f>
        <v>79.2</v>
      </c>
      <c r="X760" s="26"/>
      <c r="Y760" s="26"/>
    </row>
    <row r="761" spans="1:25">
      <c r="A761" s="18" t="s">
        <v>1956</v>
      </c>
      <c r="B761" s="19" t="s">
        <v>3042</v>
      </c>
      <c r="C761" s="34" t="s">
        <v>3155</v>
      </c>
      <c r="D761" s="97" t="s">
        <v>3156</v>
      </c>
      <c r="E761" s="4" t="s">
        <v>3157</v>
      </c>
      <c r="F761" s="1" t="s">
        <v>23</v>
      </c>
      <c r="G761" s="18" t="s">
        <v>194</v>
      </c>
      <c r="H761" s="19" t="s">
        <v>195</v>
      </c>
      <c r="I761" s="18" t="s">
        <v>225</v>
      </c>
      <c r="J761" s="18"/>
      <c r="K761" s="21" t="s">
        <v>3158</v>
      </c>
      <c r="L761" s="22" t="s">
        <v>42</v>
      </c>
      <c r="M761" s="22" t="s">
        <v>42</v>
      </c>
      <c r="N761" s="23">
        <v>8886419345343</v>
      </c>
      <c r="O761" s="23">
        <v>811659033512</v>
      </c>
      <c r="P761" s="109" t="s">
        <v>1961</v>
      </c>
      <c r="Q761" s="24">
        <f t="shared" si="62"/>
        <v>999000</v>
      </c>
      <c r="R761" s="25"/>
      <c r="S761" s="66"/>
      <c r="T761" s="66"/>
      <c r="U761" s="127">
        <f t="shared" ref="U761:U771" si="64">V761*0.9</f>
        <v>78.569999999999993</v>
      </c>
      <c r="V761" s="127">
        <f>97*0.9</f>
        <v>87.3</v>
      </c>
      <c r="X761" s="26"/>
      <c r="Y761" s="26"/>
    </row>
    <row r="762" spans="1:25" ht="24">
      <c r="A762" s="18" t="s">
        <v>1956</v>
      </c>
      <c r="B762" s="19" t="s">
        <v>3042</v>
      </c>
      <c r="C762" s="20" t="s">
        <v>3159</v>
      </c>
      <c r="D762" s="97" t="s">
        <v>3160</v>
      </c>
      <c r="E762" s="4" t="s">
        <v>3161</v>
      </c>
      <c r="F762" s="1" t="s">
        <v>23</v>
      </c>
      <c r="G762" s="18" t="s">
        <v>194</v>
      </c>
      <c r="H762" s="19" t="s">
        <v>195</v>
      </c>
      <c r="I762" s="18" t="s">
        <v>134</v>
      </c>
      <c r="J762" s="18"/>
      <c r="K762" s="21" t="s">
        <v>3162</v>
      </c>
      <c r="L762" s="22" t="s">
        <v>42</v>
      </c>
      <c r="M762" s="22" t="s">
        <v>42</v>
      </c>
      <c r="N762" s="23">
        <v>8886419345749</v>
      </c>
      <c r="O762" s="23">
        <v>811659037596</v>
      </c>
      <c r="P762" s="109" t="s">
        <v>1961</v>
      </c>
      <c r="Q762" s="24">
        <f t="shared" si="62"/>
        <v>1289000</v>
      </c>
      <c r="R762" s="25"/>
      <c r="S762" s="66"/>
      <c r="T762" s="66"/>
      <c r="U762" s="127">
        <f t="shared" si="64"/>
        <v>102.06</v>
      </c>
      <c r="V762" s="127">
        <f>126*0.9</f>
        <v>113.4</v>
      </c>
      <c r="X762" s="26"/>
      <c r="Y762" s="26"/>
    </row>
    <row r="763" spans="1:25">
      <c r="A763" s="18" t="s">
        <v>1956</v>
      </c>
      <c r="B763" s="19" t="s">
        <v>3042</v>
      </c>
      <c r="C763" s="34" t="s">
        <v>3163</v>
      </c>
      <c r="D763" s="97" t="s">
        <v>3164</v>
      </c>
      <c r="E763" s="4" t="s">
        <v>3165</v>
      </c>
      <c r="F763" s="1" t="s">
        <v>23</v>
      </c>
      <c r="G763" s="18" t="s">
        <v>194</v>
      </c>
      <c r="H763" s="19" t="s">
        <v>195</v>
      </c>
      <c r="I763" s="18" t="s">
        <v>134</v>
      </c>
      <c r="J763" s="18"/>
      <c r="K763" s="21" t="s">
        <v>3166</v>
      </c>
      <c r="L763" s="22" t="s">
        <v>42</v>
      </c>
      <c r="M763" s="22" t="s">
        <v>42</v>
      </c>
      <c r="N763" s="23">
        <v>8886419345732</v>
      </c>
      <c r="O763" s="23">
        <v>811659037589</v>
      </c>
      <c r="P763" s="109" t="s">
        <v>1961</v>
      </c>
      <c r="Q763" s="24">
        <f t="shared" si="62"/>
        <v>1449000</v>
      </c>
      <c r="R763" s="25"/>
      <c r="S763" s="66"/>
      <c r="T763" s="66"/>
      <c r="U763" s="127">
        <f t="shared" si="64"/>
        <v>114.21000000000001</v>
      </c>
      <c r="V763" s="127">
        <f>126.9</f>
        <v>126.9</v>
      </c>
      <c r="X763" s="26"/>
      <c r="Y763" s="26"/>
    </row>
    <row r="764" spans="1:25" ht="24">
      <c r="A764" s="18" t="s">
        <v>1956</v>
      </c>
      <c r="B764" s="18" t="s">
        <v>3042</v>
      </c>
      <c r="C764" s="20" t="s">
        <v>3167</v>
      </c>
      <c r="D764" s="97" t="s">
        <v>3168</v>
      </c>
      <c r="E764" s="4" t="s">
        <v>3169</v>
      </c>
      <c r="F764" s="1" t="s">
        <v>23</v>
      </c>
      <c r="G764" s="18" t="s">
        <v>194</v>
      </c>
      <c r="H764" s="19" t="s">
        <v>195</v>
      </c>
      <c r="I764" s="18" t="s">
        <v>134</v>
      </c>
      <c r="J764" s="18"/>
      <c r="K764" s="21" t="s">
        <v>3166</v>
      </c>
      <c r="L764" s="22" t="s">
        <v>42</v>
      </c>
      <c r="M764" s="22" t="s">
        <v>42</v>
      </c>
      <c r="N764" s="23">
        <v>8886419345763</v>
      </c>
      <c r="O764" s="23">
        <v>811659037619</v>
      </c>
      <c r="P764" s="109" t="s">
        <v>1961</v>
      </c>
      <c r="Q764" s="24">
        <f t="shared" si="62"/>
        <v>1189000</v>
      </c>
      <c r="R764" s="25"/>
      <c r="S764" s="66"/>
      <c r="T764" s="66"/>
      <c r="U764" s="127">
        <f t="shared" si="64"/>
        <v>93.960000000000008</v>
      </c>
      <c r="V764" s="127">
        <f>116*0.9</f>
        <v>104.4</v>
      </c>
      <c r="X764" s="26"/>
      <c r="Y764" s="26"/>
    </row>
    <row r="765" spans="1:25" ht="24">
      <c r="A765" s="18" t="s">
        <v>1956</v>
      </c>
      <c r="B765" s="19" t="s">
        <v>3042</v>
      </c>
      <c r="C765" s="20" t="s">
        <v>3170</v>
      </c>
      <c r="D765" s="97" t="s">
        <v>3171</v>
      </c>
      <c r="E765" s="4" t="s">
        <v>3172</v>
      </c>
      <c r="F765" s="1" t="s">
        <v>23</v>
      </c>
      <c r="G765" s="18" t="s">
        <v>194</v>
      </c>
      <c r="H765" s="19" t="s">
        <v>195</v>
      </c>
      <c r="I765" s="18" t="s">
        <v>134</v>
      </c>
      <c r="J765" s="18"/>
      <c r="K765" s="21" t="s">
        <v>3173</v>
      </c>
      <c r="L765" s="22" t="s">
        <v>42</v>
      </c>
      <c r="M765" s="22" t="s">
        <v>42</v>
      </c>
      <c r="N765" s="23">
        <v>8886419345756</v>
      </c>
      <c r="O765" s="23">
        <v>811659037602</v>
      </c>
      <c r="P765" s="109" t="s">
        <v>1961</v>
      </c>
      <c r="Q765" s="24">
        <f t="shared" si="62"/>
        <v>1279000</v>
      </c>
      <c r="R765" s="25"/>
      <c r="S765" s="66"/>
      <c r="T765" s="66"/>
      <c r="U765" s="127">
        <f t="shared" si="64"/>
        <v>101.25</v>
      </c>
      <c r="V765" s="127">
        <f>125*0.9</f>
        <v>112.5</v>
      </c>
      <c r="X765" s="26"/>
      <c r="Y765" s="26"/>
    </row>
    <row r="766" spans="1:25" ht="24">
      <c r="A766" s="18" t="s">
        <v>1956</v>
      </c>
      <c r="B766" s="18" t="s">
        <v>3042</v>
      </c>
      <c r="C766" s="20" t="s">
        <v>3174</v>
      </c>
      <c r="D766" s="97" t="s">
        <v>3175</v>
      </c>
      <c r="E766" s="4" t="s">
        <v>3176</v>
      </c>
      <c r="F766" s="1" t="s">
        <v>23</v>
      </c>
      <c r="G766" s="18" t="s">
        <v>194</v>
      </c>
      <c r="H766" s="19" t="s">
        <v>195</v>
      </c>
      <c r="I766" s="18" t="s">
        <v>134</v>
      </c>
      <c r="J766" s="18"/>
      <c r="K766" s="21" t="s">
        <v>3166</v>
      </c>
      <c r="L766" s="22" t="s">
        <v>42</v>
      </c>
      <c r="M766" s="22" t="s">
        <v>42</v>
      </c>
      <c r="N766" s="23">
        <v>8886419345756</v>
      </c>
      <c r="O766" s="23">
        <v>811659037602</v>
      </c>
      <c r="P766" s="109" t="s">
        <v>1961</v>
      </c>
      <c r="Q766" s="24">
        <f t="shared" si="62"/>
        <v>1199000</v>
      </c>
      <c r="R766" s="25"/>
      <c r="S766" s="66"/>
      <c r="T766" s="66"/>
      <c r="U766" s="127">
        <f t="shared" si="64"/>
        <v>94.77</v>
      </c>
      <c r="V766" s="127">
        <f>117*0.9</f>
        <v>105.3</v>
      </c>
      <c r="X766" s="26"/>
      <c r="Y766" s="26"/>
    </row>
    <row r="767" spans="1:25" ht="24" hidden="1">
      <c r="A767" s="18" t="s">
        <v>2281</v>
      </c>
      <c r="B767" s="19" t="s">
        <v>3042</v>
      </c>
      <c r="C767" s="20" t="s">
        <v>3177</v>
      </c>
      <c r="D767" s="97" t="s">
        <v>3178</v>
      </c>
      <c r="E767" s="5" t="s">
        <v>3179</v>
      </c>
      <c r="F767" s="1" t="s">
        <v>23</v>
      </c>
      <c r="G767" s="18" t="s">
        <v>194</v>
      </c>
      <c r="H767" s="19" t="s">
        <v>195</v>
      </c>
      <c r="I767" s="18" t="s">
        <v>44</v>
      </c>
      <c r="J767" s="18"/>
      <c r="K767" s="21" t="s">
        <v>3180</v>
      </c>
      <c r="L767" s="22" t="s">
        <v>42</v>
      </c>
      <c r="M767" s="22" t="s">
        <v>42</v>
      </c>
      <c r="N767" s="23"/>
      <c r="O767" s="23"/>
      <c r="P767" s="109"/>
      <c r="Q767" s="24">
        <f t="shared" si="62"/>
        <v>-1000</v>
      </c>
      <c r="R767" s="25"/>
      <c r="S767" s="66"/>
      <c r="T767" s="66"/>
      <c r="U767" s="127">
        <f t="shared" si="64"/>
        <v>0</v>
      </c>
      <c r="X767" s="26"/>
      <c r="Y767" s="26"/>
    </row>
    <row r="768" spans="1:25">
      <c r="A768" s="18" t="s">
        <v>1956</v>
      </c>
      <c r="B768" s="19" t="s">
        <v>3042</v>
      </c>
      <c r="C768" s="34" t="s">
        <v>3181</v>
      </c>
      <c r="D768" s="97" t="s">
        <v>3182</v>
      </c>
      <c r="E768" s="4" t="s">
        <v>3183</v>
      </c>
      <c r="F768" s="1" t="s">
        <v>23</v>
      </c>
      <c r="G768" s="18" t="s">
        <v>194</v>
      </c>
      <c r="H768" s="19" t="s">
        <v>195</v>
      </c>
      <c r="I768" s="18" t="s">
        <v>134</v>
      </c>
      <c r="J768" s="18"/>
      <c r="K768" s="21" t="s">
        <v>3184</v>
      </c>
      <c r="L768" s="22" t="s">
        <v>42</v>
      </c>
      <c r="M768" s="22" t="s">
        <v>42</v>
      </c>
      <c r="N768" s="23">
        <v>8886419346883</v>
      </c>
      <c r="O768" s="23"/>
      <c r="P768" s="109" t="s">
        <v>1961</v>
      </c>
      <c r="Q768" s="24">
        <f t="shared" si="62"/>
        <v>1439000</v>
      </c>
      <c r="R768" s="25"/>
      <c r="S768" s="66"/>
      <c r="T768" s="66"/>
      <c r="U768" s="127">
        <f t="shared" si="64"/>
        <v>113.4</v>
      </c>
      <c r="V768" s="127">
        <f>140*0.9</f>
        <v>126</v>
      </c>
      <c r="X768" s="26"/>
      <c r="Y768" s="26"/>
    </row>
    <row r="769" spans="1:25" ht="24">
      <c r="A769" s="18" t="s">
        <v>1956</v>
      </c>
      <c r="B769" s="18" t="s">
        <v>3042</v>
      </c>
      <c r="C769" s="20" t="s">
        <v>3185</v>
      </c>
      <c r="D769" s="97" t="s">
        <v>3186</v>
      </c>
      <c r="E769" s="4" t="s">
        <v>3187</v>
      </c>
      <c r="F769" s="1" t="s">
        <v>23</v>
      </c>
      <c r="G769" s="18" t="s">
        <v>194</v>
      </c>
      <c r="H769" s="19" t="s">
        <v>195</v>
      </c>
      <c r="I769" s="18" t="s">
        <v>134</v>
      </c>
      <c r="J769" s="18"/>
      <c r="K769" s="21" t="s">
        <v>3188</v>
      </c>
      <c r="L769" s="22" t="s">
        <v>42</v>
      </c>
      <c r="M769" s="22" t="s">
        <v>42</v>
      </c>
      <c r="N769" s="23">
        <v>8886419346418</v>
      </c>
      <c r="O769" s="23"/>
      <c r="P769" s="109" t="s">
        <v>1961</v>
      </c>
      <c r="Q769" s="24">
        <f t="shared" si="62"/>
        <v>1509000</v>
      </c>
      <c r="R769" s="25"/>
      <c r="S769" s="66"/>
      <c r="T769" s="66"/>
      <c r="U769" s="127">
        <f t="shared" si="64"/>
        <v>119.07000000000001</v>
      </c>
      <c r="V769" s="127">
        <f>147*0.9</f>
        <v>132.30000000000001</v>
      </c>
      <c r="X769" s="26"/>
      <c r="Y769" s="26"/>
    </row>
    <row r="770" spans="1:25" ht="24">
      <c r="A770" s="18" t="s">
        <v>1995</v>
      </c>
      <c r="B770" s="19" t="s">
        <v>3042</v>
      </c>
      <c r="C770" s="20" t="s">
        <v>3189</v>
      </c>
      <c r="D770" s="97" t="s">
        <v>3190</v>
      </c>
      <c r="E770" s="4" t="s">
        <v>3191</v>
      </c>
      <c r="F770" s="1" t="s">
        <v>23</v>
      </c>
      <c r="G770" s="18" t="s">
        <v>194</v>
      </c>
      <c r="H770" s="19" t="s">
        <v>195</v>
      </c>
      <c r="I770" s="18" t="s">
        <v>134</v>
      </c>
      <c r="J770" s="18"/>
      <c r="K770" s="21" t="s">
        <v>3192</v>
      </c>
      <c r="L770" s="22" t="s">
        <v>42</v>
      </c>
      <c r="M770" s="22" t="s">
        <v>42</v>
      </c>
      <c r="N770" s="23">
        <v>8886419346807</v>
      </c>
      <c r="O770" s="23">
        <v>810056140083</v>
      </c>
      <c r="P770" s="109" t="s">
        <v>1961</v>
      </c>
      <c r="Q770" s="24">
        <f t="shared" si="62"/>
        <v>2349000</v>
      </c>
      <c r="R770" s="25"/>
      <c r="S770" s="66"/>
      <c r="T770" s="66"/>
      <c r="U770" s="127">
        <f t="shared" si="64"/>
        <v>185.49</v>
      </c>
      <c r="V770" s="127">
        <f>229*0.9</f>
        <v>206.1</v>
      </c>
      <c r="X770" s="26"/>
      <c r="Y770" s="26"/>
    </row>
    <row r="771" spans="1:25" ht="24">
      <c r="A771" s="18" t="s">
        <v>1995</v>
      </c>
      <c r="B771" s="19" t="s">
        <v>3042</v>
      </c>
      <c r="C771" s="20" t="s">
        <v>3193</v>
      </c>
      <c r="D771" s="97" t="s">
        <v>3194</v>
      </c>
      <c r="E771" s="4" t="s">
        <v>3195</v>
      </c>
      <c r="F771" s="1" t="s">
        <v>23</v>
      </c>
      <c r="G771" s="18" t="s">
        <v>194</v>
      </c>
      <c r="H771" s="19" t="s">
        <v>195</v>
      </c>
      <c r="I771" s="18" t="s">
        <v>134</v>
      </c>
      <c r="J771" s="18"/>
      <c r="K771" s="21" t="s">
        <v>3192</v>
      </c>
      <c r="L771" s="22" t="s">
        <v>42</v>
      </c>
      <c r="M771" s="22" t="s">
        <v>42</v>
      </c>
      <c r="N771" s="23">
        <v>8886419346272</v>
      </c>
      <c r="O771" s="23"/>
      <c r="P771" s="109" t="s">
        <v>1961</v>
      </c>
      <c r="Q771" s="24">
        <f t="shared" si="62"/>
        <v>2349000</v>
      </c>
      <c r="R771" s="25"/>
      <c r="S771" s="66"/>
      <c r="T771" s="66"/>
      <c r="U771" s="127">
        <f t="shared" si="64"/>
        <v>185.49</v>
      </c>
      <c r="V771" s="127">
        <f>229*0.9</f>
        <v>206.1</v>
      </c>
      <c r="X771" s="26"/>
      <c r="Y771" s="26"/>
    </row>
    <row r="772" spans="1:25" hidden="1">
      <c r="A772" s="18" t="s">
        <v>2281</v>
      </c>
      <c r="B772" s="19" t="s">
        <v>3042</v>
      </c>
      <c r="C772" s="20" t="s">
        <v>3196</v>
      </c>
      <c r="D772" s="97" t="s">
        <v>3197</v>
      </c>
      <c r="E772" s="4" t="s">
        <v>3198</v>
      </c>
      <c r="F772" s="1" t="s">
        <v>23</v>
      </c>
      <c r="G772" s="18" t="s">
        <v>194</v>
      </c>
      <c r="H772" s="19" t="s">
        <v>195</v>
      </c>
      <c r="I772" s="18" t="s">
        <v>44</v>
      </c>
      <c r="J772" s="18"/>
      <c r="K772" s="21" t="s">
        <v>3199</v>
      </c>
      <c r="L772" s="22" t="s">
        <v>42</v>
      </c>
      <c r="M772" s="22" t="s">
        <v>42</v>
      </c>
      <c r="N772" s="23"/>
      <c r="O772" s="23"/>
      <c r="P772" s="109"/>
      <c r="Q772" s="24">
        <f t="shared" si="62"/>
        <v>-1000</v>
      </c>
      <c r="R772" s="25"/>
      <c r="S772" s="59"/>
      <c r="T772" s="59"/>
      <c r="X772" s="26"/>
      <c r="Y772" s="26"/>
    </row>
    <row r="773" spans="1:25" ht="24" hidden="1">
      <c r="A773" s="18" t="s">
        <v>2281</v>
      </c>
      <c r="B773" s="19" t="s">
        <v>3042</v>
      </c>
      <c r="C773" s="20" t="s">
        <v>3200</v>
      </c>
      <c r="D773" s="97" t="s">
        <v>3201</v>
      </c>
      <c r="E773" s="4" t="s">
        <v>3202</v>
      </c>
      <c r="F773" s="1" t="s">
        <v>23</v>
      </c>
      <c r="G773" s="18" t="s">
        <v>194</v>
      </c>
      <c r="H773" s="19" t="s">
        <v>195</v>
      </c>
      <c r="I773" s="18" t="s">
        <v>44</v>
      </c>
      <c r="J773" s="18"/>
      <c r="K773" s="21" t="s">
        <v>3203</v>
      </c>
      <c r="L773" s="22" t="s">
        <v>42</v>
      </c>
      <c r="M773" s="22" t="s">
        <v>42</v>
      </c>
      <c r="N773" s="23"/>
      <c r="O773" s="23"/>
      <c r="P773" s="109"/>
      <c r="Q773" s="24">
        <f t="shared" si="62"/>
        <v>-1000</v>
      </c>
      <c r="R773" s="25"/>
      <c r="S773" s="59"/>
      <c r="T773" s="59"/>
      <c r="X773" s="26"/>
      <c r="Y773" s="26"/>
    </row>
    <row r="774" spans="1:25">
      <c r="A774" s="18" t="s">
        <v>2037</v>
      </c>
      <c r="B774" s="18" t="s">
        <v>3042</v>
      </c>
      <c r="C774" s="20" t="s">
        <v>3204</v>
      </c>
      <c r="D774" s="97" t="s">
        <v>3205</v>
      </c>
      <c r="E774" s="4" t="s">
        <v>3206</v>
      </c>
      <c r="F774" s="1" t="s">
        <v>23</v>
      </c>
      <c r="G774" s="18" t="s">
        <v>194</v>
      </c>
      <c r="H774" s="19"/>
      <c r="I774" s="18" t="s">
        <v>26</v>
      </c>
      <c r="J774" s="18"/>
      <c r="K774" s="21" t="s">
        <v>3207</v>
      </c>
      <c r="L774" s="22"/>
      <c r="M774" s="22"/>
      <c r="N774" s="23"/>
      <c r="O774" s="23"/>
      <c r="P774" s="109" t="s">
        <v>3208</v>
      </c>
      <c r="Q774" s="24">
        <f t="shared" si="62"/>
        <v>459000</v>
      </c>
      <c r="R774" s="25"/>
      <c r="S774" s="59"/>
      <c r="T774" s="59"/>
      <c r="U774" s="127">
        <v>35</v>
      </c>
      <c r="V774" s="127">
        <v>40</v>
      </c>
      <c r="X774" s="26"/>
      <c r="Y774" s="26"/>
    </row>
    <row r="775" spans="1:25">
      <c r="A775" s="18" t="s">
        <v>2037</v>
      </c>
      <c r="B775" s="18" t="s">
        <v>3042</v>
      </c>
      <c r="C775" s="20" t="s">
        <v>3209</v>
      </c>
      <c r="D775" s="97" t="s">
        <v>3210</v>
      </c>
      <c r="E775" s="4" t="s">
        <v>3211</v>
      </c>
      <c r="F775" s="1" t="s">
        <v>23</v>
      </c>
      <c r="G775" s="18" t="s">
        <v>194</v>
      </c>
      <c r="H775" s="19"/>
      <c r="I775" s="18" t="s">
        <v>26</v>
      </c>
      <c r="J775" s="18"/>
      <c r="K775" s="21" t="s">
        <v>3212</v>
      </c>
      <c r="L775" s="22"/>
      <c r="M775" s="22"/>
      <c r="N775" s="23">
        <v>8886419378396</v>
      </c>
      <c r="O775" s="23">
        <v>811659037565</v>
      </c>
      <c r="P775" s="109" t="s">
        <v>62</v>
      </c>
      <c r="Q775" s="24">
        <f t="shared" si="62"/>
        <v>739000</v>
      </c>
      <c r="R775" s="25"/>
      <c r="S775" s="59"/>
      <c r="T775" s="59"/>
      <c r="U775" s="127">
        <v>58</v>
      </c>
      <c r="V775" s="127">
        <v>65</v>
      </c>
      <c r="X775" s="26"/>
      <c r="Y775" s="26"/>
    </row>
    <row r="776" spans="1:25">
      <c r="A776" s="18" t="s">
        <v>2037</v>
      </c>
      <c r="B776" s="18" t="s">
        <v>3042</v>
      </c>
      <c r="C776" s="20" t="s">
        <v>3213</v>
      </c>
      <c r="D776" s="97" t="s">
        <v>3214</v>
      </c>
      <c r="E776" s="4" t="s">
        <v>3215</v>
      </c>
      <c r="F776" s="1" t="s">
        <v>23</v>
      </c>
      <c r="G776" s="18" t="s">
        <v>194</v>
      </c>
      <c r="H776" s="19"/>
      <c r="I776" s="18" t="s">
        <v>26</v>
      </c>
      <c r="J776" s="18"/>
      <c r="K776" s="21" t="s">
        <v>3216</v>
      </c>
      <c r="L776" s="22"/>
      <c r="M776" s="22"/>
      <c r="N776" s="23"/>
      <c r="O776" s="23"/>
      <c r="P776" s="109" t="s">
        <v>3217</v>
      </c>
      <c r="Q776" s="24">
        <f t="shared" si="62"/>
        <v>739000</v>
      </c>
      <c r="R776" s="25"/>
      <c r="S776" s="59"/>
      <c r="T776" s="59"/>
      <c r="U776" s="127">
        <v>58</v>
      </c>
      <c r="V776" s="127">
        <v>65</v>
      </c>
      <c r="X776" s="26"/>
      <c r="Y776" s="26"/>
    </row>
    <row r="777" spans="1:25">
      <c r="A777" s="18" t="s">
        <v>2333</v>
      </c>
      <c r="B777" s="18" t="s">
        <v>3042</v>
      </c>
      <c r="C777" s="20" t="s">
        <v>3218</v>
      </c>
      <c r="D777" s="97" t="s">
        <v>3219</v>
      </c>
      <c r="E777" s="4" t="s">
        <v>3220</v>
      </c>
      <c r="F777" s="1" t="s">
        <v>23</v>
      </c>
      <c r="G777" s="18" t="s">
        <v>194</v>
      </c>
      <c r="H777" s="19"/>
      <c r="I777" s="18" t="s">
        <v>26</v>
      </c>
      <c r="J777" s="18"/>
      <c r="K777" s="21" t="s">
        <v>3221</v>
      </c>
      <c r="L777" s="22"/>
      <c r="M777" s="22"/>
      <c r="N777" s="23">
        <v>8886419377856</v>
      </c>
      <c r="O777" s="23">
        <v>811659037879</v>
      </c>
      <c r="P777" s="109" t="s">
        <v>3222</v>
      </c>
      <c r="Q777" s="24">
        <f t="shared" si="62"/>
        <v>629000</v>
      </c>
      <c r="R777" s="25"/>
      <c r="S777" s="66"/>
      <c r="T777" s="66"/>
      <c r="U777" s="127">
        <v>49</v>
      </c>
      <c r="V777" s="127">
        <v>55</v>
      </c>
      <c r="X777" s="26"/>
      <c r="Y777" s="26"/>
    </row>
    <row r="778" spans="1:25" hidden="1">
      <c r="A778" s="18" t="s">
        <v>2370</v>
      </c>
      <c r="B778" s="18" t="s">
        <v>3042</v>
      </c>
      <c r="C778" s="20" t="s">
        <v>3223</v>
      </c>
      <c r="D778" s="97" t="s">
        <v>3224</v>
      </c>
      <c r="E778" s="4" t="s">
        <v>3225</v>
      </c>
      <c r="F778" s="1" t="s">
        <v>23</v>
      </c>
      <c r="G778" s="18" t="s">
        <v>194</v>
      </c>
      <c r="H778" s="19"/>
      <c r="I778" s="18" t="s">
        <v>44</v>
      </c>
      <c r="J778" s="18"/>
      <c r="K778" s="21" t="s">
        <v>3226</v>
      </c>
      <c r="L778" s="22"/>
      <c r="M778" s="22"/>
      <c r="N778" s="23"/>
      <c r="O778" s="23"/>
      <c r="P778" s="109" t="s">
        <v>3227</v>
      </c>
      <c r="Q778" s="24">
        <f t="shared" si="62"/>
        <v>6829000</v>
      </c>
      <c r="R778" s="25"/>
      <c r="S778" s="66"/>
      <c r="T778" s="66"/>
      <c r="U778" s="127">
        <v>499</v>
      </c>
      <c r="V778" s="127">
        <v>599</v>
      </c>
      <c r="X778" s="26"/>
      <c r="Y778" s="26"/>
    </row>
    <row r="779" spans="1:25" ht="24">
      <c r="A779" s="18" t="s">
        <v>3228</v>
      </c>
      <c r="B779" s="19" t="s">
        <v>3229</v>
      </c>
      <c r="C779" s="28" t="s">
        <v>3230</v>
      </c>
      <c r="D779" s="97" t="s">
        <v>3231</v>
      </c>
      <c r="E779" s="4"/>
      <c r="F779" s="1" t="s">
        <v>23</v>
      </c>
      <c r="G779" s="18" t="s">
        <v>194</v>
      </c>
      <c r="H779" s="19" t="s">
        <v>195</v>
      </c>
      <c r="I779" s="18" t="s">
        <v>39</v>
      </c>
      <c r="J779" s="18"/>
      <c r="K779" s="21"/>
      <c r="L779" s="22"/>
      <c r="M779" s="22"/>
      <c r="N779" s="23">
        <v>4897115558030</v>
      </c>
      <c r="O779" s="23"/>
      <c r="P779" s="109" t="s">
        <v>3232</v>
      </c>
      <c r="Q779" s="24">
        <f t="shared" si="62"/>
        <v>559000</v>
      </c>
      <c r="R779" s="25"/>
      <c r="S779" s="66"/>
      <c r="T779" s="66"/>
      <c r="U779" s="127">
        <f>(V779-7)</f>
        <v>42</v>
      </c>
      <c r="V779" s="127">
        <v>49</v>
      </c>
      <c r="X779" s="26"/>
      <c r="Y779" s="26"/>
    </row>
    <row r="780" spans="1:25" ht="24">
      <c r="A780" s="18" t="s">
        <v>3228</v>
      </c>
      <c r="B780" s="19" t="s">
        <v>3229</v>
      </c>
      <c r="C780" s="28" t="s">
        <v>3233</v>
      </c>
      <c r="D780" s="97" t="s">
        <v>3234</v>
      </c>
      <c r="E780" s="4"/>
      <c r="F780" s="1" t="s">
        <v>23</v>
      </c>
      <c r="G780" s="18" t="s">
        <v>194</v>
      </c>
      <c r="H780" s="19" t="s">
        <v>195</v>
      </c>
      <c r="I780" s="18" t="s">
        <v>39</v>
      </c>
      <c r="J780" s="18"/>
      <c r="K780" s="21"/>
      <c r="L780" s="22"/>
      <c r="M780" s="22"/>
      <c r="N780" s="23">
        <v>4897115558047</v>
      </c>
      <c r="O780" s="23"/>
      <c r="P780" s="109" t="s">
        <v>3235</v>
      </c>
      <c r="Q780" s="24">
        <f t="shared" si="62"/>
        <v>559000</v>
      </c>
      <c r="R780" s="25"/>
      <c r="S780" s="66"/>
      <c r="T780" s="66"/>
      <c r="U780" s="127">
        <f>(V780-7)</f>
        <v>42</v>
      </c>
      <c r="V780" s="127">
        <v>49</v>
      </c>
      <c r="X780" s="26"/>
      <c r="Y780" s="26"/>
    </row>
    <row r="781" spans="1:25" ht="24">
      <c r="A781" s="19" t="s">
        <v>3236</v>
      </c>
      <c r="B781" s="19" t="s">
        <v>3229</v>
      </c>
      <c r="C781" s="28" t="s">
        <v>3237</v>
      </c>
      <c r="D781" s="97" t="s">
        <v>3238</v>
      </c>
      <c r="E781" s="4" t="s">
        <v>3239</v>
      </c>
      <c r="F781" s="1" t="s">
        <v>23</v>
      </c>
      <c r="G781" s="18" t="s">
        <v>194</v>
      </c>
      <c r="H781" s="19" t="s">
        <v>195</v>
      </c>
      <c r="I781" s="18" t="s">
        <v>134</v>
      </c>
      <c r="J781" s="18"/>
      <c r="K781" s="21" t="s">
        <v>3240</v>
      </c>
      <c r="L781" s="22"/>
      <c r="M781" s="22"/>
      <c r="N781" s="23">
        <v>4895248808060</v>
      </c>
      <c r="O781" s="23"/>
      <c r="P781" s="109" t="s">
        <v>3241</v>
      </c>
      <c r="Q781" s="24">
        <f t="shared" si="62"/>
        <v>679000</v>
      </c>
      <c r="R781" s="25"/>
      <c r="S781" s="66"/>
      <c r="T781" s="66"/>
      <c r="U781" s="127">
        <f t="shared" ref="U781:U792" si="65">(V781-10)</f>
        <v>50</v>
      </c>
      <c r="V781" s="127">
        <v>60</v>
      </c>
      <c r="X781" s="26"/>
      <c r="Y781" s="26"/>
    </row>
    <row r="782" spans="1:25" ht="24" hidden="1">
      <c r="A782" s="19" t="s">
        <v>3236</v>
      </c>
      <c r="B782" s="19" t="s">
        <v>3229</v>
      </c>
      <c r="C782" s="28" t="s">
        <v>3242</v>
      </c>
      <c r="D782" s="97" t="s">
        <v>3243</v>
      </c>
      <c r="E782" s="4" t="s">
        <v>3244</v>
      </c>
      <c r="F782" s="1" t="s">
        <v>23</v>
      </c>
      <c r="G782" s="18" t="s">
        <v>194</v>
      </c>
      <c r="H782" s="19" t="s">
        <v>195</v>
      </c>
      <c r="I782" s="18" t="s">
        <v>44</v>
      </c>
      <c r="J782" s="18"/>
      <c r="K782" s="21" t="s">
        <v>3245</v>
      </c>
      <c r="L782" s="22"/>
      <c r="M782" s="22"/>
      <c r="N782" s="23">
        <v>4895248808077</v>
      </c>
      <c r="O782" s="23"/>
      <c r="P782" s="109"/>
      <c r="Q782" s="24">
        <f t="shared" si="62"/>
        <v>679000</v>
      </c>
      <c r="R782" s="25"/>
      <c r="S782" s="66"/>
      <c r="T782" s="66"/>
      <c r="U782" s="127">
        <f t="shared" si="65"/>
        <v>50</v>
      </c>
      <c r="V782" s="127">
        <v>60</v>
      </c>
      <c r="X782" s="26"/>
      <c r="Y782" s="26"/>
    </row>
    <row r="783" spans="1:25" ht="24">
      <c r="A783" s="19" t="s">
        <v>3236</v>
      </c>
      <c r="B783" s="19" t="s">
        <v>3229</v>
      </c>
      <c r="C783" s="28" t="s">
        <v>3246</v>
      </c>
      <c r="D783" s="97" t="s">
        <v>3247</v>
      </c>
      <c r="E783" s="4" t="s">
        <v>3248</v>
      </c>
      <c r="F783" s="1" t="s">
        <v>23</v>
      </c>
      <c r="G783" s="18" t="s">
        <v>194</v>
      </c>
      <c r="H783" s="19" t="s">
        <v>195</v>
      </c>
      <c r="I783" s="18" t="s">
        <v>134</v>
      </c>
      <c r="J783" s="18"/>
      <c r="K783" s="21" t="s">
        <v>3249</v>
      </c>
      <c r="L783" s="22"/>
      <c r="M783" s="22"/>
      <c r="N783" s="23">
        <v>4895248808084</v>
      </c>
      <c r="O783" s="23"/>
      <c r="P783" s="109" t="s">
        <v>3250</v>
      </c>
      <c r="Q783" s="24">
        <f t="shared" si="62"/>
        <v>679000</v>
      </c>
      <c r="R783" s="25"/>
      <c r="S783" s="66"/>
      <c r="T783" s="66"/>
      <c r="U783" s="127">
        <f t="shared" si="65"/>
        <v>50</v>
      </c>
      <c r="V783" s="127">
        <v>60</v>
      </c>
      <c r="X783" s="26"/>
      <c r="Y783" s="26"/>
    </row>
    <row r="784" spans="1:25" ht="24" hidden="1">
      <c r="A784" s="19" t="s">
        <v>3236</v>
      </c>
      <c r="B784" s="19" t="s">
        <v>3229</v>
      </c>
      <c r="C784" s="28" t="s">
        <v>3251</v>
      </c>
      <c r="D784" s="97" t="s">
        <v>3252</v>
      </c>
      <c r="E784" s="4" t="s">
        <v>3253</v>
      </c>
      <c r="F784" s="1" t="s">
        <v>23</v>
      </c>
      <c r="G784" s="18" t="s">
        <v>194</v>
      </c>
      <c r="H784" s="19" t="s">
        <v>195</v>
      </c>
      <c r="I784" s="18" t="s">
        <v>44</v>
      </c>
      <c r="J784" s="18"/>
      <c r="K784" s="21" t="s">
        <v>3254</v>
      </c>
      <c r="L784" s="22"/>
      <c r="M784" s="22"/>
      <c r="N784" s="23">
        <v>4897115556289</v>
      </c>
      <c r="O784" s="23"/>
      <c r="P784" s="109" t="s">
        <v>3255</v>
      </c>
      <c r="Q784" s="24">
        <f t="shared" si="62"/>
        <v>739000</v>
      </c>
      <c r="R784" s="25"/>
      <c r="S784" s="66"/>
      <c r="T784" s="66"/>
      <c r="U784" s="127">
        <f t="shared" si="65"/>
        <v>55</v>
      </c>
      <c r="V784" s="127">
        <v>65</v>
      </c>
      <c r="X784" s="26"/>
      <c r="Y784" s="26"/>
    </row>
    <row r="785" spans="1:25" ht="24">
      <c r="A785" s="19" t="s">
        <v>3236</v>
      </c>
      <c r="B785" s="19" t="s">
        <v>3229</v>
      </c>
      <c r="C785" s="28" t="s">
        <v>3256</v>
      </c>
      <c r="D785" s="97" t="s">
        <v>3257</v>
      </c>
      <c r="E785" s="4" t="s">
        <v>3258</v>
      </c>
      <c r="F785" s="1" t="s">
        <v>23</v>
      </c>
      <c r="G785" s="18" t="s">
        <v>194</v>
      </c>
      <c r="H785" s="19" t="s">
        <v>195</v>
      </c>
      <c r="I785" s="18" t="s">
        <v>39</v>
      </c>
      <c r="J785" s="18"/>
      <c r="K785" s="21" t="s">
        <v>3259</v>
      </c>
      <c r="L785" s="22"/>
      <c r="M785" s="22"/>
      <c r="N785" s="23">
        <v>4897115556296</v>
      </c>
      <c r="O785" s="23"/>
      <c r="P785" s="109" t="s">
        <v>3260</v>
      </c>
      <c r="Q785" s="24">
        <f t="shared" si="62"/>
        <v>739000</v>
      </c>
      <c r="R785" s="25"/>
      <c r="S785" s="66"/>
      <c r="T785" s="66"/>
      <c r="U785" s="127">
        <f t="shared" si="65"/>
        <v>55</v>
      </c>
      <c r="V785" s="127">
        <v>65</v>
      </c>
      <c r="X785" s="26"/>
      <c r="Y785" s="26"/>
    </row>
    <row r="786" spans="1:25" ht="24">
      <c r="A786" s="19" t="s">
        <v>3236</v>
      </c>
      <c r="B786" s="19" t="s">
        <v>3229</v>
      </c>
      <c r="C786" s="28" t="s">
        <v>3261</v>
      </c>
      <c r="D786" s="97" t="s">
        <v>3262</v>
      </c>
      <c r="E786" s="4" t="s">
        <v>3263</v>
      </c>
      <c r="F786" s="1" t="s">
        <v>23</v>
      </c>
      <c r="G786" s="18" t="s">
        <v>194</v>
      </c>
      <c r="H786" s="19" t="s">
        <v>195</v>
      </c>
      <c r="I786" s="18" t="s">
        <v>39</v>
      </c>
      <c r="J786" s="18"/>
      <c r="K786" s="21" t="s">
        <v>3264</v>
      </c>
      <c r="L786" s="22"/>
      <c r="M786" s="22"/>
      <c r="N786" s="23">
        <v>4897115556302</v>
      </c>
      <c r="O786" s="23"/>
      <c r="P786" s="109" t="s">
        <v>3265</v>
      </c>
      <c r="Q786" s="24">
        <f t="shared" si="62"/>
        <v>739000</v>
      </c>
      <c r="R786" s="25"/>
      <c r="S786" s="66"/>
      <c r="T786" s="66"/>
      <c r="U786" s="127">
        <f t="shared" si="65"/>
        <v>55</v>
      </c>
      <c r="V786" s="127">
        <v>65</v>
      </c>
      <c r="X786" s="26"/>
      <c r="Y786" s="26"/>
    </row>
    <row r="787" spans="1:25" ht="24">
      <c r="A787" s="19" t="s">
        <v>3236</v>
      </c>
      <c r="B787" s="19" t="s">
        <v>3229</v>
      </c>
      <c r="C787" s="28" t="s">
        <v>3266</v>
      </c>
      <c r="D787" s="97" t="s">
        <v>3267</v>
      </c>
      <c r="E787" s="4" t="s">
        <v>3268</v>
      </c>
      <c r="F787" s="1" t="s">
        <v>23</v>
      </c>
      <c r="G787" s="18" t="s">
        <v>194</v>
      </c>
      <c r="H787" s="19" t="s">
        <v>195</v>
      </c>
      <c r="I787" s="18" t="s">
        <v>39</v>
      </c>
      <c r="J787" s="18"/>
      <c r="K787" s="21" t="s">
        <v>3269</v>
      </c>
      <c r="L787" s="22"/>
      <c r="M787" s="22"/>
      <c r="N787" s="23">
        <v>4895248808152</v>
      </c>
      <c r="O787" s="23"/>
      <c r="P787" s="109" t="s">
        <v>3270</v>
      </c>
      <c r="Q787" s="24">
        <f t="shared" si="62"/>
        <v>789000</v>
      </c>
      <c r="R787" s="25"/>
      <c r="S787" s="66"/>
      <c r="T787" s="66"/>
      <c r="U787" s="127">
        <f t="shared" si="65"/>
        <v>59</v>
      </c>
      <c r="V787" s="127">
        <v>69</v>
      </c>
      <c r="X787" s="26"/>
      <c r="Y787" s="26"/>
    </row>
    <row r="788" spans="1:25" ht="24">
      <c r="A788" s="19" t="s">
        <v>3236</v>
      </c>
      <c r="B788" s="19" t="s">
        <v>3229</v>
      </c>
      <c r="C788" s="28" t="s">
        <v>3271</v>
      </c>
      <c r="D788" s="97" t="s">
        <v>3272</v>
      </c>
      <c r="E788" s="4" t="s">
        <v>3273</v>
      </c>
      <c r="F788" s="1" t="s">
        <v>23</v>
      </c>
      <c r="G788" s="18" t="s">
        <v>194</v>
      </c>
      <c r="H788" s="19" t="s">
        <v>195</v>
      </c>
      <c r="I788" s="18" t="s">
        <v>134</v>
      </c>
      <c r="J788" s="18"/>
      <c r="K788" s="21" t="s">
        <v>3274</v>
      </c>
      <c r="L788" s="22"/>
      <c r="M788" s="22"/>
      <c r="N788" s="23">
        <v>4895248808169</v>
      </c>
      <c r="O788" s="23"/>
      <c r="P788" s="109" t="s">
        <v>3275</v>
      </c>
      <c r="Q788" s="24">
        <f t="shared" si="62"/>
        <v>789000</v>
      </c>
      <c r="R788" s="25"/>
      <c r="S788" s="66"/>
      <c r="T788" s="66"/>
      <c r="U788" s="127">
        <f t="shared" si="65"/>
        <v>59</v>
      </c>
      <c r="V788" s="127">
        <v>69</v>
      </c>
      <c r="X788" s="26"/>
      <c r="Y788" s="26"/>
    </row>
    <row r="789" spans="1:25" ht="24">
      <c r="A789" s="19" t="s">
        <v>3236</v>
      </c>
      <c r="B789" s="19" t="s">
        <v>3229</v>
      </c>
      <c r="C789" s="28" t="s">
        <v>3276</v>
      </c>
      <c r="D789" s="97" t="s">
        <v>3277</v>
      </c>
      <c r="E789" s="4" t="s">
        <v>3278</v>
      </c>
      <c r="F789" s="1" t="s">
        <v>23</v>
      </c>
      <c r="G789" s="18" t="s">
        <v>194</v>
      </c>
      <c r="H789" s="19" t="s">
        <v>195</v>
      </c>
      <c r="I789" s="18" t="s">
        <v>134</v>
      </c>
      <c r="J789" s="18"/>
      <c r="K789" s="21" t="s">
        <v>3279</v>
      </c>
      <c r="L789" s="22"/>
      <c r="M789" s="22"/>
      <c r="N789" s="23">
        <v>4895248808176</v>
      </c>
      <c r="O789" s="23"/>
      <c r="P789" s="109" t="s">
        <v>3280</v>
      </c>
      <c r="Q789" s="24">
        <f t="shared" si="62"/>
        <v>789000</v>
      </c>
      <c r="R789" s="25"/>
      <c r="S789" s="66"/>
      <c r="T789" s="66"/>
      <c r="U789" s="127">
        <f t="shared" si="65"/>
        <v>59</v>
      </c>
      <c r="V789" s="127">
        <v>69</v>
      </c>
      <c r="X789" s="26"/>
      <c r="Y789" s="26"/>
    </row>
    <row r="790" spans="1:25" ht="24" hidden="1">
      <c r="A790" s="19" t="s">
        <v>3236</v>
      </c>
      <c r="B790" s="19" t="s">
        <v>3229</v>
      </c>
      <c r="C790" s="28" t="s">
        <v>3281</v>
      </c>
      <c r="D790" s="97" t="s">
        <v>3282</v>
      </c>
      <c r="E790" s="4" t="s">
        <v>3283</v>
      </c>
      <c r="F790" s="1" t="s">
        <v>23</v>
      </c>
      <c r="G790" s="18" t="s">
        <v>194</v>
      </c>
      <c r="H790" s="19" t="s">
        <v>195</v>
      </c>
      <c r="I790" s="18" t="s">
        <v>44</v>
      </c>
      <c r="J790" s="18"/>
      <c r="K790" s="21" t="s">
        <v>3284</v>
      </c>
      <c r="L790" s="22"/>
      <c r="M790" s="22"/>
      <c r="N790" s="23">
        <v>4895248808183</v>
      </c>
      <c r="O790" s="23"/>
      <c r="P790" s="109" t="s">
        <v>3285</v>
      </c>
      <c r="Q790" s="24">
        <f t="shared" si="62"/>
        <v>859000</v>
      </c>
      <c r="R790" s="25"/>
      <c r="S790" s="66"/>
      <c r="T790" s="66"/>
      <c r="U790" s="127">
        <f t="shared" si="65"/>
        <v>65</v>
      </c>
      <c r="V790" s="127">
        <v>75</v>
      </c>
      <c r="X790" s="26"/>
      <c r="Y790" s="26"/>
    </row>
    <row r="791" spans="1:25" ht="24">
      <c r="A791" s="19" t="s">
        <v>3236</v>
      </c>
      <c r="B791" s="19" t="s">
        <v>3229</v>
      </c>
      <c r="C791" s="28" t="s">
        <v>3286</v>
      </c>
      <c r="D791" s="97" t="s">
        <v>3287</v>
      </c>
      <c r="E791" s="4" t="s">
        <v>3288</v>
      </c>
      <c r="F791" s="1" t="s">
        <v>23</v>
      </c>
      <c r="G791" s="18" t="s">
        <v>194</v>
      </c>
      <c r="H791" s="19" t="s">
        <v>195</v>
      </c>
      <c r="I791" s="18" t="s">
        <v>39</v>
      </c>
      <c r="J791" s="18"/>
      <c r="K791" s="21" t="s">
        <v>3289</v>
      </c>
      <c r="L791" s="22"/>
      <c r="M791" s="22"/>
      <c r="N791" s="23">
        <v>4895248808190</v>
      </c>
      <c r="O791" s="23"/>
      <c r="P791" s="109" t="s">
        <v>3290</v>
      </c>
      <c r="Q791" s="24">
        <f t="shared" si="62"/>
        <v>859000</v>
      </c>
      <c r="R791" s="25"/>
      <c r="S791" s="66"/>
      <c r="T791" s="66"/>
      <c r="U791" s="127">
        <f t="shared" si="65"/>
        <v>65</v>
      </c>
      <c r="V791" s="127">
        <v>75</v>
      </c>
      <c r="X791" s="26"/>
      <c r="Y791" s="26"/>
    </row>
    <row r="792" spans="1:25" ht="24">
      <c r="A792" s="19" t="s">
        <v>3236</v>
      </c>
      <c r="B792" s="19" t="s">
        <v>3229</v>
      </c>
      <c r="C792" s="28" t="s">
        <v>3291</v>
      </c>
      <c r="D792" s="97" t="s">
        <v>3292</v>
      </c>
      <c r="E792" s="4" t="s">
        <v>3293</v>
      </c>
      <c r="F792" s="1" t="s">
        <v>23</v>
      </c>
      <c r="G792" s="18" t="s">
        <v>194</v>
      </c>
      <c r="H792" s="19" t="s">
        <v>195</v>
      </c>
      <c r="I792" s="18" t="s">
        <v>39</v>
      </c>
      <c r="J792" s="18"/>
      <c r="K792" s="21" t="s">
        <v>3294</v>
      </c>
      <c r="L792" s="22"/>
      <c r="M792" s="22"/>
      <c r="N792" s="23">
        <v>4895248808206</v>
      </c>
      <c r="O792" s="23"/>
      <c r="P792" s="109" t="s">
        <v>3295</v>
      </c>
      <c r="Q792" s="24">
        <f t="shared" si="62"/>
        <v>859000</v>
      </c>
      <c r="R792" s="25"/>
      <c r="S792" s="66"/>
      <c r="T792" s="66"/>
      <c r="U792" s="127">
        <f t="shared" si="65"/>
        <v>65</v>
      </c>
      <c r="V792" s="127">
        <v>75</v>
      </c>
      <c r="X792" s="26"/>
      <c r="Y792" s="26"/>
    </row>
    <row r="793" spans="1:25" hidden="1">
      <c r="A793" s="19" t="s">
        <v>3236</v>
      </c>
      <c r="B793" s="19" t="s">
        <v>3229</v>
      </c>
      <c r="C793" s="20" t="s">
        <v>3296</v>
      </c>
      <c r="D793" s="85" t="s">
        <v>3297</v>
      </c>
      <c r="E793" s="4" t="s">
        <v>3298</v>
      </c>
      <c r="F793" s="1" t="s">
        <v>23</v>
      </c>
      <c r="G793" s="18" t="s">
        <v>194</v>
      </c>
      <c r="H793" s="19" t="s">
        <v>195</v>
      </c>
      <c r="I793" s="18" t="s">
        <v>44</v>
      </c>
      <c r="J793" s="18"/>
      <c r="K793" s="21" t="s">
        <v>3299</v>
      </c>
      <c r="L793" s="22" t="s">
        <v>42</v>
      </c>
      <c r="M793" s="22" t="s">
        <v>42</v>
      </c>
      <c r="N793" s="23"/>
      <c r="O793" s="23"/>
      <c r="P793" s="109"/>
      <c r="Q793" s="24">
        <f t="shared" si="62"/>
        <v>-1000</v>
      </c>
      <c r="R793" s="25"/>
      <c r="S793" s="66"/>
      <c r="T793" s="66"/>
      <c r="X793" s="26"/>
      <c r="Y793" s="26"/>
    </row>
    <row r="794" spans="1:25" hidden="1">
      <c r="A794" s="19" t="s">
        <v>3236</v>
      </c>
      <c r="B794" s="19" t="s">
        <v>3229</v>
      </c>
      <c r="C794" s="20" t="s">
        <v>3300</v>
      </c>
      <c r="D794" s="85" t="s">
        <v>3301</v>
      </c>
      <c r="E794" s="4" t="s">
        <v>3302</v>
      </c>
      <c r="F794" s="1" t="s">
        <v>23</v>
      </c>
      <c r="G794" s="18" t="s">
        <v>194</v>
      </c>
      <c r="H794" s="19" t="s">
        <v>195</v>
      </c>
      <c r="I794" s="18" t="s">
        <v>44</v>
      </c>
      <c r="J794" s="18"/>
      <c r="K794" s="21" t="s">
        <v>3303</v>
      </c>
      <c r="L794" s="22" t="s">
        <v>42</v>
      </c>
      <c r="M794" s="22" t="s">
        <v>42</v>
      </c>
      <c r="N794" s="23"/>
      <c r="O794" s="23"/>
      <c r="P794" s="109"/>
      <c r="Q794" s="24">
        <f t="shared" si="62"/>
        <v>-1000</v>
      </c>
      <c r="R794" s="25"/>
      <c r="S794" s="59"/>
      <c r="T794" s="59"/>
      <c r="X794" s="26"/>
      <c r="Y794" s="26"/>
    </row>
    <row r="795" spans="1:25" ht="24" hidden="1">
      <c r="A795" s="19" t="s">
        <v>3236</v>
      </c>
      <c r="B795" s="19" t="s">
        <v>3229</v>
      </c>
      <c r="C795" s="20" t="s">
        <v>3304</v>
      </c>
      <c r="D795" s="85" t="s">
        <v>3305</v>
      </c>
      <c r="E795" s="4" t="s">
        <v>3306</v>
      </c>
      <c r="F795" s="1" t="s">
        <v>23</v>
      </c>
      <c r="G795" s="18" t="s">
        <v>194</v>
      </c>
      <c r="H795" s="19" t="s">
        <v>195</v>
      </c>
      <c r="I795" s="18" t="s">
        <v>44</v>
      </c>
      <c r="J795" s="18"/>
      <c r="K795" s="21" t="s">
        <v>3307</v>
      </c>
      <c r="L795" s="22" t="s">
        <v>42</v>
      </c>
      <c r="M795" s="22" t="s">
        <v>42</v>
      </c>
      <c r="N795" s="23"/>
      <c r="O795" s="23"/>
      <c r="P795" s="109"/>
      <c r="Q795" s="24">
        <f t="shared" si="62"/>
        <v>-1000</v>
      </c>
      <c r="R795" s="25"/>
      <c r="S795" s="66"/>
      <c r="T795" s="66"/>
      <c r="X795" s="26"/>
      <c r="Y795" s="26"/>
    </row>
    <row r="796" spans="1:25" hidden="1">
      <c r="A796" s="19" t="s">
        <v>3236</v>
      </c>
      <c r="B796" s="19" t="s">
        <v>3229</v>
      </c>
      <c r="C796" s="20" t="s">
        <v>3308</v>
      </c>
      <c r="D796" s="85" t="s">
        <v>3309</v>
      </c>
      <c r="E796" s="4" t="s">
        <v>3310</v>
      </c>
      <c r="F796" s="1" t="s">
        <v>23</v>
      </c>
      <c r="G796" s="18" t="s">
        <v>194</v>
      </c>
      <c r="H796" s="19" t="s">
        <v>195</v>
      </c>
      <c r="I796" s="18" t="s">
        <v>44</v>
      </c>
      <c r="J796" s="18"/>
      <c r="K796" s="21" t="s">
        <v>3311</v>
      </c>
      <c r="L796" s="22" t="s">
        <v>42</v>
      </c>
      <c r="M796" s="22" t="s">
        <v>42</v>
      </c>
      <c r="N796" s="23"/>
      <c r="O796" s="23"/>
      <c r="P796" s="109"/>
      <c r="Q796" s="24">
        <f t="shared" si="62"/>
        <v>-1000</v>
      </c>
      <c r="R796" s="25"/>
      <c r="S796" s="66"/>
      <c r="T796" s="66"/>
      <c r="X796" s="26"/>
      <c r="Y796" s="26"/>
    </row>
    <row r="797" spans="1:25" hidden="1">
      <c r="A797" s="19" t="s">
        <v>3236</v>
      </c>
      <c r="B797" s="19" t="s">
        <v>3229</v>
      </c>
      <c r="C797" s="20" t="s">
        <v>3312</v>
      </c>
      <c r="D797" s="85" t="s">
        <v>3313</v>
      </c>
      <c r="E797" s="4" t="s">
        <v>3314</v>
      </c>
      <c r="F797" s="1" t="s">
        <v>23</v>
      </c>
      <c r="G797" s="18" t="s">
        <v>194</v>
      </c>
      <c r="H797" s="19" t="s">
        <v>195</v>
      </c>
      <c r="I797" s="18" t="s">
        <v>44</v>
      </c>
      <c r="J797" s="18"/>
      <c r="K797" s="21" t="s">
        <v>3315</v>
      </c>
      <c r="L797" s="22" t="s">
        <v>42</v>
      </c>
      <c r="M797" s="22" t="s">
        <v>42</v>
      </c>
      <c r="N797" s="23"/>
      <c r="O797" s="23"/>
      <c r="P797" s="109"/>
      <c r="Q797" s="24">
        <f t="shared" si="62"/>
        <v>-1000</v>
      </c>
      <c r="R797" s="25"/>
      <c r="S797" s="66"/>
      <c r="T797" s="66"/>
      <c r="X797" s="26"/>
      <c r="Y797" s="26"/>
    </row>
    <row r="798" spans="1:25" ht="24" hidden="1">
      <c r="A798" s="19" t="s">
        <v>3236</v>
      </c>
      <c r="B798" s="19" t="s">
        <v>3229</v>
      </c>
      <c r="C798" s="20" t="s">
        <v>3316</v>
      </c>
      <c r="D798" s="85" t="s">
        <v>3317</v>
      </c>
      <c r="E798" s="4" t="s">
        <v>3318</v>
      </c>
      <c r="F798" s="1" t="s">
        <v>23</v>
      </c>
      <c r="G798" s="18" t="s">
        <v>194</v>
      </c>
      <c r="H798" s="19" t="s">
        <v>195</v>
      </c>
      <c r="I798" s="18" t="s">
        <v>44</v>
      </c>
      <c r="J798" s="18"/>
      <c r="K798" s="21" t="s">
        <v>3319</v>
      </c>
      <c r="L798" s="22"/>
      <c r="M798" s="22"/>
      <c r="N798" s="23">
        <v>4897115555862</v>
      </c>
      <c r="O798" s="23"/>
      <c r="P798" s="109" t="s">
        <v>3320</v>
      </c>
      <c r="Q798" s="24">
        <f t="shared" si="62"/>
        <v>789000</v>
      </c>
      <c r="R798" s="25"/>
      <c r="S798" s="66"/>
      <c r="T798" s="66"/>
      <c r="U798" s="127">
        <f t="shared" ref="U798:U843" si="66">(V798-10)</f>
        <v>59</v>
      </c>
      <c r="V798" s="127">
        <v>69</v>
      </c>
      <c r="X798" s="26"/>
      <c r="Y798" s="26"/>
    </row>
    <row r="799" spans="1:25" ht="24">
      <c r="A799" s="19" t="s">
        <v>3236</v>
      </c>
      <c r="B799" s="19" t="s">
        <v>3229</v>
      </c>
      <c r="C799" s="20" t="s">
        <v>3321</v>
      </c>
      <c r="D799" s="85" t="s">
        <v>3322</v>
      </c>
      <c r="E799" s="4" t="s">
        <v>3323</v>
      </c>
      <c r="F799" s="1" t="s">
        <v>23</v>
      </c>
      <c r="G799" s="18" t="s">
        <v>194</v>
      </c>
      <c r="H799" s="19" t="s">
        <v>195</v>
      </c>
      <c r="I799" s="18" t="s">
        <v>134</v>
      </c>
      <c r="J799" s="18"/>
      <c r="K799" s="21" t="s">
        <v>3319</v>
      </c>
      <c r="L799" s="22"/>
      <c r="M799" s="22"/>
      <c r="N799" s="23">
        <v>4897115555879</v>
      </c>
      <c r="O799" s="23"/>
      <c r="P799" s="109" t="s">
        <v>3324</v>
      </c>
      <c r="Q799" s="24">
        <f t="shared" si="62"/>
        <v>789000</v>
      </c>
      <c r="R799" s="25"/>
      <c r="S799" s="66"/>
      <c r="T799" s="66"/>
      <c r="U799" s="127">
        <f t="shared" si="66"/>
        <v>59</v>
      </c>
      <c r="V799" s="127">
        <v>69</v>
      </c>
      <c r="X799" s="26"/>
      <c r="Y799" s="26"/>
    </row>
    <row r="800" spans="1:25" ht="24">
      <c r="A800" s="19" t="s">
        <v>3236</v>
      </c>
      <c r="B800" s="19" t="s">
        <v>3229</v>
      </c>
      <c r="C800" s="20" t="s">
        <v>3325</v>
      </c>
      <c r="D800" s="85" t="s">
        <v>3326</v>
      </c>
      <c r="E800" s="4" t="s">
        <v>3327</v>
      </c>
      <c r="F800" s="1" t="s">
        <v>23</v>
      </c>
      <c r="G800" s="18" t="s">
        <v>194</v>
      </c>
      <c r="H800" s="19" t="s">
        <v>195</v>
      </c>
      <c r="I800" s="18" t="s">
        <v>134</v>
      </c>
      <c r="J800" s="18"/>
      <c r="K800" s="21" t="s">
        <v>3328</v>
      </c>
      <c r="L800" s="22"/>
      <c r="M800" s="22"/>
      <c r="N800" s="23">
        <v>4897115555893</v>
      </c>
      <c r="O800" s="23"/>
      <c r="P800" s="109" t="s">
        <v>3329</v>
      </c>
      <c r="Q800" s="24">
        <f t="shared" si="62"/>
        <v>899000</v>
      </c>
      <c r="R800" s="25"/>
      <c r="S800" s="66"/>
      <c r="T800" s="66"/>
      <c r="U800" s="127">
        <f t="shared" si="66"/>
        <v>69</v>
      </c>
      <c r="V800" s="127">
        <v>79</v>
      </c>
      <c r="X800" s="26"/>
      <c r="Y800" s="26"/>
    </row>
    <row r="801" spans="1:25" ht="24">
      <c r="A801" s="19" t="s">
        <v>3236</v>
      </c>
      <c r="B801" s="19" t="s">
        <v>3229</v>
      </c>
      <c r="C801" s="20" t="s">
        <v>3330</v>
      </c>
      <c r="D801" s="85" t="s">
        <v>3331</v>
      </c>
      <c r="E801" s="4" t="s">
        <v>3332</v>
      </c>
      <c r="F801" s="1" t="s">
        <v>23</v>
      </c>
      <c r="G801" s="18" t="s">
        <v>194</v>
      </c>
      <c r="H801" s="19" t="s">
        <v>195</v>
      </c>
      <c r="I801" s="18" t="s">
        <v>39</v>
      </c>
      <c r="J801" s="18"/>
      <c r="K801" s="21" t="s">
        <v>3333</v>
      </c>
      <c r="L801" s="22"/>
      <c r="M801" s="22"/>
      <c r="N801" s="23">
        <v>4897115555916</v>
      </c>
      <c r="O801" s="23"/>
      <c r="P801" s="109" t="s">
        <v>3334</v>
      </c>
      <c r="Q801" s="24">
        <f t="shared" si="62"/>
        <v>899000</v>
      </c>
      <c r="R801" s="25"/>
      <c r="S801" s="66"/>
      <c r="T801" s="66"/>
      <c r="U801" s="127">
        <f t="shared" si="66"/>
        <v>69</v>
      </c>
      <c r="V801" s="127">
        <v>79</v>
      </c>
      <c r="X801" s="26"/>
      <c r="Y801" s="26"/>
    </row>
    <row r="802" spans="1:25" ht="24">
      <c r="A802" s="19" t="s">
        <v>3236</v>
      </c>
      <c r="B802" s="19" t="s">
        <v>3229</v>
      </c>
      <c r="C802" s="20" t="s">
        <v>3335</v>
      </c>
      <c r="D802" s="85" t="s">
        <v>3336</v>
      </c>
      <c r="E802" s="4" t="s">
        <v>3337</v>
      </c>
      <c r="F802" s="1" t="s">
        <v>23</v>
      </c>
      <c r="G802" s="18" t="s">
        <v>194</v>
      </c>
      <c r="H802" s="19" t="s">
        <v>195</v>
      </c>
      <c r="I802" s="18" t="s">
        <v>39</v>
      </c>
      <c r="J802" s="18"/>
      <c r="K802" s="21" t="s">
        <v>3338</v>
      </c>
      <c r="L802" s="22"/>
      <c r="M802" s="22"/>
      <c r="N802" s="23">
        <v>4897115555909</v>
      </c>
      <c r="O802" s="23"/>
      <c r="P802" s="109" t="s">
        <v>3339</v>
      </c>
      <c r="Q802" s="24">
        <f t="shared" si="62"/>
        <v>899000</v>
      </c>
      <c r="R802" s="25"/>
      <c r="S802" s="66"/>
      <c r="T802" s="66"/>
      <c r="U802" s="127">
        <f t="shared" si="66"/>
        <v>69</v>
      </c>
      <c r="V802" s="127">
        <v>79</v>
      </c>
      <c r="X802" s="26"/>
      <c r="Y802" s="26"/>
    </row>
    <row r="803" spans="1:25" ht="24">
      <c r="A803" s="19" t="s">
        <v>3236</v>
      </c>
      <c r="B803" s="19" t="s">
        <v>3229</v>
      </c>
      <c r="C803" s="20" t="s">
        <v>3340</v>
      </c>
      <c r="D803" s="85" t="s">
        <v>3341</v>
      </c>
      <c r="E803" s="4" t="s">
        <v>3342</v>
      </c>
      <c r="F803" s="1" t="s">
        <v>23</v>
      </c>
      <c r="G803" s="18" t="s">
        <v>194</v>
      </c>
      <c r="H803" s="19" t="s">
        <v>195</v>
      </c>
      <c r="I803" s="18" t="s">
        <v>39</v>
      </c>
      <c r="J803" s="18"/>
      <c r="K803" s="21" t="s">
        <v>3343</v>
      </c>
      <c r="L803" s="22"/>
      <c r="M803" s="22"/>
      <c r="N803" s="23">
        <v>4895248804727</v>
      </c>
      <c r="O803" s="23"/>
      <c r="P803" s="109" t="s">
        <v>3344</v>
      </c>
      <c r="Q803" s="24">
        <f t="shared" si="62"/>
        <v>899000</v>
      </c>
      <c r="R803" s="25"/>
      <c r="S803" s="66"/>
      <c r="T803" s="66"/>
      <c r="U803" s="127">
        <f t="shared" si="66"/>
        <v>69</v>
      </c>
      <c r="V803" s="127">
        <v>79</v>
      </c>
      <c r="X803" s="26"/>
      <c r="Y803" s="26"/>
    </row>
    <row r="804" spans="1:25" ht="24">
      <c r="A804" s="19" t="s">
        <v>3236</v>
      </c>
      <c r="B804" s="19" t="s">
        <v>3229</v>
      </c>
      <c r="C804" s="20" t="s">
        <v>3345</v>
      </c>
      <c r="D804" s="85" t="s">
        <v>3346</v>
      </c>
      <c r="E804" s="4" t="s">
        <v>3347</v>
      </c>
      <c r="F804" s="1" t="s">
        <v>23</v>
      </c>
      <c r="G804" s="18" t="s">
        <v>194</v>
      </c>
      <c r="H804" s="19" t="s">
        <v>195</v>
      </c>
      <c r="I804" s="18" t="s">
        <v>39</v>
      </c>
      <c r="J804" s="18"/>
      <c r="K804" s="21" t="s">
        <v>3348</v>
      </c>
      <c r="L804" s="22"/>
      <c r="M804" s="22"/>
      <c r="N804" s="23">
        <v>4897115559877</v>
      </c>
      <c r="O804" s="23"/>
      <c r="P804" s="109" t="s">
        <v>3349</v>
      </c>
      <c r="Q804" s="24">
        <f t="shared" si="62"/>
        <v>899000</v>
      </c>
      <c r="R804" s="25"/>
      <c r="S804" s="66"/>
      <c r="T804" s="66"/>
      <c r="U804" s="127">
        <f t="shared" si="66"/>
        <v>69</v>
      </c>
      <c r="V804" s="127">
        <v>79</v>
      </c>
      <c r="X804" s="26"/>
      <c r="Y804" s="26"/>
    </row>
    <row r="805" spans="1:25" ht="24">
      <c r="A805" s="19" t="s">
        <v>3236</v>
      </c>
      <c r="B805" s="19" t="s">
        <v>3229</v>
      </c>
      <c r="C805" s="20" t="s">
        <v>3350</v>
      </c>
      <c r="D805" s="85" t="s">
        <v>3351</v>
      </c>
      <c r="E805" s="4" t="s">
        <v>3352</v>
      </c>
      <c r="F805" s="1" t="s">
        <v>23</v>
      </c>
      <c r="G805" s="18" t="s">
        <v>194</v>
      </c>
      <c r="H805" s="19" t="s">
        <v>195</v>
      </c>
      <c r="I805" s="18" t="s">
        <v>134</v>
      </c>
      <c r="J805" s="18"/>
      <c r="K805" s="21" t="s">
        <v>3353</v>
      </c>
      <c r="L805" s="22"/>
      <c r="M805" s="22"/>
      <c r="N805" s="23">
        <v>4897115559884</v>
      </c>
      <c r="O805" s="23"/>
      <c r="P805" s="109" t="s">
        <v>3354</v>
      </c>
      <c r="Q805" s="24">
        <f t="shared" si="62"/>
        <v>899000</v>
      </c>
      <c r="R805" s="25"/>
      <c r="S805" s="66"/>
      <c r="T805" s="66"/>
      <c r="U805" s="127">
        <f t="shared" si="66"/>
        <v>69</v>
      </c>
      <c r="V805" s="127">
        <v>79</v>
      </c>
      <c r="X805" s="26"/>
      <c r="Y805" s="26"/>
    </row>
    <row r="806" spans="1:25" ht="24">
      <c r="A806" s="19" t="s">
        <v>3236</v>
      </c>
      <c r="B806" s="19" t="s">
        <v>3229</v>
      </c>
      <c r="C806" s="20" t="s">
        <v>3355</v>
      </c>
      <c r="D806" s="85" t="s">
        <v>3356</v>
      </c>
      <c r="E806" s="4" t="s">
        <v>3357</v>
      </c>
      <c r="F806" s="1" t="s">
        <v>23</v>
      </c>
      <c r="G806" s="18" t="s">
        <v>194</v>
      </c>
      <c r="H806" s="19" t="s">
        <v>195</v>
      </c>
      <c r="I806" s="18" t="s">
        <v>134</v>
      </c>
      <c r="J806" s="18"/>
      <c r="K806" s="21" t="s">
        <v>3358</v>
      </c>
      <c r="L806" s="22"/>
      <c r="M806" s="22"/>
      <c r="N806" s="23">
        <v>4895248804765</v>
      </c>
      <c r="O806" s="23"/>
      <c r="P806" s="109" t="s">
        <v>3359</v>
      </c>
      <c r="Q806" s="24">
        <f t="shared" si="62"/>
        <v>1009000</v>
      </c>
      <c r="R806" s="25"/>
      <c r="S806" s="66"/>
      <c r="T806" s="66"/>
      <c r="U806" s="127">
        <f t="shared" si="66"/>
        <v>79</v>
      </c>
      <c r="V806" s="127">
        <v>89</v>
      </c>
      <c r="X806" s="26"/>
      <c r="Y806" s="26"/>
    </row>
    <row r="807" spans="1:25" ht="24">
      <c r="A807" s="19" t="s">
        <v>3236</v>
      </c>
      <c r="B807" s="19" t="s">
        <v>3229</v>
      </c>
      <c r="C807" s="20" t="s">
        <v>3360</v>
      </c>
      <c r="D807" s="85" t="s">
        <v>3361</v>
      </c>
      <c r="E807" s="4" t="s">
        <v>3362</v>
      </c>
      <c r="F807" s="1" t="s">
        <v>23</v>
      </c>
      <c r="G807" s="18" t="s">
        <v>194</v>
      </c>
      <c r="H807" s="19" t="s">
        <v>195</v>
      </c>
      <c r="I807" s="18" t="s">
        <v>39</v>
      </c>
      <c r="J807" s="18"/>
      <c r="K807" s="21" t="s">
        <v>3363</v>
      </c>
      <c r="L807" s="22"/>
      <c r="M807" s="22"/>
      <c r="N807" s="23">
        <v>4895248804772</v>
      </c>
      <c r="O807" s="23"/>
      <c r="P807" s="109" t="s">
        <v>3364</v>
      </c>
      <c r="Q807" s="24">
        <f t="shared" si="62"/>
        <v>1009000</v>
      </c>
      <c r="R807" s="25"/>
      <c r="S807" s="66"/>
      <c r="T807" s="66"/>
      <c r="U807" s="127">
        <f t="shared" si="66"/>
        <v>79</v>
      </c>
      <c r="V807" s="127">
        <v>89</v>
      </c>
      <c r="X807" s="26"/>
      <c r="Y807" s="26"/>
    </row>
    <row r="808" spans="1:25" ht="24">
      <c r="A808" s="19" t="s">
        <v>3236</v>
      </c>
      <c r="B808" s="19" t="s">
        <v>3229</v>
      </c>
      <c r="C808" s="20" t="s">
        <v>3365</v>
      </c>
      <c r="D808" s="85" t="s">
        <v>3366</v>
      </c>
      <c r="E808" s="4" t="s">
        <v>3367</v>
      </c>
      <c r="F808" s="1" t="s">
        <v>23</v>
      </c>
      <c r="G808" s="18" t="s">
        <v>194</v>
      </c>
      <c r="H808" s="19" t="s">
        <v>195</v>
      </c>
      <c r="I808" s="18" t="s">
        <v>39</v>
      </c>
      <c r="J808" s="18"/>
      <c r="K808" s="21" t="s">
        <v>3368</v>
      </c>
      <c r="L808" s="22"/>
      <c r="M808" s="22"/>
      <c r="N808" s="23">
        <v>4895248804789</v>
      </c>
      <c r="O808" s="23"/>
      <c r="P808" s="109" t="s">
        <v>3369</v>
      </c>
      <c r="Q808" s="24">
        <f t="shared" si="62"/>
        <v>1009000</v>
      </c>
      <c r="R808" s="25"/>
      <c r="S808" s="66"/>
      <c r="T808" s="66"/>
      <c r="U808" s="127">
        <f t="shared" si="66"/>
        <v>79</v>
      </c>
      <c r="V808" s="127">
        <v>89</v>
      </c>
      <c r="X808" s="26"/>
      <c r="Y808" s="26"/>
    </row>
    <row r="809" spans="1:25" ht="24">
      <c r="A809" s="19" t="s">
        <v>3236</v>
      </c>
      <c r="B809" s="19" t="s">
        <v>3229</v>
      </c>
      <c r="C809" s="20" t="s">
        <v>3370</v>
      </c>
      <c r="D809" s="85" t="s">
        <v>3371</v>
      </c>
      <c r="E809" s="4" t="s">
        <v>3372</v>
      </c>
      <c r="F809" s="1" t="s">
        <v>23</v>
      </c>
      <c r="G809" s="18" t="s">
        <v>194</v>
      </c>
      <c r="H809" s="19" t="s">
        <v>195</v>
      </c>
      <c r="I809" s="18" t="s">
        <v>134</v>
      </c>
      <c r="J809" s="18"/>
      <c r="K809" s="21" t="s">
        <v>3373</v>
      </c>
      <c r="L809" s="22" t="s">
        <v>42</v>
      </c>
      <c r="M809" s="22" t="s">
        <v>42</v>
      </c>
      <c r="N809" s="23">
        <v>4895248805342</v>
      </c>
      <c r="O809" s="23"/>
      <c r="P809" s="109" t="s">
        <v>3374</v>
      </c>
      <c r="Q809" s="24">
        <f t="shared" ref="Q809:Q869" si="67">ROUND(V809*$W$1,-4)-1000</f>
        <v>969000</v>
      </c>
      <c r="R809" s="25"/>
      <c r="S809" s="66"/>
      <c r="T809" s="66"/>
      <c r="U809" s="127">
        <f t="shared" si="66"/>
        <v>75</v>
      </c>
      <c r="V809" s="127">
        <v>85</v>
      </c>
      <c r="X809" s="26"/>
      <c r="Y809" s="26"/>
    </row>
    <row r="810" spans="1:25" ht="24">
      <c r="A810" s="19" t="s">
        <v>3236</v>
      </c>
      <c r="B810" s="19" t="s">
        <v>3229</v>
      </c>
      <c r="C810" s="20" t="s">
        <v>3375</v>
      </c>
      <c r="D810" s="85" t="s">
        <v>3376</v>
      </c>
      <c r="E810" s="4" t="s">
        <v>3377</v>
      </c>
      <c r="F810" s="1" t="s">
        <v>23</v>
      </c>
      <c r="G810" s="18" t="s">
        <v>194</v>
      </c>
      <c r="H810" s="19" t="s">
        <v>195</v>
      </c>
      <c r="I810" s="18" t="s">
        <v>39</v>
      </c>
      <c r="J810" s="18"/>
      <c r="K810" s="21" t="s">
        <v>3378</v>
      </c>
      <c r="L810" s="22"/>
      <c r="M810" s="22"/>
      <c r="N810" s="23">
        <v>4895248805359</v>
      </c>
      <c r="O810" s="23"/>
      <c r="P810" s="109" t="s">
        <v>3379</v>
      </c>
      <c r="Q810" s="24">
        <f t="shared" si="67"/>
        <v>969000</v>
      </c>
      <c r="R810" s="25"/>
      <c r="S810" s="66"/>
      <c r="T810" s="66"/>
      <c r="U810" s="127">
        <f t="shared" si="66"/>
        <v>75</v>
      </c>
      <c r="V810" s="127">
        <v>85</v>
      </c>
      <c r="X810" s="26"/>
      <c r="Y810" s="26"/>
    </row>
    <row r="811" spans="1:25" ht="24">
      <c r="A811" s="19" t="s">
        <v>3236</v>
      </c>
      <c r="B811" s="19" t="s">
        <v>3229</v>
      </c>
      <c r="C811" s="20" t="s">
        <v>3380</v>
      </c>
      <c r="D811" s="85" t="s">
        <v>3381</v>
      </c>
      <c r="E811" s="4" t="s">
        <v>3382</v>
      </c>
      <c r="F811" s="1" t="s">
        <v>23</v>
      </c>
      <c r="G811" s="18" t="s">
        <v>194</v>
      </c>
      <c r="H811" s="19" t="s">
        <v>195</v>
      </c>
      <c r="I811" s="18" t="s">
        <v>39</v>
      </c>
      <c r="J811" s="18"/>
      <c r="K811" s="21" t="s">
        <v>3383</v>
      </c>
      <c r="L811" s="22"/>
      <c r="M811" s="22"/>
      <c r="N811" s="23">
        <v>4895248805366</v>
      </c>
      <c r="O811" s="23"/>
      <c r="P811" s="109" t="s">
        <v>3384</v>
      </c>
      <c r="Q811" s="24">
        <f t="shared" si="67"/>
        <v>969000</v>
      </c>
      <c r="R811" s="25"/>
      <c r="S811" s="66"/>
      <c r="T811" s="66"/>
      <c r="U811" s="127">
        <f t="shared" si="66"/>
        <v>75</v>
      </c>
      <c r="V811" s="127">
        <v>85</v>
      </c>
      <c r="X811" s="26"/>
      <c r="Y811" s="26"/>
    </row>
    <row r="812" spans="1:25" ht="24">
      <c r="A812" s="19" t="s">
        <v>3236</v>
      </c>
      <c r="B812" s="19" t="s">
        <v>3229</v>
      </c>
      <c r="C812" s="20" t="s">
        <v>3385</v>
      </c>
      <c r="D812" s="85" t="s">
        <v>3386</v>
      </c>
      <c r="E812" s="4" t="s">
        <v>3387</v>
      </c>
      <c r="F812" s="1" t="s">
        <v>23</v>
      </c>
      <c r="G812" s="18" t="s">
        <v>194</v>
      </c>
      <c r="H812" s="19" t="s">
        <v>195</v>
      </c>
      <c r="I812" s="18" t="s">
        <v>134</v>
      </c>
      <c r="J812" s="18"/>
      <c r="K812" s="21" t="s">
        <v>3388</v>
      </c>
      <c r="L812" s="22"/>
      <c r="M812" s="22"/>
      <c r="N812" s="23">
        <v>4895248805403</v>
      </c>
      <c r="O812" s="23"/>
      <c r="P812" s="109" t="s">
        <v>3389</v>
      </c>
      <c r="Q812" s="24">
        <f t="shared" si="67"/>
        <v>1009000</v>
      </c>
      <c r="R812" s="25"/>
      <c r="S812" s="66"/>
      <c r="T812" s="66"/>
      <c r="U812" s="127">
        <f t="shared" si="66"/>
        <v>79</v>
      </c>
      <c r="V812" s="127">
        <v>89</v>
      </c>
      <c r="X812" s="26"/>
      <c r="Y812" s="26"/>
    </row>
    <row r="813" spans="1:25" ht="24">
      <c r="A813" s="19" t="s">
        <v>3236</v>
      </c>
      <c r="B813" s="19" t="s">
        <v>3229</v>
      </c>
      <c r="C813" s="20" t="s">
        <v>3390</v>
      </c>
      <c r="D813" s="85" t="s">
        <v>3391</v>
      </c>
      <c r="E813" s="4" t="s">
        <v>3392</v>
      </c>
      <c r="F813" s="1" t="s">
        <v>23</v>
      </c>
      <c r="G813" s="18" t="s">
        <v>194</v>
      </c>
      <c r="H813" s="19" t="s">
        <v>195</v>
      </c>
      <c r="I813" s="18" t="s">
        <v>134</v>
      </c>
      <c r="J813" s="18"/>
      <c r="K813" s="21" t="s">
        <v>3393</v>
      </c>
      <c r="L813" s="22"/>
      <c r="M813" s="22"/>
      <c r="N813" s="23">
        <v>4895248805427</v>
      </c>
      <c r="O813" s="23"/>
      <c r="P813" s="109" t="s">
        <v>3394</v>
      </c>
      <c r="Q813" s="24">
        <f t="shared" si="67"/>
        <v>1009000</v>
      </c>
      <c r="R813" s="25"/>
      <c r="S813" s="66"/>
      <c r="T813" s="66"/>
      <c r="U813" s="127">
        <f t="shared" si="66"/>
        <v>79</v>
      </c>
      <c r="V813" s="127">
        <v>89</v>
      </c>
      <c r="X813" s="26"/>
      <c r="Y813" s="26"/>
    </row>
    <row r="814" spans="1:25" ht="24">
      <c r="A814" s="19" t="s">
        <v>3236</v>
      </c>
      <c r="B814" s="19" t="s">
        <v>3229</v>
      </c>
      <c r="C814" s="20" t="s">
        <v>3395</v>
      </c>
      <c r="D814" s="85" t="s">
        <v>3396</v>
      </c>
      <c r="E814" s="4" t="s">
        <v>3397</v>
      </c>
      <c r="F814" s="1" t="s">
        <v>23</v>
      </c>
      <c r="G814" s="18" t="s">
        <v>194</v>
      </c>
      <c r="H814" s="19" t="s">
        <v>195</v>
      </c>
      <c r="I814" s="18" t="s">
        <v>39</v>
      </c>
      <c r="J814" s="18"/>
      <c r="K814" s="21" t="s">
        <v>3398</v>
      </c>
      <c r="L814" s="22" t="s">
        <v>42</v>
      </c>
      <c r="M814" s="22" t="s">
        <v>42</v>
      </c>
      <c r="N814" s="23">
        <v>4895248805465</v>
      </c>
      <c r="O814" s="23"/>
      <c r="P814" s="109" t="s">
        <v>3399</v>
      </c>
      <c r="Q814" s="24">
        <f t="shared" si="67"/>
        <v>1079000</v>
      </c>
      <c r="R814" s="25"/>
      <c r="S814" s="59"/>
      <c r="T814" s="59"/>
      <c r="U814" s="127">
        <f t="shared" si="66"/>
        <v>85</v>
      </c>
      <c r="V814" s="127">
        <v>95</v>
      </c>
      <c r="X814" s="26"/>
      <c r="Y814" s="26"/>
    </row>
    <row r="815" spans="1:25" ht="24">
      <c r="A815" s="19" t="s">
        <v>3236</v>
      </c>
      <c r="B815" s="19" t="s">
        <v>3229</v>
      </c>
      <c r="C815" s="20" t="s">
        <v>3400</v>
      </c>
      <c r="D815" s="85" t="s">
        <v>3401</v>
      </c>
      <c r="E815" s="4" t="s">
        <v>3402</v>
      </c>
      <c r="F815" s="1" t="s">
        <v>23</v>
      </c>
      <c r="G815" s="18" t="s">
        <v>194</v>
      </c>
      <c r="H815" s="19" t="s">
        <v>195</v>
      </c>
      <c r="I815" s="18" t="s">
        <v>39</v>
      </c>
      <c r="J815" s="18"/>
      <c r="K815" s="21" t="s">
        <v>3403</v>
      </c>
      <c r="L815" s="22"/>
      <c r="M815" s="22"/>
      <c r="N815" s="23">
        <v>4895248805472</v>
      </c>
      <c r="O815" s="23"/>
      <c r="P815" s="109" t="s">
        <v>3404</v>
      </c>
      <c r="Q815" s="24">
        <f t="shared" si="67"/>
        <v>1079000</v>
      </c>
      <c r="R815" s="25"/>
      <c r="S815" s="59"/>
      <c r="T815" s="59"/>
      <c r="U815" s="127">
        <f t="shared" si="66"/>
        <v>85</v>
      </c>
      <c r="V815" s="127">
        <v>95</v>
      </c>
      <c r="X815" s="26"/>
      <c r="Y815" s="26"/>
    </row>
    <row r="816" spans="1:25" ht="24">
      <c r="A816" s="19" t="s">
        <v>3236</v>
      </c>
      <c r="B816" s="19" t="s">
        <v>3229</v>
      </c>
      <c r="C816" s="20" t="s">
        <v>3405</v>
      </c>
      <c r="D816" s="85" t="s">
        <v>3406</v>
      </c>
      <c r="E816" s="4" t="s">
        <v>3407</v>
      </c>
      <c r="F816" s="1" t="s">
        <v>23</v>
      </c>
      <c r="G816" s="18" t="s">
        <v>194</v>
      </c>
      <c r="H816" s="19" t="s">
        <v>195</v>
      </c>
      <c r="I816" s="18" t="s">
        <v>39</v>
      </c>
      <c r="J816" s="18"/>
      <c r="K816" s="21" t="s">
        <v>3408</v>
      </c>
      <c r="L816" s="22" t="s">
        <v>42</v>
      </c>
      <c r="M816" s="22" t="s">
        <v>42</v>
      </c>
      <c r="N816" s="23">
        <v>4895248805489</v>
      </c>
      <c r="O816" s="23"/>
      <c r="P816" s="109" t="s">
        <v>3409</v>
      </c>
      <c r="Q816" s="24">
        <f t="shared" si="67"/>
        <v>1079000</v>
      </c>
      <c r="R816" s="25"/>
      <c r="S816" s="66"/>
      <c r="T816" s="66"/>
      <c r="U816" s="127">
        <f t="shared" si="66"/>
        <v>85</v>
      </c>
      <c r="V816" s="127">
        <v>95</v>
      </c>
      <c r="X816" s="26"/>
      <c r="Y816" s="26"/>
    </row>
    <row r="817" spans="1:25" hidden="1">
      <c r="A817" s="19" t="s">
        <v>3236</v>
      </c>
      <c r="B817" s="19" t="s">
        <v>3229</v>
      </c>
      <c r="C817" s="34" t="s">
        <v>3410</v>
      </c>
      <c r="D817" s="85" t="s">
        <v>3411</v>
      </c>
      <c r="E817" s="4" t="s">
        <v>3412</v>
      </c>
      <c r="F817" s="1" t="s">
        <v>23</v>
      </c>
      <c r="G817" s="18" t="s">
        <v>194</v>
      </c>
      <c r="H817" s="19" t="s">
        <v>195</v>
      </c>
      <c r="I817" s="18" t="s">
        <v>44</v>
      </c>
      <c r="J817" s="18"/>
      <c r="K817" s="21" t="s">
        <v>3413</v>
      </c>
      <c r="L817" s="22" t="s">
        <v>42</v>
      </c>
      <c r="M817" s="22" t="s">
        <v>42</v>
      </c>
      <c r="N817" s="23">
        <v>4897115559891</v>
      </c>
      <c r="O817" s="23"/>
      <c r="P817" s="109"/>
      <c r="Q817" s="24">
        <f t="shared" si="67"/>
        <v>969000</v>
      </c>
      <c r="R817" s="25"/>
      <c r="S817" s="59"/>
      <c r="T817" s="59"/>
      <c r="U817" s="127">
        <f t="shared" si="66"/>
        <v>75</v>
      </c>
      <c r="V817" s="127">
        <v>85</v>
      </c>
      <c r="X817" s="26"/>
      <c r="Y817" s="26"/>
    </row>
    <row r="818" spans="1:25">
      <c r="A818" s="19" t="s">
        <v>3236</v>
      </c>
      <c r="B818" s="19" t="s">
        <v>3229</v>
      </c>
      <c r="C818" s="34" t="s">
        <v>3414</v>
      </c>
      <c r="D818" s="85" t="s">
        <v>3415</v>
      </c>
      <c r="E818" s="4" t="s">
        <v>3416</v>
      </c>
      <c r="F818" s="1" t="s">
        <v>23</v>
      </c>
      <c r="G818" s="18" t="s">
        <v>194</v>
      </c>
      <c r="H818" s="19" t="s">
        <v>195</v>
      </c>
      <c r="I818" s="139" t="s">
        <v>134</v>
      </c>
      <c r="J818" s="18"/>
      <c r="K818" s="21" t="s">
        <v>3417</v>
      </c>
      <c r="L818" s="22"/>
      <c r="M818" s="22"/>
      <c r="N818" s="23">
        <v>4895248805625</v>
      </c>
      <c r="O818" s="23"/>
      <c r="P818" s="109" t="s">
        <v>3418</v>
      </c>
      <c r="Q818" s="24">
        <f t="shared" si="67"/>
        <v>969000</v>
      </c>
      <c r="R818" s="25"/>
      <c r="S818" s="59"/>
      <c r="T818" s="59"/>
      <c r="U818" s="127">
        <f t="shared" si="66"/>
        <v>75</v>
      </c>
      <c r="V818" s="127">
        <v>85</v>
      </c>
      <c r="X818" s="26"/>
      <c r="Y818" s="26"/>
    </row>
    <row r="819" spans="1:25" hidden="1">
      <c r="A819" s="19" t="s">
        <v>3236</v>
      </c>
      <c r="B819" s="19" t="s">
        <v>3229</v>
      </c>
      <c r="C819" s="34" t="s">
        <v>3419</v>
      </c>
      <c r="D819" s="85" t="s">
        <v>3420</v>
      </c>
      <c r="E819" s="4" t="s">
        <v>3421</v>
      </c>
      <c r="F819" s="1" t="s">
        <v>23</v>
      </c>
      <c r="G819" s="18" t="s">
        <v>194</v>
      </c>
      <c r="H819" s="19" t="s">
        <v>195</v>
      </c>
      <c r="I819" s="18" t="s">
        <v>44</v>
      </c>
      <c r="J819" s="18"/>
      <c r="K819" s="21" t="s">
        <v>3422</v>
      </c>
      <c r="L819" s="22" t="s">
        <v>42</v>
      </c>
      <c r="M819" s="22" t="s">
        <v>42</v>
      </c>
      <c r="N819" s="23">
        <v>4895248805786</v>
      </c>
      <c r="O819" s="23"/>
      <c r="P819" s="109"/>
      <c r="Q819" s="24">
        <f t="shared" si="67"/>
        <v>1079000</v>
      </c>
      <c r="R819" s="25"/>
      <c r="S819" s="59"/>
      <c r="T819" s="59"/>
      <c r="U819" s="127">
        <f t="shared" si="66"/>
        <v>85</v>
      </c>
      <c r="V819" s="127">
        <v>95</v>
      </c>
      <c r="X819" s="26"/>
      <c r="Y819" s="26"/>
    </row>
    <row r="820" spans="1:25">
      <c r="A820" s="19" t="s">
        <v>3236</v>
      </c>
      <c r="B820" s="19" t="s">
        <v>3229</v>
      </c>
      <c r="C820" s="34" t="s">
        <v>3423</v>
      </c>
      <c r="D820" s="85" t="s">
        <v>3424</v>
      </c>
      <c r="E820" s="4" t="s">
        <v>3425</v>
      </c>
      <c r="F820" s="1" t="s">
        <v>23</v>
      </c>
      <c r="G820" s="18" t="s">
        <v>194</v>
      </c>
      <c r="H820" s="19" t="s">
        <v>195</v>
      </c>
      <c r="I820" s="18" t="s">
        <v>39</v>
      </c>
      <c r="J820" s="18"/>
      <c r="K820" s="21" t="s">
        <v>3426</v>
      </c>
      <c r="L820" s="22"/>
      <c r="M820" s="22"/>
      <c r="N820" s="23">
        <v>4895248805793</v>
      </c>
      <c r="O820" s="23"/>
      <c r="P820" s="109" t="s">
        <v>3427</v>
      </c>
      <c r="Q820" s="24">
        <f t="shared" si="67"/>
        <v>1079000</v>
      </c>
      <c r="R820" s="25"/>
      <c r="S820" s="59"/>
      <c r="T820" s="59"/>
      <c r="U820" s="127">
        <f t="shared" si="66"/>
        <v>85</v>
      </c>
      <c r="V820" s="127">
        <v>95</v>
      </c>
      <c r="X820" s="26"/>
      <c r="Y820" s="26"/>
    </row>
    <row r="821" spans="1:25" hidden="1">
      <c r="A821" s="19" t="s">
        <v>3236</v>
      </c>
      <c r="B821" s="19" t="s">
        <v>3229</v>
      </c>
      <c r="C821" s="34" t="s">
        <v>3428</v>
      </c>
      <c r="D821" s="85" t="s">
        <v>3429</v>
      </c>
      <c r="E821" s="4" t="s">
        <v>3430</v>
      </c>
      <c r="F821" s="1" t="s">
        <v>23</v>
      </c>
      <c r="G821" s="18" t="s">
        <v>194</v>
      </c>
      <c r="H821" s="19" t="s">
        <v>195</v>
      </c>
      <c r="I821" s="18" t="s">
        <v>44</v>
      </c>
      <c r="J821" s="18"/>
      <c r="K821" s="21" t="s">
        <v>3431</v>
      </c>
      <c r="L821" s="22"/>
      <c r="M821" s="22"/>
      <c r="N821" s="23">
        <v>4895248805809</v>
      </c>
      <c r="O821" s="23"/>
      <c r="P821" s="109" t="s">
        <v>3432</v>
      </c>
      <c r="Q821" s="24">
        <f t="shared" si="67"/>
        <v>1079000</v>
      </c>
      <c r="R821" s="25"/>
      <c r="S821" s="59"/>
      <c r="T821" s="59"/>
      <c r="U821" s="127">
        <f t="shared" si="66"/>
        <v>85</v>
      </c>
      <c r="V821" s="127">
        <v>95</v>
      </c>
      <c r="X821" s="26"/>
      <c r="Y821" s="26"/>
    </row>
    <row r="822" spans="1:25">
      <c r="A822" s="19" t="s">
        <v>3236</v>
      </c>
      <c r="B822" s="19" t="s">
        <v>3229</v>
      </c>
      <c r="C822" s="34" t="s">
        <v>3433</v>
      </c>
      <c r="D822" s="85" t="s">
        <v>3434</v>
      </c>
      <c r="E822" s="4" t="s">
        <v>3435</v>
      </c>
      <c r="F822" s="1" t="s">
        <v>23</v>
      </c>
      <c r="G822" s="18" t="s">
        <v>194</v>
      </c>
      <c r="H822" s="19" t="s">
        <v>195</v>
      </c>
      <c r="I822" s="139" t="s">
        <v>134</v>
      </c>
      <c r="J822" s="18"/>
      <c r="K822" s="21" t="s">
        <v>3436</v>
      </c>
      <c r="L822" s="22"/>
      <c r="M822" s="22"/>
      <c r="N822" s="23">
        <v>4897115555954</v>
      </c>
      <c r="O822" s="23"/>
      <c r="P822" s="109" t="s">
        <v>3437</v>
      </c>
      <c r="Q822" s="24">
        <f t="shared" si="67"/>
        <v>789000</v>
      </c>
      <c r="R822" s="25"/>
      <c r="S822" s="59"/>
      <c r="T822" s="59"/>
      <c r="U822" s="127">
        <f t="shared" si="66"/>
        <v>59</v>
      </c>
      <c r="V822" s="127">
        <v>69</v>
      </c>
      <c r="X822" s="26"/>
      <c r="Y822" s="26"/>
    </row>
    <row r="823" spans="1:25">
      <c r="A823" s="19" t="s">
        <v>3236</v>
      </c>
      <c r="B823" s="19" t="s">
        <v>3229</v>
      </c>
      <c r="C823" s="34" t="s">
        <v>3438</v>
      </c>
      <c r="D823" s="85" t="s">
        <v>3439</v>
      </c>
      <c r="E823" s="4" t="s">
        <v>3440</v>
      </c>
      <c r="F823" s="1" t="s">
        <v>23</v>
      </c>
      <c r="G823" s="18" t="s">
        <v>194</v>
      </c>
      <c r="H823" s="19" t="s">
        <v>195</v>
      </c>
      <c r="I823" s="18" t="s">
        <v>39</v>
      </c>
      <c r="J823" s="18"/>
      <c r="K823" s="21" t="s">
        <v>3441</v>
      </c>
      <c r="L823" s="22"/>
      <c r="M823" s="22"/>
      <c r="N823" s="23">
        <v>4897115555978</v>
      </c>
      <c r="O823" s="23"/>
      <c r="P823" s="109" t="s">
        <v>3442</v>
      </c>
      <c r="Q823" s="24">
        <f t="shared" si="67"/>
        <v>789000</v>
      </c>
      <c r="R823" s="25"/>
      <c r="S823" s="59"/>
      <c r="T823" s="59"/>
      <c r="U823" s="127">
        <f t="shared" si="66"/>
        <v>59</v>
      </c>
      <c r="V823" s="127">
        <v>69</v>
      </c>
      <c r="X823" s="26"/>
      <c r="Y823" s="26"/>
    </row>
    <row r="824" spans="1:25">
      <c r="A824" s="19" t="s">
        <v>3236</v>
      </c>
      <c r="B824" s="19" t="s">
        <v>3229</v>
      </c>
      <c r="C824" s="34" t="s">
        <v>3443</v>
      </c>
      <c r="D824" s="85" t="s">
        <v>3444</v>
      </c>
      <c r="E824" s="4" t="s">
        <v>3445</v>
      </c>
      <c r="F824" s="1" t="s">
        <v>23</v>
      </c>
      <c r="G824" s="18" t="s">
        <v>194</v>
      </c>
      <c r="H824" s="19" t="s">
        <v>195</v>
      </c>
      <c r="I824" s="18" t="s">
        <v>39</v>
      </c>
      <c r="J824" s="18"/>
      <c r="K824" s="21" t="s">
        <v>3446</v>
      </c>
      <c r="L824" s="22"/>
      <c r="M824" s="22"/>
      <c r="N824" s="23">
        <v>4897115555961</v>
      </c>
      <c r="O824" s="23"/>
      <c r="P824" s="109" t="s">
        <v>3447</v>
      </c>
      <c r="Q824" s="24">
        <f t="shared" si="67"/>
        <v>789000</v>
      </c>
      <c r="R824" s="25"/>
      <c r="S824" s="59"/>
      <c r="T824" s="59"/>
      <c r="U824" s="127">
        <f t="shared" si="66"/>
        <v>59</v>
      </c>
      <c r="V824" s="127">
        <v>69</v>
      </c>
      <c r="X824" s="26"/>
      <c r="Y824" s="26"/>
    </row>
    <row r="825" spans="1:25">
      <c r="A825" s="19" t="s">
        <v>3236</v>
      </c>
      <c r="B825" s="19" t="s">
        <v>3229</v>
      </c>
      <c r="C825" s="34" t="s">
        <v>3448</v>
      </c>
      <c r="D825" s="85" t="s">
        <v>3449</v>
      </c>
      <c r="E825" s="4" t="s">
        <v>3450</v>
      </c>
      <c r="F825" s="1" t="s">
        <v>23</v>
      </c>
      <c r="G825" s="18" t="s">
        <v>194</v>
      </c>
      <c r="H825" s="19" t="s">
        <v>195</v>
      </c>
      <c r="I825" s="18" t="s">
        <v>39</v>
      </c>
      <c r="J825" s="18"/>
      <c r="K825" s="21" t="s">
        <v>3451</v>
      </c>
      <c r="L825" s="22"/>
      <c r="M825" s="22"/>
      <c r="N825" s="23">
        <v>4895248805939</v>
      </c>
      <c r="O825" s="23"/>
      <c r="P825" s="109" t="s">
        <v>3452</v>
      </c>
      <c r="Q825" s="24">
        <f t="shared" si="67"/>
        <v>899000</v>
      </c>
      <c r="R825" s="25"/>
      <c r="S825" s="59"/>
      <c r="T825" s="59"/>
      <c r="U825" s="127">
        <f t="shared" si="66"/>
        <v>69</v>
      </c>
      <c r="V825" s="127">
        <v>79</v>
      </c>
      <c r="X825" s="26"/>
      <c r="Y825" s="26"/>
    </row>
    <row r="826" spans="1:25">
      <c r="A826" s="19" t="s">
        <v>3236</v>
      </c>
      <c r="B826" s="19" t="s">
        <v>3229</v>
      </c>
      <c r="C826" s="34" t="s">
        <v>3453</v>
      </c>
      <c r="D826" s="85" t="s">
        <v>3454</v>
      </c>
      <c r="E826" s="4" t="s">
        <v>3455</v>
      </c>
      <c r="F826" s="1" t="s">
        <v>23</v>
      </c>
      <c r="G826" s="18" t="s">
        <v>194</v>
      </c>
      <c r="H826" s="19" t="s">
        <v>195</v>
      </c>
      <c r="I826" s="18" t="s">
        <v>39</v>
      </c>
      <c r="J826" s="18"/>
      <c r="K826" s="21" t="s">
        <v>3456</v>
      </c>
      <c r="L826" s="22"/>
      <c r="M826" s="22"/>
      <c r="N826" s="23">
        <v>4895248805946</v>
      </c>
      <c r="O826" s="23"/>
      <c r="P826" s="109" t="s">
        <v>3457</v>
      </c>
      <c r="Q826" s="24">
        <f t="shared" si="67"/>
        <v>899000</v>
      </c>
      <c r="R826" s="25"/>
      <c r="S826" s="59"/>
      <c r="T826" s="59"/>
      <c r="U826" s="127">
        <f t="shared" si="66"/>
        <v>69</v>
      </c>
      <c r="V826" s="127">
        <v>79</v>
      </c>
      <c r="X826" s="26"/>
      <c r="Y826" s="26"/>
    </row>
    <row r="827" spans="1:25">
      <c r="A827" s="19" t="s">
        <v>3236</v>
      </c>
      <c r="B827" s="19" t="s">
        <v>3229</v>
      </c>
      <c r="C827" s="34" t="s">
        <v>3458</v>
      </c>
      <c r="D827" s="85" t="s">
        <v>3459</v>
      </c>
      <c r="E827" s="4" t="s">
        <v>3460</v>
      </c>
      <c r="F827" s="1" t="s">
        <v>23</v>
      </c>
      <c r="G827" s="18" t="s">
        <v>194</v>
      </c>
      <c r="H827" s="19" t="s">
        <v>195</v>
      </c>
      <c r="I827" s="18" t="s">
        <v>39</v>
      </c>
      <c r="J827" s="18"/>
      <c r="K827" s="21" t="s">
        <v>3461</v>
      </c>
      <c r="L827" s="22"/>
      <c r="M827" s="22"/>
      <c r="N827" s="23">
        <v>4895248805953</v>
      </c>
      <c r="O827" s="23"/>
      <c r="P827" s="109" t="s">
        <v>3462</v>
      </c>
      <c r="Q827" s="24">
        <f t="shared" si="67"/>
        <v>899000</v>
      </c>
      <c r="R827" s="25"/>
      <c r="S827" s="59"/>
      <c r="T827" s="59"/>
      <c r="U827" s="127">
        <f t="shared" si="66"/>
        <v>69</v>
      </c>
      <c r="V827" s="127">
        <v>79</v>
      </c>
      <c r="X827" s="26"/>
      <c r="Y827" s="26"/>
    </row>
    <row r="828" spans="1:25">
      <c r="A828" s="19" t="s">
        <v>3236</v>
      </c>
      <c r="B828" s="19" t="s">
        <v>3229</v>
      </c>
      <c r="C828" s="34" t="s">
        <v>3463</v>
      </c>
      <c r="D828" s="85" t="s">
        <v>3464</v>
      </c>
      <c r="E828" s="4" t="s">
        <v>3465</v>
      </c>
      <c r="F828" s="1" t="s">
        <v>23</v>
      </c>
      <c r="G828" s="18" t="s">
        <v>194</v>
      </c>
      <c r="H828" s="19" t="s">
        <v>195</v>
      </c>
      <c r="I828" s="18" t="s">
        <v>39</v>
      </c>
      <c r="J828" s="18"/>
      <c r="K828" s="21" t="s">
        <v>3466</v>
      </c>
      <c r="L828" s="22"/>
      <c r="M828" s="22"/>
      <c r="N828" s="23">
        <v>4897115556043</v>
      </c>
      <c r="O828" s="23"/>
      <c r="P828" s="109" t="s">
        <v>3467</v>
      </c>
      <c r="Q828" s="24">
        <f t="shared" si="67"/>
        <v>969000</v>
      </c>
      <c r="R828" s="25"/>
      <c r="S828" s="59"/>
      <c r="T828" s="59"/>
      <c r="U828" s="127">
        <f t="shared" si="66"/>
        <v>75</v>
      </c>
      <c r="V828" s="127">
        <v>85</v>
      </c>
      <c r="X828" s="26"/>
      <c r="Y828" s="26"/>
    </row>
    <row r="829" spans="1:25">
      <c r="A829" s="19" t="s">
        <v>3236</v>
      </c>
      <c r="B829" s="19" t="s">
        <v>3229</v>
      </c>
      <c r="C829" s="34" t="s">
        <v>3468</v>
      </c>
      <c r="D829" s="85" t="s">
        <v>3469</v>
      </c>
      <c r="E829" s="4" t="s">
        <v>3470</v>
      </c>
      <c r="F829" s="1" t="s">
        <v>23</v>
      </c>
      <c r="G829" s="18" t="s">
        <v>194</v>
      </c>
      <c r="H829" s="19" t="s">
        <v>195</v>
      </c>
      <c r="I829" s="18" t="s">
        <v>39</v>
      </c>
      <c r="J829" s="18"/>
      <c r="K829" s="21" t="s">
        <v>3471</v>
      </c>
      <c r="L829" s="22"/>
      <c r="M829" s="22"/>
      <c r="N829" s="23">
        <v>4897115556050</v>
      </c>
      <c r="O829" s="23"/>
      <c r="P829" s="109" t="s">
        <v>3472</v>
      </c>
      <c r="Q829" s="24">
        <f t="shared" si="67"/>
        <v>969000</v>
      </c>
      <c r="R829" s="25"/>
      <c r="S829" s="59"/>
      <c r="T829" s="59"/>
      <c r="U829" s="127">
        <f t="shared" si="66"/>
        <v>75</v>
      </c>
      <c r="V829" s="127">
        <v>85</v>
      </c>
      <c r="X829" s="26"/>
      <c r="Y829" s="26"/>
    </row>
    <row r="830" spans="1:25">
      <c r="A830" s="19" t="s">
        <v>3236</v>
      </c>
      <c r="B830" s="19" t="s">
        <v>3229</v>
      </c>
      <c r="C830" s="34" t="s">
        <v>3473</v>
      </c>
      <c r="D830" s="85" t="s">
        <v>3474</v>
      </c>
      <c r="E830" s="4" t="s">
        <v>3475</v>
      </c>
      <c r="F830" s="1" t="s">
        <v>23</v>
      </c>
      <c r="G830" s="18" t="s">
        <v>194</v>
      </c>
      <c r="H830" s="19" t="s">
        <v>195</v>
      </c>
      <c r="I830" s="18" t="s">
        <v>39</v>
      </c>
      <c r="J830" s="18"/>
      <c r="K830" s="21" t="s">
        <v>3476</v>
      </c>
      <c r="L830" s="22"/>
      <c r="M830" s="22"/>
      <c r="N830" s="23">
        <v>4897115556067</v>
      </c>
      <c r="O830" s="23"/>
      <c r="P830" s="109" t="s">
        <v>3477</v>
      </c>
      <c r="Q830" s="24">
        <f t="shared" si="67"/>
        <v>969000</v>
      </c>
      <c r="R830" s="25"/>
      <c r="S830" s="59"/>
      <c r="T830" s="59"/>
      <c r="U830" s="127">
        <f t="shared" si="66"/>
        <v>75</v>
      </c>
      <c r="V830" s="127">
        <v>85</v>
      </c>
      <c r="X830" s="26"/>
      <c r="Y830" s="26"/>
    </row>
    <row r="831" spans="1:25">
      <c r="A831" s="19" t="s">
        <v>3236</v>
      </c>
      <c r="B831" s="19" t="s">
        <v>3229</v>
      </c>
      <c r="C831" s="34" t="s">
        <v>3478</v>
      </c>
      <c r="D831" s="85" t="s">
        <v>3479</v>
      </c>
      <c r="E831" s="4" t="s">
        <v>3480</v>
      </c>
      <c r="F831" s="1" t="s">
        <v>23</v>
      </c>
      <c r="G831" s="18" t="s">
        <v>194</v>
      </c>
      <c r="H831" s="19" t="s">
        <v>195</v>
      </c>
      <c r="I831" s="18" t="s">
        <v>39</v>
      </c>
      <c r="J831" s="18"/>
      <c r="K831" s="21" t="s">
        <v>3481</v>
      </c>
      <c r="L831" s="22"/>
      <c r="M831" s="22"/>
      <c r="N831" s="23">
        <v>4897115556074</v>
      </c>
      <c r="O831" s="23"/>
      <c r="P831" s="109" t="s">
        <v>3482</v>
      </c>
      <c r="Q831" s="24">
        <f t="shared" si="67"/>
        <v>859000</v>
      </c>
      <c r="R831" s="25"/>
      <c r="S831" s="59"/>
      <c r="T831" s="59"/>
      <c r="U831" s="127">
        <f t="shared" si="66"/>
        <v>65</v>
      </c>
      <c r="V831" s="127">
        <v>75</v>
      </c>
      <c r="X831" s="26"/>
      <c r="Y831" s="26"/>
    </row>
    <row r="832" spans="1:25">
      <c r="A832" s="19" t="s">
        <v>3236</v>
      </c>
      <c r="B832" s="19" t="s">
        <v>3229</v>
      </c>
      <c r="C832" s="34" t="s">
        <v>3483</v>
      </c>
      <c r="D832" s="85" t="s">
        <v>3484</v>
      </c>
      <c r="E832" s="4" t="s">
        <v>3485</v>
      </c>
      <c r="F832" s="1" t="s">
        <v>23</v>
      </c>
      <c r="G832" s="18" t="s">
        <v>194</v>
      </c>
      <c r="H832" s="19" t="s">
        <v>195</v>
      </c>
      <c r="I832" s="18" t="s">
        <v>39</v>
      </c>
      <c r="J832" s="18"/>
      <c r="K832" s="21" t="s">
        <v>3486</v>
      </c>
      <c r="L832" s="22"/>
      <c r="M832" s="22"/>
      <c r="N832" s="23">
        <v>4897115556081</v>
      </c>
      <c r="O832" s="23"/>
      <c r="P832" s="109" t="s">
        <v>3487</v>
      </c>
      <c r="Q832" s="24">
        <f t="shared" si="67"/>
        <v>859000</v>
      </c>
      <c r="R832" s="25"/>
      <c r="S832" s="59"/>
      <c r="T832" s="59"/>
      <c r="U832" s="127">
        <f t="shared" si="66"/>
        <v>65</v>
      </c>
      <c r="V832" s="127">
        <v>75</v>
      </c>
      <c r="X832" s="26"/>
      <c r="Y832" s="26"/>
    </row>
    <row r="833" spans="1:25" hidden="1">
      <c r="A833" s="19" t="s">
        <v>3236</v>
      </c>
      <c r="B833" s="19" t="s">
        <v>3229</v>
      </c>
      <c r="C833" s="34" t="s">
        <v>3488</v>
      </c>
      <c r="D833" s="85" t="s">
        <v>3489</v>
      </c>
      <c r="E833" s="4" t="s">
        <v>3490</v>
      </c>
      <c r="F833" s="1" t="s">
        <v>23</v>
      </c>
      <c r="G833" s="18" t="s">
        <v>194</v>
      </c>
      <c r="H833" s="19" t="s">
        <v>195</v>
      </c>
      <c r="I833" s="18" t="s">
        <v>44</v>
      </c>
      <c r="J833" s="18"/>
      <c r="K833" s="21" t="s">
        <v>3491</v>
      </c>
      <c r="L833" s="22"/>
      <c r="M833" s="22"/>
      <c r="N833" s="23">
        <v>4897115556098</v>
      </c>
      <c r="O833" s="23"/>
      <c r="P833" s="109" t="s">
        <v>3492</v>
      </c>
      <c r="Q833" s="24">
        <f t="shared" si="67"/>
        <v>859000</v>
      </c>
      <c r="R833" s="25"/>
      <c r="S833" s="59"/>
      <c r="T833" s="59"/>
      <c r="U833" s="127">
        <f t="shared" si="66"/>
        <v>65</v>
      </c>
      <c r="V833" s="127">
        <v>75</v>
      </c>
      <c r="X833" s="26"/>
      <c r="Y833" s="26"/>
    </row>
    <row r="834" spans="1:25" hidden="1">
      <c r="A834" s="19" t="s">
        <v>3236</v>
      </c>
      <c r="B834" s="19" t="s">
        <v>3229</v>
      </c>
      <c r="C834" s="34" t="s">
        <v>3493</v>
      </c>
      <c r="D834" s="85" t="s">
        <v>3494</v>
      </c>
      <c r="E834" s="4" t="s">
        <v>3495</v>
      </c>
      <c r="F834" s="1" t="s">
        <v>23</v>
      </c>
      <c r="G834" s="18" t="s">
        <v>194</v>
      </c>
      <c r="H834" s="19" t="s">
        <v>195</v>
      </c>
      <c r="I834" s="18" t="s">
        <v>44</v>
      </c>
      <c r="J834" s="18"/>
      <c r="K834" s="21" t="s">
        <v>3496</v>
      </c>
      <c r="L834" s="22"/>
      <c r="M834" s="22"/>
      <c r="N834" s="23">
        <v>4897115556135</v>
      </c>
      <c r="O834" s="23"/>
      <c r="P834" s="109"/>
      <c r="Q834" s="24">
        <f t="shared" si="67"/>
        <v>969000</v>
      </c>
      <c r="R834" s="25"/>
      <c r="S834" s="59"/>
      <c r="T834" s="59"/>
      <c r="U834" s="127">
        <f t="shared" si="66"/>
        <v>75</v>
      </c>
      <c r="V834" s="127">
        <v>85</v>
      </c>
      <c r="X834" s="26"/>
      <c r="Y834" s="26"/>
    </row>
    <row r="835" spans="1:25">
      <c r="A835" s="19" t="s">
        <v>3236</v>
      </c>
      <c r="B835" s="19" t="s">
        <v>3229</v>
      </c>
      <c r="C835" s="34" t="s">
        <v>3497</v>
      </c>
      <c r="D835" s="85" t="s">
        <v>3498</v>
      </c>
      <c r="E835" s="4" t="s">
        <v>3499</v>
      </c>
      <c r="F835" s="1" t="s">
        <v>23</v>
      </c>
      <c r="G835" s="18" t="s">
        <v>194</v>
      </c>
      <c r="H835" s="19" t="s">
        <v>195</v>
      </c>
      <c r="I835" s="18" t="s">
        <v>39</v>
      </c>
      <c r="J835" s="18"/>
      <c r="K835" s="21" t="s">
        <v>3500</v>
      </c>
      <c r="L835" s="22"/>
      <c r="M835" s="22"/>
      <c r="N835" s="23">
        <v>4897115556142</v>
      </c>
      <c r="O835" s="23"/>
      <c r="P835" s="109" t="s">
        <v>3501</v>
      </c>
      <c r="Q835" s="24">
        <f t="shared" si="67"/>
        <v>969000</v>
      </c>
      <c r="R835" s="25"/>
      <c r="S835" s="59"/>
      <c r="T835" s="59"/>
      <c r="U835" s="127">
        <f t="shared" si="66"/>
        <v>75</v>
      </c>
      <c r="V835" s="127">
        <v>85</v>
      </c>
      <c r="X835" s="26"/>
      <c r="Y835" s="26"/>
    </row>
    <row r="836" spans="1:25" hidden="1">
      <c r="A836" s="19" t="s">
        <v>3236</v>
      </c>
      <c r="B836" s="19" t="s">
        <v>3229</v>
      </c>
      <c r="C836" s="34" t="s">
        <v>3502</v>
      </c>
      <c r="D836" s="85" t="s">
        <v>3503</v>
      </c>
      <c r="E836" s="4" t="s">
        <v>3504</v>
      </c>
      <c r="F836" s="1" t="s">
        <v>23</v>
      </c>
      <c r="G836" s="18" t="s">
        <v>194</v>
      </c>
      <c r="H836" s="19" t="s">
        <v>195</v>
      </c>
      <c r="I836" s="139" t="s">
        <v>44</v>
      </c>
      <c r="J836" s="18"/>
      <c r="K836" s="21" t="s">
        <v>3505</v>
      </c>
      <c r="L836" s="22"/>
      <c r="M836" s="22"/>
      <c r="N836" s="23">
        <v>4897115556159</v>
      </c>
      <c r="O836" s="23"/>
      <c r="P836" s="109" t="s">
        <v>3506</v>
      </c>
      <c r="Q836" s="24">
        <f t="shared" si="67"/>
        <v>969000</v>
      </c>
      <c r="R836" s="25"/>
      <c r="S836" s="59"/>
      <c r="T836" s="59"/>
      <c r="U836" s="127">
        <f t="shared" si="66"/>
        <v>75</v>
      </c>
      <c r="V836" s="127">
        <v>85</v>
      </c>
      <c r="X836" s="26"/>
      <c r="Y836" s="26"/>
    </row>
    <row r="837" spans="1:25">
      <c r="A837" s="19" t="s">
        <v>3236</v>
      </c>
      <c r="B837" s="19" t="s">
        <v>3229</v>
      </c>
      <c r="C837" s="34" t="s">
        <v>3507</v>
      </c>
      <c r="D837" s="85" t="s">
        <v>3508</v>
      </c>
      <c r="E837" s="4"/>
      <c r="F837" s="1" t="s">
        <v>23</v>
      </c>
      <c r="G837" s="18" t="s">
        <v>194</v>
      </c>
      <c r="H837" s="19" t="s">
        <v>195</v>
      </c>
      <c r="I837" s="18" t="s">
        <v>134</v>
      </c>
      <c r="J837" s="18"/>
      <c r="K837" s="21"/>
      <c r="L837" s="22"/>
      <c r="M837" s="22"/>
      <c r="N837" s="23"/>
      <c r="O837" s="23"/>
      <c r="P837" s="109" t="s">
        <v>3509</v>
      </c>
      <c r="Q837" s="24">
        <f t="shared" si="67"/>
        <v>969000</v>
      </c>
      <c r="R837" s="25"/>
      <c r="S837" s="59"/>
      <c r="T837" s="59"/>
      <c r="U837" s="127">
        <f t="shared" si="66"/>
        <v>75</v>
      </c>
      <c r="V837" s="127">
        <v>85</v>
      </c>
      <c r="X837" s="26"/>
      <c r="Y837" s="26"/>
    </row>
    <row r="838" spans="1:25">
      <c r="A838" s="19" t="s">
        <v>3236</v>
      </c>
      <c r="B838" s="19" t="s">
        <v>3229</v>
      </c>
      <c r="C838" s="34" t="s">
        <v>3510</v>
      </c>
      <c r="D838" s="85" t="s">
        <v>3511</v>
      </c>
      <c r="E838" s="4"/>
      <c r="F838" s="1" t="s">
        <v>23</v>
      </c>
      <c r="G838" s="18" t="s">
        <v>194</v>
      </c>
      <c r="H838" s="19" t="s">
        <v>195</v>
      </c>
      <c r="I838" s="18" t="s">
        <v>39</v>
      </c>
      <c r="J838" s="18"/>
      <c r="K838" s="21"/>
      <c r="L838" s="22"/>
      <c r="M838" s="22"/>
      <c r="N838" s="23"/>
      <c r="O838" s="23"/>
      <c r="P838" s="109" t="s">
        <v>3512</v>
      </c>
      <c r="Q838" s="24">
        <f t="shared" si="67"/>
        <v>969000</v>
      </c>
      <c r="R838" s="25"/>
      <c r="S838" s="59"/>
      <c r="T838" s="59"/>
      <c r="U838" s="127">
        <f t="shared" si="66"/>
        <v>75</v>
      </c>
      <c r="V838" s="127">
        <v>85</v>
      </c>
      <c r="X838" s="26"/>
      <c r="Y838" s="26"/>
    </row>
    <row r="839" spans="1:25">
      <c r="A839" s="19" t="s">
        <v>3236</v>
      </c>
      <c r="B839" s="19" t="s">
        <v>3229</v>
      </c>
      <c r="C839" s="34" t="s">
        <v>3513</v>
      </c>
      <c r="D839" s="85" t="s">
        <v>3514</v>
      </c>
      <c r="E839" s="4"/>
      <c r="F839" s="1" t="s">
        <v>23</v>
      </c>
      <c r="G839" s="18" t="s">
        <v>194</v>
      </c>
      <c r="H839" s="19" t="s">
        <v>195</v>
      </c>
      <c r="I839" s="18" t="s">
        <v>134</v>
      </c>
      <c r="J839" s="18"/>
      <c r="K839" s="21"/>
      <c r="L839" s="22"/>
      <c r="M839" s="22"/>
      <c r="N839" s="23">
        <v>4895248806769</v>
      </c>
      <c r="O839" s="23"/>
      <c r="P839" s="109" t="s">
        <v>3515</v>
      </c>
      <c r="Q839" s="24">
        <f t="shared" si="67"/>
        <v>1009000</v>
      </c>
      <c r="R839" s="25"/>
      <c r="S839" s="59"/>
      <c r="T839" s="59"/>
      <c r="U839" s="127">
        <f t="shared" si="66"/>
        <v>79</v>
      </c>
      <c r="V839" s="127">
        <v>89</v>
      </c>
      <c r="X839" s="26"/>
      <c r="Y839" s="26"/>
    </row>
    <row r="840" spans="1:25">
      <c r="A840" s="19" t="s">
        <v>3236</v>
      </c>
      <c r="B840" s="19" t="s">
        <v>3229</v>
      </c>
      <c r="C840" s="34" t="s">
        <v>3516</v>
      </c>
      <c r="D840" s="85" t="s">
        <v>3517</v>
      </c>
      <c r="E840" s="4"/>
      <c r="F840" s="1" t="s">
        <v>23</v>
      </c>
      <c r="G840" s="18" t="s">
        <v>194</v>
      </c>
      <c r="H840" s="19" t="s">
        <v>195</v>
      </c>
      <c r="I840" s="139" t="s">
        <v>134</v>
      </c>
      <c r="J840" s="18"/>
      <c r="K840" s="21"/>
      <c r="L840" s="22"/>
      <c r="M840" s="22"/>
      <c r="N840" s="23">
        <v>4895248806783</v>
      </c>
      <c r="O840" s="23"/>
      <c r="P840" s="109" t="s">
        <v>3518</v>
      </c>
      <c r="Q840" s="24">
        <f t="shared" si="67"/>
        <v>1009000</v>
      </c>
      <c r="R840" s="25"/>
      <c r="S840" s="59"/>
      <c r="T840" s="59"/>
      <c r="U840" s="127">
        <f t="shared" si="66"/>
        <v>79</v>
      </c>
      <c r="V840" s="127">
        <v>89</v>
      </c>
      <c r="X840" s="26"/>
      <c r="Y840" s="26"/>
    </row>
    <row r="841" spans="1:25" hidden="1">
      <c r="A841" s="19" t="s">
        <v>3236</v>
      </c>
      <c r="B841" s="19" t="s">
        <v>3229</v>
      </c>
      <c r="C841" s="34" t="s">
        <v>3519</v>
      </c>
      <c r="D841" s="85" t="s">
        <v>3520</v>
      </c>
      <c r="E841" s="4" t="s">
        <v>3521</v>
      </c>
      <c r="F841" s="1" t="s">
        <v>23</v>
      </c>
      <c r="G841" s="18" t="s">
        <v>194</v>
      </c>
      <c r="H841" s="19" t="s">
        <v>195</v>
      </c>
      <c r="I841" s="18" t="s">
        <v>44</v>
      </c>
      <c r="J841" s="18"/>
      <c r="K841" s="21" t="s">
        <v>3522</v>
      </c>
      <c r="L841" s="22"/>
      <c r="M841" s="22"/>
      <c r="N841" s="23">
        <v>4897115556166</v>
      </c>
      <c r="O841" s="23"/>
      <c r="P841" s="109"/>
      <c r="Q841" s="24">
        <f t="shared" si="67"/>
        <v>1079000</v>
      </c>
      <c r="R841" s="25"/>
      <c r="S841" s="59"/>
      <c r="T841" s="59"/>
      <c r="U841" s="127">
        <f t="shared" si="66"/>
        <v>85</v>
      </c>
      <c r="V841" s="127">
        <v>95</v>
      </c>
      <c r="X841" s="26"/>
      <c r="Y841" s="26"/>
    </row>
    <row r="842" spans="1:25">
      <c r="A842" s="19" t="s">
        <v>3236</v>
      </c>
      <c r="B842" s="19" t="s">
        <v>3229</v>
      </c>
      <c r="C842" s="34" t="s">
        <v>3523</v>
      </c>
      <c r="D842" s="85" t="s">
        <v>3524</v>
      </c>
      <c r="E842" s="4" t="s">
        <v>3525</v>
      </c>
      <c r="F842" s="1" t="s">
        <v>23</v>
      </c>
      <c r="G842" s="18" t="s">
        <v>194</v>
      </c>
      <c r="H842" s="19" t="s">
        <v>195</v>
      </c>
      <c r="I842" s="18" t="s">
        <v>39</v>
      </c>
      <c r="J842" s="18"/>
      <c r="K842" s="21" t="s">
        <v>3526</v>
      </c>
      <c r="L842" s="22"/>
      <c r="M842" s="22"/>
      <c r="N842" s="23">
        <v>4897115556173</v>
      </c>
      <c r="O842" s="23"/>
      <c r="P842" s="109" t="s">
        <v>3527</v>
      </c>
      <c r="Q842" s="24">
        <f t="shared" si="67"/>
        <v>1079000</v>
      </c>
      <c r="R842" s="25"/>
      <c r="S842" s="59"/>
      <c r="T842" s="59"/>
      <c r="U842" s="127">
        <f t="shared" si="66"/>
        <v>85</v>
      </c>
      <c r="V842" s="127">
        <v>95</v>
      </c>
      <c r="X842" s="26"/>
      <c r="Y842" s="26"/>
    </row>
    <row r="843" spans="1:25" hidden="1">
      <c r="A843" s="19" t="s">
        <v>3236</v>
      </c>
      <c r="B843" s="19" t="s">
        <v>3229</v>
      </c>
      <c r="C843" s="34" t="s">
        <v>3528</v>
      </c>
      <c r="D843" s="85" t="s">
        <v>3529</v>
      </c>
      <c r="E843" s="4" t="s">
        <v>3530</v>
      </c>
      <c r="F843" s="1" t="s">
        <v>23</v>
      </c>
      <c r="G843" s="18" t="s">
        <v>194</v>
      </c>
      <c r="H843" s="19" t="s">
        <v>195</v>
      </c>
      <c r="I843" s="18" t="s">
        <v>44</v>
      </c>
      <c r="J843" s="18"/>
      <c r="K843" s="21" t="s">
        <v>3531</v>
      </c>
      <c r="L843" s="22"/>
      <c r="M843" s="22"/>
      <c r="N843" s="23">
        <v>4897115556180</v>
      </c>
      <c r="O843" s="23"/>
      <c r="P843" s="109"/>
      <c r="Q843" s="24">
        <f t="shared" si="67"/>
        <v>1079000</v>
      </c>
      <c r="R843" s="25"/>
      <c r="S843" s="59"/>
      <c r="T843" s="59"/>
      <c r="U843" s="127">
        <f t="shared" si="66"/>
        <v>85</v>
      </c>
      <c r="V843" s="127">
        <v>95</v>
      </c>
      <c r="X843" s="26"/>
      <c r="Y843" s="26"/>
    </row>
    <row r="844" spans="1:25">
      <c r="A844" s="19" t="s">
        <v>3236</v>
      </c>
      <c r="B844" s="19" t="s">
        <v>3229</v>
      </c>
      <c r="C844" s="34" t="s">
        <v>3532</v>
      </c>
      <c r="D844" s="85" t="s">
        <v>3533</v>
      </c>
      <c r="E844" s="4"/>
      <c r="F844" s="1" t="s">
        <v>23</v>
      </c>
      <c r="G844" s="18" t="s">
        <v>194</v>
      </c>
      <c r="H844" s="19" t="s">
        <v>195</v>
      </c>
      <c r="I844" s="18" t="s">
        <v>39</v>
      </c>
      <c r="J844" s="18"/>
      <c r="K844" s="21"/>
      <c r="L844" s="22"/>
      <c r="M844" s="22"/>
      <c r="N844" s="23">
        <v>4895248803652</v>
      </c>
      <c r="O844" s="23"/>
      <c r="P844" s="109" t="s">
        <v>3534</v>
      </c>
      <c r="Q844" s="24">
        <f t="shared" si="67"/>
        <v>2149000</v>
      </c>
      <c r="R844" s="25"/>
      <c r="S844" s="59"/>
      <c r="T844" s="59"/>
      <c r="U844" s="127">
        <f>(V844-20)</f>
        <v>169</v>
      </c>
      <c r="V844" s="127">
        <v>189</v>
      </c>
      <c r="X844" s="26"/>
      <c r="Y844" s="26"/>
    </row>
    <row r="845" spans="1:25">
      <c r="A845" s="19" t="s">
        <v>3236</v>
      </c>
      <c r="B845" s="19" t="s">
        <v>3229</v>
      </c>
      <c r="C845" s="34" t="s">
        <v>3535</v>
      </c>
      <c r="D845" s="85" t="s">
        <v>3536</v>
      </c>
      <c r="E845" s="4"/>
      <c r="F845" s="1" t="s">
        <v>23</v>
      </c>
      <c r="G845" s="18" t="s">
        <v>194</v>
      </c>
      <c r="H845" s="19" t="s">
        <v>195</v>
      </c>
      <c r="I845" s="18" t="s">
        <v>134</v>
      </c>
      <c r="J845" s="18"/>
      <c r="K845" s="21"/>
      <c r="L845" s="22"/>
      <c r="M845" s="22"/>
      <c r="N845" s="23">
        <v>4895248803669</v>
      </c>
      <c r="O845" s="23"/>
      <c r="P845" s="109" t="s">
        <v>3537</v>
      </c>
      <c r="Q845" s="24">
        <f t="shared" si="67"/>
        <v>2149000</v>
      </c>
      <c r="R845" s="25"/>
      <c r="S845" s="59"/>
      <c r="T845" s="59"/>
      <c r="U845" s="127">
        <f t="shared" ref="U845:U852" si="68">(V845-20)</f>
        <v>169</v>
      </c>
      <c r="V845" s="127">
        <v>189</v>
      </c>
      <c r="X845" s="26"/>
      <c r="Y845" s="26"/>
    </row>
    <row r="846" spans="1:25">
      <c r="A846" s="19" t="s">
        <v>3236</v>
      </c>
      <c r="B846" s="19" t="s">
        <v>3229</v>
      </c>
      <c r="C846" s="34" t="s">
        <v>3538</v>
      </c>
      <c r="D846" s="85" t="s">
        <v>3539</v>
      </c>
      <c r="E846" s="4"/>
      <c r="F846" s="1" t="s">
        <v>23</v>
      </c>
      <c r="G846" s="18" t="s">
        <v>194</v>
      </c>
      <c r="H846" s="19" t="s">
        <v>195</v>
      </c>
      <c r="I846" s="18" t="s">
        <v>39</v>
      </c>
      <c r="J846" s="18"/>
      <c r="K846" s="21"/>
      <c r="L846" s="22"/>
      <c r="M846" s="22"/>
      <c r="N846" s="23">
        <v>4895248817390</v>
      </c>
      <c r="O846" s="23"/>
      <c r="P846" s="109" t="s">
        <v>3540</v>
      </c>
      <c r="Q846" s="24">
        <f t="shared" si="67"/>
        <v>2149000</v>
      </c>
      <c r="R846" s="25"/>
      <c r="S846" s="59"/>
      <c r="T846" s="59"/>
      <c r="U846" s="127">
        <f t="shared" si="68"/>
        <v>169</v>
      </c>
      <c r="V846" s="127">
        <v>189</v>
      </c>
      <c r="X846" s="26"/>
      <c r="Y846" s="26"/>
    </row>
    <row r="847" spans="1:25">
      <c r="A847" s="19" t="s">
        <v>3236</v>
      </c>
      <c r="B847" s="19" t="s">
        <v>3229</v>
      </c>
      <c r="C847" s="34" t="s">
        <v>3541</v>
      </c>
      <c r="D847" s="85" t="s">
        <v>3542</v>
      </c>
      <c r="E847" s="4"/>
      <c r="F847" s="1" t="s">
        <v>23</v>
      </c>
      <c r="G847" s="18" t="s">
        <v>194</v>
      </c>
      <c r="H847" s="19" t="s">
        <v>195</v>
      </c>
      <c r="I847" s="18" t="s">
        <v>39</v>
      </c>
      <c r="J847" s="18"/>
      <c r="K847" s="21"/>
      <c r="L847" s="22"/>
      <c r="M847" s="22"/>
      <c r="N847" s="23">
        <v>4895248803683</v>
      </c>
      <c r="O847" s="23"/>
      <c r="P847" s="109" t="s">
        <v>3543</v>
      </c>
      <c r="Q847" s="24">
        <f t="shared" si="67"/>
        <v>2149000</v>
      </c>
      <c r="R847" s="25"/>
      <c r="S847" s="59"/>
      <c r="T847" s="59"/>
      <c r="U847" s="127">
        <f t="shared" si="68"/>
        <v>169</v>
      </c>
      <c r="V847" s="127">
        <v>189</v>
      </c>
      <c r="X847" s="26"/>
      <c r="Y847" s="26"/>
    </row>
    <row r="848" spans="1:25">
      <c r="A848" s="19" t="s">
        <v>3236</v>
      </c>
      <c r="B848" s="19" t="s">
        <v>3229</v>
      </c>
      <c r="C848" s="34" t="s">
        <v>3544</v>
      </c>
      <c r="D848" s="85" t="s">
        <v>3545</v>
      </c>
      <c r="E848" s="4"/>
      <c r="F848" s="1" t="s">
        <v>23</v>
      </c>
      <c r="G848" s="18" t="s">
        <v>194</v>
      </c>
      <c r="H848" s="19" t="s">
        <v>195</v>
      </c>
      <c r="I848" s="18" t="s">
        <v>39</v>
      </c>
      <c r="J848" s="18"/>
      <c r="K848" s="21"/>
      <c r="L848" s="22"/>
      <c r="M848" s="22"/>
      <c r="N848" s="23">
        <v>4895248803690</v>
      </c>
      <c r="O848" s="23"/>
      <c r="P848" s="109" t="s">
        <v>3546</v>
      </c>
      <c r="Q848" s="24">
        <f t="shared" si="67"/>
        <v>2149000</v>
      </c>
      <c r="R848" s="25"/>
      <c r="S848" s="59"/>
      <c r="T848" s="59"/>
      <c r="U848" s="127">
        <f t="shared" si="68"/>
        <v>169</v>
      </c>
      <c r="V848" s="127">
        <v>189</v>
      </c>
      <c r="X848" s="26"/>
      <c r="Y848" s="26"/>
    </row>
    <row r="849" spans="1:25">
      <c r="A849" s="19" t="s">
        <v>3236</v>
      </c>
      <c r="B849" s="19" t="s">
        <v>3229</v>
      </c>
      <c r="C849" s="34" t="s">
        <v>3547</v>
      </c>
      <c r="D849" s="85" t="s">
        <v>3548</v>
      </c>
      <c r="E849" s="4"/>
      <c r="F849" s="1" t="s">
        <v>23</v>
      </c>
      <c r="G849" s="18" t="s">
        <v>194</v>
      </c>
      <c r="H849" s="19" t="s">
        <v>195</v>
      </c>
      <c r="I849" s="18" t="s">
        <v>39</v>
      </c>
      <c r="J849" s="18"/>
      <c r="K849" s="21"/>
      <c r="L849" s="22"/>
      <c r="M849" s="22"/>
      <c r="N849" s="23">
        <v>4895248803706</v>
      </c>
      <c r="O849" s="23"/>
      <c r="P849" s="109" t="s">
        <v>3549</v>
      </c>
      <c r="Q849" s="24">
        <f t="shared" si="67"/>
        <v>2149000</v>
      </c>
      <c r="R849" s="25"/>
      <c r="S849" s="59"/>
      <c r="T849" s="59"/>
      <c r="U849" s="127">
        <f t="shared" si="68"/>
        <v>169</v>
      </c>
      <c r="V849" s="127">
        <v>189</v>
      </c>
      <c r="X849" s="26"/>
      <c r="Y849" s="26"/>
    </row>
    <row r="850" spans="1:25">
      <c r="A850" s="19" t="s">
        <v>3236</v>
      </c>
      <c r="B850" s="19" t="s">
        <v>3229</v>
      </c>
      <c r="C850" s="34" t="s">
        <v>3550</v>
      </c>
      <c r="D850" s="85" t="s">
        <v>3551</v>
      </c>
      <c r="E850" s="4"/>
      <c r="F850" s="1" t="s">
        <v>23</v>
      </c>
      <c r="G850" s="18" t="s">
        <v>194</v>
      </c>
      <c r="H850" s="19" t="s">
        <v>195</v>
      </c>
      <c r="I850" s="18" t="s">
        <v>39</v>
      </c>
      <c r="J850" s="18"/>
      <c r="K850" s="21"/>
      <c r="L850" s="22"/>
      <c r="M850" s="22"/>
      <c r="N850" s="23">
        <v>4895248803713</v>
      </c>
      <c r="O850" s="23"/>
      <c r="P850" s="109" t="s">
        <v>3552</v>
      </c>
      <c r="Q850" s="24">
        <f t="shared" si="67"/>
        <v>2149000</v>
      </c>
      <c r="R850" s="25"/>
      <c r="S850" s="59"/>
      <c r="T850" s="59"/>
      <c r="U850" s="127">
        <f t="shared" si="68"/>
        <v>169</v>
      </c>
      <c r="V850" s="127">
        <v>189</v>
      </c>
      <c r="X850" s="26"/>
      <c r="Y850" s="26"/>
    </row>
    <row r="851" spans="1:25">
      <c r="A851" s="19" t="s">
        <v>3236</v>
      </c>
      <c r="B851" s="19" t="s">
        <v>3229</v>
      </c>
      <c r="C851" s="34" t="s">
        <v>3553</v>
      </c>
      <c r="D851" s="85" t="s">
        <v>3554</v>
      </c>
      <c r="E851" s="4"/>
      <c r="F851" s="1" t="s">
        <v>23</v>
      </c>
      <c r="G851" s="18" t="s">
        <v>194</v>
      </c>
      <c r="H851" s="19" t="s">
        <v>195</v>
      </c>
      <c r="I851" s="18" t="s">
        <v>39</v>
      </c>
      <c r="J851" s="18"/>
      <c r="K851" s="21"/>
      <c r="L851" s="22"/>
      <c r="M851" s="22"/>
      <c r="N851" s="23">
        <v>4895248817444</v>
      </c>
      <c r="O851" s="23"/>
      <c r="P851" s="109" t="s">
        <v>3555</v>
      </c>
      <c r="Q851" s="24">
        <f t="shared" si="67"/>
        <v>2149000</v>
      </c>
      <c r="R851" s="25"/>
      <c r="S851" s="59"/>
      <c r="T851" s="59"/>
      <c r="U851" s="127">
        <f t="shared" si="68"/>
        <v>169</v>
      </c>
      <c r="V851" s="127">
        <v>189</v>
      </c>
      <c r="X851" s="26"/>
      <c r="Y851" s="26"/>
    </row>
    <row r="852" spans="1:25">
      <c r="A852" s="19" t="s">
        <v>3236</v>
      </c>
      <c r="B852" s="19" t="s">
        <v>3229</v>
      </c>
      <c r="C852" s="34" t="s">
        <v>3556</v>
      </c>
      <c r="D852" s="85" t="s">
        <v>3557</v>
      </c>
      <c r="E852" s="4"/>
      <c r="F852" s="1" t="s">
        <v>23</v>
      </c>
      <c r="G852" s="18" t="s">
        <v>194</v>
      </c>
      <c r="H852" s="19" t="s">
        <v>195</v>
      </c>
      <c r="I852" s="18" t="s">
        <v>39</v>
      </c>
      <c r="J852" s="18"/>
      <c r="K852" s="21"/>
      <c r="L852" s="22"/>
      <c r="M852" s="22"/>
      <c r="N852" s="23">
        <v>4895248817451</v>
      </c>
      <c r="O852" s="23"/>
      <c r="P852" s="109" t="s">
        <v>3558</v>
      </c>
      <c r="Q852" s="24">
        <f t="shared" si="67"/>
        <v>2149000</v>
      </c>
      <c r="R852" s="25"/>
      <c r="S852" s="59"/>
      <c r="T852" s="59"/>
      <c r="U852" s="127">
        <f t="shared" si="68"/>
        <v>169</v>
      </c>
      <c r="V852" s="127">
        <v>189</v>
      </c>
      <c r="X852" s="26"/>
      <c r="Y852" s="26"/>
    </row>
    <row r="853" spans="1:25" ht="24">
      <c r="A853" s="19" t="s">
        <v>3037</v>
      </c>
      <c r="B853" s="19" t="s">
        <v>3229</v>
      </c>
      <c r="C853" s="20" t="s">
        <v>3559</v>
      </c>
      <c r="D853" s="85" t="s">
        <v>3560</v>
      </c>
      <c r="E853" s="4" t="s">
        <v>3561</v>
      </c>
      <c r="F853" s="1" t="s">
        <v>23</v>
      </c>
      <c r="G853" s="18" t="s">
        <v>194</v>
      </c>
      <c r="H853" s="19" t="s">
        <v>379</v>
      </c>
      <c r="I853" s="18" t="s">
        <v>134</v>
      </c>
      <c r="J853" s="18"/>
      <c r="K853" s="21" t="s">
        <v>3562</v>
      </c>
      <c r="L853" s="22" t="s">
        <v>42</v>
      </c>
      <c r="M853" s="22" t="s">
        <v>42</v>
      </c>
      <c r="N853" s="23">
        <v>617748997518</v>
      </c>
      <c r="O853" s="23"/>
      <c r="P853" s="109" t="s">
        <v>3563</v>
      </c>
      <c r="Q853" s="24">
        <f t="shared" si="67"/>
        <v>59000</v>
      </c>
      <c r="R853" s="25"/>
      <c r="S853" s="66"/>
      <c r="T853" s="66"/>
      <c r="U853" s="127">
        <f t="shared" ref="U853:U860" si="69">V853*0.85</f>
        <v>4.25</v>
      </c>
      <c r="V853" s="127">
        <v>5</v>
      </c>
      <c r="X853" s="26"/>
      <c r="Y853" s="26"/>
    </row>
    <row r="854" spans="1:25" ht="24">
      <c r="A854" s="19" t="s">
        <v>3037</v>
      </c>
      <c r="B854" s="19" t="s">
        <v>3229</v>
      </c>
      <c r="C854" s="20" t="s">
        <v>3564</v>
      </c>
      <c r="D854" s="85" t="s">
        <v>3565</v>
      </c>
      <c r="E854" s="4" t="s">
        <v>3566</v>
      </c>
      <c r="F854" s="1" t="s">
        <v>23</v>
      </c>
      <c r="G854" s="18" t="s">
        <v>194</v>
      </c>
      <c r="H854" s="19" t="s">
        <v>379</v>
      </c>
      <c r="I854" s="18" t="s">
        <v>134</v>
      </c>
      <c r="J854" s="18"/>
      <c r="K854" s="21" t="s">
        <v>3567</v>
      </c>
      <c r="L854" s="22" t="s">
        <v>42</v>
      </c>
      <c r="M854" s="22" t="s">
        <v>42</v>
      </c>
      <c r="N854" s="23">
        <v>617748997488</v>
      </c>
      <c r="O854" s="23"/>
      <c r="P854" s="109" t="s">
        <v>3563</v>
      </c>
      <c r="Q854" s="24">
        <f t="shared" si="67"/>
        <v>59000</v>
      </c>
      <c r="R854" s="25"/>
      <c r="S854" s="66"/>
      <c r="T854" s="66"/>
      <c r="U854" s="127">
        <f t="shared" si="69"/>
        <v>4.25</v>
      </c>
      <c r="V854" s="127">
        <v>5</v>
      </c>
      <c r="X854" s="26"/>
      <c r="Y854" s="26"/>
    </row>
    <row r="855" spans="1:25" ht="24">
      <c r="A855" s="19" t="s">
        <v>3037</v>
      </c>
      <c r="B855" s="19" t="s">
        <v>3229</v>
      </c>
      <c r="C855" s="20" t="s">
        <v>3568</v>
      </c>
      <c r="D855" s="85" t="s">
        <v>3569</v>
      </c>
      <c r="E855" s="4" t="s">
        <v>3570</v>
      </c>
      <c r="F855" s="1" t="s">
        <v>23</v>
      </c>
      <c r="G855" s="18" t="s">
        <v>194</v>
      </c>
      <c r="H855" s="19" t="s">
        <v>379</v>
      </c>
      <c r="I855" s="18" t="s">
        <v>134</v>
      </c>
      <c r="J855" s="18"/>
      <c r="K855" s="21" t="s">
        <v>3571</v>
      </c>
      <c r="L855" s="22" t="s">
        <v>42</v>
      </c>
      <c r="M855" s="22" t="s">
        <v>42</v>
      </c>
      <c r="N855" s="23">
        <v>617748997495</v>
      </c>
      <c r="O855" s="23"/>
      <c r="P855" s="109" t="s">
        <v>3563</v>
      </c>
      <c r="Q855" s="24">
        <f t="shared" si="67"/>
        <v>59000</v>
      </c>
      <c r="R855" s="25"/>
      <c r="S855" s="66"/>
      <c r="T855" s="66"/>
      <c r="U855" s="127">
        <f t="shared" si="69"/>
        <v>4.25</v>
      </c>
      <c r="V855" s="127">
        <v>5</v>
      </c>
      <c r="X855" s="26"/>
      <c r="Y855" s="26"/>
    </row>
    <row r="856" spans="1:25" ht="24">
      <c r="A856" s="19" t="s">
        <v>3037</v>
      </c>
      <c r="B856" s="19" t="s">
        <v>3229</v>
      </c>
      <c r="C856" s="20" t="s">
        <v>3572</v>
      </c>
      <c r="D856" s="85" t="s">
        <v>3573</v>
      </c>
      <c r="E856" s="4" t="s">
        <v>3574</v>
      </c>
      <c r="F856" s="1" t="s">
        <v>23</v>
      </c>
      <c r="G856" s="18" t="s">
        <v>194</v>
      </c>
      <c r="H856" s="19" t="s">
        <v>379</v>
      </c>
      <c r="I856" s="18" t="s">
        <v>134</v>
      </c>
      <c r="J856" s="18"/>
      <c r="K856" s="21" t="s">
        <v>3575</v>
      </c>
      <c r="L856" s="22" t="s">
        <v>42</v>
      </c>
      <c r="M856" s="22" t="s">
        <v>42</v>
      </c>
      <c r="N856" s="23"/>
      <c r="O856" s="23"/>
      <c r="P856" s="109" t="s">
        <v>3563</v>
      </c>
      <c r="Q856" s="24">
        <f t="shared" si="67"/>
        <v>59000</v>
      </c>
      <c r="R856" s="25"/>
      <c r="S856" s="66"/>
      <c r="T856" s="66"/>
      <c r="U856" s="127">
        <f t="shared" si="69"/>
        <v>4.25</v>
      </c>
      <c r="V856" s="127">
        <v>5</v>
      </c>
      <c r="X856" s="26"/>
      <c r="Y856" s="26"/>
    </row>
    <row r="857" spans="1:25" ht="24" hidden="1">
      <c r="A857" s="19" t="s">
        <v>3037</v>
      </c>
      <c r="B857" s="19" t="s">
        <v>3229</v>
      </c>
      <c r="C857" s="20" t="s">
        <v>3576</v>
      </c>
      <c r="D857" s="85" t="s">
        <v>3577</v>
      </c>
      <c r="E857" s="4" t="s">
        <v>3578</v>
      </c>
      <c r="F857" s="1" t="s">
        <v>23</v>
      </c>
      <c r="G857" s="18" t="s">
        <v>194</v>
      </c>
      <c r="H857" s="19" t="s">
        <v>379</v>
      </c>
      <c r="I857" s="18" t="s">
        <v>44</v>
      </c>
      <c r="J857" s="18"/>
      <c r="K857" s="21" t="s">
        <v>3579</v>
      </c>
      <c r="L857" s="22" t="s">
        <v>42</v>
      </c>
      <c r="M857" s="22" t="s">
        <v>42</v>
      </c>
      <c r="N857" s="23"/>
      <c r="O857" s="23"/>
      <c r="P857" s="109"/>
      <c r="Q857" s="24">
        <f t="shared" si="67"/>
        <v>69000</v>
      </c>
      <c r="R857" s="25"/>
      <c r="S857" s="66"/>
      <c r="T857" s="66"/>
      <c r="U857" s="127">
        <f t="shared" si="69"/>
        <v>5.0999999999999996</v>
      </c>
      <c r="V857" s="127">
        <v>6</v>
      </c>
      <c r="X857" s="26"/>
      <c r="Y857" s="26"/>
    </row>
    <row r="858" spans="1:25" ht="24">
      <c r="A858" s="19" t="s">
        <v>3037</v>
      </c>
      <c r="B858" s="19" t="s">
        <v>3229</v>
      </c>
      <c r="C858" s="20" t="s">
        <v>3580</v>
      </c>
      <c r="D858" s="85" t="s">
        <v>3581</v>
      </c>
      <c r="E858" s="4" t="s">
        <v>3582</v>
      </c>
      <c r="F858" s="1" t="s">
        <v>23</v>
      </c>
      <c r="G858" s="18" t="s">
        <v>194</v>
      </c>
      <c r="H858" s="19" t="s">
        <v>379</v>
      </c>
      <c r="I858" s="18" t="s">
        <v>134</v>
      </c>
      <c r="J858" s="18"/>
      <c r="K858" s="21" t="s">
        <v>3583</v>
      </c>
      <c r="L858" s="22" t="s">
        <v>42</v>
      </c>
      <c r="M858" s="22" t="s">
        <v>42</v>
      </c>
      <c r="N858" s="23">
        <v>4895248811572</v>
      </c>
      <c r="O858" s="23"/>
      <c r="P858" s="109" t="s">
        <v>3563</v>
      </c>
      <c r="Q858" s="24">
        <f t="shared" si="67"/>
        <v>209000</v>
      </c>
      <c r="R858" s="25"/>
      <c r="S858" s="66"/>
      <c r="T858" s="66"/>
      <c r="U858" s="127">
        <f t="shared" si="69"/>
        <v>15.299999999999999</v>
      </c>
      <c r="V858" s="127">
        <v>18</v>
      </c>
      <c r="X858" s="26"/>
      <c r="Y858" s="26"/>
    </row>
    <row r="859" spans="1:25" ht="24">
      <c r="A859" s="19" t="s">
        <v>3037</v>
      </c>
      <c r="B859" s="19" t="s">
        <v>3229</v>
      </c>
      <c r="C859" s="20" t="s">
        <v>3584</v>
      </c>
      <c r="D859" s="85" t="s">
        <v>3585</v>
      </c>
      <c r="E859" s="4" t="s">
        <v>3586</v>
      </c>
      <c r="F859" s="1" t="s">
        <v>23</v>
      </c>
      <c r="G859" s="18" t="s">
        <v>194</v>
      </c>
      <c r="H859" s="19" t="s">
        <v>379</v>
      </c>
      <c r="I859" s="18" t="s">
        <v>134</v>
      </c>
      <c r="J859" s="18"/>
      <c r="K859" s="21" t="s">
        <v>3587</v>
      </c>
      <c r="L859" s="22" t="s">
        <v>42</v>
      </c>
      <c r="M859" s="22" t="s">
        <v>42</v>
      </c>
      <c r="N859" s="23">
        <v>680306999927</v>
      </c>
      <c r="O859" s="23"/>
      <c r="P859" s="109" t="s">
        <v>3563</v>
      </c>
      <c r="Q859" s="24">
        <f t="shared" si="67"/>
        <v>289000</v>
      </c>
      <c r="R859" s="25"/>
      <c r="S859" s="66"/>
      <c r="T859" s="66"/>
      <c r="U859" s="127">
        <f t="shared" si="69"/>
        <v>21.25</v>
      </c>
      <c r="V859" s="127">
        <v>25</v>
      </c>
      <c r="X859" s="26"/>
      <c r="Y859" s="26"/>
    </row>
    <row r="860" spans="1:25">
      <c r="A860" s="19" t="s">
        <v>3037</v>
      </c>
      <c r="B860" s="19" t="s">
        <v>3229</v>
      </c>
      <c r="C860" s="20" t="s">
        <v>3588</v>
      </c>
      <c r="D860" s="85" t="s">
        <v>3589</v>
      </c>
      <c r="E860" s="4" t="s">
        <v>3590</v>
      </c>
      <c r="F860" s="1" t="s">
        <v>23</v>
      </c>
      <c r="G860" s="18" t="s">
        <v>194</v>
      </c>
      <c r="H860" s="19" t="s">
        <v>379</v>
      </c>
      <c r="I860" s="18" t="s">
        <v>134</v>
      </c>
      <c r="J860" s="18"/>
      <c r="K860" s="21" t="s">
        <v>3591</v>
      </c>
      <c r="L860" s="22" t="s">
        <v>42</v>
      </c>
      <c r="M860" s="22" t="s">
        <v>42</v>
      </c>
      <c r="N860" s="23"/>
      <c r="O860" s="23"/>
      <c r="P860" s="109" t="s">
        <v>3563</v>
      </c>
      <c r="Q860" s="24">
        <f t="shared" si="67"/>
        <v>289000</v>
      </c>
      <c r="R860" s="25"/>
      <c r="S860" s="66"/>
      <c r="T860" s="66"/>
      <c r="U860" s="127">
        <f t="shared" si="69"/>
        <v>21.25</v>
      </c>
      <c r="V860" s="127">
        <v>25</v>
      </c>
      <c r="X860" s="26"/>
      <c r="Y860" s="26"/>
    </row>
    <row r="861" spans="1:25" hidden="1">
      <c r="A861" s="19" t="s">
        <v>3592</v>
      </c>
      <c r="B861" s="19" t="s">
        <v>3229</v>
      </c>
      <c r="C861" s="20" t="s">
        <v>3593</v>
      </c>
      <c r="D861" s="85" t="s">
        <v>3594</v>
      </c>
      <c r="E861" s="4" t="s">
        <v>3595</v>
      </c>
      <c r="F861" s="1" t="s">
        <v>23</v>
      </c>
      <c r="G861" s="18" t="s">
        <v>194</v>
      </c>
      <c r="H861" s="19" t="s">
        <v>379</v>
      </c>
      <c r="I861" s="18" t="s">
        <v>44</v>
      </c>
      <c r="J861" s="18"/>
      <c r="K861" s="21" t="s">
        <v>3596</v>
      </c>
      <c r="L861" s="22" t="s">
        <v>42</v>
      </c>
      <c r="M861" s="22" t="s">
        <v>42</v>
      </c>
      <c r="N861" s="23"/>
      <c r="O861" s="23"/>
      <c r="P861" s="109"/>
      <c r="Q861" s="24">
        <f t="shared" si="67"/>
        <v>-1000</v>
      </c>
      <c r="R861" s="25"/>
      <c r="S861" s="66"/>
      <c r="T861" s="66"/>
      <c r="X861" s="26"/>
      <c r="Y861" s="26"/>
    </row>
    <row r="862" spans="1:25">
      <c r="A862" s="19" t="s">
        <v>3037</v>
      </c>
      <c r="B862" s="19" t="s">
        <v>3229</v>
      </c>
      <c r="C862" s="20" t="s">
        <v>3597</v>
      </c>
      <c r="D862" s="85" t="s">
        <v>3598</v>
      </c>
      <c r="E862" s="4"/>
      <c r="F862" s="1" t="s">
        <v>23</v>
      </c>
      <c r="G862" s="18" t="s">
        <v>194</v>
      </c>
      <c r="H862" s="19" t="s">
        <v>379</v>
      </c>
      <c r="I862" s="18" t="s">
        <v>134</v>
      </c>
      <c r="J862" s="18"/>
      <c r="K862" s="21"/>
      <c r="L862" s="22"/>
      <c r="M862" s="22"/>
      <c r="N862" s="23"/>
      <c r="O862" s="23"/>
      <c r="P862" s="109" t="s">
        <v>3563</v>
      </c>
      <c r="Q862" s="24">
        <f t="shared" si="67"/>
        <v>439000</v>
      </c>
      <c r="R862" s="25"/>
      <c r="S862" s="66"/>
      <c r="T862" s="66"/>
      <c r="U862" s="127">
        <f>(V862-10)</f>
        <v>29</v>
      </c>
      <c r="V862" s="127">
        <v>39</v>
      </c>
      <c r="X862" s="26"/>
      <c r="Y862" s="26"/>
    </row>
    <row r="863" spans="1:25">
      <c r="A863" s="19" t="s">
        <v>3599</v>
      </c>
      <c r="B863" s="19" t="s">
        <v>3229</v>
      </c>
      <c r="C863" s="20" t="s">
        <v>3600</v>
      </c>
      <c r="D863" s="85" t="s">
        <v>3601</v>
      </c>
      <c r="E863" s="4" t="s">
        <v>3602</v>
      </c>
      <c r="F863" s="1" t="s">
        <v>23</v>
      </c>
      <c r="G863" s="18" t="s">
        <v>194</v>
      </c>
      <c r="H863" s="19" t="s">
        <v>379</v>
      </c>
      <c r="I863" s="18" t="s">
        <v>39</v>
      </c>
      <c r="J863" s="18"/>
      <c r="K863" s="21"/>
      <c r="L863" s="22"/>
      <c r="M863" s="22"/>
      <c r="N863" s="23">
        <v>4897115556258</v>
      </c>
      <c r="O863" s="23"/>
      <c r="P863" s="109" t="s">
        <v>3603</v>
      </c>
      <c r="Q863" s="24">
        <f t="shared" si="67"/>
        <v>289000</v>
      </c>
      <c r="R863" s="25"/>
      <c r="S863" s="66"/>
      <c r="T863" s="66"/>
      <c r="U863" s="127">
        <f>(V863-5)</f>
        <v>20</v>
      </c>
      <c r="V863" s="127">
        <v>25</v>
      </c>
      <c r="X863" s="26"/>
      <c r="Y863" s="26"/>
    </row>
    <row r="864" spans="1:25">
      <c r="A864" s="19" t="s">
        <v>3599</v>
      </c>
      <c r="B864" s="19" t="s">
        <v>3229</v>
      </c>
      <c r="C864" s="20" t="s">
        <v>3604</v>
      </c>
      <c r="D864" s="85" t="s">
        <v>3605</v>
      </c>
      <c r="E864" s="4"/>
      <c r="F864" s="1" t="s">
        <v>23</v>
      </c>
      <c r="G864" s="18" t="s">
        <v>194</v>
      </c>
      <c r="H864" s="19" t="s">
        <v>379</v>
      </c>
      <c r="I864" s="18" t="s">
        <v>39</v>
      </c>
      <c r="J864" s="18"/>
      <c r="K864" s="21"/>
      <c r="L864" s="22"/>
      <c r="M864" s="22"/>
      <c r="N864" s="23">
        <v>4897115556265</v>
      </c>
      <c r="O864" s="23"/>
      <c r="P864" s="109" t="s">
        <v>3606</v>
      </c>
      <c r="Q864" s="24">
        <f t="shared" si="67"/>
        <v>289000</v>
      </c>
      <c r="R864" s="25"/>
      <c r="S864" s="66"/>
      <c r="T864" s="66"/>
      <c r="U864" s="127">
        <f>(V864-5)</f>
        <v>20</v>
      </c>
      <c r="V864" s="127">
        <v>25</v>
      </c>
      <c r="X864" s="26"/>
      <c r="Y864" s="26"/>
    </row>
    <row r="865" spans="1:25">
      <c r="A865" s="19" t="s">
        <v>3599</v>
      </c>
      <c r="B865" s="19" t="s">
        <v>3229</v>
      </c>
      <c r="C865" s="20" t="s">
        <v>3607</v>
      </c>
      <c r="D865" s="85" t="s">
        <v>3608</v>
      </c>
      <c r="E865" s="4"/>
      <c r="F865" s="1" t="s">
        <v>23</v>
      </c>
      <c r="G865" s="18" t="s">
        <v>194</v>
      </c>
      <c r="H865" s="19" t="s">
        <v>379</v>
      </c>
      <c r="I865" s="18" t="s">
        <v>39</v>
      </c>
      <c r="J865" s="18"/>
      <c r="K865" s="21"/>
      <c r="L865" s="22"/>
      <c r="M865" s="22"/>
      <c r="N865" s="23">
        <v>4897115556272</v>
      </c>
      <c r="O865" s="23"/>
      <c r="P865" s="109" t="s">
        <v>3609</v>
      </c>
      <c r="Q865" s="24">
        <f t="shared" si="67"/>
        <v>289000</v>
      </c>
      <c r="R865" s="25"/>
      <c r="S865" s="66"/>
      <c r="T865" s="66"/>
      <c r="U865" s="127">
        <f>(V865-5)</f>
        <v>20</v>
      </c>
      <c r="V865" s="127">
        <v>25</v>
      </c>
      <c r="X865" s="26"/>
      <c r="Y865" s="26"/>
    </row>
    <row r="866" spans="1:25" hidden="1">
      <c r="A866" s="19" t="s">
        <v>3599</v>
      </c>
      <c r="B866" s="19" t="s">
        <v>3229</v>
      </c>
      <c r="C866" s="20" t="s">
        <v>3610</v>
      </c>
      <c r="D866" s="85" t="s">
        <v>3611</v>
      </c>
      <c r="E866" s="4" t="s">
        <v>3612</v>
      </c>
      <c r="F866" s="1" t="s">
        <v>23</v>
      </c>
      <c r="G866" s="18" t="s">
        <v>194</v>
      </c>
      <c r="H866" s="19" t="s">
        <v>379</v>
      </c>
      <c r="I866" s="18" t="s">
        <v>44</v>
      </c>
      <c r="J866" s="18"/>
      <c r="K866" s="21" t="s">
        <v>3613</v>
      </c>
      <c r="L866" s="22" t="s">
        <v>42</v>
      </c>
      <c r="M866" s="22" t="s">
        <v>42</v>
      </c>
      <c r="N866" s="23"/>
      <c r="O866" s="23"/>
      <c r="P866" s="109"/>
      <c r="Q866" s="24">
        <f t="shared" si="67"/>
        <v>-1000</v>
      </c>
      <c r="R866" s="25"/>
      <c r="S866" s="66"/>
      <c r="T866" s="66"/>
      <c r="X866" s="26"/>
      <c r="Y866" s="26"/>
    </row>
    <row r="867" spans="1:25" hidden="1">
      <c r="A867" s="19" t="s">
        <v>3599</v>
      </c>
      <c r="B867" s="19" t="s">
        <v>3229</v>
      </c>
      <c r="C867" s="20" t="s">
        <v>3614</v>
      </c>
      <c r="D867" s="85" t="s">
        <v>3615</v>
      </c>
      <c r="E867" s="4" t="s">
        <v>3616</v>
      </c>
      <c r="F867" s="1" t="s">
        <v>23</v>
      </c>
      <c r="G867" s="18" t="s">
        <v>194</v>
      </c>
      <c r="H867" s="19" t="s">
        <v>379</v>
      </c>
      <c r="I867" s="18" t="s">
        <v>44</v>
      </c>
      <c r="J867" s="18"/>
      <c r="K867" s="21" t="s">
        <v>3617</v>
      </c>
      <c r="L867" s="22" t="s">
        <v>42</v>
      </c>
      <c r="M867" s="22" t="s">
        <v>42</v>
      </c>
      <c r="N867" s="23"/>
      <c r="O867" s="23"/>
      <c r="P867" s="109"/>
      <c r="Q867" s="24">
        <f t="shared" si="67"/>
        <v>-1000</v>
      </c>
      <c r="R867" s="25"/>
      <c r="S867" s="66"/>
      <c r="T867" s="66"/>
      <c r="X867" s="26"/>
      <c r="Y867" s="26"/>
    </row>
    <row r="868" spans="1:25">
      <c r="A868" s="19" t="s">
        <v>3236</v>
      </c>
      <c r="B868" s="19" t="s">
        <v>3618</v>
      </c>
      <c r="C868" s="34" t="s">
        <v>3619</v>
      </c>
      <c r="D868" s="85" t="s">
        <v>3620</v>
      </c>
      <c r="E868" s="4" t="s">
        <v>3621</v>
      </c>
      <c r="F868" s="1" t="s">
        <v>23</v>
      </c>
      <c r="G868" s="18" t="s">
        <v>194</v>
      </c>
      <c r="H868" s="19" t="s">
        <v>195</v>
      </c>
      <c r="I868" s="18" t="s">
        <v>134</v>
      </c>
      <c r="J868" s="18"/>
      <c r="K868" s="21" t="s">
        <v>3622</v>
      </c>
      <c r="L868" s="22" t="s">
        <v>42</v>
      </c>
      <c r="M868" s="22" t="s">
        <v>42</v>
      </c>
      <c r="N868" s="23">
        <v>6924427342007</v>
      </c>
      <c r="O868" s="23"/>
      <c r="P868" s="109" t="s">
        <v>3623</v>
      </c>
      <c r="Q868" s="24">
        <f t="shared" si="67"/>
        <v>1699000</v>
      </c>
      <c r="R868" s="25"/>
      <c r="S868" s="66"/>
      <c r="T868" s="66"/>
      <c r="U868" s="127">
        <v>129</v>
      </c>
      <c r="V868" s="127">
        <v>149</v>
      </c>
      <c r="X868" s="26"/>
      <c r="Y868" s="26"/>
    </row>
    <row r="869" spans="1:25" hidden="1">
      <c r="A869" s="19" t="s">
        <v>1956</v>
      </c>
      <c r="B869" s="19" t="s">
        <v>3618</v>
      </c>
      <c r="C869" s="34" t="s">
        <v>3624</v>
      </c>
      <c r="D869" s="85" t="s">
        <v>3625</v>
      </c>
      <c r="E869" s="4" t="s">
        <v>3626</v>
      </c>
      <c r="F869" s="1" t="s">
        <v>23</v>
      </c>
      <c r="G869" s="18" t="s">
        <v>194</v>
      </c>
      <c r="H869" s="19" t="s">
        <v>195</v>
      </c>
      <c r="I869" s="18" t="s">
        <v>44</v>
      </c>
      <c r="J869" s="18"/>
      <c r="K869" s="21" t="s">
        <v>3627</v>
      </c>
      <c r="L869" s="22" t="s">
        <v>42</v>
      </c>
      <c r="M869" s="22" t="s">
        <v>42</v>
      </c>
      <c r="N869" s="23">
        <v>6924427341390</v>
      </c>
      <c r="O869" s="23"/>
      <c r="P869" s="109" t="s">
        <v>3628</v>
      </c>
      <c r="Q869" s="24">
        <f t="shared" si="67"/>
        <v>1929000</v>
      </c>
      <c r="R869" s="25"/>
      <c r="S869" s="66"/>
      <c r="T869" s="66"/>
      <c r="U869" s="127">
        <v>150</v>
      </c>
      <c r="V869" s="127">
        <v>169</v>
      </c>
      <c r="X869" s="26"/>
      <c r="Y869" s="26"/>
    </row>
    <row r="870" spans="1:25">
      <c r="A870" s="19" t="s">
        <v>1956</v>
      </c>
      <c r="B870" s="19" t="s">
        <v>3618</v>
      </c>
      <c r="C870" s="34" t="s">
        <v>3629</v>
      </c>
      <c r="D870" s="85" t="s">
        <v>3630</v>
      </c>
      <c r="E870" s="4"/>
      <c r="F870" s="1" t="s">
        <v>23</v>
      </c>
      <c r="G870" s="18" t="s">
        <v>194</v>
      </c>
      <c r="H870" s="19" t="s">
        <v>195</v>
      </c>
      <c r="I870" s="18" t="s">
        <v>134</v>
      </c>
      <c r="J870" s="18"/>
      <c r="K870" s="21" t="s">
        <v>3631</v>
      </c>
      <c r="L870" s="22"/>
      <c r="M870" s="22"/>
      <c r="N870" s="23">
        <v>6924427354857</v>
      </c>
      <c r="O870" s="23"/>
      <c r="P870" s="109" t="s">
        <v>3632</v>
      </c>
      <c r="Q870" s="24">
        <f>ROUND(V870*$W$1,-4)-21000</f>
        <v>2019000</v>
      </c>
      <c r="R870" s="25"/>
      <c r="S870" s="66"/>
      <c r="T870" s="66"/>
      <c r="U870" s="127">
        <v>159</v>
      </c>
      <c r="V870" s="127">
        <v>179</v>
      </c>
      <c r="X870" s="26"/>
      <c r="Y870" s="26"/>
    </row>
    <row r="871" spans="1:25">
      <c r="A871" s="19" t="s">
        <v>1956</v>
      </c>
      <c r="B871" s="19" t="s">
        <v>3618</v>
      </c>
      <c r="C871" s="34" t="s">
        <v>3633</v>
      </c>
      <c r="D871" s="85" t="s">
        <v>3634</v>
      </c>
      <c r="E871" s="4"/>
      <c r="F871" s="1" t="s">
        <v>23</v>
      </c>
      <c r="G871" s="18" t="s">
        <v>194</v>
      </c>
      <c r="H871" s="19" t="s">
        <v>195</v>
      </c>
      <c r="I871" s="18" t="s">
        <v>134</v>
      </c>
      <c r="J871" s="18"/>
      <c r="K871" s="21" t="s">
        <v>3635</v>
      </c>
      <c r="L871" s="22"/>
      <c r="M871" s="22"/>
      <c r="N871" s="23">
        <v>6924427354840</v>
      </c>
      <c r="O871" s="23"/>
      <c r="P871" s="109" t="s">
        <v>3636</v>
      </c>
      <c r="Q871" s="24">
        <f>ROUND(V871*$W$1,-4)-21000</f>
        <v>2019000</v>
      </c>
      <c r="R871" s="25"/>
      <c r="S871" s="66"/>
      <c r="T871" s="66"/>
      <c r="U871" s="127">
        <v>159</v>
      </c>
      <c r="V871" s="127">
        <v>179</v>
      </c>
      <c r="X871" s="26"/>
      <c r="Y871" s="26"/>
    </row>
    <row r="872" spans="1:25">
      <c r="A872" s="18" t="s">
        <v>2281</v>
      </c>
      <c r="B872" s="19" t="s">
        <v>3618</v>
      </c>
      <c r="C872" s="34" t="s">
        <v>3637</v>
      </c>
      <c r="D872" s="85" t="s">
        <v>3638</v>
      </c>
      <c r="E872" s="4"/>
      <c r="F872" s="1" t="s">
        <v>23</v>
      </c>
      <c r="G872" s="18" t="s">
        <v>194</v>
      </c>
      <c r="H872" s="19" t="s">
        <v>195</v>
      </c>
      <c r="I872" s="18" t="s">
        <v>134</v>
      </c>
      <c r="J872" s="18"/>
      <c r="K872" s="21" t="s">
        <v>3639</v>
      </c>
      <c r="L872" s="22"/>
      <c r="M872" s="22"/>
      <c r="N872" s="23">
        <v>6924427354901</v>
      </c>
      <c r="O872" s="23"/>
      <c r="P872" s="109" t="s">
        <v>3640</v>
      </c>
      <c r="Q872" s="24">
        <f>ROUND(V872*$W$1,-4)-1000</f>
        <v>2269000</v>
      </c>
      <c r="R872" s="25"/>
      <c r="S872" s="66"/>
      <c r="T872" s="66"/>
      <c r="U872" s="127">
        <v>179</v>
      </c>
      <c r="V872" s="127">
        <v>199</v>
      </c>
      <c r="X872" s="26"/>
      <c r="Y872" s="26"/>
    </row>
    <row r="873" spans="1:25" hidden="1">
      <c r="A873" s="18" t="s">
        <v>2281</v>
      </c>
      <c r="B873" s="19" t="s">
        <v>3618</v>
      </c>
      <c r="C873" s="20" t="s">
        <v>3641</v>
      </c>
      <c r="D873" s="85" t="s">
        <v>3642</v>
      </c>
      <c r="E873" s="4" t="s">
        <v>3643</v>
      </c>
      <c r="F873" s="1" t="s">
        <v>23</v>
      </c>
      <c r="G873" s="18" t="s">
        <v>194</v>
      </c>
      <c r="H873" s="19" t="s">
        <v>195</v>
      </c>
      <c r="I873" s="18" t="s">
        <v>44</v>
      </c>
      <c r="J873" s="18"/>
      <c r="K873" s="21" t="s">
        <v>3644</v>
      </c>
      <c r="L873" s="22" t="s">
        <v>42</v>
      </c>
      <c r="M873" s="22" t="s">
        <v>42</v>
      </c>
      <c r="N873" s="23"/>
      <c r="O873" s="23"/>
      <c r="P873" s="109"/>
      <c r="Q873" s="24">
        <f>ROUND(V873*$W$1,-4)-1000</f>
        <v>-1000</v>
      </c>
      <c r="R873" s="25"/>
      <c r="S873" s="59"/>
      <c r="T873" s="59"/>
      <c r="X873" s="26"/>
      <c r="Y873" s="26"/>
    </row>
    <row r="874" spans="1:25">
      <c r="A874" s="18" t="s">
        <v>1956</v>
      </c>
      <c r="B874" s="19" t="s">
        <v>3618</v>
      </c>
      <c r="C874" s="20" t="s">
        <v>3645</v>
      </c>
      <c r="D874" s="85" t="s">
        <v>3646</v>
      </c>
      <c r="E874" s="4" t="s">
        <v>3647</v>
      </c>
      <c r="F874" s="1" t="s">
        <v>23</v>
      </c>
      <c r="G874" s="18" t="s">
        <v>194</v>
      </c>
      <c r="H874" s="19" t="s">
        <v>195</v>
      </c>
      <c r="I874" s="18" t="s">
        <v>225</v>
      </c>
      <c r="J874" s="18"/>
      <c r="K874" s="21" t="s">
        <v>3648</v>
      </c>
      <c r="L874" s="22" t="s">
        <v>42</v>
      </c>
      <c r="M874" s="22" t="s">
        <v>42</v>
      </c>
      <c r="N874" s="23">
        <v>6924427330240</v>
      </c>
      <c r="O874" s="23"/>
      <c r="P874" s="109" t="s">
        <v>3649</v>
      </c>
      <c r="Q874" s="24">
        <f>ROUND(V874*$W$1,-4)-11000</f>
        <v>1919000</v>
      </c>
      <c r="R874" s="25"/>
      <c r="S874" s="66"/>
      <c r="T874" s="66"/>
      <c r="U874" s="127">
        <v>150</v>
      </c>
      <c r="V874" s="127">
        <v>169</v>
      </c>
      <c r="X874" s="26"/>
      <c r="Y874" s="26"/>
    </row>
    <row r="875" spans="1:25">
      <c r="A875" s="18" t="s">
        <v>1956</v>
      </c>
      <c r="B875" s="19" t="s">
        <v>3618</v>
      </c>
      <c r="C875" s="20" t="s">
        <v>3650</v>
      </c>
      <c r="D875" s="85" t="s">
        <v>3651</v>
      </c>
      <c r="E875" s="4" t="s">
        <v>3652</v>
      </c>
      <c r="F875" s="1" t="s">
        <v>23</v>
      </c>
      <c r="G875" s="18" t="s">
        <v>194</v>
      </c>
      <c r="H875" s="19" t="s">
        <v>195</v>
      </c>
      <c r="I875" s="18" t="s">
        <v>225</v>
      </c>
      <c r="J875" s="18"/>
      <c r="K875" s="21" t="s">
        <v>3653</v>
      </c>
      <c r="L875" s="22" t="s">
        <v>42</v>
      </c>
      <c r="M875" s="22" t="s">
        <v>42</v>
      </c>
      <c r="N875" s="23">
        <v>6924427330264</v>
      </c>
      <c r="O875" s="23"/>
      <c r="P875" s="109" t="s">
        <v>3654</v>
      </c>
      <c r="Q875" s="24">
        <f>ROUND(V875*$W$1,-4)-11000</f>
        <v>1919000</v>
      </c>
      <c r="R875" s="25"/>
      <c r="S875" s="66"/>
      <c r="T875" s="66"/>
      <c r="U875" s="127">
        <v>150</v>
      </c>
      <c r="V875" s="127">
        <v>169</v>
      </c>
      <c r="X875" s="26"/>
      <c r="Y875" s="26"/>
    </row>
    <row r="876" spans="1:25">
      <c r="A876" s="18" t="s">
        <v>1956</v>
      </c>
      <c r="B876" s="19" t="s">
        <v>3618</v>
      </c>
      <c r="C876" s="20" t="s">
        <v>3655</v>
      </c>
      <c r="D876" s="85" t="s">
        <v>3656</v>
      </c>
      <c r="E876" s="4" t="s">
        <v>3657</v>
      </c>
      <c r="F876" s="1" t="s">
        <v>23</v>
      </c>
      <c r="G876" s="18" t="s">
        <v>194</v>
      </c>
      <c r="H876" s="19" t="s">
        <v>195</v>
      </c>
      <c r="I876" s="18" t="s">
        <v>134</v>
      </c>
      <c r="J876" s="18"/>
      <c r="K876" s="21" t="s">
        <v>3658</v>
      </c>
      <c r="L876" s="22"/>
      <c r="M876" s="22"/>
      <c r="N876" s="23">
        <v>6924427355090</v>
      </c>
      <c r="O876" s="23"/>
      <c r="P876" s="109" t="s">
        <v>3659</v>
      </c>
      <c r="Q876" s="24">
        <f>ROUND(V876*$W$1,-4)-21000</f>
        <v>2019000</v>
      </c>
      <c r="R876" s="25"/>
      <c r="S876" s="66"/>
      <c r="T876" s="66"/>
      <c r="U876" s="127">
        <v>159</v>
      </c>
      <c r="V876" s="127">
        <v>179</v>
      </c>
      <c r="X876" s="26"/>
      <c r="Y876" s="26"/>
    </row>
    <row r="877" spans="1:25">
      <c r="A877" s="18" t="s">
        <v>1956</v>
      </c>
      <c r="B877" s="19" t="s">
        <v>3618</v>
      </c>
      <c r="C877" s="20" t="s">
        <v>3660</v>
      </c>
      <c r="D877" s="85" t="s">
        <v>3661</v>
      </c>
      <c r="E877" s="4" t="s">
        <v>3662</v>
      </c>
      <c r="F877" s="1" t="s">
        <v>23</v>
      </c>
      <c r="G877" s="18" t="s">
        <v>194</v>
      </c>
      <c r="H877" s="19" t="s">
        <v>195</v>
      </c>
      <c r="I877" s="18" t="s">
        <v>134</v>
      </c>
      <c r="J877" s="18"/>
      <c r="K877" s="21" t="s">
        <v>3663</v>
      </c>
      <c r="L877" s="22"/>
      <c r="M877" s="22"/>
      <c r="N877" s="23">
        <v>6924427355083</v>
      </c>
      <c r="O877" s="23"/>
      <c r="P877" s="109" t="s">
        <v>3664</v>
      </c>
      <c r="Q877" s="24">
        <f>ROUND(V877*$W$1,-4)-21000</f>
        <v>2019000</v>
      </c>
      <c r="R877" s="25"/>
      <c r="S877" s="66"/>
      <c r="T877" s="66"/>
      <c r="U877" s="127">
        <v>159</v>
      </c>
      <c r="V877" s="127">
        <v>179</v>
      </c>
      <c r="X877" s="26"/>
      <c r="Y877" s="26"/>
    </row>
    <row r="878" spans="1:25" hidden="1">
      <c r="A878" s="18" t="s">
        <v>2281</v>
      </c>
      <c r="B878" s="19" t="s">
        <v>3618</v>
      </c>
      <c r="C878" s="20" t="s">
        <v>3665</v>
      </c>
      <c r="D878" s="85" t="s">
        <v>3666</v>
      </c>
      <c r="E878" s="4" t="s">
        <v>3667</v>
      </c>
      <c r="F878" s="1" t="s">
        <v>23</v>
      </c>
      <c r="G878" s="18" t="s">
        <v>194</v>
      </c>
      <c r="H878" s="19" t="s">
        <v>195</v>
      </c>
      <c r="I878" s="18" t="s">
        <v>44</v>
      </c>
      <c r="J878" s="18"/>
      <c r="K878" s="21" t="s">
        <v>3668</v>
      </c>
      <c r="L878" s="22" t="s">
        <v>42</v>
      </c>
      <c r="M878" s="22" t="s">
        <v>42</v>
      </c>
      <c r="N878" s="23"/>
      <c r="O878" s="23"/>
      <c r="P878" s="109"/>
      <c r="Q878" s="24">
        <f t="shared" ref="Q878:Q886" si="70">ROUND(V878*$W$1,-4)-1000</f>
        <v>-1000</v>
      </c>
      <c r="R878" s="25"/>
      <c r="S878" s="59"/>
      <c r="T878" s="59"/>
      <c r="X878" s="26"/>
      <c r="Y878" s="26"/>
    </row>
    <row r="879" spans="1:25" hidden="1">
      <c r="A879" s="18" t="s">
        <v>1956</v>
      </c>
      <c r="B879" s="19" t="s">
        <v>3618</v>
      </c>
      <c r="C879" s="20" t="s">
        <v>3669</v>
      </c>
      <c r="D879" s="85" t="s">
        <v>3670</v>
      </c>
      <c r="E879" s="4" t="s">
        <v>3671</v>
      </c>
      <c r="F879" s="1" t="s">
        <v>23</v>
      </c>
      <c r="G879" s="18" t="s">
        <v>194</v>
      </c>
      <c r="H879" s="19" t="s">
        <v>195</v>
      </c>
      <c r="I879" s="18" t="s">
        <v>44</v>
      </c>
      <c r="J879" s="18"/>
      <c r="K879" s="21" t="s">
        <v>3672</v>
      </c>
      <c r="L879" s="22" t="s">
        <v>42</v>
      </c>
      <c r="M879" s="22" t="s">
        <v>42</v>
      </c>
      <c r="N879" s="23">
        <v>6924427330387</v>
      </c>
      <c r="O879" s="23"/>
      <c r="P879" s="109"/>
      <c r="Q879" s="24">
        <f t="shared" si="70"/>
        <v>2149000</v>
      </c>
      <c r="R879" s="25"/>
      <c r="S879" s="66"/>
      <c r="T879" s="66"/>
      <c r="U879" s="127">
        <v>170</v>
      </c>
      <c r="V879" s="127">
        <v>189</v>
      </c>
      <c r="X879" s="26"/>
      <c r="Y879" s="26"/>
    </row>
    <row r="880" spans="1:25" hidden="1">
      <c r="A880" s="18" t="s">
        <v>1956</v>
      </c>
      <c r="B880" s="19" t="s">
        <v>3618</v>
      </c>
      <c r="C880" s="20" t="s">
        <v>3673</v>
      </c>
      <c r="D880" s="85" t="s">
        <v>3674</v>
      </c>
      <c r="E880" s="4" t="s">
        <v>3675</v>
      </c>
      <c r="F880" s="1" t="s">
        <v>23</v>
      </c>
      <c r="G880" s="18" t="s">
        <v>194</v>
      </c>
      <c r="H880" s="19" t="s">
        <v>195</v>
      </c>
      <c r="I880" s="18" t="s">
        <v>44</v>
      </c>
      <c r="J880" s="18"/>
      <c r="K880" s="21" t="s">
        <v>3676</v>
      </c>
      <c r="L880" s="22" t="s">
        <v>42</v>
      </c>
      <c r="M880" s="22" t="s">
        <v>42</v>
      </c>
      <c r="N880" s="23"/>
      <c r="O880" s="23"/>
      <c r="P880" s="109"/>
      <c r="Q880" s="24">
        <f t="shared" si="70"/>
        <v>2149000</v>
      </c>
      <c r="R880" s="25"/>
      <c r="S880" s="59"/>
      <c r="T880" s="59"/>
      <c r="U880" s="127">
        <v>170</v>
      </c>
      <c r="V880" s="127">
        <v>189</v>
      </c>
      <c r="X880" s="26"/>
      <c r="Y880" s="26"/>
    </row>
    <row r="881" spans="1:25" hidden="1">
      <c r="A881" s="18" t="s">
        <v>2281</v>
      </c>
      <c r="B881" s="19" t="s">
        <v>3618</v>
      </c>
      <c r="C881" s="20" t="s">
        <v>3677</v>
      </c>
      <c r="D881" s="85" t="s">
        <v>3678</v>
      </c>
      <c r="E881" s="4" t="s">
        <v>3679</v>
      </c>
      <c r="F881" s="1" t="s">
        <v>23</v>
      </c>
      <c r="G881" s="18" t="s">
        <v>194</v>
      </c>
      <c r="H881" s="19" t="s">
        <v>195</v>
      </c>
      <c r="I881" s="18" t="s">
        <v>44</v>
      </c>
      <c r="J881" s="18"/>
      <c r="K881" s="21" t="s">
        <v>3672</v>
      </c>
      <c r="L881" s="22" t="s">
        <v>42</v>
      </c>
      <c r="M881" s="22" t="s">
        <v>42</v>
      </c>
      <c r="N881" s="23"/>
      <c r="O881" s="23"/>
      <c r="P881" s="109"/>
      <c r="Q881" s="24">
        <f t="shared" si="70"/>
        <v>-1000</v>
      </c>
      <c r="R881" s="25"/>
      <c r="S881" s="59"/>
      <c r="T881" s="59"/>
      <c r="X881" s="26"/>
      <c r="Y881" s="26"/>
    </row>
    <row r="882" spans="1:25" hidden="1">
      <c r="A882" s="18" t="s">
        <v>2281</v>
      </c>
      <c r="B882" s="19" t="s">
        <v>3618</v>
      </c>
      <c r="C882" s="20" t="s">
        <v>3680</v>
      </c>
      <c r="D882" s="97" t="s">
        <v>3681</v>
      </c>
      <c r="E882" s="4" t="s">
        <v>3682</v>
      </c>
      <c r="F882" s="1" t="s">
        <v>23</v>
      </c>
      <c r="G882" s="18" t="s">
        <v>194</v>
      </c>
      <c r="H882" s="19" t="s">
        <v>195</v>
      </c>
      <c r="I882" s="18" t="s">
        <v>44</v>
      </c>
      <c r="J882" s="18"/>
      <c r="K882" s="21" t="s">
        <v>3672</v>
      </c>
      <c r="L882" s="22" t="s">
        <v>42</v>
      </c>
      <c r="M882" s="22" t="s">
        <v>42</v>
      </c>
      <c r="N882" s="23"/>
      <c r="O882" s="23"/>
      <c r="P882" s="109"/>
      <c r="Q882" s="24">
        <f t="shared" si="70"/>
        <v>-1000</v>
      </c>
      <c r="R882" s="25"/>
      <c r="S882" s="59"/>
      <c r="T882" s="59"/>
      <c r="X882" s="26"/>
      <c r="Y882" s="26"/>
    </row>
    <row r="883" spans="1:25">
      <c r="A883" s="18" t="s">
        <v>2281</v>
      </c>
      <c r="B883" s="19" t="s">
        <v>3618</v>
      </c>
      <c r="C883" s="20" t="s">
        <v>3683</v>
      </c>
      <c r="D883" s="97" t="s">
        <v>3684</v>
      </c>
      <c r="E883" s="4" t="s">
        <v>3685</v>
      </c>
      <c r="F883" s="1" t="s">
        <v>23</v>
      </c>
      <c r="G883" s="18" t="s">
        <v>194</v>
      </c>
      <c r="H883" s="19" t="s">
        <v>195</v>
      </c>
      <c r="I883" s="18" t="s">
        <v>134</v>
      </c>
      <c r="J883" s="18"/>
      <c r="K883" s="21" t="s">
        <v>3686</v>
      </c>
      <c r="L883" s="22"/>
      <c r="M883" s="22"/>
      <c r="N883" s="23">
        <v>6924427355137</v>
      </c>
      <c r="O883" s="23"/>
      <c r="P883" s="109" t="s">
        <v>3687</v>
      </c>
      <c r="Q883" s="24">
        <f t="shared" si="70"/>
        <v>2269000</v>
      </c>
      <c r="R883" s="25"/>
      <c r="S883" s="66"/>
      <c r="T883" s="66"/>
      <c r="U883" s="127">
        <v>179</v>
      </c>
      <c r="V883" s="127">
        <v>199</v>
      </c>
      <c r="X883" s="26"/>
      <c r="Y883" s="26"/>
    </row>
    <row r="884" spans="1:25">
      <c r="A884" s="18" t="s">
        <v>2281</v>
      </c>
      <c r="B884" s="19" t="s">
        <v>3618</v>
      </c>
      <c r="C884" s="20" t="s">
        <v>3688</v>
      </c>
      <c r="D884" s="97" t="s">
        <v>3689</v>
      </c>
      <c r="E884" s="4" t="s">
        <v>3690</v>
      </c>
      <c r="F884" s="1" t="s">
        <v>23</v>
      </c>
      <c r="G884" s="18" t="s">
        <v>194</v>
      </c>
      <c r="H884" s="19" t="s">
        <v>195</v>
      </c>
      <c r="I884" s="18" t="s">
        <v>134</v>
      </c>
      <c r="J884" s="18"/>
      <c r="K884" s="21" t="s">
        <v>3691</v>
      </c>
      <c r="L884" s="22"/>
      <c r="M884" s="22"/>
      <c r="N884" s="23">
        <v>6924427355168</v>
      </c>
      <c r="O884" s="23"/>
      <c r="P884" s="109" t="s">
        <v>3692</v>
      </c>
      <c r="Q884" s="24">
        <f t="shared" si="70"/>
        <v>2269000</v>
      </c>
      <c r="R884" s="25"/>
      <c r="S884" s="66"/>
      <c r="T884" s="66"/>
      <c r="U884" s="127">
        <v>179</v>
      </c>
      <c r="V884" s="127">
        <v>199</v>
      </c>
      <c r="X884" s="26"/>
      <c r="Y884" s="26"/>
    </row>
    <row r="885" spans="1:25">
      <c r="A885" s="18" t="s">
        <v>2281</v>
      </c>
      <c r="B885" s="19" t="s">
        <v>3618</v>
      </c>
      <c r="C885" s="20" t="s">
        <v>3693</v>
      </c>
      <c r="D885" s="97" t="s">
        <v>3694</v>
      </c>
      <c r="E885" s="4" t="s">
        <v>3695</v>
      </c>
      <c r="F885" s="1" t="s">
        <v>23</v>
      </c>
      <c r="G885" s="18" t="s">
        <v>194</v>
      </c>
      <c r="H885" s="19" t="s">
        <v>195</v>
      </c>
      <c r="I885" s="18" t="s">
        <v>134</v>
      </c>
      <c r="J885" s="18"/>
      <c r="K885" s="21" t="s">
        <v>3696</v>
      </c>
      <c r="L885" s="22"/>
      <c r="M885" s="22"/>
      <c r="N885" s="23">
        <v>6924427355151</v>
      </c>
      <c r="O885" s="23"/>
      <c r="P885" s="109" t="s">
        <v>3697</v>
      </c>
      <c r="Q885" s="24">
        <f t="shared" si="70"/>
        <v>2269000</v>
      </c>
      <c r="R885" s="25"/>
      <c r="S885" s="66"/>
      <c r="T885" s="66"/>
      <c r="U885" s="127">
        <v>179</v>
      </c>
      <c r="V885" s="127">
        <v>199</v>
      </c>
      <c r="X885" s="26"/>
      <c r="Y885" s="26"/>
    </row>
    <row r="886" spans="1:25">
      <c r="A886" s="18" t="s">
        <v>2281</v>
      </c>
      <c r="B886" s="19" t="s">
        <v>3618</v>
      </c>
      <c r="C886" s="20" t="s">
        <v>3698</v>
      </c>
      <c r="D886" s="97" t="s">
        <v>3699</v>
      </c>
      <c r="E886" s="4" t="s">
        <v>3700</v>
      </c>
      <c r="F886" s="1" t="s">
        <v>23</v>
      </c>
      <c r="G886" s="18" t="s">
        <v>194</v>
      </c>
      <c r="H886" s="19" t="s">
        <v>195</v>
      </c>
      <c r="I886" s="18" t="s">
        <v>134</v>
      </c>
      <c r="J886" s="18"/>
      <c r="K886" s="21" t="s">
        <v>3701</v>
      </c>
      <c r="L886" s="22"/>
      <c r="M886" s="22"/>
      <c r="N886" s="23">
        <v>6924427355144</v>
      </c>
      <c r="O886" s="23"/>
      <c r="P886" s="109" t="s">
        <v>3702</v>
      </c>
      <c r="Q886" s="24">
        <f t="shared" si="70"/>
        <v>2269000</v>
      </c>
      <c r="R886" s="25"/>
      <c r="S886" s="66"/>
      <c r="T886" s="66"/>
      <c r="U886" s="127">
        <v>179</v>
      </c>
      <c r="V886" s="127">
        <v>199</v>
      </c>
      <c r="X886" s="26"/>
      <c r="Y886" s="26"/>
    </row>
    <row r="887" spans="1:25">
      <c r="A887" s="18" t="s">
        <v>1956</v>
      </c>
      <c r="B887" s="19" t="s">
        <v>3618</v>
      </c>
      <c r="C887" s="20" t="s">
        <v>3703</v>
      </c>
      <c r="D887" s="97" t="s">
        <v>3704</v>
      </c>
      <c r="E887" s="4" t="s">
        <v>3705</v>
      </c>
      <c r="F887" s="1" t="s">
        <v>23</v>
      </c>
      <c r="G887" s="18" t="s">
        <v>194</v>
      </c>
      <c r="H887" s="19" t="s">
        <v>195</v>
      </c>
      <c r="I887" s="18" t="s">
        <v>134</v>
      </c>
      <c r="J887" s="18"/>
      <c r="K887" s="21" t="s">
        <v>3706</v>
      </c>
      <c r="L887" s="22" t="s">
        <v>42</v>
      </c>
      <c r="M887" s="22" t="s">
        <v>42</v>
      </c>
      <c r="N887" s="23">
        <v>6924427329206</v>
      </c>
      <c r="O887" s="23"/>
      <c r="P887" s="109" t="s">
        <v>3707</v>
      </c>
      <c r="Q887" s="24">
        <f>ROUND(V887*$W$1,-4)-11000</f>
        <v>1919000</v>
      </c>
      <c r="R887" s="25"/>
      <c r="S887" s="59"/>
      <c r="T887" s="59"/>
      <c r="U887" s="127">
        <v>150</v>
      </c>
      <c r="V887" s="127">
        <v>169</v>
      </c>
      <c r="X887" s="26"/>
      <c r="Y887" s="26"/>
    </row>
    <row r="888" spans="1:25" hidden="1">
      <c r="A888" s="18" t="s">
        <v>2281</v>
      </c>
      <c r="B888" s="19" t="s">
        <v>3618</v>
      </c>
      <c r="C888" s="20" t="s">
        <v>3708</v>
      </c>
      <c r="D888" s="85" t="s">
        <v>3709</v>
      </c>
      <c r="E888" s="4" t="s">
        <v>3710</v>
      </c>
      <c r="F888" s="1" t="s">
        <v>23</v>
      </c>
      <c r="G888" s="18" t="s">
        <v>194</v>
      </c>
      <c r="H888" s="19" t="s">
        <v>195</v>
      </c>
      <c r="I888" s="18" t="s">
        <v>44</v>
      </c>
      <c r="J888" s="18"/>
      <c r="K888" s="21" t="s">
        <v>3711</v>
      </c>
      <c r="L888" s="22" t="s">
        <v>42</v>
      </c>
      <c r="M888" s="22" t="s">
        <v>42</v>
      </c>
      <c r="N888" s="23"/>
      <c r="O888" s="23"/>
      <c r="P888" s="109"/>
      <c r="Q888" s="24">
        <f t="shared" ref="Q888:Q893" si="71">ROUND(V888*$W$1,-4)-1000</f>
        <v>-1000</v>
      </c>
      <c r="R888" s="25"/>
      <c r="S888" s="59"/>
      <c r="T888" s="59"/>
      <c r="X888" s="26"/>
      <c r="Y888" s="26"/>
    </row>
    <row r="889" spans="1:25" hidden="1">
      <c r="A889" s="18" t="s">
        <v>2281</v>
      </c>
      <c r="B889" s="19" t="s">
        <v>3618</v>
      </c>
      <c r="C889" s="20" t="s">
        <v>3712</v>
      </c>
      <c r="D889" s="97" t="s">
        <v>3713</v>
      </c>
      <c r="E889" s="4" t="s">
        <v>3714</v>
      </c>
      <c r="F889" s="1" t="s">
        <v>23</v>
      </c>
      <c r="G889" s="18" t="s">
        <v>194</v>
      </c>
      <c r="H889" s="19" t="s">
        <v>195</v>
      </c>
      <c r="I889" s="18" t="s">
        <v>44</v>
      </c>
      <c r="J889" s="18"/>
      <c r="K889" s="21" t="s">
        <v>3715</v>
      </c>
      <c r="L889" s="22" t="s">
        <v>42</v>
      </c>
      <c r="M889" s="22" t="s">
        <v>42</v>
      </c>
      <c r="N889" s="23"/>
      <c r="O889" s="23"/>
      <c r="P889" s="109"/>
      <c r="Q889" s="24">
        <f t="shared" si="71"/>
        <v>-1000</v>
      </c>
      <c r="R889" s="25"/>
      <c r="S889" s="59"/>
      <c r="T889" s="59"/>
      <c r="X889" s="26"/>
      <c r="Y889" s="26"/>
    </row>
    <row r="890" spans="1:25">
      <c r="A890" s="18" t="s">
        <v>1956</v>
      </c>
      <c r="B890" s="19" t="s">
        <v>3618</v>
      </c>
      <c r="C890" s="20" t="s">
        <v>3716</v>
      </c>
      <c r="D890" s="97" t="s">
        <v>3717</v>
      </c>
      <c r="E890" s="4" t="s">
        <v>3718</v>
      </c>
      <c r="F890" s="1" t="s">
        <v>23</v>
      </c>
      <c r="G890" s="18" t="s">
        <v>194</v>
      </c>
      <c r="H890" s="19" t="s">
        <v>195</v>
      </c>
      <c r="I890" s="18" t="s">
        <v>134</v>
      </c>
      <c r="J890" s="18"/>
      <c r="K890" s="21" t="s">
        <v>3719</v>
      </c>
      <c r="L890" s="22" t="s">
        <v>42</v>
      </c>
      <c r="M890" s="22" t="s">
        <v>42</v>
      </c>
      <c r="N890" s="23">
        <v>6924427329336</v>
      </c>
      <c r="O890" s="23"/>
      <c r="P890" s="109" t="s">
        <v>3720</v>
      </c>
      <c r="Q890" s="24">
        <f t="shared" si="71"/>
        <v>2149000</v>
      </c>
      <c r="R890" s="25"/>
      <c r="S890" s="59"/>
      <c r="T890" s="59"/>
      <c r="U890" s="127">
        <v>170</v>
      </c>
      <c r="V890" s="127">
        <v>189</v>
      </c>
      <c r="X890" s="26"/>
      <c r="Y890" s="26"/>
    </row>
    <row r="891" spans="1:25">
      <c r="A891" s="18" t="s">
        <v>1956</v>
      </c>
      <c r="B891" s="19" t="s">
        <v>3618</v>
      </c>
      <c r="C891" s="20" t="s">
        <v>3721</v>
      </c>
      <c r="D891" s="97" t="s">
        <v>3722</v>
      </c>
      <c r="E891" s="4" t="s">
        <v>3723</v>
      </c>
      <c r="F891" s="1" t="s">
        <v>23</v>
      </c>
      <c r="G891" s="18" t="s">
        <v>194</v>
      </c>
      <c r="H891" s="19" t="s">
        <v>195</v>
      </c>
      <c r="I891" s="18" t="s">
        <v>134</v>
      </c>
      <c r="J891" s="18"/>
      <c r="K891" s="21" t="s">
        <v>3724</v>
      </c>
      <c r="L891" s="22" t="s">
        <v>42</v>
      </c>
      <c r="M891" s="22" t="s">
        <v>42</v>
      </c>
      <c r="N891" s="23">
        <v>6924427329343</v>
      </c>
      <c r="O891" s="23"/>
      <c r="P891" s="109" t="s">
        <v>3725</v>
      </c>
      <c r="Q891" s="24">
        <f t="shared" si="71"/>
        <v>2149000</v>
      </c>
      <c r="R891" s="25"/>
      <c r="S891" s="59"/>
      <c r="T891" s="59"/>
      <c r="U891" s="127">
        <v>170</v>
      </c>
      <c r="V891" s="127">
        <v>189</v>
      </c>
      <c r="X891" s="26"/>
      <c r="Y891" s="26"/>
    </row>
    <row r="892" spans="1:25">
      <c r="A892" s="18" t="s">
        <v>1956</v>
      </c>
      <c r="B892" s="19" t="s">
        <v>3618</v>
      </c>
      <c r="C892" s="20" t="s">
        <v>3726</v>
      </c>
      <c r="D892" s="97" t="s">
        <v>3727</v>
      </c>
      <c r="E892" s="4" t="s">
        <v>3728</v>
      </c>
      <c r="F892" s="1" t="s">
        <v>23</v>
      </c>
      <c r="G892" s="18" t="s">
        <v>194</v>
      </c>
      <c r="H892" s="19" t="s">
        <v>195</v>
      </c>
      <c r="I892" s="18" t="s">
        <v>134</v>
      </c>
      <c r="J892" s="18"/>
      <c r="K892" s="21" t="s">
        <v>3729</v>
      </c>
      <c r="L892" s="22" t="s">
        <v>42</v>
      </c>
      <c r="M892" s="22" t="s">
        <v>42</v>
      </c>
      <c r="N892" s="23">
        <v>6924427329350</v>
      </c>
      <c r="O892" s="23"/>
      <c r="P892" s="109" t="s">
        <v>3730</v>
      </c>
      <c r="Q892" s="24">
        <f t="shared" si="71"/>
        <v>2149000</v>
      </c>
      <c r="R892" s="25"/>
      <c r="S892" s="59"/>
      <c r="T892" s="59"/>
      <c r="U892" s="127">
        <v>170</v>
      </c>
      <c r="V892" s="127">
        <v>189</v>
      </c>
      <c r="X892" s="26"/>
      <c r="Y892" s="26"/>
    </row>
    <row r="893" spans="1:25" hidden="1">
      <c r="A893" s="18" t="s">
        <v>2281</v>
      </c>
      <c r="B893" s="19" t="s">
        <v>3618</v>
      </c>
      <c r="C893" s="20" t="s">
        <v>3731</v>
      </c>
      <c r="D893" s="97" t="s">
        <v>3732</v>
      </c>
      <c r="E893" s="4" t="s">
        <v>3733</v>
      </c>
      <c r="F893" s="1" t="s">
        <v>23</v>
      </c>
      <c r="G893" s="18" t="s">
        <v>194</v>
      </c>
      <c r="H893" s="19" t="s">
        <v>195</v>
      </c>
      <c r="I893" s="18" t="s">
        <v>44</v>
      </c>
      <c r="J893" s="18"/>
      <c r="K893" s="21" t="s">
        <v>3734</v>
      </c>
      <c r="L893" s="22" t="s">
        <v>42</v>
      </c>
      <c r="M893" s="22" t="s">
        <v>42</v>
      </c>
      <c r="N893" s="23"/>
      <c r="O893" s="23"/>
      <c r="P893" s="109"/>
      <c r="Q893" s="24">
        <f t="shared" si="71"/>
        <v>-1000</v>
      </c>
      <c r="R893" s="25"/>
      <c r="S893" s="59"/>
      <c r="T893" s="59"/>
      <c r="X893" s="26"/>
      <c r="Y893" s="26"/>
    </row>
    <row r="894" spans="1:25" hidden="1">
      <c r="A894" s="18" t="s">
        <v>1956</v>
      </c>
      <c r="B894" s="19" t="s">
        <v>3618</v>
      </c>
      <c r="C894" s="20" t="s">
        <v>3735</v>
      </c>
      <c r="D894" s="97" t="s">
        <v>3736</v>
      </c>
      <c r="E894" s="4" t="s">
        <v>3737</v>
      </c>
      <c r="F894" s="1" t="s">
        <v>23</v>
      </c>
      <c r="G894" s="18" t="s">
        <v>194</v>
      </c>
      <c r="H894" s="19" t="s">
        <v>195</v>
      </c>
      <c r="I894" s="18" t="s">
        <v>44</v>
      </c>
      <c r="J894" s="18"/>
      <c r="K894" s="21" t="s">
        <v>3738</v>
      </c>
      <c r="L894" s="22" t="s">
        <v>42</v>
      </c>
      <c r="M894" s="22" t="s">
        <v>42</v>
      </c>
      <c r="N894" s="23">
        <v>6924427329725</v>
      </c>
      <c r="O894" s="23"/>
      <c r="P894" s="109"/>
      <c r="Q894" s="24">
        <f>ROUND(V894*$W$1,-4)-11000</f>
        <v>1919000</v>
      </c>
      <c r="R894" s="25"/>
      <c r="S894" s="59"/>
      <c r="T894" s="59"/>
      <c r="U894" s="127">
        <v>150</v>
      </c>
      <c r="V894" s="127">
        <v>169</v>
      </c>
      <c r="X894" s="26"/>
      <c r="Y894" s="26"/>
    </row>
    <row r="895" spans="1:25">
      <c r="A895" s="18" t="s">
        <v>1956</v>
      </c>
      <c r="B895" s="19" t="s">
        <v>3618</v>
      </c>
      <c r="C895" s="20" t="s">
        <v>3739</v>
      </c>
      <c r="D895" s="97" t="s">
        <v>3740</v>
      </c>
      <c r="E895" s="4" t="s">
        <v>3741</v>
      </c>
      <c r="F895" s="1" t="s">
        <v>23</v>
      </c>
      <c r="G895" s="18" t="s">
        <v>194</v>
      </c>
      <c r="H895" s="19" t="s">
        <v>195</v>
      </c>
      <c r="I895" s="18" t="s">
        <v>134</v>
      </c>
      <c r="J895" s="18"/>
      <c r="K895" s="21" t="s">
        <v>3742</v>
      </c>
      <c r="L895" s="22" t="s">
        <v>42</v>
      </c>
      <c r="M895" s="22" t="s">
        <v>42</v>
      </c>
      <c r="N895" s="23">
        <v>6924427329749</v>
      </c>
      <c r="O895" s="23"/>
      <c r="P895" s="109" t="s">
        <v>3743</v>
      </c>
      <c r="Q895" s="24">
        <f>ROUND(V895*$W$1,-4)-11000</f>
        <v>1919000</v>
      </c>
      <c r="R895" s="25"/>
      <c r="S895" s="59"/>
      <c r="T895" s="59"/>
      <c r="U895" s="127">
        <v>150</v>
      </c>
      <c r="V895" s="127">
        <v>169</v>
      </c>
      <c r="X895" s="26"/>
      <c r="Y895" s="26"/>
    </row>
    <row r="896" spans="1:25">
      <c r="A896" s="18" t="s">
        <v>1956</v>
      </c>
      <c r="B896" s="19" t="s">
        <v>3618</v>
      </c>
      <c r="C896" s="20" t="s">
        <v>3744</v>
      </c>
      <c r="D896" s="97" t="s">
        <v>3745</v>
      </c>
      <c r="E896" s="4" t="s">
        <v>3746</v>
      </c>
      <c r="F896" s="1" t="s">
        <v>23</v>
      </c>
      <c r="G896" s="18" t="s">
        <v>194</v>
      </c>
      <c r="H896" s="19" t="s">
        <v>195</v>
      </c>
      <c r="I896" s="18" t="s">
        <v>134</v>
      </c>
      <c r="J896" s="18"/>
      <c r="K896" s="21" t="s">
        <v>3747</v>
      </c>
      <c r="L896" s="22" t="s">
        <v>42</v>
      </c>
      <c r="M896" s="22" t="s">
        <v>42</v>
      </c>
      <c r="N896" s="23">
        <v>6924427329855</v>
      </c>
      <c r="O896" s="23"/>
      <c r="P896" s="109" t="s">
        <v>3748</v>
      </c>
      <c r="Q896" s="24">
        <f>ROUND(V896*$W$1,-4)-1000</f>
        <v>2149000</v>
      </c>
      <c r="R896" s="25"/>
      <c r="S896" s="59"/>
      <c r="T896" s="59"/>
      <c r="U896" s="127">
        <v>170</v>
      </c>
      <c r="V896" s="127">
        <v>189</v>
      </c>
      <c r="X896" s="26"/>
      <c r="Y896" s="26"/>
    </row>
    <row r="897" spans="1:25" hidden="1">
      <c r="A897" s="18" t="s">
        <v>2281</v>
      </c>
      <c r="B897" s="19" t="s">
        <v>3618</v>
      </c>
      <c r="C897" s="20" t="s">
        <v>3749</v>
      </c>
      <c r="D897" s="97" t="s">
        <v>3750</v>
      </c>
      <c r="E897" s="4" t="s">
        <v>3751</v>
      </c>
      <c r="F897" s="1" t="s">
        <v>23</v>
      </c>
      <c r="G897" s="18" t="s">
        <v>194</v>
      </c>
      <c r="H897" s="19" t="s">
        <v>195</v>
      </c>
      <c r="I897" s="18" t="s">
        <v>44</v>
      </c>
      <c r="J897" s="18"/>
      <c r="K897" s="21" t="s">
        <v>3752</v>
      </c>
      <c r="L897" s="22" t="s">
        <v>42</v>
      </c>
      <c r="M897" s="22" t="s">
        <v>42</v>
      </c>
      <c r="N897" s="23"/>
      <c r="O897" s="23"/>
      <c r="P897" s="109"/>
      <c r="Q897" s="24">
        <f>ROUND(V897*$W$1,-4)-1000</f>
        <v>-1000</v>
      </c>
      <c r="R897" s="25"/>
      <c r="S897" s="59"/>
      <c r="T897" s="59"/>
      <c r="X897" s="26"/>
      <c r="Y897" s="26"/>
    </row>
    <row r="898" spans="1:25" hidden="1">
      <c r="A898" s="18" t="s">
        <v>2281</v>
      </c>
      <c r="B898" s="19" t="s">
        <v>3618</v>
      </c>
      <c r="C898" s="20" t="s">
        <v>3753</v>
      </c>
      <c r="D898" s="97" t="s">
        <v>3754</v>
      </c>
      <c r="E898" s="4" t="s">
        <v>3755</v>
      </c>
      <c r="F898" s="1" t="s">
        <v>23</v>
      </c>
      <c r="G898" s="18" t="s">
        <v>194</v>
      </c>
      <c r="H898" s="19" t="s">
        <v>195</v>
      </c>
      <c r="I898" s="18" t="s">
        <v>44</v>
      </c>
      <c r="J898" s="18"/>
      <c r="K898" s="21" t="s">
        <v>3756</v>
      </c>
      <c r="L898" s="22" t="s">
        <v>42</v>
      </c>
      <c r="M898" s="22" t="s">
        <v>42</v>
      </c>
      <c r="N898" s="23"/>
      <c r="O898" s="23"/>
      <c r="P898" s="109"/>
      <c r="Q898" s="24">
        <f>ROUND(V898*$W$1,-4)-1000</f>
        <v>-1000</v>
      </c>
      <c r="R898" s="25"/>
      <c r="S898" s="59"/>
      <c r="T898" s="59"/>
      <c r="X898" s="26"/>
      <c r="Y898" s="26"/>
    </row>
    <row r="899" spans="1:25">
      <c r="A899" s="18" t="s">
        <v>2281</v>
      </c>
      <c r="B899" s="19" t="s">
        <v>3618</v>
      </c>
      <c r="C899" s="20" t="s">
        <v>3757</v>
      </c>
      <c r="D899" s="97" t="s">
        <v>3758</v>
      </c>
      <c r="E899" s="4" t="s">
        <v>3759</v>
      </c>
      <c r="F899" s="1" t="s">
        <v>23</v>
      </c>
      <c r="G899" s="18" t="s">
        <v>194</v>
      </c>
      <c r="H899" s="19" t="s">
        <v>195</v>
      </c>
      <c r="I899" s="18" t="s">
        <v>39</v>
      </c>
      <c r="J899" s="18"/>
      <c r="K899" s="21" t="s">
        <v>3760</v>
      </c>
      <c r="L899" s="22" t="s">
        <v>42</v>
      </c>
      <c r="M899" s="22" t="s">
        <v>42</v>
      </c>
      <c r="N899" s="23">
        <v>6924427329909</v>
      </c>
      <c r="O899" s="23"/>
      <c r="P899" s="109" t="s">
        <v>3761</v>
      </c>
      <c r="Q899" s="24">
        <f>ROUND(V899*$W$1,-4)-21000</f>
        <v>2319000</v>
      </c>
      <c r="R899" s="25"/>
      <c r="S899" s="59"/>
      <c r="T899" s="59"/>
      <c r="U899" s="127">
        <v>185</v>
      </c>
      <c r="V899" s="127">
        <v>205</v>
      </c>
      <c r="X899" s="26"/>
      <c r="Y899" s="26"/>
    </row>
    <row r="900" spans="1:25" ht="24" hidden="1">
      <c r="A900" s="18" t="s">
        <v>1956</v>
      </c>
      <c r="B900" s="19" t="s">
        <v>3618</v>
      </c>
      <c r="C900" s="20" t="s">
        <v>3762</v>
      </c>
      <c r="D900" s="97" t="s">
        <v>3763</v>
      </c>
      <c r="E900" s="4" t="s">
        <v>3764</v>
      </c>
      <c r="F900" s="1" t="s">
        <v>23</v>
      </c>
      <c r="G900" s="18" t="s">
        <v>194</v>
      </c>
      <c r="H900" s="19" t="s">
        <v>195</v>
      </c>
      <c r="I900" s="18" t="s">
        <v>44</v>
      </c>
      <c r="J900" s="18"/>
      <c r="K900" s="21" t="s">
        <v>3765</v>
      </c>
      <c r="L900" s="22" t="s">
        <v>42</v>
      </c>
      <c r="M900" s="22" t="s">
        <v>42</v>
      </c>
      <c r="N900" s="23"/>
      <c r="O900" s="23"/>
      <c r="P900" s="109"/>
      <c r="Q900" s="24">
        <f>ROUND(V900*$W$1,-4)-21000</f>
        <v>2129000</v>
      </c>
      <c r="R900" s="25"/>
      <c r="S900" s="59"/>
      <c r="T900" s="59"/>
      <c r="U900" s="127">
        <v>170</v>
      </c>
      <c r="V900" s="127">
        <v>189</v>
      </c>
      <c r="X900" s="26"/>
      <c r="Y900" s="26"/>
    </row>
    <row r="901" spans="1:25" hidden="1">
      <c r="A901" s="18" t="s">
        <v>2281</v>
      </c>
      <c r="B901" s="19" t="s">
        <v>3618</v>
      </c>
      <c r="C901" s="20" t="s">
        <v>3766</v>
      </c>
      <c r="D901" s="85" t="s">
        <v>3767</v>
      </c>
      <c r="E901" s="4" t="s">
        <v>3768</v>
      </c>
      <c r="F901" s="1" t="s">
        <v>23</v>
      </c>
      <c r="G901" s="18" t="s">
        <v>194</v>
      </c>
      <c r="H901" s="19" t="s">
        <v>195</v>
      </c>
      <c r="I901" s="18" t="s">
        <v>44</v>
      </c>
      <c r="J901" s="18"/>
      <c r="K901" s="21" t="s">
        <v>3769</v>
      </c>
      <c r="L901" s="22" t="s">
        <v>42</v>
      </c>
      <c r="M901" s="22" t="s">
        <v>42</v>
      </c>
      <c r="N901" s="23"/>
      <c r="O901" s="23"/>
      <c r="P901" s="109"/>
      <c r="Q901" s="24">
        <f t="shared" ref="Q901:Q909" si="72">ROUND(V901*$W$1,-4)-1000</f>
        <v>-1000</v>
      </c>
      <c r="R901" s="25"/>
      <c r="S901" s="59"/>
      <c r="T901" s="59"/>
      <c r="X901" s="26"/>
      <c r="Y901" s="26"/>
    </row>
    <row r="902" spans="1:25" hidden="1">
      <c r="A902" s="18" t="s">
        <v>2281</v>
      </c>
      <c r="B902" s="19" t="s">
        <v>3618</v>
      </c>
      <c r="C902" s="20" t="s">
        <v>3770</v>
      </c>
      <c r="D902" s="85" t="s">
        <v>3771</v>
      </c>
      <c r="E902" s="4" t="s">
        <v>3772</v>
      </c>
      <c r="F902" s="1" t="s">
        <v>23</v>
      </c>
      <c r="G902" s="18" t="s">
        <v>194</v>
      </c>
      <c r="H902" s="19" t="s">
        <v>195</v>
      </c>
      <c r="I902" s="18" t="s">
        <v>44</v>
      </c>
      <c r="J902" s="18"/>
      <c r="K902" s="21" t="s">
        <v>3773</v>
      </c>
      <c r="L902" s="22" t="s">
        <v>42</v>
      </c>
      <c r="M902" s="22" t="s">
        <v>42</v>
      </c>
      <c r="N902" s="23"/>
      <c r="O902" s="23"/>
      <c r="P902" s="109"/>
      <c r="Q902" s="24">
        <f t="shared" si="72"/>
        <v>-1000</v>
      </c>
      <c r="R902" s="25"/>
      <c r="S902" s="59"/>
      <c r="T902" s="59"/>
      <c r="X902" s="26"/>
      <c r="Y902" s="26"/>
    </row>
    <row r="903" spans="1:25" ht="24" hidden="1">
      <c r="A903" s="18" t="s">
        <v>1956</v>
      </c>
      <c r="B903" s="19" t="s">
        <v>3618</v>
      </c>
      <c r="C903" s="20" t="s">
        <v>3774</v>
      </c>
      <c r="D903" s="97" t="s">
        <v>3775</v>
      </c>
      <c r="E903" s="4" t="s">
        <v>3776</v>
      </c>
      <c r="F903" s="1" t="s">
        <v>23</v>
      </c>
      <c r="G903" s="18" t="s">
        <v>194</v>
      </c>
      <c r="H903" s="19" t="s">
        <v>195</v>
      </c>
      <c r="I903" s="18" t="s">
        <v>44</v>
      </c>
      <c r="J903" s="18"/>
      <c r="K903" s="21" t="s">
        <v>3777</v>
      </c>
      <c r="L903" s="22" t="s">
        <v>42</v>
      </c>
      <c r="M903" s="22" t="s">
        <v>42</v>
      </c>
      <c r="N903" s="23"/>
      <c r="O903" s="23"/>
      <c r="P903" s="109"/>
      <c r="Q903" s="24">
        <f t="shared" si="72"/>
        <v>2149000</v>
      </c>
      <c r="R903" s="25"/>
      <c r="S903" s="59"/>
      <c r="T903" s="59"/>
      <c r="U903" s="127">
        <v>170</v>
      </c>
      <c r="V903" s="127">
        <v>189</v>
      </c>
      <c r="X903" s="26"/>
      <c r="Y903" s="26"/>
    </row>
    <row r="904" spans="1:25">
      <c r="A904" s="18" t="s">
        <v>1956</v>
      </c>
      <c r="B904" s="19" t="s">
        <v>3618</v>
      </c>
      <c r="C904" s="20" t="s">
        <v>3778</v>
      </c>
      <c r="D904" s="97" t="s">
        <v>3779</v>
      </c>
      <c r="E904" s="4" t="s">
        <v>3780</v>
      </c>
      <c r="F904" s="1" t="s">
        <v>23</v>
      </c>
      <c r="G904" s="18" t="s">
        <v>194</v>
      </c>
      <c r="H904" s="19" t="s">
        <v>195</v>
      </c>
      <c r="I904" s="18" t="s">
        <v>134</v>
      </c>
      <c r="J904" s="18"/>
      <c r="K904" s="21" t="s">
        <v>3781</v>
      </c>
      <c r="L904" s="22"/>
      <c r="M904" s="22"/>
      <c r="N904" s="23">
        <v>6924427354383</v>
      </c>
      <c r="O904" s="23"/>
      <c r="P904" s="109" t="s">
        <v>3782</v>
      </c>
      <c r="Q904" s="24">
        <f t="shared" si="72"/>
        <v>2269000</v>
      </c>
      <c r="R904" s="25"/>
      <c r="S904" s="59"/>
      <c r="T904" s="59"/>
      <c r="U904" s="127">
        <v>179</v>
      </c>
      <c r="V904" s="127">
        <v>199</v>
      </c>
      <c r="X904" s="26"/>
      <c r="Y904" s="26"/>
    </row>
    <row r="905" spans="1:25">
      <c r="A905" s="18" t="s">
        <v>1956</v>
      </c>
      <c r="B905" s="19" t="s">
        <v>3618</v>
      </c>
      <c r="C905" s="20" t="s">
        <v>3783</v>
      </c>
      <c r="D905" s="97" t="s">
        <v>3784</v>
      </c>
      <c r="E905" s="4" t="s">
        <v>3785</v>
      </c>
      <c r="F905" s="1" t="s">
        <v>23</v>
      </c>
      <c r="G905" s="18" t="s">
        <v>194</v>
      </c>
      <c r="H905" s="19" t="s">
        <v>195</v>
      </c>
      <c r="I905" s="18" t="s">
        <v>134</v>
      </c>
      <c r="J905" s="18"/>
      <c r="K905" s="21" t="s">
        <v>3786</v>
      </c>
      <c r="L905" s="22"/>
      <c r="M905" s="22"/>
      <c r="N905" s="23">
        <v>6924427354376</v>
      </c>
      <c r="O905" s="23"/>
      <c r="P905" s="109" t="s">
        <v>3787</v>
      </c>
      <c r="Q905" s="24">
        <f t="shared" si="72"/>
        <v>2269000</v>
      </c>
      <c r="R905" s="25"/>
      <c r="S905" s="59"/>
      <c r="T905" s="59"/>
      <c r="U905" s="127">
        <v>179</v>
      </c>
      <c r="V905" s="127">
        <v>199</v>
      </c>
      <c r="X905" s="26"/>
      <c r="Y905" s="26"/>
    </row>
    <row r="906" spans="1:25">
      <c r="A906" s="18" t="s">
        <v>1956</v>
      </c>
      <c r="B906" s="19" t="s">
        <v>3618</v>
      </c>
      <c r="C906" s="20" t="s">
        <v>3788</v>
      </c>
      <c r="D906" s="97" t="s">
        <v>3789</v>
      </c>
      <c r="E906" s="4" t="s">
        <v>3790</v>
      </c>
      <c r="F906" s="1" t="s">
        <v>23</v>
      </c>
      <c r="G906" s="18" t="s">
        <v>194</v>
      </c>
      <c r="H906" s="19" t="s">
        <v>195</v>
      </c>
      <c r="I906" s="18" t="s">
        <v>134</v>
      </c>
      <c r="J906" s="18"/>
      <c r="K906" s="21" t="s">
        <v>3791</v>
      </c>
      <c r="L906" s="22"/>
      <c r="M906" s="22"/>
      <c r="N906" s="23">
        <v>6924427354369</v>
      </c>
      <c r="O906" s="23"/>
      <c r="P906" s="109" t="s">
        <v>3792</v>
      </c>
      <c r="Q906" s="24">
        <f t="shared" si="72"/>
        <v>2269000</v>
      </c>
      <c r="R906" s="25"/>
      <c r="S906" s="59"/>
      <c r="T906" s="59"/>
      <c r="U906" s="127">
        <v>179</v>
      </c>
      <c r="V906" s="127">
        <v>199</v>
      </c>
      <c r="X906" s="26"/>
      <c r="Y906" s="26"/>
    </row>
    <row r="907" spans="1:25" ht="24" hidden="1">
      <c r="A907" s="18" t="s">
        <v>2281</v>
      </c>
      <c r="B907" s="19" t="s">
        <v>3618</v>
      </c>
      <c r="C907" s="20" t="s">
        <v>3793</v>
      </c>
      <c r="D907" s="97" t="s">
        <v>3794</v>
      </c>
      <c r="E907" s="4" t="s">
        <v>3795</v>
      </c>
      <c r="F907" s="1" t="s">
        <v>23</v>
      </c>
      <c r="G907" s="18" t="s">
        <v>194</v>
      </c>
      <c r="H907" s="19" t="s">
        <v>195</v>
      </c>
      <c r="I907" s="18" t="s">
        <v>44</v>
      </c>
      <c r="J907" s="18"/>
      <c r="K907" s="21" t="s">
        <v>3796</v>
      </c>
      <c r="L907" s="22" t="s">
        <v>42</v>
      </c>
      <c r="M907" s="22" t="s">
        <v>42</v>
      </c>
      <c r="N907" s="23"/>
      <c r="O907" s="23"/>
      <c r="P907" s="109"/>
      <c r="Q907" s="24">
        <f t="shared" si="72"/>
        <v>-1000</v>
      </c>
      <c r="R907" s="25"/>
      <c r="S907" s="59"/>
      <c r="T907" s="59"/>
      <c r="X907" s="26"/>
      <c r="Y907" s="26"/>
    </row>
    <row r="908" spans="1:25" hidden="1">
      <c r="A908" s="18" t="s">
        <v>2281</v>
      </c>
      <c r="B908" s="19" t="s">
        <v>3618</v>
      </c>
      <c r="C908" s="20" t="s">
        <v>3797</v>
      </c>
      <c r="D908" s="85" t="s">
        <v>3798</v>
      </c>
      <c r="E908" s="4" t="s">
        <v>3799</v>
      </c>
      <c r="F908" s="1" t="s">
        <v>23</v>
      </c>
      <c r="G908" s="18" t="s">
        <v>194</v>
      </c>
      <c r="H908" s="19" t="s">
        <v>195</v>
      </c>
      <c r="I908" s="18" t="s">
        <v>44</v>
      </c>
      <c r="J908" s="18"/>
      <c r="K908" s="21" t="s">
        <v>3800</v>
      </c>
      <c r="L908" s="22" t="s">
        <v>42</v>
      </c>
      <c r="M908" s="22" t="s">
        <v>42</v>
      </c>
      <c r="N908" s="23"/>
      <c r="O908" s="23"/>
      <c r="P908" s="109"/>
      <c r="Q908" s="24">
        <f t="shared" si="72"/>
        <v>-1000</v>
      </c>
      <c r="R908" s="25"/>
      <c r="S908" s="59"/>
      <c r="T908" s="59"/>
      <c r="X908" s="26"/>
      <c r="Y908" s="26"/>
    </row>
    <row r="909" spans="1:25" hidden="1">
      <c r="A909" s="18" t="s">
        <v>2281</v>
      </c>
      <c r="B909" s="19" t="s">
        <v>3618</v>
      </c>
      <c r="C909" s="20" t="s">
        <v>3801</v>
      </c>
      <c r="D909" s="85" t="s">
        <v>3802</v>
      </c>
      <c r="E909" s="4" t="s">
        <v>3803</v>
      </c>
      <c r="F909" s="1" t="s">
        <v>23</v>
      </c>
      <c r="G909" s="18" t="s">
        <v>194</v>
      </c>
      <c r="H909" s="19" t="s">
        <v>195</v>
      </c>
      <c r="I909" s="18" t="s">
        <v>44</v>
      </c>
      <c r="J909" s="18"/>
      <c r="K909" s="21" t="s">
        <v>3804</v>
      </c>
      <c r="L909" s="22" t="s">
        <v>42</v>
      </c>
      <c r="M909" s="22" t="s">
        <v>42</v>
      </c>
      <c r="N909" s="23"/>
      <c r="O909" s="23"/>
      <c r="P909" s="109"/>
      <c r="Q909" s="24">
        <f t="shared" si="72"/>
        <v>-1000</v>
      </c>
      <c r="R909" s="25"/>
      <c r="S909" s="59"/>
      <c r="T909" s="59"/>
      <c r="X909" s="26"/>
      <c r="Y909" s="26"/>
    </row>
    <row r="910" spans="1:25" ht="24" hidden="1">
      <c r="A910" s="18" t="s">
        <v>1956</v>
      </c>
      <c r="B910" s="19" t="s">
        <v>3618</v>
      </c>
      <c r="C910" s="20" t="s">
        <v>3805</v>
      </c>
      <c r="D910" s="97" t="s">
        <v>3806</v>
      </c>
      <c r="E910" s="4" t="s">
        <v>3807</v>
      </c>
      <c r="F910" s="1" t="s">
        <v>23</v>
      </c>
      <c r="G910" s="18" t="s">
        <v>194</v>
      </c>
      <c r="H910" s="19" t="s">
        <v>195</v>
      </c>
      <c r="I910" s="18" t="s">
        <v>44</v>
      </c>
      <c r="J910" s="18"/>
      <c r="K910" s="21" t="s">
        <v>3808</v>
      </c>
      <c r="L910" s="22" t="s">
        <v>42</v>
      </c>
      <c r="M910" s="22" t="s">
        <v>42</v>
      </c>
      <c r="N910" s="23">
        <v>6924427344834</v>
      </c>
      <c r="O910" s="23"/>
      <c r="P910" s="109" t="s">
        <v>3809</v>
      </c>
      <c r="Q910" s="24">
        <f>ROUND(V910*$W$1,-4)-11000</f>
        <v>2369000</v>
      </c>
      <c r="R910" s="25"/>
      <c r="S910" s="59"/>
      <c r="T910" s="59"/>
      <c r="U910" s="127">
        <v>189</v>
      </c>
      <c r="V910" s="127">
        <v>209</v>
      </c>
      <c r="X910" s="26"/>
      <c r="Y910" s="26"/>
    </row>
    <row r="911" spans="1:25">
      <c r="A911" s="18" t="s">
        <v>2281</v>
      </c>
      <c r="B911" s="19" t="s">
        <v>3618</v>
      </c>
      <c r="C911" s="20" t="s">
        <v>3810</v>
      </c>
      <c r="D911" s="97" t="s">
        <v>3811</v>
      </c>
      <c r="E911" s="4" t="s">
        <v>3812</v>
      </c>
      <c r="F911" s="1" t="s">
        <v>23</v>
      </c>
      <c r="G911" s="18" t="s">
        <v>194</v>
      </c>
      <c r="H911" s="19" t="s">
        <v>195</v>
      </c>
      <c r="I911" s="18" t="s">
        <v>134</v>
      </c>
      <c r="J911" s="18"/>
      <c r="K911" s="21" t="s">
        <v>3639</v>
      </c>
      <c r="L911" s="22"/>
      <c r="M911" s="22"/>
      <c r="N911" s="23">
        <v>6924427354420</v>
      </c>
      <c r="O911" s="23"/>
      <c r="P911" s="109" t="s">
        <v>3813</v>
      </c>
      <c r="Q911" s="24">
        <f>ROUND(V911*$W$1,-4)-21000</f>
        <v>2479000</v>
      </c>
      <c r="R911" s="25"/>
      <c r="S911" s="59"/>
      <c r="T911" s="59"/>
      <c r="U911" s="127">
        <v>199</v>
      </c>
      <c r="V911" s="127">
        <v>219</v>
      </c>
      <c r="X911" s="26"/>
      <c r="Y911" s="26"/>
    </row>
    <row r="912" spans="1:25" hidden="1">
      <c r="A912" s="18" t="s">
        <v>1956</v>
      </c>
      <c r="B912" s="19" t="s">
        <v>3618</v>
      </c>
      <c r="C912" s="20" t="s">
        <v>3814</v>
      </c>
      <c r="D912" s="85" t="s">
        <v>3815</v>
      </c>
      <c r="E912" s="4" t="s">
        <v>3816</v>
      </c>
      <c r="F912" s="1" t="s">
        <v>23</v>
      </c>
      <c r="G912" s="18" t="s">
        <v>194</v>
      </c>
      <c r="H912" s="19" t="s">
        <v>195</v>
      </c>
      <c r="I912" s="18" t="s">
        <v>44</v>
      </c>
      <c r="J912" s="18"/>
      <c r="K912" s="21" t="s">
        <v>3817</v>
      </c>
      <c r="L912" s="22" t="s">
        <v>42</v>
      </c>
      <c r="M912" s="22" t="s">
        <v>42</v>
      </c>
      <c r="N912" s="23"/>
      <c r="O912" s="23"/>
      <c r="P912" s="109"/>
      <c r="Q912" s="24">
        <f>ROUND(V912*$W$1,-4)-11000</f>
        <v>1919000</v>
      </c>
      <c r="R912" s="25"/>
      <c r="S912" s="59"/>
      <c r="T912" s="59"/>
      <c r="U912" s="127">
        <v>150</v>
      </c>
      <c r="V912" s="127">
        <v>169</v>
      </c>
      <c r="X912" s="26"/>
      <c r="Y912" s="26"/>
    </row>
    <row r="913" spans="1:25">
      <c r="A913" s="18" t="s">
        <v>1956</v>
      </c>
      <c r="B913" s="19" t="s">
        <v>3618</v>
      </c>
      <c r="C913" s="20" t="s">
        <v>3818</v>
      </c>
      <c r="D913" s="97" t="s">
        <v>3819</v>
      </c>
      <c r="E913" s="4" t="s">
        <v>3820</v>
      </c>
      <c r="F913" s="1" t="s">
        <v>23</v>
      </c>
      <c r="G913" s="18" t="s">
        <v>194</v>
      </c>
      <c r="H913" s="19" t="s">
        <v>195</v>
      </c>
      <c r="I913" s="18" t="s">
        <v>134</v>
      </c>
      <c r="J913" s="18"/>
      <c r="K913" s="21" t="s">
        <v>3821</v>
      </c>
      <c r="L913" s="22" t="s">
        <v>42</v>
      </c>
      <c r="M913" s="22" t="s">
        <v>42</v>
      </c>
      <c r="N913" s="23">
        <v>6924427329985</v>
      </c>
      <c r="O913" s="23"/>
      <c r="P913" s="109" t="s">
        <v>3822</v>
      </c>
      <c r="Q913" s="24">
        <f>ROUND(V913*$W$1,-4)-11000</f>
        <v>1919000</v>
      </c>
      <c r="R913" s="25"/>
      <c r="S913" s="59"/>
      <c r="T913" s="59"/>
      <c r="U913" s="127">
        <v>150</v>
      </c>
      <c r="V913" s="127">
        <v>169</v>
      </c>
      <c r="X913" s="26"/>
      <c r="Y913" s="26"/>
    </row>
    <row r="914" spans="1:25">
      <c r="A914" s="18" t="s">
        <v>1956</v>
      </c>
      <c r="B914" s="19" t="s">
        <v>3618</v>
      </c>
      <c r="C914" s="20" t="s">
        <v>3823</v>
      </c>
      <c r="D914" s="85" t="s">
        <v>3824</v>
      </c>
      <c r="E914" s="4" t="s">
        <v>3825</v>
      </c>
      <c r="F914" s="1" t="s">
        <v>23</v>
      </c>
      <c r="G914" s="18" t="s">
        <v>194</v>
      </c>
      <c r="H914" s="19" t="s">
        <v>195</v>
      </c>
      <c r="I914" s="18" t="s">
        <v>134</v>
      </c>
      <c r="J914" s="18"/>
      <c r="K914" s="21" t="s">
        <v>3817</v>
      </c>
      <c r="L914" s="22" t="s">
        <v>42</v>
      </c>
      <c r="M914" s="22" t="s">
        <v>42</v>
      </c>
      <c r="N914" s="23">
        <v>6924427330004</v>
      </c>
      <c r="O914" s="23"/>
      <c r="P914" s="109" t="s">
        <v>3826</v>
      </c>
      <c r="Q914" s="24">
        <f>ROUND(V914*$W$1,-4)-11000</f>
        <v>1919000</v>
      </c>
      <c r="R914" s="25"/>
      <c r="S914" s="59"/>
      <c r="T914" s="59"/>
      <c r="U914" s="127">
        <v>150</v>
      </c>
      <c r="V914" s="127">
        <v>169</v>
      </c>
      <c r="X914" s="26"/>
      <c r="Y914" s="26"/>
    </row>
    <row r="915" spans="1:25" hidden="1">
      <c r="A915" s="18" t="s">
        <v>2281</v>
      </c>
      <c r="B915" s="19" t="s">
        <v>3618</v>
      </c>
      <c r="C915" s="20" t="s">
        <v>3827</v>
      </c>
      <c r="D915" s="85" t="s">
        <v>3828</v>
      </c>
      <c r="E915" s="4" t="s">
        <v>3829</v>
      </c>
      <c r="F915" s="1" t="s">
        <v>23</v>
      </c>
      <c r="G915" s="18" t="s">
        <v>194</v>
      </c>
      <c r="H915" s="19" t="s">
        <v>195</v>
      </c>
      <c r="I915" s="18" t="s">
        <v>44</v>
      </c>
      <c r="J915" s="18"/>
      <c r="K915" s="21" t="s">
        <v>3817</v>
      </c>
      <c r="L915" s="22" t="s">
        <v>42</v>
      </c>
      <c r="M915" s="22" t="s">
        <v>42</v>
      </c>
      <c r="N915" s="23"/>
      <c r="O915" s="23"/>
      <c r="P915" s="109"/>
      <c r="Q915" s="24">
        <f>ROUND(V915*$W$1,-4)-1000</f>
        <v>-1000</v>
      </c>
      <c r="R915" s="25"/>
      <c r="S915" s="59"/>
      <c r="T915" s="59"/>
      <c r="X915" s="26"/>
      <c r="Y915" s="26"/>
    </row>
    <row r="916" spans="1:25">
      <c r="A916" s="18" t="s">
        <v>2281</v>
      </c>
      <c r="B916" s="19" t="s">
        <v>3618</v>
      </c>
      <c r="C916" s="20" t="s">
        <v>3830</v>
      </c>
      <c r="D916" s="85" t="s">
        <v>3831</v>
      </c>
      <c r="E916" s="4" t="s">
        <v>3832</v>
      </c>
      <c r="F916" s="1" t="s">
        <v>23</v>
      </c>
      <c r="G916" s="18" t="s">
        <v>194</v>
      </c>
      <c r="H916" s="19" t="s">
        <v>195</v>
      </c>
      <c r="I916" s="18" t="s">
        <v>134</v>
      </c>
      <c r="J916" s="18"/>
      <c r="K916" s="21" t="s">
        <v>3833</v>
      </c>
      <c r="L916" s="22"/>
      <c r="M916" s="22"/>
      <c r="N916" s="23">
        <v>6924427354130</v>
      </c>
      <c r="O916" s="23"/>
      <c r="P916" s="109" t="s">
        <v>3834</v>
      </c>
      <c r="Q916" s="24">
        <f>ROUND(V916*$W$1,-4)-21000</f>
        <v>2019000</v>
      </c>
      <c r="R916" s="25"/>
      <c r="S916" s="59"/>
      <c r="T916" s="59"/>
      <c r="U916" s="127">
        <v>159</v>
      </c>
      <c r="V916" s="127">
        <v>179</v>
      </c>
      <c r="X916" s="26"/>
      <c r="Y916" s="26"/>
    </row>
    <row r="917" spans="1:25">
      <c r="A917" s="18" t="s">
        <v>2281</v>
      </c>
      <c r="B917" s="19" t="s">
        <v>3618</v>
      </c>
      <c r="C917" s="20" t="s">
        <v>3835</v>
      </c>
      <c r="D917" s="85" t="s">
        <v>3836</v>
      </c>
      <c r="E917" s="4" t="s">
        <v>3837</v>
      </c>
      <c r="F917" s="1" t="s">
        <v>23</v>
      </c>
      <c r="G917" s="18" t="s">
        <v>194</v>
      </c>
      <c r="H917" s="19" t="s">
        <v>195</v>
      </c>
      <c r="I917" s="18" t="s">
        <v>134</v>
      </c>
      <c r="J917" s="18"/>
      <c r="K917" s="21" t="s">
        <v>3838</v>
      </c>
      <c r="L917" s="22"/>
      <c r="M917" s="22"/>
      <c r="N917" s="23">
        <v>6924427354123</v>
      </c>
      <c r="O917" s="23"/>
      <c r="P917" s="109" t="s">
        <v>3839</v>
      </c>
      <c r="Q917" s="24">
        <f>ROUND(V917*$W$1,-4)-21000</f>
        <v>2019000</v>
      </c>
      <c r="R917" s="25"/>
      <c r="S917" s="59"/>
      <c r="T917" s="59"/>
      <c r="U917" s="127">
        <v>159</v>
      </c>
      <c r="V917" s="127">
        <v>179</v>
      </c>
      <c r="X917" s="26"/>
      <c r="Y917" s="26"/>
    </row>
    <row r="918" spans="1:25" hidden="1">
      <c r="A918" s="18" t="s">
        <v>2281</v>
      </c>
      <c r="B918" s="19" t="s">
        <v>3618</v>
      </c>
      <c r="C918" s="20" t="s">
        <v>3840</v>
      </c>
      <c r="D918" s="85" t="s">
        <v>3841</v>
      </c>
      <c r="E918" s="4" t="s">
        <v>3842</v>
      </c>
      <c r="F918" s="1" t="s">
        <v>23</v>
      </c>
      <c r="G918" s="18" t="s">
        <v>194</v>
      </c>
      <c r="H918" s="19" t="s">
        <v>195</v>
      </c>
      <c r="I918" s="18" t="s">
        <v>44</v>
      </c>
      <c r="J918" s="18"/>
      <c r="K918" s="21" t="s">
        <v>3843</v>
      </c>
      <c r="L918" s="22" t="s">
        <v>42</v>
      </c>
      <c r="M918" s="22" t="s">
        <v>42</v>
      </c>
      <c r="N918" s="23"/>
      <c r="O918" s="23"/>
      <c r="P918" s="109"/>
      <c r="Q918" s="24">
        <f t="shared" ref="Q918:Q938" si="73">ROUND(V918*$W$1,-4)-1000</f>
        <v>-1000</v>
      </c>
      <c r="R918" s="25"/>
      <c r="S918" s="59"/>
      <c r="T918" s="59"/>
      <c r="X918" s="26"/>
      <c r="Y918" s="26"/>
    </row>
    <row r="919" spans="1:25">
      <c r="A919" s="18" t="s">
        <v>1956</v>
      </c>
      <c r="B919" s="19" t="s">
        <v>3618</v>
      </c>
      <c r="C919" s="20" t="s">
        <v>3844</v>
      </c>
      <c r="D919" s="85" t="s">
        <v>3845</v>
      </c>
      <c r="E919" s="4" t="s">
        <v>3846</v>
      </c>
      <c r="F919" s="30" t="s">
        <v>23</v>
      </c>
      <c r="G919" s="18" t="s">
        <v>194</v>
      </c>
      <c r="H919" s="19" t="s">
        <v>195</v>
      </c>
      <c r="I919" s="18" t="s">
        <v>134</v>
      </c>
      <c r="J919" s="18"/>
      <c r="K919" s="21" t="s">
        <v>3847</v>
      </c>
      <c r="L919" s="22" t="s">
        <v>42</v>
      </c>
      <c r="M919" s="22" t="s">
        <v>42</v>
      </c>
      <c r="N919" s="23">
        <v>6924427330127</v>
      </c>
      <c r="O919" s="23"/>
      <c r="P919" s="109" t="s">
        <v>3848</v>
      </c>
      <c r="Q919" s="24">
        <f t="shared" si="73"/>
        <v>2149000</v>
      </c>
      <c r="R919" s="25"/>
      <c r="S919" s="59"/>
      <c r="T919" s="59"/>
      <c r="U919" s="127">
        <v>170</v>
      </c>
      <c r="V919" s="127">
        <v>189</v>
      </c>
      <c r="X919" s="26"/>
      <c r="Y919" s="26"/>
    </row>
    <row r="920" spans="1:25">
      <c r="A920" s="18" t="s">
        <v>1956</v>
      </c>
      <c r="B920" s="19" t="s">
        <v>3618</v>
      </c>
      <c r="C920" s="20" t="s">
        <v>3849</v>
      </c>
      <c r="D920" s="85" t="s">
        <v>3850</v>
      </c>
      <c r="E920" s="4" t="s">
        <v>3851</v>
      </c>
      <c r="F920" s="30" t="s">
        <v>23</v>
      </c>
      <c r="G920" s="18" t="s">
        <v>194</v>
      </c>
      <c r="H920" s="19" t="s">
        <v>195</v>
      </c>
      <c r="I920" s="18" t="s">
        <v>134</v>
      </c>
      <c r="J920" s="18"/>
      <c r="K920" s="21" t="s">
        <v>3847</v>
      </c>
      <c r="L920" s="22" t="s">
        <v>42</v>
      </c>
      <c r="M920" s="22" t="s">
        <v>42</v>
      </c>
      <c r="N920" s="23">
        <v>6924427330110</v>
      </c>
      <c r="O920" s="23"/>
      <c r="P920" s="109" t="s">
        <v>3852</v>
      </c>
      <c r="Q920" s="24">
        <f t="shared" si="73"/>
        <v>2149000</v>
      </c>
      <c r="R920" s="25"/>
      <c r="S920" s="59"/>
      <c r="T920" s="59"/>
      <c r="U920" s="127">
        <v>170</v>
      </c>
      <c r="V920" s="127">
        <v>189</v>
      </c>
      <c r="X920" s="26"/>
      <c r="Y920" s="26"/>
    </row>
    <row r="921" spans="1:25">
      <c r="A921" s="18" t="s">
        <v>1956</v>
      </c>
      <c r="B921" s="19" t="s">
        <v>3618</v>
      </c>
      <c r="C921" s="20" t="s">
        <v>3853</v>
      </c>
      <c r="D921" s="85" t="s">
        <v>3854</v>
      </c>
      <c r="E921" s="4" t="s">
        <v>3855</v>
      </c>
      <c r="F921" s="30" t="s">
        <v>23</v>
      </c>
      <c r="G921" s="18" t="s">
        <v>194</v>
      </c>
      <c r="H921" s="19" t="s">
        <v>195</v>
      </c>
      <c r="I921" s="18" t="s">
        <v>134</v>
      </c>
      <c r="J921" s="18"/>
      <c r="K921" s="21" t="s">
        <v>3847</v>
      </c>
      <c r="L921" s="22" t="s">
        <v>42</v>
      </c>
      <c r="M921" s="22" t="s">
        <v>42</v>
      </c>
      <c r="N921" s="23">
        <v>6924427330134</v>
      </c>
      <c r="O921" s="23"/>
      <c r="P921" s="109" t="s">
        <v>3856</v>
      </c>
      <c r="Q921" s="24">
        <f t="shared" si="73"/>
        <v>2149000</v>
      </c>
      <c r="R921" s="25"/>
      <c r="S921" s="59"/>
      <c r="T921" s="59"/>
      <c r="U921" s="127">
        <v>170</v>
      </c>
      <c r="V921" s="127">
        <v>189</v>
      </c>
      <c r="X921" s="26"/>
      <c r="Y921" s="26"/>
    </row>
    <row r="922" spans="1:25" hidden="1">
      <c r="A922" s="18" t="s">
        <v>2281</v>
      </c>
      <c r="B922" s="19" t="s">
        <v>3618</v>
      </c>
      <c r="C922" s="20" t="s">
        <v>3857</v>
      </c>
      <c r="D922" s="97" t="s">
        <v>3858</v>
      </c>
      <c r="E922" s="4" t="s">
        <v>3859</v>
      </c>
      <c r="F922" s="1" t="s">
        <v>23</v>
      </c>
      <c r="G922" s="18" t="s">
        <v>194</v>
      </c>
      <c r="H922" s="19" t="s">
        <v>195</v>
      </c>
      <c r="I922" s="18" t="s">
        <v>44</v>
      </c>
      <c r="J922" s="18"/>
      <c r="K922" s="21" t="s">
        <v>3847</v>
      </c>
      <c r="L922" s="22" t="s">
        <v>42</v>
      </c>
      <c r="M922" s="22" t="s">
        <v>42</v>
      </c>
      <c r="N922" s="23"/>
      <c r="O922" s="23"/>
      <c r="P922" s="109"/>
      <c r="Q922" s="24">
        <f t="shared" si="73"/>
        <v>-1000</v>
      </c>
      <c r="R922" s="25"/>
      <c r="S922" s="59"/>
      <c r="T922" s="59"/>
      <c r="X922" s="26"/>
      <c r="Y922" s="26"/>
    </row>
    <row r="923" spans="1:25">
      <c r="A923" s="18" t="s">
        <v>2281</v>
      </c>
      <c r="B923" s="19" t="s">
        <v>3618</v>
      </c>
      <c r="C923" s="20" t="s">
        <v>3860</v>
      </c>
      <c r="D923" s="97" t="s">
        <v>3861</v>
      </c>
      <c r="E923" s="4" t="s">
        <v>3862</v>
      </c>
      <c r="F923" s="1" t="s">
        <v>23</v>
      </c>
      <c r="G923" s="18" t="s">
        <v>194</v>
      </c>
      <c r="H923" s="19" t="s">
        <v>195</v>
      </c>
      <c r="I923" s="18" t="s">
        <v>134</v>
      </c>
      <c r="J923" s="18"/>
      <c r="K923" s="21" t="s">
        <v>3863</v>
      </c>
      <c r="L923" s="22"/>
      <c r="M923" s="22"/>
      <c r="N923" s="23">
        <v>6924427354208</v>
      </c>
      <c r="O923" s="23"/>
      <c r="P923" s="109" t="s">
        <v>3864</v>
      </c>
      <c r="Q923" s="24">
        <f t="shared" si="73"/>
        <v>2269000</v>
      </c>
      <c r="R923" s="25"/>
      <c r="S923" s="59"/>
      <c r="T923" s="59"/>
      <c r="U923" s="127">
        <v>179</v>
      </c>
      <c r="V923" s="127">
        <v>199</v>
      </c>
      <c r="X923" s="26"/>
      <c r="Y923" s="26"/>
    </row>
    <row r="924" spans="1:25">
      <c r="A924" s="18" t="s">
        <v>2281</v>
      </c>
      <c r="B924" s="19" t="s">
        <v>3618</v>
      </c>
      <c r="C924" s="20" t="s">
        <v>3865</v>
      </c>
      <c r="D924" s="97" t="s">
        <v>3866</v>
      </c>
      <c r="E924" s="4" t="s">
        <v>3867</v>
      </c>
      <c r="F924" s="1" t="s">
        <v>23</v>
      </c>
      <c r="G924" s="18" t="s">
        <v>194</v>
      </c>
      <c r="H924" s="19" t="s">
        <v>195</v>
      </c>
      <c r="I924" s="18" t="s">
        <v>134</v>
      </c>
      <c r="J924" s="18"/>
      <c r="K924" s="21" t="s">
        <v>3868</v>
      </c>
      <c r="L924" s="22"/>
      <c r="M924" s="22"/>
      <c r="N924" s="23">
        <v>6924427354192</v>
      </c>
      <c r="O924" s="23"/>
      <c r="P924" s="109" t="s">
        <v>3869</v>
      </c>
      <c r="Q924" s="24">
        <f t="shared" si="73"/>
        <v>2269000</v>
      </c>
      <c r="R924" s="25"/>
      <c r="S924" s="59"/>
      <c r="T924" s="59"/>
      <c r="U924" s="127">
        <v>179</v>
      </c>
      <c r="V924" s="127">
        <v>199</v>
      </c>
      <c r="X924" s="26"/>
      <c r="Y924" s="26"/>
    </row>
    <row r="925" spans="1:25">
      <c r="A925" s="18" t="s">
        <v>2281</v>
      </c>
      <c r="B925" s="19" t="s">
        <v>3618</v>
      </c>
      <c r="C925" s="20" t="s">
        <v>3870</v>
      </c>
      <c r="D925" s="97" t="s">
        <v>3871</v>
      </c>
      <c r="E925" s="4" t="s">
        <v>3872</v>
      </c>
      <c r="F925" s="1" t="s">
        <v>23</v>
      </c>
      <c r="G925" s="18" t="s">
        <v>194</v>
      </c>
      <c r="H925" s="19" t="s">
        <v>195</v>
      </c>
      <c r="I925" s="18" t="s">
        <v>134</v>
      </c>
      <c r="J925" s="18"/>
      <c r="K925" s="21" t="s">
        <v>3873</v>
      </c>
      <c r="L925" s="22"/>
      <c r="M925" s="22"/>
      <c r="N925" s="23">
        <v>6924427354185</v>
      </c>
      <c r="O925" s="23"/>
      <c r="P925" s="109" t="s">
        <v>3874</v>
      </c>
      <c r="Q925" s="24">
        <f t="shared" si="73"/>
        <v>2269000</v>
      </c>
      <c r="R925" s="25"/>
      <c r="S925" s="59"/>
      <c r="T925" s="59"/>
      <c r="U925" s="127">
        <v>179</v>
      </c>
      <c r="V925" s="127">
        <v>199</v>
      </c>
      <c r="X925" s="26"/>
      <c r="Y925" s="26"/>
    </row>
    <row r="926" spans="1:25" ht="24" hidden="1">
      <c r="A926" s="18" t="s">
        <v>2281</v>
      </c>
      <c r="B926" s="19" t="s">
        <v>3618</v>
      </c>
      <c r="C926" s="20" t="s">
        <v>3875</v>
      </c>
      <c r="D926" s="97" t="s">
        <v>3876</v>
      </c>
      <c r="E926" s="4" t="s">
        <v>3877</v>
      </c>
      <c r="F926" s="1" t="s">
        <v>23</v>
      </c>
      <c r="G926" s="18" t="s">
        <v>194</v>
      </c>
      <c r="H926" s="19" t="s">
        <v>195</v>
      </c>
      <c r="I926" s="18" t="s">
        <v>44</v>
      </c>
      <c r="J926" s="18"/>
      <c r="K926" s="21" t="s">
        <v>3878</v>
      </c>
      <c r="L926" s="22"/>
      <c r="M926" s="22"/>
      <c r="N926" s="23">
        <v>6924427359302</v>
      </c>
      <c r="O926" s="23"/>
      <c r="P926" s="109"/>
      <c r="Q926" s="24">
        <f t="shared" si="73"/>
        <v>2379000</v>
      </c>
      <c r="R926" s="25"/>
      <c r="S926" s="59"/>
      <c r="T926" s="59"/>
      <c r="U926" s="127">
        <v>189</v>
      </c>
      <c r="V926" s="127">
        <v>209</v>
      </c>
      <c r="X926" s="26"/>
      <c r="Y926" s="26"/>
    </row>
    <row r="927" spans="1:25" hidden="1">
      <c r="A927" s="19" t="s">
        <v>3236</v>
      </c>
      <c r="B927" s="19" t="s">
        <v>3618</v>
      </c>
      <c r="C927" s="34" t="s">
        <v>3879</v>
      </c>
      <c r="D927" s="85" t="s">
        <v>3880</v>
      </c>
      <c r="E927" s="4" t="s">
        <v>3881</v>
      </c>
      <c r="F927" s="1" t="s">
        <v>23</v>
      </c>
      <c r="G927" s="18" t="s">
        <v>194</v>
      </c>
      <c r="H927" s="19" t="s">
        <v>195</v>
      </c>
      <c r="I927" s="18" t="s">
        <v>44</v>
      </c>
      <c r="J927" s="18"/>
      <c r="K927" s="21" t="s">
        <v>3882</v>
      </c>
      <c r="L927" s="22" t="s">
        <v>42</v>
      </c>
      <c r="M927" s="22" t="s">
        <v>42</v>
      </c>
      <c r="N927" s="23"/>
      <c r="O927" s="23"/>
      <c r="P927" s="109"/>
      <c r="Q927" s="24">
        <f t="shared" si="73"/>
        <v>-1000</v>
      </c>
      <c r="R927" s="25"/>
      <c r="S927" s="59"/>
      <c r="T927" s="59"/>
      <c r="X927" s="26"/>
      <c r="Y927" s="26"/>
    </row>
    <row r="928" spans="1:25" hidden="1">
      <c r="A928" s="19" t="s">
        <v>3236</v>
      </c>
      <c r="B928" s="19" t="s">
        <v>3618</v>
      </c>
      <c r="C928" s="34" t="s">
        <v>3883</v>
      </c>
      <c r="D928" s="85" t="s">
        <v>3884</v>
      </c>
      <c r="E928" s="4" t="s">
        <v>3885</v>
      </c>
      <c r="F928" s="1" t="s">
        <v>23</v>
      </c>
      <c r="G928" s="18" t="s">
        <v>194</v>
      </c>
      <c r="H928" s="19" t="s">
        <v>195</v>
      </c>
      <c r="I928" s="18" t="s">
        <v>44</v>
      </c>
      <c r="J928" s="18"/>
      <c r="K928" s="21" t="s">
        <v>3886</v>
      </c>
      <c r="L928" s="22"/>
      <c r="M928" s="22"/>
      <c r="N928" s="23">
        <v>6924427353539</v>
      </c>
      <c r="O928" s="23"/>
      <c r="P928" s="109"/>
      <c r="Q928" s="24">
        <f t="shared" si="73"/>
        <v>2269000</v>
      </c>
      <c r="R928" s="25"/>
      <c r="S928" s="59"/>
      <c r="T928" s="59"/>
      <c r="U928" s="127">
        <v>179</v>
      </c>
      <c r="V928" s="127">
        <v>199</v>
      </c>
      <c r="X928" s="26"/>
      <c r="Y928" s="26"/>
    </row>
    <row r="929" spans="1:25" hidden="1">
      <c r="A929" s="19" t="s">
        <v>3236</v>
      </c>
      <c r="B929" s="19" t="s">
        <v>3618</v>
      </c>
      <c r="C929" s="34" t="s">
        <v>3887</v>
      </c>
      <c r="D929" s="85" t="s">
        <v>3888</v>
      </c>
      <c r="E929" s="4" t="s">
        <v>3889</v>
      </c>
      <c r="F929" s="1" t="s">
        <v>23</v>
      </c>
      <c r="G929" s="18" t="s">
        <v>194</v>
      </c>
      <c r="H929" s="19" t="s">
        <v>195</v>
      </c>
      <c r="I929" s="18" t="s">
        <v>44</v>
      </c>
      <c r="J929" s="18"/>
      <c r="K929" s="21" t="s">
        <v>3890</v>
      </c>
      <c r="L929" s="22"/>
      <c r="M929" s="22"/>
      <c r="N929" s="23">
        <v>6924427353522</v>
      </c>
      <c r="O929" s="23"/>
      <c r="P929" s="109"/>
      <c r="Q929" s="24">
        <f t="shared" si="73"/>
        <v>2269000</v>
      </c>
      <c r="R929" s="25"/>
      <c r="S929" s="59"/>
      <c r="T929" s="59"/>
      <c r="U929" s="127">
        <v>179</v>
      </c>
      <c r="V929" s="127">
        <v>199</v>
      </c>
      <c r="X929" s="26"/>
      <c r="Y929" s="26"/>
    </row>
    <row r="930" spans="1:25">
      <c r="A930" s="18" t="s">
        <v>2281</v>
      </c>
      <c r="B930" s="19" t="s">
        <v>3618</v>
      </c>
      <c r="C930" s="34" t="s">
        <v>3891</v>
      </c>
      <c r="D930" s="85" t="s">
        <v>3892</v>
      </c>
      <c r="E930" s="4" t="s">
        <v>3893</v>
      </c>
      <c r="F930" s="1" t="s">
        <v>23</v>
      </c>
      <c r="G930" s="18" t="s">
        <v>194</v>
      </c>
      <c r="H930" s="19" t="s">
        <v>195</v>
      </c>
      <c r="I930" s="18" t="s">
        <v>134</v>
      </c>
      <c r="J930" s="18"/>
      <c r="K930" s="21" t="s">
        <v>3894</v>
      </c>
      <c r="L930" s="22"/>
      <c r="M930" s="22"/>
      <c r="N930" s="23">
        <v>6924427353591</v>
      </c>
      <c r="O930" s="23"/>
      <c r="P930" s="109" t="s">
        <v>3895</v>
      </c>
      <c r="Q930" s="24">
        <f t="shared" si="73"/>
        <v>2569000</v>
      </c>
      <c r="R930" s="25"/>
      <c r="S930" s="59"/>
      <c r="T930" s="59"/>
      <c r="U930" s="127">
        <v>205</v>
      </c>
      <c r="V930" s="127">
        <v>225</v>
      </c>
      <c r="X930" s="26"/>
      <c r="Y930" s="26"/>
    </row>
    <row r="931" spans="1:25" hidden="1">
      <c r="A931" s="18" t="s">
        <v>2281</v>
      </c>
      <c r="B931" s="19" t="s">
        <v>3618</v>
      </c>
      <c r="C931" s="20" t="s">
        <v>3896</v>
      </c>
      <c r="D931" s="97" t="s">
        <v>3897</v>
      </c>
      <c r="E931" s="4" t="s">
        <v>3898</v>
      </c>
      <c r="F931" s="1" t="s">
        <v>23</v>
      </c>
      <c r="G931" s="18" t="s">
        <v>194</v>
      </c>
      <c r="H931" s="19" t="s">
        <v>195</v>
      </c>
      <c r="I931" s="18" t="s">
        <v>44</v>
      </c>
      <c r="J931" s="18"/>
      <c r="K931" s="21" t="s">
        <v>3899</v>
      </c>
      <c r="L931" s="22" t="s">
        <v>42</v>
      </c>
      <c r="M931" s="22" t="s">
        <v>42</v>
      </c>
      <c r="N931" s="23"/>
      <c r="O931" s="23"/>
      <c r="P931" s="109"/>
      <c r="Q931" s="24">
        <f t="shared" si="73"/>
        <v>-1000</v>
      </c>
      <c r="R931" s="25"/>
      <c r="S931" s="59"/>
      <c r="T931" s="59"/>
      <c r="X931" s="26"/>
      <c r="Y931" s="26"/>
    </row>
    <row r="932" spans="1:25" hidden="1">
      <c r="A932" s="18" t="s">
        <v>2281</v>
      </c>
      <c r="B932" s="19" t="s">
        <v>3618</v>
      </c>
      <c r="C932" s="20" t="s">
        <v>3900</v>
      </c>
      <c r="D932" s="85" t="s">
        <v>3901</v>
      </c>
      <c r="E932" s="4" t="s">
        <v>3902</v>
      </c>
      <c r="F932" s="1" t="s">
        <v>23</v>
      </c>
      <c r="G932" s="18" t="s">
        <v>194</v>
      </c>
      <c r="H932" s="19" t="s">
        <v>195</v>
      </c>
      <c r="I932" s="18" t="s">
        <v>44</v>
      </c>
      <c r="J932" s="18"/>
      <c r="K932" s="21" t="s">
        <v>3903</v>
      </c>
      <c r="L932" s="22" t="s">
        <v>42</v>
      </c>
      <c r="M932" s="22" t="s">
        <v>42</v>
      </c>
      <c r="N932" s="23"/>
      <c r="O932" s="23"/>
      <c r="P932" s="109"/>
      <c r="Q932" s="24">
        <f t="shared" si="73"/>
        <v>-1000</v>
      </c>
      <c r="R932" s="25"/>
      <c r="S932" s="59"/>
      <c r="T932" s="59"/>
      <c r="X932" s="26"/>
      <c r="Y932" s="26"/>
    </row>
    <row r="933" spans="1:25" hidden="1">
      <c r="A933" s="18" t="s">
        <v>2281</v>
      </c>
      <c r="B933" s="19" t="s">
        <v>3618</v>
      </c>
      <c r="C933" s="20" t="s">
        <v>3904</v>
      </c>
      <c r="D933" s="85" t="s">
        <v>3905</v>
      </c>
      <c r="E933" s="4" t="s">
        <v>3906</v>
      </c>
      <c r="F933" s="1" t="s">
        <v>23</v>
      </c>
      <c r="G933" s="18" t="s">
        <v>194</v>
      </c>
      <c r="H933" s="19" t="s">
        <v>195</v>
      </c>
      <c r="I933" s="18" t="s">
        <v>44</v>
      </c>
      <c r="J933" s="18"/>
      <c r="K933" s="21" t="s">
        <v>3907</v>
      </c>
      <c r="L933" s="22" t="s">
        <v>42</v>
      </c>
      <c r="M933" s="22" t="s">
        <v>42</v>
      </c>
      <c r="N933" s="23"/>
      <c r="O933" s="23"/>
      <c r="P933" s="109"/>
      <c r="Q933" s="24">
        <f t="shared" si="73"/>
        <v>-1000</v>
      </c>
      <c r="R933" s="25"/>
      <c r="S933" s="66"/>
      <c r="T933" s="66"/>
      <c r="X933" s="26"/>
      <c r="Y933" s="26"/>
    </row>
    <row r="934" spans="1:25" hidden="1">
      <c r="A934" s="18" t="s">
        <v>2281</v>
      </c>
      <c r="B934" s="19" t="s">
        <v>3618</v>
      </c>
      <c r="C934" s="20" t="s">
        <v>3908</v>
      </c>
      <c r="D934" s="85" t="s">
        <v>3909</v>
      </c>
      <c r="E934" s="4" t="s">
        <v>3910</v>
      </c>
      <c r="F934" s="1" t="s">
        <v>23</v>
      </c>
      <c r="G934" s="18" t="s">
        <v>194</v>
      </c>
      <c r="H934" s="19" t="s">
        <v>195</v>
      </c>
      <c r="I934" s="18" t="s">
        <v>44</v>
      </c>
      <c r="J934" s="18"/>
      <c r="K934" s="21" t="s">
        <v>3911</v>
      </c>
      <c r="L934" s="22" t="s">
        <v>42</v>
      </c>
      <c r="M934" s="22" t="s">
        <v>42</v>
      </c>
      <c r="N934" s="23"/>
      <c r="O934" s="23"/>
      <c r="P934" s="109"/>
      <c r="Q934" s="24">
        <f t="shared" si="73"/>
        <v>-1000</v>
      </c>
      <c r="R934" s="25"/>
      <c r="S934" s="66"/>
      <c r="T934" s="66"/>
      <c r="X934" s="26"/>
      <c r="Y934" s="26"/>
    </row>
    <row r="935" spans="1:25" hidden="1">
      <c r="A935" s="18" t="s">
        <v>2281</v>
      </c>
      <c r="B935" s="19" t="s">
        <v>3618</v>
      </c>
      <c r="C935" s="20" t="s">
        <v>3912</v>
      </c>
      <c r="D935" s="85" t="s">
        <v>3913</v>
      </c>
      <c r="E935" s="4" t="s">
        <v>3914</v>
      </c>
      <c r="F935" s="1" t="s">
        <v>23</v>
      </c>
      <c r="G935" s="18" t="s">
        <v>194</v>
      </c>
      <c r="H935" s="19" t="s">
        <v>195</v>
      </c>
      <c r="I935" s="18" t="s">
        <v>44</v>
      </c>
      <c r="J935" s="18"/>
      <c r="K935" s="21" t="s">
        <v>3915</v>
      </c>
      <c r="L935" s="22" t="s">
        <v>42</v>
      </c>
      <c r="M935" s="22" t="s">
        <v>42</v>
      </c>
      <c r="N935" s="23"/>
      <c r="O935" s="23"/>
      <c r="P935" s="109"/>
      <c r="Q935" s="24">
        <f t="shared" si="73"/>
        <v>-1000</v>
      </c>
      <c r="R935" s="25"/>
      <c r="S935" s="66"/>
      <c r="T935" s="66"/>
      <c r="X935" s="26"/>
      <c r="Y935" s="26"/>
    </row>
    <row r="936" spans="1:25" hidden="1">
      <c r="A936" s="18" t="s">
        <v>2281</v>
      </c>
      <c r="B936" s="19" t="s">
        <v>3618</v>
      </c>
      <c r="C936" s="20" t="s">
        <v>3916</v>
      </c>
      <c r="D936" s="85" t="s">
        <v>3917</v>
      </c>
      <c r="E936" s="4" t="s">
        <v>3918</v>
      </c>
      <c r="F936" s="1" t="s">
        <v>23</v>
      </c>
      <c r="G936" s="18" t="s">
        <v>194</v>
      </c>
      <c r="H936" s="19" t="s">
        <v>195</v>
      </c>
      <c r="I936" s="18" t="s">
        <v>44</v>
      </c>
      <c r="J936" s="18"/>
      <c r="K936" s="21" t="s">
        <v>3919</v>
      </c>
      <c r="L936" s="22" t="s">
        <v>42</v>
      </c>
      <c r="M936" s="22" t="s">
        <v>42</v>
      </c>
      <c r="N936" s="23"/>
      <c r="O936" s="23"/>
      <c r="P936" s="109"/>
      <c r="Q936" s="24">
        <f t="shared" si="73"/>
        <v>-1000</v>
      </c>
      <c r="R936" s="25"/>
      <c r="S936" s="66"/>
      <c r="T936" s="66"/>
      <c r="X936" s="26"/>
      <c r="Y936" s="26"/>
    </row>
    <row r="937" spans="1:25">
      <c r="A937" s="18" t="s">
        <v>2281</v>
      </c>
      <c r="B937" s="19" t="s">
        <v>3618</v>
      </c>
      <c r="C937" s="20" t="s">
        <v>3920</v>
      </c>
      <c r="D937" s="85" t="s">
        <v>3921</v>
      </c>
      <c r="E937" s="4" t="s">
        <v>3922</v>
      </c>
      <c r="F937" s="1" t="s">
        <v>23</v>
      </c>
      <c r="G937" s="18" t="s">
        <v>194</v>
      </c>
      <c r="H937" s="19" t="s">
        <v>195</v>
      </c>
      <c r="I937" s="18" t="s">
        <v>134</v>
      </c>
      <c r="J937" s="18"/>
      <c r="K937" s="21" t="s">
        <v>3923</v>
      </c>
      <c r="L937" s="22"/>
      <c r="M937" s="22"/>
      <c r="N937" s="23">
        <v>6924427354611</v>
      </c>
      <c r="O937" s="23"/>
      <c r="P937" s="109" t="s">
        <v>3924</v>
      </c>
      <c r="Q937" s="24">
        <f t="shared" si="73"/>
        <v>2269000</v>
      </c>
      <c r="R937" s="25"/>
      <c r="S937" s="66"/>
      <c r="T937" s="66"/>
      <c r="U937" s="127">
        <v>179</v>
      </c>
      <c r="V937" s="127">
        <v>199</v>
      </c>
      <c r="X937" s="26"/>
      <c r="Y937" s="26"/>
    </row>
    <row r="938" spans="1:25" hidden="1">
      <c r="A938" s="18" t="s">
        <v>2281</v>
      </c>
      <c r="B938" s="19" t="s">
        <v>3618</v>
      </c>
      <c r="C938" s="20" t="s">
        <v>3925</v>
      </c>
      <c r="D938" s="85" t="s">
        <v>3926</v>
      </c>
      <c r="E938" s="4" t="s">
        <v>3927</v>
      </c>
      <c r="F938" s="1" t="s">
        <v>23</v>
      </c>
      <c r="G938" s="18" t="s">
        <v>194</v>
      </c>
      <c r="H938" s="19" t="s">
        <v>195</v>
      </c>
      <c r="I938" s="18" t="s">
        <v>44</v>
      </c>
      <c r="J938" s="18"/>
      <c r="K938" s="21" t="s">
        <v>3928</v>
      </c>
      <c r="L938" s="22"/>
      <c r="M938" s="22"/>
      <c r="N938" s="23">
        <v>6924427354604</v>
      </c>
      <c r="O938" s="23"/>
      <c r="P938" s="109"/>
      <c r="Q938" s="24">
        <f t="shared" si="73"/>
        <v>2269000</v>
      </c>
      <c r="R938" s="25"/>
      <c r="S938" s="66"/>
      <c r="T938" s="66"/>
      <c r="U938" s="127">
        <v>179</v>
      </c>
      <c r="V938" s="127">
        <v>199</v>
      </c>
      <c r="X938" s="26"/>
      <c r="Y938" s="26"/>
    </row>
    <row r="939" spans="1:25">
      <c r="A939" s="18" t="s">
        <v>1956</v>
      </c>
      <c r="B939" s="19" t="s">
        <v>3618</v>
      </c>
      <c r="C939" s="20" t="s">
        <v>3929</v>
      </c>
      <c r="D939" s="97" t="s">
        <v>3930</v>
      </c>
      <c r="E939" s="4" t="s">
        <v>3931</v>
      </c>
      <c r="F939" s="1" t="s">
        <v>23</v>
      </c>
      <c r="G939" s="18" t="s">
        <v>194</v>
      </c>
      <c r="H939" s="19" t="s">
        <v>195</v>
      </c>
      <c r="I939" s="18" t="s">
        <v>134</v>
      </c>
      <c r="J939" s="18"/>
      <c r="K939" s="21" t="s">
        <v>3932</v>
      </c>
      <c r="L939" s="22" t="s">
        <v>42</v>
      </c>
      <c r="M939" s="22" t="s">
        <v>42</v>
      </c>
      <c r="N939" s="23">
        <v>6924427329596</v>
      </c>
      <c r="O939" s="23"/>
      <c r="P939" s="109" t="s">
        <v>3933</v>
      </c>
      <c r="Q939" s="24">
        <f>ROUND(V939*$W$1,-4)-21000</f>
        <v>2319000</v>
      </c>
      <c r="R939" s="25"/>
      <c r="S939" s="59"/>
      <c r="T939" s="59"/>
      <c r="U939" s="127">
        <v>185</v>
      </c>
      <c r="V939" s="127">
        <v>205</v>
      </c>
      <c r="X939" s="26"/>
      <c r="Y939" s="26"/>
    </row>
    <row r="940" spans="1:25" hidden="1">
      <c r="A940" s="18" t="s">
        <v>2281</v>
      </c>
      <c r="B940" s="19" t="s">
        <v>3618</v>
      </c>
      <c r="C940" s="20" t="s">
        <v>3934</v>
      </c>
      <c r="D940" s="97" t="s">
        <v>3935</v>
      </c>
      <c r="E940" s="4" t="s">
        <v>3936</v>
      </c>
      <c r="F940" s="1" t="s">
        <v>23</v>
      </c>
      <c r="G940" s="18" t="s">
        <v>194</v>
      </c>
      <c r="H940" s="19" t="s">
        <v>195</v>
      </c>
      <c r="I940" s="18" t="s">
        <v>44</v>
      </c>
      <c r="J940" s="18"/>
      <c r="K940" s="21" t="s">
        <v>3937</v>
      </c>
      <c r="L940" s="22" t="s">
        <v>42</v>
      </c>
      <c r="M940" s="22" t="s">
        <v>42</v>
      </c>
      <c r="N940" s="23"/>
      <c r="O940" s="23"/>
      <c r="P940" s="109"/>
      <c r="Q940" s="24">
        <f>ROUND(V940*$W$1,-4)-1000</f>
        <v>-1000</v>
      </c>
      <c r="R940" s="25"/>
      <c r="S940" s="59"/>
      <c r="T940" s="59"/>
      <c r="X940" s="26"/>
      <c r="Y940" s="26"/>
    </row>
    <row r="941" spans="1:25" ht="24">
      <c r="A941" s="18" t="s">
        <v>2281</v>
      </c>
      <c r="B941" s="19" t="s">
        <v>3618</v>
      </c>
      <c r="C941" s="20" t="s">
        <v>3938</v>
      </c>
      <c r="D941" s="97" t="s">
        <v>3939</v>
      </c>
      <c r="E941" s="4" t="s">
        <v>3940</v>
      </c>
      <c r="F941" s="1" t="s">
        <v>23</v>
      </c>
      <c r="G941" s="18" t="s">
        <v>194</v>
      </c>
      <c r="H941" s="19" t="s">
        <v>195</v>
      </c>
      <c r="I941" s="18" t="s">
        <v>134</v>
      </c>
      <c r="J941" s="18"/>
      <c r="K941" s="21" t="s">
        <v>3941</v>
      </c>
      <c r="L941" s="22"/>
      <c r="M941" s="22"/>
      <c r="N941" s="23">
        <v>6924427349730</v>
      </c>
      <c r="O941" s="23"/>
      <c r="P941" s="109" t="s">
        <v>3942</v>
      </c>
      <c r="Q941" s="24">
        <f>ROUND(V941*$W$1,-4)-21000</f>
        <v>2319000</v>
      </c>
      <c r="R941" s="25"/>
      <c r="S941" s="59"/>
      <c r="T941" s="59"/>
      <c r="U941" s="127">
        <v>185</v>
      </c>
      <c r="V941" s="127">
        <v>205</v>
      </c>
      <c r="X941" s="26"/>
      <c r="Y941" s="26"/>
    </row>
    <row r="942" spans="1:25" hidden="1">
      <c r="A942" s="18" t="s">
        <v>2281</v>
      </c>
      <c r="B942" s="19" t="s">
        <v>3618</v>
      </c>
      <c r="C942" s="20" t="s">
        <v>3943</v>
      </c>
      <c r="D942" s="97" t="s">
        <v>3944</v>
      </c>
      <c r="E942" s="4" t="s">
        <v>3945</v>
      </c>
      <c r="F942" s="1" t="s">
        <v>23</v>
      </c>
      <c r="G942" s="18" t="s">
        <v>194</v>
      </c>
      <c r="H942" s="19" t="s">
        <v>195</v>
      </c>
      <c r="I942" s="18" t="s">
        <v>44</v>
      </c>
      <c r="J942" s="18"/>
      <c r="K942" s="21" t="s">
        <v>3937</v>
      </c>
      <c r="L942" s="22" t="s">
        <v>42</v>
      </c>
      <c r="M942" s="22" t="s">
        <v>42</v>
      </c>
      <c r="N942" s="23"/>
      <c r="O942" s="23"/>
      <c r="P942" s="109"/>
      <c r="Q942" s="24">
        <f>ROUND(V942*$W$1,-4)-21000</f>
        <v>2319000</v>
      </c>
      <c r="R942" s="25"/>
      <c r="S942" s="59"/>
      <c r="T942" s="59"/>
      <c r="U942" s="127">
        <v>185</v>
      </c>
      <c r="V942" s="127">
        <v>205</v>
      </c>
      <c r="X942" s="26"/>
      <c r="Y942" s="26"/>
    </row>
    <row r="943" spans="1:25" ht="24">
      <c r="A943" s="18" t="s">
        <v>2281</v>
      </c>
      <c r="B943" s="19" t="s">
        <v>3618</v>
      </c>
      <c r="C943" s="20" t="s">
        <v>3946</v>
      </c>
      <c r="D943" s="97" t="s">
        <v>3947</v>
      </c>
      <c r="E943" s="4" t="s">
        <v>3948</v>
      </c>
      <c r="F943" s="1" t="s">
        <v>23</v>
      </c>
      <c r="G943" s="18" t="s">
        <v>194</v>
      </c>
      <c r="H943" s="19" t="s">
        <v>195</v>
      </c>
      <c r="I943" s="18" t="s">
        <v>134</v>
      </c>
      <c r="J943" s="18"/>
      <c r="K943" s="21" t="s">
        <v>3949</v>
      </c>
      <c r="L943" s="22"/>
      <c r="M943" s="22"/>
      <c r="N943" s="23">
        <v>6924427349747</v>
      </c>
      <c r="O943" s="23"/>
      <c r="P943" s="109" t="s">
        <v>3950</v>
      </c>
      <c r="Q943" s="24">
        <f>ROUND(V943*$W$1,-4)-21000</f>
        <v>2319000</v>
      </c>
      <c r="R943" s="25"/>
      <c r="S943" s="59"/>
      <c r="T943" s="59"/>
      <c r="U943" s="127">
        <v>185</v>
      </c>
      <c r="V943" s="127">
        <v>205</v>
      </c>
      <c r="X943" s="26"/>
      <c r="Y943" s="26"/>
    </row>
    <row r="944" spans="1:25" hidden="1">
      <c r="A944" s="18" t="s">
        <v>2281</v>
      </c>
      <c r="B944" s="19" t="s">
        <v>3618</v>
      </c>
      <c r="C944" s="20" t="s">
        <v>3951</v>
      </c>
      <c r="D944" s="85" t="s">
        <v>3952</v>
      </c>
      <c r="E944" s="4" t="s">
        <v>3953</v>
      </c>
      <c r="F944" s="1" t="s">
        <v>23</v>
      </c>
      <c r="G944" s="18" t="s">
        <v>194</v>
      </c>
      <c r="H944" s="19" t="s">
        <v>195</v>
      </c>
      <c r="I944" s="18" t="s">
        <v>44</v>
      </c>
      <c r="J944" s="18"/>
      <c r="K944" s="21" t="s">
        <v>3954</v>
      </c>
      <c r="L944" s="22" t="s">
        <v>42</v>
      </c>
      <c r="M944" s="22" t="s">
        <v>42</v>
      </c>
      <c r="N944" s="23"/>
      <c r="O944" s="23"/>
      <c r="P944" s="109"/>
      <c r="Q944" s="24">
        <f t="shared" ref="Q944:Q1007" si="74">ROUND(V944*$W$1,-4)-1000</f>
        <v>-1000</v>
      </c>
      <c r="R944" s="25"/>
      <c r="S944" s="66"/>
      <c r="T944" s="66"/>
      <c r="X944" s="26"/>
      <c r="Y944" s="26"/>
    </row>
    <row r="945" spans="1:25" hidden="1">
      <c r="A945" s="18" t="s">
        <v>2281</v>
      </c>
      <c r="B945" s="19" t="s">
        <v>3618</v>
      </c>
      <c r="C945" s="20" t="s">
        <v>3955</v>
      </c>
      <c r="D945" s="85" t="s">
        <v>3956</v>
      </c>
      <c r="E945" s="4" t="s">
        <v>3957</v>
      </c>
      <c r="F945" s="1" t="s">
        <v>23</v>
      </c>
      <c r="G945" s="18" t="s">
        <v>194</v>
      </c>
      <c r="H945" s="19" t="s">
        <v>195</v>
      </c>
      <c r="I945" s="18" t="s">
        <v>44</v>
      </c>
      <c r="J945" s="18"/>
      <c r="K945" s="21" t="s">
        <v>3958</v>
      </c>
      <c r="L945" s="22" t="s">
        <v>42</v>
      </c>
      <c r="M945" s="22" t="s">
        <v>42</v>
      </c>
      <c r="N945" s="23"/>
      <c r="O945" s="23"/>
      <c r="P945" s="109"/>
      <c r="Q945" s="24">
        <f t="shared" si="74"/>
        <v>-1000</v>
      </c>
      <c r="R945" s="25"/>
      <c r="S945" s="66"/>
      <c r="T945" s="66"/>
      <c r="X945" s="26"/>
      <c r="Y945" s="26"/>
    </row>
    <row r="946" spans="1:25" hidden="1">
      <c r="A946" s="18" t="s">
        <v>2281</v>
      </c>
      <c r="B946" s="19" t="s">
        <v>3618</v>
      </c>
      <c r="C946" s="20" t="s">
        <v>3959</v>
      </c>
      <c r="D946" s="85" t="s">
        <v>3960</v>
      </c>
      <c r="E946" s="4" t="s">
        <v>3961</v>
      </c>
      <c r="F946" s="1" t="s">
        <v>23</v>
      </c>
      <c r="G946" s="18" t="s">
        <v>194</v>
      </c>
      <c r="H946" s="19" t="s">
        <v>195</v>
      </c>
      <c r="I946" s="18" t="s">
        <v>44</v>
      </c>
      <c r="J946" s="18"/>
      <c r="K946" s="21" t="s">
        <v>3962</v>
      </c>
      <c r="L946" s="22" t="s">
        <v>42</v>
      </c>
      <c r="M946" s="22" t="s">
        <v>42</v>
      </c>
      <c r="N946" s="23"/>
      <c r="O946" s="23"/>
      <c r="P946" s="109"/>
      <c r="Q946" s="24">
        <f t="shared" si="74"/>
        <v>-1000</v>
      </c>
      <c r="R946" s="25"/>
      <c r="S946" s="59"/>
      <c r="T946" s="59"/>
      <c r="X946" s="26"/>
      <c r="Y946" s="26"/>
    </row>
    <row r="947" spans="1:25" ht="24" hidden="1">
      <c r="A947" s="18" t="s">
        <v>2544</v>
      </c>
      <c r="B947" s="19" t="s">
        <v>3618</v>
      </c>
      <c r="C947" s="28" t="s">
        <v>3963</v>
      </c>
      <c r="D947" s="97" t="s">
        <v>3964</v>
      </c>
      <c r="E947" s="4" t="s">
        <v>3965</v>
      </c>
      <c r="F947" s="1" t="s">
        <v>23</v>
      </c>
      <c r="G947" s="18" t="s">
        <v>194</v>
      </c>
      <c r="H947" s="19" t="s">
        <v>379</v>
      </c>
      <c r="I947" s="18" t="s">
        <v>44</v>
      </c>
      <c r="J947" s="18"/>
      <c r="K947" s="21" t="s">
        <v>3966</v>
      </c>
      <c r="L947" s="22" t="s">
        <v>42</v>
      </c>
      <c r="M947" s="22" t="s">
        <v>42</v>
      </c>
      <c r="N947" s="23">
        <v>6924427341499</v>
      </c>
      <c r="O947" s="23"/>
      <c r="P947" s="109"/>
      <c r="Q947" s="24">
        <f t="shared" si="74"/>
        <v>329000</v>
      </c>
      <c r="R947" s="25"/>
      <c r="S947" s="66"/>
      <c r="T947" s="66"/>
      <c r="U947" s="127">
        <v>23</v>
      </c>
      <c r="V947" s="127">
        <v>29</v>
      </c>
      <c r="X947" s="26"/>
      <c r="Y947" s="26"/>
    </row>
    <row r="948" spans="1:25" hidden="1">
      <c r="A948" s="18" t="s">
        <v>2544</v>
      </c>
      <c r="B948" s="19" t="s">
        <v>3618</v>
      </c>
      <c r="C948" s="28" t="s">
        <v>3967</v>
      </c>
      <c r="D948" s="97" t="s">
        <v>3968</v>
      </c>
      <c r="E948" s="4" t="s">
        <v>3969</v>
      </c>
      <c r="F948" s="1" t="s">
        <v>23</v>
      </c>
      <c r="G948" s="18" t="s">
        <v>194</v>
      </c>
      <c r="H948" s="19" t="s">
        <v>379</v>
      </c>
      <c r="I948" s="18" t="s">
        <v>44</v>
      </c>
      <c r="J948" s="18"/>
      <c r="K948" s="21" t="s">
        <v>3966</v>
      </c>
      <c r="L948" s="22" t="s">
        <v>42</v>
      </c>
      <c r="M948" s="22" t="s">
        <v>42</v>
      </c>
      <c r="N948" s="23">
        <v>6924427341512</v>
      </c>
      <c r="O948" s="23"/>
      <c r="P948" s="109" t="s">
        <v>3970</v>
      </c>
      <c r="Q948" s="24">
        <f t="shared" si="74"/>
        <v>329000</v>
      </c>
      <c r="R948" s="25"/>
      <c r="S948" s="66"/>
      <c r="T948" s="66"/>
      <c r="U948" s="127">
        <v>23</v>
      </c>
      <c r="V948" s="127">
        <v>29</v>
      </c>
      <c r="X948" s="26"/>
      <c r="Y948" s="26"/>
    </row>
    <row r="949" spans="1:25" hidden="1">
      <c r="A949" s="18" t="s">
        <v>2544</v>
      </c>
      <c r="B949" s="19" t="s">
        <v>3618</v>
      </c>
      <c r="C949" s="28" t="s">
        <v>3971</v>
      </c>
      <c r="D949" s="97" t="s">
        <v>3972</v>
      </c>
      <c r="E949" s="4" t="s">
        <v>3973</v>
      </c>
      <c r="F949" s="1" t="s">
        <v>23</v>
      </c>
      <c r="G949" s="18" t="s">
        <v>194</v>
      </c>
      <c r="H949" s="19" t="s">
        <v>379</v>
      </c>
      <c r="I949" s="18" t="s">
        <v>44</v>
      </c>
      <c r="J949" s="18"/>
      <c r="K949" s="21" t="s">
        <v>3966</v>
      </c>
      <c r="L949" s="22" t="s">
        <v>42</v>
      </c>
      <c r="M949" s="22" t="s">
        <v>42</v>
      </c>
      <c r="N949" s="23"/>
      <c r="O949" s="23"/>
      <c r="P949" s="109"/>
      <c r="Q949" s="24">
        <f t="shared" si="74"/>
        <v>329000</v>
      </c>
      <c r="R949" s="25"/>
      <c r="S949" s="66"/>
      <c r="T949" s="66"/>
      <c r="U949" s="127">
        <v>23</v>
      </c>
      <c r="V949" s="127">
        <v>29</v>
      </c>
      <c r="X949" s="26"/>
      <c r="Y949" s="26"/>
    </row>
    <row r="950" spans="1:25" ht="24">
      <c r="A950" s="18" t="s">
        <v>2544</v>
      </c>
      <c r="B950" s="19" t="s">
        <v>3618</v>
      </c>
      <c r="C950" s="28" t="s">
        <v>3974</v>
      </c>
      <c r="D950" s="85" t="s">
        <v>3975</v>
      </c>
      <c r="E950" s="4" t="s">
        <v>3976</v>
      </c>
      <c r="F950" s="30" t="s">
        <v>23</v>
      </c>
      <c r="G950" s="18" t="s">
        <v>194</v>
      </c>
      <c r="H950" s="19" t="s">
        <v>379</v>
      </c>
      <c r="I950" s="18" t="s">
        <v>225</v>
      </c>
      <c r="J950" s="18"/>
      <c r="K950" s="21" t="s">
        <v>3977</v>
      </c>
      <c r="L950" s="22" t="s">
        <v>42</v>
      </c>
      <c r="M950" s="22" t="s">
        <v>42</v>
      </c>
      <c r="N950" s="23">
        <v>6924427341475</v>
      </c>
      <c r="O950" s="23"/>
      <c r="P950" s="109" t="s">
        <v>3978</v>
      </c>
      <c r="Q950" s="24">
        <f t="shared" si="74"/>
        <v>329000</v>
      </c>
      <c r="R950" s="25"/>
      <c r="S950" s="66"/>
      <c r="T950" s="66"/>
      <c r="U950" s="127">
        <v>23</v>
      </c>
      <c r="V950" s="127">
        <v>29</v>
      </c>
      <c r="X950" s="26"/>
      <c r="Y950" s="26"/>
    </row>
    <row r="951" spans="1:25" hidden="1">
      <c r="A951" s="18" t="s">
        <v>2544</v>
      </c>
      <c r="B951" s="19" t="s">
        <v>3618</v>
      </c>
      <c r="C951" s="28" t="s">
        <v>3979</v>
      </c>
      <c r="D951" s="85" t="s">
        <v>3980</v>
      </c>
      <c r="E951" s="4" t="s">
        <v>3981</v>
      </c>
      <c r="F951" s="1" t="s">
        <v>23</v>
      </c>
      <c r="G951" s="18" t="s">
        <v>194</v>
      </c>
      <c r="H951" s="19" t="s">
        <v>379</v>
      </c>
      <c r="I951" s="18" t="s">
        <v>44</v>
      </c>
      <c r="J951" s="18"/>
      <c r="K951" s="21" t="s">
        <v>3966</v>
      </c>
      <c r="L951" s="22" t="s">
        <v>42</v>
      </c>
      <c r="M951" s="22" t="s">
        <v>42</v>
      </c>
      <c r="N951" s="23"/>
      <c r="O951" s="23"/>
      <c r="P951" s="109"/>
      <c r="Q951" s="24">
        <f t="shared" si="74"/>
        <v>329000</v>
      </c>
      <c r="R951" s="25"/>
      <c r="S951" s="66"/>
      <c r="T951" s="66"/>
      <c r="U951" s="127">
        <v>23</v>
      </c>
      <c r="V951" s="127">
        <v>29</v>
      </c>
      <c r="X951" s="26"/>
      <c r="Y951" s="26"/>
    </row>
    <row r="952" spans="1:25" hidden="1">
      <c r="A952" s="18" t="s">
        <v>2544</v>
      </c>
      <c r="B952" s="19" t="s">
        <v>3618</v>
      </c>
      <c r="C952" s="28" t="s">
        <v>3982</v>
      </c>
      <c r="D952" s="85" t="s">
        <v>3983</v>
      </c>
      <c r="E952" s="4" t="s">
        <v>3984</v>
      </c>
      <c r="F952" s="1" t="s">
        <v>23</v>
      </c>
      <c r="G952" s="18" t="s">
        <v>194</v>
      </c>
      <c r="H952" s="19" t="s">
        <v>379</v>
      </c>
      <c r="I952" s="18" t="s">
        <v>44</v>
      </c>
      <c r="J952" s="18"/>
      <c r="K952" s="21" t="s">
        <v>3966</v>
      </c>
      <c r="L952" s="22" t="s">
        <v>42</v>
      </c>
      <c r="M952" s="22" t="s">
        <v>42</v>
      </c>
      <c r="N952" s="23">
        <v>6924427341451</v>
      </c>
      <c r="O952" s="23"/>
      <c r="P952" s="109"/>
      <c r="Q952" s="24">
        <f t="shared" si="74"/>
        <v>329000</v>
      </c>
      <c r="R952" s="25"/>
      <c r="S952" s="66"/>
      <c r="T952" s="66"/>
      <c r="U952" s="127">
        <v>23</v>
      </c>
      <c r="V952" s="127">
        <v>29</v>
      </c>
      <c r="X952" s="26"/>
      <c r="Y952" s="26"/>
    </row>
    <row r="953" spans="1:25" ht="24" hidden="1">
      <c r="A953" s="18" t="s">
        <v>2544</v>
      </c>
      <c r="B953" s="19" t="s">
        <v>3618</v>
      </c>
      <c r="C953" s="28" t="s">
        <v>3985</v>
      </c>
      <c r="D953" s="85" t="s">
        <v>3986</v>
      </c>
      <c r="E953" s="4" t="s">
        <v>3987</v>
      </c>
      <c r="F953" s="1" t="s">
        <v>23</v>
      </c>
      <c r="G953" s="18" t="s">
        <v>194</v>
      </c>
      <c r="H953" s="19" t="s">
        <v>379</v>
      </c>
      <c r="I953" s="18" t="s">
        <v>44</v>
      </c>
      <c r="J953" s="18"/>
      <c r="K953" s="21" t="s">
        <v>3966</v>
      </c>
      <c r="L953" s="22" t="s">
        <v>42</v>
      </c>
      <c r="M953" s="22" t="s">
        <v>42</v>
      </c>
      <c r="N953" s="23">
        <v>6924427341482</v>
      </c>
      <c r="O953" s="23"/>
      <c r="P953" s="109"/>
      <c r="Q953" s="24">
        <f t="shared" si="74"/>
        <v>329000</v>
      </c>
      <c r="R953" s="25"/>
      <c r="S953" s="66"/>
      <c r="T953" s="66"/>
      <c r="U953" s="127">
        <v>23</v>
      </c>
      <c r="V953" s="127">
        <v>29</v>
      </c>
      <c r="X953" s="26"/>
      <c r="Y953" s="26"/>
    </row>
    <row r="954" spans="1:25">
      <c r="A954" s="18" t="s">
        <v>2544</v>
      </c>
      <c r="B954" s="19" t="s">
        <v>3618</v>
      </c>
      <c r="C954" s="28" t="s">
        <v>3988</v>
      </c>
      <c r="D954" s="85" t="s">
        <v>3989</v>
      </c>
      <c r="E954" s="4" t="s">
        <v>3990</v>
      </c>
      <c r="F954" s="1" t="s">
        <v>23</v>
      </c>
      <c r="G954" s="18" t="s">
        <v>194</v>
      </c>
      <c r="H954" s="19" t="s">
        <v>379</v>
      </c>
      <c r="I954" s="18" t="s">
        <v>39</v>
      </c>
      <c r="J954" s="18"/>
      <c r="K954" s="21" t="s">
        <v>3966</v>
      </c>
      <c r="L954" s="22"/>
      <c r="M954" s="22"/>
      <c r="N954" s="23">
        <v>6924427347422</v>
      </c>
      <c r="O954" s="23"/>
      <c r="P954" s="109" t="s">
        <v>3991</v>
      </c>
      <c r="Q954" s="24">
        <f t="shared" si="74"/>
        <v>329000</v>
      </c>
      <c r="R954" s="25"/>
      <c r="S954" s="66"/>
      <c r="T954" s="66"/>
      <c r="U954" s="127">
        <v>23</v>
      </c>
      <c r="V954" s="127">
        <v>29</v>
      </c>
      <c r="X954" s="26"/>
      <c r="Y954" s="26"/>
    </row>
    <row r="955" spans="1:25" hidden="1">
      <c r="A955" s="18" t="s">
        <v>3037</v>
      </c>
      <c r="B955" s="19" t="s">
        <v>3618</v>
      </c>
      <c r="C955" s="28" t="s">
        <v>3992</v>
      </c>
      <c r="D955" s="85" t="s">
        <v>3993</v>
      </c>
      <c r="E955" s="4" t="s">
        <v>3994</v>
      </c>
      <c r="F955" s="1" t="s">
        <v>23</v>
      </c>
      <c r="G955" s="18" t="s">
        <v>194</v>
      </c>
      <c r="H955" s="19" t="s">
        <v>379</v>
      </c>
      <c r="I955" s="18" t="s">
        <v>44</v>
      </c>
      <c r="J955" s="18"/>
      <c r="K955" s="21" t="s">
        <v>3995</v>
      </c>
      <c r="L955" s="22"/>
      <c r="M955" s="22"/>
      <c r="N955" s="23">
        <v>6924427314288</v>
      </c>
      <c r="O955" s="23"/>
      <c r="P955" s="109"/>
      <c r="Q955" s="24">
        <f t="shared" si="74"/>
        <v>59000</v>
      </c>
      <c r="R955" s="25"/>
      <c r="S955" s="66"/>
      <c r="T955" s="66"/>
      <c r="U955" s="127">
        <v>3</v>
      </c>
      <c r="V955" s="127">
        <v>5</v>
      </c>
      <c r="X955" s="26"/>
      <c r="Y955" s="26"/>
    </row>
    <row r="956" spans="1:25" hidden="1">
      <c r="A956" s="18" t="s">
        <v>3037</v>
      </c>
      <c r="B956" s="19" t="s">
        <v>3618</v>
      </c>
      <c r="C956" s="28" t="s">
        <v>3996</v>
      </c>
      <c r="D956" s="85" t="s">
        <v>3997</v>
      </c>
      <c r="E956" s="4" t="s">
        <v>3998</v>
      </c>
      <c r="F956" s="1" t="s">
        <v>23</v>
      </c>
      <c r="G956" s="18" t="s">
        <v>194</v>
      </c>
      <c r="H956" s="19" t="s">
        <v>379</v>
      </c>
      <c r="I956" s="18" t="s">
        <v>44</v>
      </c>
      <c r="J956" s="18"/>
      <c r="K956" s="21" t="s">
        <v>3995</v>
      </c>
      <c r="L956" s="22"/>
      <c r="M956" s="22"/>
      <c r="N956" s="23">
        <v>6924427314295</v>
      </c>
      <c r="O956" s="23"/>
      <c r="P956" s="109"/>
      <c r="Q956" s="24">
        <f t="shared" si="74"/>
        <v>59000</v>
      </c>
      <c r="R956" s="25"/>
      <c r="S956" s="66"/>
      <c r="T956" s="66"/>
      <c r="U956" s="127">
        <v>3</v>
      </c>
      <c r="V956" s="127">
        <v>5</v>
      </c>
      <c r="X956" s="26"/>
      <c r="Y956" s="26"/>
    </row>
    <row r="957" spans="1:25" hidden="1">
      <c r="A957" s="18" t="s">
        <v>3037</v>
      </c>
      <c r="B957" s="19" t="s">
        <v>3618</v>
      </c>
      <c r="C957" s="28" t="s">
        <v>3999</v>
      </c>
      <c r="D957" s="85" t="s">
        <v>4000</v>
      </c>
      <c r="E957" s="4" t="s">
        <v>4001</v>
      </c>
      <c r="F957" s="1" t="s">
        <v>23</v>
      </c>
      <c r="G957" s="18" t="s">
        <v>194</v>
      </c>
      <c r="H957" s="19" t="s">
        <v>379</v>
      </c>
      <c r="I957" s="18" t="s">
        <v>44</v>
      </c>
      <c r="J957" s="18"/>
      <c r="K957" s="21" t="s">
        <v>3995</v>
      </c>
      <c r="L957" s="22"/>
      <c r="M957" s="22"/>
      <c r="N957" s="23">
        <v>6924427314301</v>
      </c>
      <c r="O957" s="23"/>
      <c r="P957" s="109"/>
      <c r="Q957" s="24">
        <f t="shared" si="74"/>
        <v>59000</v>
      </c>
      <c r="R957" s="25"/>
      <c r="S957" s="66"/>
      <c r="T957" s="66"/>
      <c r="U957" s="127">
        <v>3</v>
      </c>
      <c r="V957" s="127">
        <v>5</v>
      </c>
      <c r="X957" s="26"/>
      <c r="Y957" s="26"/>
    </row>
    <row r="958" spans="1:25" hidden="1">
      <c r="A958" s="18" t="s">
        <v>3037</v>
      </c>
      <c r="B958" s="19" t="s">
        <v>3618</v>
      </c>
      <c r="C958" s="28" t="s">
        <v>4002</v>
      </c>
      <c r="D958" s="85" t="s">
        <v>4003</v>
      </c>
      <c r="E958" s="4" t="s">
        <v>4004</v>
      </c>
      <c r="F958" s="1" t="s">
        <v>23</v>
      </c>
      <c r="G958" s="18" t="s">
        <v>194</v>
      </c>
      <c r="H958" s="19" t="s">
        <v>379</v>
      </c>
      <c r="I958" s="18" t="s">
        <v>44</v>
      </c>
      <c r="J958" s="18"/>
      <c r="K958" s="21" t="s">
        <v>4005</v>
      </c>
      <c r="L958" s="22" t="s">
        <v>42</v>
      </c>
      <c r="M958" s="22" t="s">
        <v>42</v>
      </c>
      <c r="N958" s="23">
        <v>6924427300014</v>
      </c>
      <c r="O958" s="23"/>
      <c r="P958" s="109"/>
      <c r="Q958" s="24">
        <f t="shared" si="74"/>
        <v>149000</v>
      </c>
      <c r="R958" s="25"/>
      <c r="S958" s="66"/>
      <c r="T958" s="66"/>
      <c r="U958" s="127">
        <v>11</v>
      </c>
      <c r="V958" s="127">
        <v>13</v>
      </c>
      <c r="X958" s="26"/>
      <c r="Y958" s="26"/>
    </row>
    <row r="959" spans="1:25" hidden="1">
      <c r="A959" s="18" t="s">
        <v>3037</v>
      </c>
      <c r="B959" s="19" t="s">
        <v>3618</v>
      </c>
      <c r="C959" s="28" t="s">
        <v>4006</v>
      </c>
      <c r="D959" s="85" t="s">
        <v>4007</v>
      </c>
      <c r="E959" s="4" t="s">
        <v>4008</v>
      </c>
      <c r="F959" s="1" t="s">
        <v>23</v>
      </c>
      <c r="G959" s="18" t="s">
        <v>194</v>
      </c>
      <c r="H959" s="19" t="s">
        <v>379</v>
      </c>
      <c r="I959" s="18" t="s">
        <v>44</v>
      </c>
      <c r="J959" s="18"/>
      <c r="K959" s="21" t="s">
        <v>4005</v>
      </c>
      <c r="L959" s="22" t="s">
        <v>42</v>
      </c>
      <c r="M959" s="22" t="s">
        <v>42</v>
      </c>
      <c r="N959" s="23">
        <v>6924427308324</v>
      </c>
      <c r="O959" s="23"/>
      <c r="P959" s="109"/>
      <c r="Q959" s="24">
        <f t="shared" si="74"/>
        <v>149000</v>
      </c>
      <c r="R959" s="25"/>
      <c r="S959" s="66"/>
      <c r="T959" s="66"/>
      <c r="U959" s="127">
        <v>11</v>
      </c>
      <c r="V959" s="127">
        <v>13</v>
      </c>
      <c r="X959" s="26"/>
      <c r="Y959" s="26"/>
    </row>
    <row r="960" spans="1:25" hidden="1">
      <c r="A960" s="18" t="s">
        <v>3037</v>
      </c>
      <c r="B960" s="19" t="s">
        <v>3618</v>
      </c>
      <c r="C960" s="28" t="s">
        <v>4009</v>
      </c>
      <c r="D960" s="85" t="s">
        <v>4010</v>
      </c>
      <c r="E960" s="4" t="s">
        <v>4011</v>
      </c>
      <c r="F960" s="30" t="s">
        <v>23</v>
      </c>
      <c r="G960" s="18" t="s">
        <v>194</v>
      </c>
      <c r="H960" s="19" t="s">
        <v>379</v>
      </c>
      <c r="I960" s="18" t="s">
        <v>44</v>
      </c>
      <c r="J960" s="18"/>
      <c r="K960" s="21" t="s">
        <v>4005</v>
      </c>
      <c r="L960" s="22" t="s">
        <v>42</v>
      </c>
      <c r="M960" s="22" t="s">
        <v>42</v>
      </c>
      <c r="N960" s="23">
        <v>6924427308331</v>
      </c>
      <c r="O960" s="23"/>
      <c r="P960" s="109"/>
      <c r="Q960" s="24">
        <f t="shared" si="74"/>
        <v>149000</v>
      </c>
      <c r="R960" s="25"/>
      <c r="S960" s="66"/>
      <c r="T960" s="66"/>
      <c r="U960" s="127">
        <v>11</v>
      </c>
      <c r="V960" s="127">
        <v>13</v>
      </c>
      <c r="X960" s="26"/>
      <c r="Y960" s="26"/>
    </row>
    <row r="961" spans="1:25" hidden="1">
      <c r="A961" s="18" t="s">
        <v>3037</v>
      </c>
      <c r="B961" s="19" t="s">
        <v>3618</v>
      </c>
      <c r="C961" s="28" t="s">
        <v>4012</v>
      </c>
      <c r="D961" s="97" t="s">
        <v>4013</v>
      </c>
      <c r="E961" s="4" t="s">
        <v>4014</v>
      </c>
      <c r="F961" s="1" t="s">
        <v>23</v>
      </c>
      <c r="G961" s="18" t="s">
        <v>194</v>
      </c>
      <c r="H961" s="19" t="s">
        <v>379</v>
      </c>
      <c r="I961" s="18" t="s">
        <v>44</v>
      </c>
      <c r="J961" s="18"/>
      <c r="K961" s="21" t="s">
        <v>4015</v>
      </c>
      <c r="L961" s="22" t="s">
        <v>42</v>
      </c>
      <c r="M961" s="22" t="s">
        <v>42</v>
      </c>
      <c r="N961" s="23"/>
      <c r="O961" s="23"/>
      <c r="P961" s="109"/>
      <c r="Q961" s="24">
        <f t="shared" si="74"/>
        <v>-1000</v>
      </c>
      <c r="R961" s="25"/>
      <c r="S961" s="66"/>
      <c r="T961" s="66"/>
      <c r="X961" s="26"/>
      <c r="Y961" s="26"/>
    </row>
    <row r="962" spans="1:25">
      <c r="A962" s="18" t="s">
        <v>3037</v>
      </c>
      <c r="B962" s="19" t="s">
        <v>4016</v>
      </c>
      <c r="C962" s="28" t="s">
        <v>4017</v>
      </c>
      <c r="D962" s="97" t="s">
        <v>4018</v>
      </c>
      <c r="E962" s="4" t="s">
        <v>4019</v>
      </c>
      <c r="F962" s="1" t="s">
        <v>23</v>
      </c>
      <c r="G962" s="18" t="s">
        <v>194</v>
      </c>
      <c r="H962" s="19" t="s">
        <v>379</v>
      </c>
      <c r="I962" s="18" t="s">
        <v>134</v>
      </c>
      <c r="J962" s="18"/>
      <c r="K962" s="21" t="s">
        <v>4020</v>
      </c>
      <c r="L962" s="22"/>
      <c r="M962" s="22"/>
      <c r="N962" s="23">
        <v>6925758611329</v>
      </c>
      <c r="O962" s="23"/>
      <c r="P962" s="109" t="s">
        <v>3563</v>
      </c>
      <c r="Q962" s="24">
        <f t="shared" si="74"/>
        <v>219000</v>
      </c>
      <c r="R962" s="25"/>
      <c r="S962" s="66"/>
      <c r="T962" s="66"/>
      <c r="U962" s="127">
        <v>14</v>
      </c>
      <c r="V962" s="127">
        <v>19</v>
      </c>
      <c r="X962" s="26"/>
      <c r="Y962" s="26"/>
    </row>
    <row r="963" spans="1:25">
      <c r="A963" s="18" t="s">
        <v>3037</v>
      </c>
      <c r="B963" s="19" t="s">
        <v>4016</v>
      </c>
      <c r="C963" s="28" t="s">
        <v>4021</v>
      </c>
      <c r="D963" s="97" t="s">
        <v>4022</v>
      </c>
      <c r="E963" s="4" t="s">
        <v>4023</v>
      </c>
      <c r="F963" s="1" t="s">
        <v>23</v>
      </c>
      <c r="G963" s="18" t="s">
        <v>194</v>
      </c>
      <c r="H963" s="19" t="s">
        <v>379</v>
      </c>
      <c r="I963" s="18" t="s">
        <v>134</v>
      </c>
      <c r="J963" s="18"/>
      <c r="K963" s="21" t="s">
        <v>4020</v>
      </c>
      <c r="L963" s="22"/>
      <c r="M963" s="22"/>
      <c r="N963" s="23">
        <v>6925758609333</v>
      </c>
      <c r="O963" s="23"/>
      <c r="P963" s="109" t="s">
        <v>3563</v>
      </c>
      <c r="Q963" s="24">
        <f t="shared" si="74"/>
        <v>219000</v>
      </c>
      <c r="R963" s="25"/>
      <c r="S963" s="66"/>
      <c r="T963" s="66"/>
      <c r="U963" s="127">
        <v>14</v>
      </c>
      <c r="V963" s="127">
        <v>19</v>
      </c>
      <c r="X963" s="26"/>
      <c r="Y963" s="26"/>
    </row>
    <row r="964" spans="1:25">
      <c r="A964" s="18" t="s">
        <v>3037</v>
      </c>
      <c r="B964" s="19" t="s">
        <v>4016</v>
      </c>
      <c r="C964" s="28" t="s">
        <v>4024</v>
      </c>
      <c r="D964" s="97" t="s">
        <v>4025</v>
      </c>
      <c r="E964" s="4" t="s">
        <v>4026</v>
      </c>
      <c r="F964" s="1" t="s">
        <v>23</v>
      </c>
      <c r="G964" s="18" t="s">
        <v>194</v>
      </c>
      <c r="H964" s="19" t="s">
        <v>379</v>
      </c>
      <c r="I964" s="18" t="s">
        <v>134</v>
      </c>
      <c r="J964" s="18"/>
      <c r="K964" s="21" t="s">
        <v>4020</v>
      </c>
      <c r="L964" s="22"/>
      <c r="M964" s="22"/>
      <c r="N964" s="23">
        <v>6925758609340</v>
      </c>
      <c r="O964" s="23"/>
      <c r="P964" s="109" t="s">
        <v>3563</v>
      </c>
      <c r="Q964" s="24">
        <f t="shared" si="74"/>
        <v>219000</v>
      </c>
      <c r="R964" s="25"/>
      <c r="S964" s="66"/>
      <c r="T964" s="66"/>
      <c r="U964" s="127">
        <v>14</v>
      </c>
      <c r="V964" s="127">
        <v>19</v>
      </c>
      <c r="X964" s="26"/>
      <c r="Y964" s="26"/>
    </row>
    <row r="965" spans="1:25" hidden="1">
      <c r="A965" s="18" t="s">
        <v>3037</v>
      </c>
      <c r="B965" s="19" t="s">
        <v>4016</v>
      </c>
      <c r="C965" s="28" t="s">
        <v>4027</v>
      </c>
      <c r="D965" s="97" t="s">
        <v>4028</v>
      </c>
      <c r="E965" s="4" t="s">
        <v>4029</v>
      </c>
      <c r="F965" s="1" t="s">
        <v>23</v>
      </c>
      <c r="G965" s="18" t="s">
        <v>194</v>
      </c>
      <c r="H965" s="19" t="s">
        <v>379</v>
      </c>
      <c r="I965" s="18" t="s">
        <v>44</v>
      </c>
      <c r="J965" s="18"/>
      <c r="K965" s="21" t="s">
        <v>4020</v>
      </c>
      <c r="L965" s="22"/>
      <c r="M965" s="22"/>
      <c r="N965" s="23">
        <v>6925758611336</v>
      </c>
      <c r="O965" s="23"/>
      <c r="P965" s="109"/>
      <c r="Q965" s="24">
        <f t="shared" si="74"/>
        <v>219000</v>
      </c>
      <c r="R965" s="25"/>
      <c r="S965" s="66"/>
      <c r="T965" s="66"/>
      <c r="U965" s="127">
        <v>14</v>
      </c>
      <c r="V965" s="127">
        <v>19</v>
      </c>
      <c r="X965" s="26"/>
      <c r="Y965" s="26"/>
    </row>
    <row r="966" spans="1:25" hidden="1">
      <c r="A966" s="18" t="s">
        <v>3037</v>
      </c>
      <c r="B966" s="19" t="s">
        <v>4016</v>
      </c>
      <c r="C966" s="28" t="s">
        <v>4030</v>
      </c>
      <c r="D966" s="97" t="s">
        <v>4031</v>
      </c>
      <c r="E966" s="4" t="s">
        <v>4032</v>
      </c>
      <c r="F966" s="1" t="s">
        <v>23</v>
      </c>
      <c r="G966" s="18" t="s">
        <v>194</v>
      </c>
      <c r="H966" s="19" t="s">
        <v>379</v>
      </c>
      <c r="I966" s="18" t="s">
        <v>44</v>
      </c>
      <c r="J966" s="18"/>
      <c r="K966" s="21" t="s">
        <v>4020</v>
      </c>
      <c r="L966" s="22"/>
      <c r="M966" s="22"/>
      <c r="N966" s="23">
        <v>6925758609326</v>
      </c>
      <c r="O966" s="23"/>
      <c r="P966" s="109"/>
      <c r="Q966" s="24">
        <f t="shared" si="74"/>
        <v>219000</v>
      </c>
      <c r="R966" s="25"/>
      <c r="S966" s="66"/>
      <c r="T966" s="66"/>
      <c r="U966" s="127">
        <v>14</v>
      </c>
      <c r="V966" s="127">
        <v>19</v>
      </c>
      <c r="X966" s="26"/>
      <c r="Y966" s="26"/>
    </row>
    <row r="967" spans="1:25">
      <c r="A967" s="18" t="s">
        <v>3037</v>
      </c>
      <c r="B967" s="19" t="s">
        <v>4016</v>
      </c>
      <c r="C967" s="28" t="s">
        <v>4033</v>
      </c>
      <c r="D967" s="97" t="s">
        <v>4034</v>
      </c>
      <c r="E967" s="4" t="s">
        <v>4035</v>
      </c>
      <c r="F967" s="1" t="s">
        <v>23</v>
      </c>
      <c r="G967" s="18" t="s">
        <v>194</v>
      </c>
      <c r="H967" s="19" t="s">
        <v>379</v>
      </c>
      <c r="I967" s="18" t="s">
        <v>134</v>
      </c>
      <c r="J967" s="18"/>
      <c r="K967" s="21" t="s">
        <v>4020</v>
      </c>
      <c r="L967" s="22"/>
      <c r="M967" s="22"/>
      <c r="N967" s="23">
        <v>6925758611312</v>
      </c>
      <c r="O967" s="23"/>
      <c r="P967" s="109" t="s">
        <v>3563</v>
      </c>
      <c r="Q967" s="24">
        <f t="shared" si="74"/>
        <v>219000</v>
      </c>
      <c r="R967" s="25"/>
      <c r="S967" s="66"/>
      <c r="T967" s="66"/>
      <c r="U967" s="127">
        <v>14</v>
      </c>
      <c r="V967" s="127">
        <v>19</v>
      </c>
      <c r="X967" s="26"/>
      <c r="Y967" s="26"/>
    </row>
    <row r="968" spans="1:25">
      <c r="A968" s="18" t="s">
        <v>2281</v>
      </c>
      <c r="B968" s="19" t="s">
        <v>4016</v>
      </c>
      <c r="C968" s="28" t="s">
        <v>4036</v>
      </c>
      <c r="D968" s="97" t="s">
        <v>4037</v>
      </c>
      <c r="E968" s="4" t="s">
        <v>4038</v>
      </c>
      <c r="F968" s="1" t="s">
        <v>23</v>
      </c>
      <c r="G968" s="18" t="s">
        <v>194</v>
      </c>
      <c r="H968" s="19" t="s">
        <v>195</v>
      </c>
      <c r="I968" s="18" t="s">
        <v>134</v>
      </c>
      <c r="J968" s="18"/>
      <c r="K968" s="21" t="s">
        <v>4039</v>
      </c>
      <c r="L968" s="22"/>
      <c r="M968" s="22"/>
      <c r="N968" s="23">
        <v>6925758616348</v>
      </c>
      <c r="O968" s="23"/>
      <c r="P968" s="109" t="s">
        <v>1961</v>
      </c>
      <c r="Q968" s="24">
        <f t="shared" si="74"/>
        <v>1129000</v>
      </c>
      <c r="R968" s="25"/>
      <c r="S968" s="66"/>
      <c r="T968" s="66"/>
      <c r="U968" s="127">
        <v>84</v>
      </c>
      <c r="V968" s="127">
        <v>99</v>
      </c>
      <c r="X968" s="26"/>
      <c r="Y968" s="26"/>
    </row>
    <row r="969" spans="1:25" hidden="1">
      <c r="A969" s="18" t="s">
        <v>2281</v>
      </c>
      <c r="B969" s="19" t="s">
        <v>4016</v>
      </c>
      <c r="C969" s="28" t="s">
        <v>4040</v>
      </c>
      <c r="D969" s="97" t="s">
        <v>4041</v>
      </c>
      <c r="E969" s="4" t="s">
        <v>4042</v>
      </c>
      <c r="F969" s="1" t="s">
        <v>23</v>
      </c>
      <c r="G969" s="18" t="s">
        <v>194</v>
      </c>
      <c r="H969" s="19" t="s">
        <v>195</v>
      </c>
      <c r="I969" s="18" t="s">
        <v>44</v>
      </c>
      <c r="J969" s="18"/>
      <c r="K969" s="21" t="s">
        <v>4039</v>
      </c>
      <c r="L969" s="22"/>
      <c r="M969" s="22"/>
      <c r="N969" s="23">
        <v>6925758616362</v>
      </c>
      <c r="O969" s="23"/>
      <c r="P969" s="109" t="s">
        <v>1961</v>
      </c>
      <c r="Q969" s="24">
        <f t="shared" si="74"/>
        <v>1129000</v>
      </c>
      <c r="R969" s="25"/>
      <c r="S969" s="66"/>
      <c r="T969" s="66"/>
      <c r="U969" s="127">
        <v>84</v>
      </c>
      <c r="V969" s="127">
        <v>99</v>
      </c>
      <c r="X969" s="26"/>
      <c r="Y969" s="26"/>
    </row>
    <row r="970" spans="1:25">
      <c r="A970" s="18" t="s">
        <v>2281</v>
      </c>
      <c r="B970" s="19" t="s">
        <v>4016</v>
      </c>
      <c r="C970" s="28" t="s">
        <v>4043</v>
      </c>
      <c r="D970" s="97" t="s">
        <v>4044</v>
      </c>
      <c r="E970" s="4" t="s">
        <v>4045</v>
      </c>
      <c r="F970" s="1" t="s">
        <v>23</v>
      </c>
      <c r="G970" s="18" t="s">
        <v>194</v>
      </c>
      <c r="H970" s="19" t="s">
        <v>195</v>
      </c>
      <c r="I970" s="18" t="s">
        <v>39</v>
      </c>
      <c r="J970" s="18"/>
      <c r="K970" s="21" t="s">
        <v>4039</v>
      </c>
      <c r="L970" s="22"/>
      <c r="M970" s="22"/>
      <c r="N970" s="23">
        <v>6925758616379</v>
      </c>
      <c r="O970" s="23"/>
      <c r="P970" s="109" t="s">
        <v>1961</v>
      </c>
      <c r="Q970" s="24">
        <f t="shared" si="74"/>
        <v>1129000</v>
      </c>
      <c r="R970" s="25"/>
      <c r="S970" s="66"/>
      <c r="T970" s="66"/>
      <c r="U970" s="127">
        <v>84</v>
      </c>
      <c r="V970" s="127">
        <v>99</v>
      </c>
      <c r="X970" s="26"/>
      <c r="Y970" s="26"/>
    </row>
    <row r="971" spans="1:25">
      <c r="A971" s="18" t="s">
        <v>2281</v>
      </c>
      <c r="B971" s="19" t="s">
        <v>4016</v>
      </c>
      <c r="C971" s="28" t="s">
        <v>4046</v>
      </c>
      <c r="D971" s="97" t="s">
        <v>4047</v>
      </c>
      <c r="E971" s="4" t="s">
        <v>4048</v>
      </c>
      <c r="F971" s="1" t="s">
        <v>23</v>
      </c>
      <c r="G971" s="18" t="s">
        <v>194</v>
      </c>
      <c r="H971" s="19" t="s">
        <v>195</v>
      </c>
      <c r="I971" s="18" t="s">
        <v>134</v>
      </c>
      <c r="J971" s="18"/>
      <c r="K971" s="21" t="s">
        <v>4049</v>
      </c>
      <c r="L971" s="22"/>
      <c r="M971" s="22"/>
      <c r="N971" s="23">
        <v>6925758616416</v>
      </c>
      <c r="O971" s="23"/>
      <c r="P971" s="109" t="s">
        <v>1961</v>
      </c>
      <c r="Q971" s="24">
        <f t="shared" si="74"/>
        <v>899000</v>
      </c>
      <c r="R971" s="25"/>
      <c r="S971" s="66"/>
      <c r="T971" s="66"/>
      <c r="U971" s="127">
        <v>69</v>
      </c>
      <c r="V971" s="127">
        <v>79</v>
      </c>
      <c r="X971" s="26"/>
      <c r="Y971" s="26"/>
    </row>
    <row r="972" spans="1:25">
      <c r="A972" s="18" t="s">
        <v>2281</v>
      </c>
      <c r="B972" s="19" t="s">
        <v>4016</v>
      </c>
      <c r="C972" s="28" t="s">
        <v>4050</v>
      </c>
      <c r="D972" s="97" t="s">
        <v>4051</v>
      </c>
      <c r="E972" s="4" t="s">
        <v>4052</v>
      </c>
      <c r="F972" s="1" t="s">
        <v>4053</v>
      </c>
      <c r="G972" s="18" t="s">
        <v>194</v>
      </c>
      <c r="H972" s="19" t="s">
        <v>195</v>
      </c>
      <c r="I972" s="18" t="s">
        <v>134</v>
      </c>
      <c r="J972" s="18"/>
      <c r="K972" s="21" t="s">
        <v>4049</v>
      </c>
      <c r="L972" s="22"/>
      <c r="M972" s="22"/>
      <c r="N972" s="23">
        <v>6925758616409</v>
      </c>
      <c r="O972" s="23"/>
      <c r="P972" s="109" t="s">
        <v>1961</v>
      </c>
      <c r="Q972" s="24">
        <f t="shared" si="74"/>
        <v>899000</v>
      </c>
      <c r="R972" s="25"/>
      <c r="S972" s="66"/>
      <c r="T972" s="66"/>
      <c r="U972" s="127">
        <v>69</v>
      </c>
      <c r="V972" s="127">
        <v>79</v>
      </c>
      <c r="X972" s="26"/>
      <c r="Y972" s="26"/>
    </row>
    <row r="973" spans="1:25">
      <c r="A973" s="18" t="s">
        <v>2281</v>
      </c>
      <c r="B973" s="19" t="s">
        <v>4016</v>
      </c>
      <c r="C973" s="28" t="s">
        <v>4054</v>
      </c>
      <c r="D973" s="97" t="s">
        <v>4055</v>
      </c>
      <c r="E973" s="4" t="s">
        <v>4056</v>
      </c>
      <c r="F973" s="1" t="s">
        <v>23</v>
      </c>
      <c r="G973" s="18" t="s">
        <v>194</v>
      </c>
      <c r="H973" s="19" t="s">
        <v>195</v>
      </c>
      <c r="I973" s="18" t="s">
        <v>134</v>
      </c>
      <c r="J973" s="18"/>
      <c r="K973" s="21" t="s">
        <v>4049</v>
      </c>
      <c r="L973" s="22"/>
      <c r="M973" s="22"/>
      <c r="N973" s="23">
        <v>6925758616454</v>
      </c>
      <c r="O973" s="23"/>
      <c r="P973" s="109" t="s">
        <v>1961</v>
      </c>
      <c r="Q973" s="24">
        <f t="shared" si="74"/>
        <v>1239000</v>
      </c>
      <c r="R973" s="25"/>
      <c r="S973" s="66"/>
      <c r="T973" s="66"/>
      <c r="U973" s="127">
        <v>94</v>
      </c>
      <c r="V973" s="127">
        <v>109</v>
      </c>
      <c r="X973" s="26"/>
      <c r="Y973" s="26"/>
    </row>
    <row r="974" spans="1:25" hidden="1">
      <c r="A974" s="18" t="s">
        <v>2281</v>
      </c>
      <c r="B974" s="19" t="s">
        <v>4016</v>
      </c>
      <c r="C974" s="28" t="s">
        <v>4057</v>
      </c>
      <c r="D974" s="97" t="s">
        <v>4058</v>
      </c>
      <c r="E974" s="4" t="s">
        <v>4059</v>
      </c>
      <c r="F974" s="1" t="s">
        <v>23</v>
      </c>
      <c r="G974" s="18" t="s">
        <v>194</v>
      </c>
      <c r="H974" s="19" t="s">
        <v>195</v>
      </c>
      <c r="I974" s="18" t="s">
        <v>44</v>
      </c>
      <c r="J974" s="18"/>
      <c r="K974" s="21" t="s">
        <v>4049</v>
      </c>
      <c r="L974" s="22"/>
      <c r="M974" s="22"/>
      <c r="N974" s="23">
        <v>6925758616461</v>
      </c>
      <c r="O974" s="23"/>
      <c r="P974" s="109"/>
      <c r="Q974" s="24">
        <f t="shared" si="74"/>
        <v>1309000</v>
      </c>
      <c r="R974" s="25"/>
      <c r="S974" s="66"/>
      <c r="T974" s="66"/>
      <c r="U974" s="127">
        <v>105</v>
      </c>
      <c r="V974" s="127">
        <v>115</v>
      </c>
      <c r="X974" s="26"/>
      <c r="Y974" s="26"/>
    </row>
    <row r="975" spans="1:25" hidden="1">
      <c r="A975" s="18" t="s">
        <v>2281</v>
      </c>
      <c r="B975" s="19" t="s">
        <v>4016</v>
      </c>
      <c r="C975" s="28" t="s">
        <v>4060</v>
      </c>
      <c r="D975" s="97" t="s">
        <v>4061</v>
      </c>
      <c r="E975" s="4" t="s">
        <v>4062</v>
      </c>
      <c r="F975" s="1" t="s">
        <v>23</v>
      </c>
      <c r="G975" s="18" t="s">
        <v>194</v>
      </c>
      <c r="H975" s="19" t="s">
        <v>195</v>
      </c>
      <c r="I975" s="18" t="s">
        <v>44</v>
      </c>
      <c r="J975" s="18"/>
      <c r="K975" s="21" t="s">
        <v>4063</v>
      </c>
      <c r="L975" s="22"/>
      <c r="M975" s="22"/>
      <c r="N975" s="23">
        <v>6925758603690</v>
      </c>
      <c r="O975" s="23"/>
      <c r="P975" s="109"/>
      <c r="Q975" s="24">
        <f t="shared" si="74"/>
        <v>899000</v>
      </c>
      <c r="R975" s="25"/>
      <c r="S975" s="66"/>
      <c r="T975" s="66"/>
      <c r="U975" s="127">
        <v>69</v>
      </c>
      <c r="V975" s="127">
        <v>79</v>
      </c>
      <c r="X975" s="26"/>
      <c r="Y975" s="26"/>
    </row>
    <row r="976" spans="1:25">
      <c r="A976" s="18" t="s">
        <v>2281</v>
      </c>
      <c r="B976" s="19" t="s">
        <v>4016</v>
      </c>
      <c r="C976" s="28" t="s">
        <v>4064</v>
      </c>
      <c r="D976" s="97" t="s">
        <v>4065</v>
      </c>
      <c r="E976" s="4" t="s">
        <v>4066</v>
      </c>
      <c r="F976" s="1" t="s">
        <v>23</v>
      </c>
      <c r="G976" s="18" t="s">
        <v>194</v>
      </c>
      <c r="H976" s="19" t="s">
        <v>195</v>
      </c>
      <c r="I976" s="18" t="s">
        <v>134</v>
      </c>
      <c r="J976" s="18"/>
      <c r="K976" s="21" t="s">
        <v>4063</v>
      </c>
      <c r="L976" s="22"/>
      <c r="M976" s="22"/>
      <c r="N976" s="23">
        <v>6925758608619</v>
      </c>
      <c r="O976" s="23"/>
      <c r="P976" s="109" t="s">
        <v>1961</v>
      </c>
      <c r="Q976" s="24">
        <f t="shared" si="74"/>
        <v>1359000</v>
      </c>
      <c r="R976" s="25"/>
      <c r="S976" s="66"/>
      <c r="T976" s="66"/>
      <c r="U976" s="127">
        <v>104</v>
      </c>
      <c r="V976" s="127">
        <v>119</v>
      </c>
      <c r="X976" s="26"/>
      <c r="Y976" s="26"/>
    </row>
    <row r="977" spans="1:25" hidden="1">
      <c r="A977" s="18" t="s">
        <v>2281</v>
      </c>
      <c r="B977" s="19" t="s">
        <v>4016</v>
      </c>
      <c r="C977" s="28" t="s">
        <v>4067</v>
      </c>
      <c r="D977" s="97" t="s">
        <v>4068</v>
      </c>
      <c r="E977" s="4" t="s">
        <v>4069</v>
      </c>
      <c r="F977" s="1" t="s">
        <v>23</v>
      </c>
      <c r="G977" s="18" t="s">
        <v>194</v>
      </c>
      <c r="H977" s="19" t="s">
        <v>195</v>
      </c>
      <c r="I977" s="18" t="s">
        <v>44</v>
      </c>
      <c r="J977" s="18"/>
      <c r="K977" s="21" t="s">
        <v>4063</v>
      </c>
      <c r="L977" s="22"/>
      <c r="M977" s="22"/>
      <c r="N977" s="23">
        <v>6925758616393</v>
      </c>
      <c r="O977" s="23"/>
      <c r="P977" s="109"/>
      <c r="Q977" s="24">
        <f t="shared" si="74"/>
        <v>1429000</v>
      </c>
      <c r="R977" s="25"/>
      <c r="S977" s="66"/>
      <c r="T977" s="66"/>
      <c r="U977" s="127">
        <v>110</v>
      </c>
      <c r="V977" s="127">
        <v>125</v>
      </c>
      <c r="X977" s="26"/>
      <c r="Y977" s="26"/>
    </row>
    <row r="978" spans="1:25" hidden="1">
      <c r="A978" s="18" t="s">
        <v>2281</v>
      </c>
      <c r="B978" s="19" t="s">
        <v>4016</v>
      </c>
      <c r="C978" s="28" t="s">
        <v>4070</v>
      </c>
      <c r="D978" s="97" t="s">
        <v>4071</v>
      </c>
      <c r="E978" s="4" t="s">
        <v>4072</v>
      </c>
      <c r="F978" s="1" t="s">
        <v>23</v>
      </c>
      <c r="G978" s="18" t="s">
        <v>194</v>
      </c>
      <c r="H978" s="19" t="s">
        <v>195</v>
      </c>
      <c r="I978" s="18" t="s">
        <v>44</v>
      </c>
      <c r="J978" s="18"/>
      <c r="K978" s="21" t="s">
        <v>4073</v>
      </c>
      <c r="L978" s="22"/>
      <c r="M978" s="22"/>
      <c r="N978" s="23">
        <v>6925758613941</v>
      </c>
      <c r="O978" s="23"/>
      <c r="P978" s="109"/>
      <c r="Q978" s="24">
        <f t="shared" si="74"/>
        <v>1359000</v>
      </c>
      <c r="R978" s="25"/>
      <c r="S978" s="66"/>
      <c r="T978" s="66"/>
      <c r="U978" s="127">
        <v>104</v>
      </c>
      <c r="V978" s="127">
        <v>119</v>
      </c>
      <c r="X978" s="26"/>
      <c r="Y978" s="26"/>
    </row>
    <row r="979" spans="1:25">
      <c r="A979" s="18" t="s">
        <v>2281</v>
      </c>
      <c r="B979" s="19" t="s">
        <v>4016</v>
      </c>
      <c r="C979" s="28" t="s">
        <v>4074</v>
      </c>
      <c r="D979" s="97" t="s">
        <v>4075</v>
      </c>
      <c r="E979" s="37" t="s">
        <v>4076</v>
      </c>
      <c r="F979" s="1" t="s">
        <v>23</v>
      </c>
      <c r="G979" s="18" t="s">
        <v>194</v>
      </c>
      <c r="H979" s="19" t="s">
        <v>195</v>
      </c>
      <c r="I979" s="18" t="s">
        <v>134</v>
      </c>
      <c r="J979" s="18"/>
      <c r="K979" s="38" t="s">
        <v>4073</v>
      </c>
      <c r="L979" s="39"/>
      <c r="M979" s="39"/>
      <c r="N979" s="40">
        <v>6925758613934</v>
      </c>
      <c r="O979" s="40"/>
      <c r="P979" s="112" t="s">
        <v>1961</v>
      </c>
      <c r="Q979" s="24">
        <f t="shared" si="74"/>
        <v>1359000</v>
      </c>
      <c r="R979" s="25"/>
      <c r="S979" s="66"/>
      <c r="T979" s="66"/>
      <c r="U979" s="127">
        <v>104</v>
      </c>
      <c r="V979" s="127">
        <v>119</v>
      </c>
      <c r="X979" s="26"/>
      <c r="Y979" s="26"/>
    </row>
    <row r="980" spans="1:25" hidden="1">
      <c r="A980" s="18" t="s">
        <v>2281</v>
      </c>
      <c r="B980" s="19" t="s">
        <v>4016</v>
      </c>
      <c r="C980" s="28" t="s">
        <v>4077</v>
      </c>
      <c r="D980" s="97" t="s">
        <v>4078</v>
      </c>
      <c r="E980" s="4" t="s">
        <v>4079</v>
      </c>
      <c r="F980" s="1" t="s">
        <v>23</v>
      </c>
      <c r="G980" s="18" t="s">
        <v>194</v>
      </c>
      <c r="H980" s="19" t="s">
        <v>195</v>
      </c>
      <c r="I980" s="18" t="s">
        <v>44</v>
      </c>
      <c r="J980" s="18"/>
      <c r="K980" s="21" t="s">
        <v>4080</v>
      </c>
      <c r="L980" s="22"/>
      <c r="M980" s="22"/>
      <c r="N980" s="23">
        <v>6925758613996</v>
      </c>
      <c r="O980" s="23"/>
      <c r="P980" s="109"/>
      <c r="Q980" s="24">
        <f t="shared" si="74"/>
        <v>1469000</v>
      </c>
      <c r="R980" s="25"/>
      <c r="S980" s="66"/>
      <c r="T980" s="66"/>
      <c r="U980" s="127">
        <v>114</v>
      </c>
      <c r="V980" s="127">
        <v>129</v>
      </c>
      <c r="X980" s="26"/>
      <c r="Y980" s="26"/>
    </row>
    <row r="981" spans="1:25" ht="24">
      <c r="A981" s="18" t="s">
        <v>4081</v>
      </c>
      <c r="B981" s="19" t="s">
        <v>4082</v>
      </c>
      <c r="C981" s="28" t="s">
        <v>4083</v>
      </c>
      <c r="D981" s="85" t="s">
        <v>4084</v>
      </c>
      <c r="E981" s="4" t="s">
        <v>4085</v>
      </c>
      <c r="F981" s="1" t="s">
        <v>23</v>
      </c>
      <c r="G981" s="18" t="s">
        <v>1365</v>
      </c>
      <c r="H981" s="19" t="s">
        <v>4086</v>
      </c>
      <c r="I981" s="18" t="s">
        <v>134</v>
      </c>
      <c r="J981" s="18"/>
      <c r="K981" s="21" t="s">
        <v>4087</v>
      </c>
      <c r="L981" s="22" t="s">
        <v>42</v>
      </c>
      <c r="M981" s="22" t="s">
        <v>42</v>
      </c>
      <c r="N981" s="23">
        <v>4710483932311</v>
      </c>
      <c r="O981" s="23"/>
      <c r="P981" s="109" t="s">
        <v>4088</v>
      </c>
      <c r="Q981" s="24">
        <f t="shared" si="74"/>
        <v>-1000</v>
      </c>
      <c r="R981" s="25"/>
      <c r="S981" s="68"/>
      <c r="T981" s="68"/>
      <c r="U981" s="127">
        <v>67</v>
      </c>
      <c r="X981" s="26"/>
      <c r="Y981" s="26"/>
    </row>
    <row r="982" spans="1:25" ht="24" hidden="1">
      <c r="A982" s="18" t="s">
        <v>4081</v>
      </c>
      <c r="B982" s="19" t="s">
        <v>4082</v>
      </c>
      <c r="C982" s="28" t="s">
        <v>4089</v>
      </c>
      <c r="D982" s="85" t="s">
        <v>4090</v>
      </c>
      <c r="E982" s="4" t="s">
        <v>4091</v>
      </c>
      <c r="F982" s="1" t="s">
        <v>23</v>
      </c>
      <c r="G982" s="18" t="s">
        <v>1365</v>
      </c>
      <c r="H982" s="19" t="s">
        <v>4086</v>
      </c>
      <c r="I982" s="18" t="s">
        <v>44</v>
      </c>
      <c r="J982" s="18"/>
      <c r="K982" s="21" t="s">
        <v>4092</v>
      </c>
      <c r="L982" s="22" t="s">
        <v>42</v>
      </c>
      <c r="M982" s="22" t="s">
        <v>42</v>
      </c>
      <c r="N982" s="23">
        <v>4710483931499</v>
      </c>
      <c r="O982" s="23"/>
      <c r="P982" s="109"/>
      <c r="Q982" s="24">
        <f t="shared" si="74"/>
        <v>-1000</v>
      </c>
      <c r="R982" s="25"/>
      <c r="S982" s="66"/>
      <c r="T982" s="66"/>
      <c r="X982" s="26"/>
      <c r="Y982" s="26"/>
    </row>
    <row r="983" spans="1:25" ht="24">
      <c r="A983" s="18" t="s">
        <v>4081</v>
      </c>
      <c r="B983" s="18" t="s">
        <v>4082</v>
      </c>
      <c r="C983" s="28" t="s">
        <v>4093</v>
      </c>
      <c r="D983" s="85" t="s">
        <v>4094</v>
      </c>
      <c r="E983" s="4" t="s">
        <v>4095</v>
      </c>
      <c r="F983" s="1" t="s">
        <v>283</v>
      </c>
      <c r="G983" s="18" t="s">
        <v>1365</v>
      </c>
      <c r="H983" s="18" t="s">
        <v>4086</v>
      </c>
      <c r="I983" s="18" t="s">
        <v>39</v>
      </c>
      <c r="J983" s="18"/>
      <c r="K983" s="21" t="s">
        <v>4096</v>
      </c>
      <c r="L983" s="22" t="s">
        <v>42</v>
      </c>
      <c r="M983" s="22" t="s">
        <v>42</v>
      </c>
      <c r="N983" s="23">
        <v>4710483931512</v>
      </c>
      <c r="O983" s="23"/>
      <c r="P983" s="109" t="s">
        <v>4088</v>
      </c>
      <c r="Q983" s="24">
        <f t="shared" si="74"/>
        <v>-1000</v>
      </c>
      <c r="R983" s="25"/>
      <c r="S983" s="68"/>
      <c r="T983" s="68"/>
      <c r="U983" s="127">
        <v>129</v>
      </c>
      <c r="X983" s="26"/>
      <c r="Y983" s="26"/>
    </row>
    <row r="984" spans="1:25" ht="24">
      <c r="A984" s="18" t="s">
        <v>4081</v>
      </c>
      <c r="B984" s="18" t="s">
        <v>4082</v>
      </c>
      <c r="C984" s="28" t="s">
        <v>4097</v>
      </c>
      <c r="D984" s="85" t="s">
        <v>4098</v>
      </c>
      <c r="E984" s="4" t="s">
        <v>4099</v>
      </c>
      <c r="F984" s="1" t="s">
        <v>283</v>
      </c>
      <c r="G984" s="18" t="s">
        <v>1365</v>
      </c>
      <c r="H984" s="18" t="s">
        <v>4086</v>
      </c>
      <c r="I984" s="18" t="s">
        <v>134</v>
      </c>
      <c r="J984" s="18"/>
      <c r="K984" s="21" t="s">
        <v>4100</v>
      </c>
      <c r="L984" s="22" t="s">
        <v>42</v>
      </c>
      <c r="M984" s="22" t="s">
        <v>42</v>
      </c>
      <c r="N984" s="23">
        <v>4710483931482</v>
      </c>
      <c r="O984" s="23"/>
      <c r="P984" s="109" t="s">
        <v>4088</v>
      </c>
      <c r="Q984" s="24">
        <f t="shared" si="74"/>
        <v>-1000</v>
      </c>
      <c r="R984" s="25"/>
      <c r="S984" s="68"/>
      <c r="T984" s="68"/>
      <c r="U984" s="127">
        <v>139</v>
      </c>
      <c r="X984" s="26"/>
      <c r="Y984" s="26"/>
    </row>
    <row r="985" spans="1:25" ht="24">
      <c r="A985" s="18" t="s">
        <v>4081</v>
      </c>
      <c r="B985" s="18" t="s">
        <v>4082</v>
      </c>
      <c r="C985" s="28" t="s">
        <v>4101</v>
      </c>
      <c r="D985" s="85" t="s">
        <v>4102</v>
      </c>
      <c r="E985" s="4" t="s">
        <v>4103</v>
      </c>
      <c r="F985" s="1" t="s">
        <v>283</v>
      </c>
      <c r="G985" s="18" t="s">
        <v>1365</v>
      </c>
      <c r="H985" s="18" t="s">
        <v>4086</v>
      </c>
      <c r="I985" s="18" t="s">
        <v>134</v>
      </c>
      <c r="J985" s="18"/>
      <c r="K985" s="21" t="s">
        <v>4104</v>
      </c>
      <c r="L985" s="22" t="s">
        <v>42</v>
      </c>
      <c r="M985" s="22" t="s">
        <v>42</v>
      </c>
      <c r="N985" s="23">
        <v>4710483931505</v>
      </c>
      <c r="O985" s="23"/>
      <c r="P985" s="109" t="s">
        <v>4088</v>
      </c>
      <c r="Q985" s="24">
        <f t="shared" si="74"/>
        <v>-1000</v>
      </c>
      <c r="R985" s="25"/>
      <c r="S985" s="68"/>
      <c r="T985" s="68"/>
      <c r="U985" s="127">
        <v>149</v>
      </c>
      <c r="X985" s="26"/>
      <c r="Y985" s="26"/>
    </row>
    <row r="986" spans="1:25" ht="24">
      <c r="A986" s="18" t="s">
        <v>4081</v>
      </c>
      <c r="B986" s="18" t="s">
        <v>4082</v>
      </c>
      <c r="C986" s="28" t="s">
        <v>4105</v>
      </c>
      <c r="D986" s="85" t="s">
        <v>4106</v>
      </c>
      <c r="E986" s="4" t="s">
        <v>4107</v>
      </c>
      <c r="F986" s="1" t="s">
        <v>283</v>
      </c>
      <c r="G986" s="18" t="s">
        <v>1365</v>
      </c>
      <c r="H986" s="18" t="s">
        <v>4086</v>
      </c>
      <c r="I986" s="18" t="s">
        <v>134</v>
      </c>
      <c r="J986" s="18"/>
      <c r="K986" s="21" t="s">
        <v>4108</v>
      </c>
      <c r="L986" s="22" t="s">
        <v>42</v>
      </c>
      <c r="M986" s="22" t="s">
        <v>42</v>
      </c>
      <c r="N986" s="23">
        <v>4710483931505</v>
      </c>
      <c r="O986" s="23"/>
      <c r="P986" s="109" t="s">
        <v>4088</v>
      </c>
      <c r="Q986" s="24">
        <f t="shared" si="74"/>
        <v>-1000</v>
      </c>
      <c r="R986" s="25"/>
      <c r="S986" s="68"/>
      <c r="T986" s="68"/>
      <c r="U986" s="127">
        <v>163</v>
      </c>
      <c r="X986" s="26"/>
      <c r="Y986" s="26"/>
    </row>
    <row r="987" spans="1:25" ht="24">
      <c r="A987" s="18" t="s">
        <v>4081</v>
      </c>
      <c r="B987" s="18" t="s">
        <v>4082</v>
      </c>
      <c r="C987" s="28" t="s">
        <v>4109</v>
      </c>
      <c r="D987" s="85" t="s">
        <v>4110</v>
      </c>
      <c r="E987" s="4" t="s">
        <v>4111</v>
      </c>
      <c r="F987" s="1" t="s">
        <v>23</v>
      </c>
      <c r="G987" s="18" t="s">
        <v>1365</v>
      </c>
      <c r="H987" s="18" t="s">
        <v>4086</v>
      </c>
      <c r="I987" s="18" t="s">
        <v>39</v>
      </c>
      <c r="J987" s="18"/>
      <c r="K987" s="21" t="s">
        <v>4112</v>
      </c>
      <c r="L987" s="22" t="s">
        <v>42</v>
      </c>
      <c r="M987" s="22" t="s">
        <v>42</v>
      </c>
      <c r="N987" s="23">
        <v>4710483933837</v>
      </c>
      <c r="O987" s="23"/>
      <c r="P987" s="109" t="s">
        <v>4088</v>
      </c>
      <c r="Q987" s="24">
        <f t="shared" si="74"/>
        <v>-1000</v>
      </c>
      <c r="R987" s="25"/>
      <c r="S987" s="68"/>
      <c r="T987" s="68"/>
      <c r="U987" s="137">
        <v>69</v>
      </c>
      <c r="X987" s="26"/>
      <c r="Y987" s="26"/>
    </row>
    <row r="988" spans="1:25" ht="24">
      <c r="A988" s="18" t="s">
        <v>4081</v>
      </c>
      <c r="B988" s="18" t="s">
        <v>4082</v>
      </c>
      <c r="C988" s="28" t="s">
        <v>4113</v>
      </c>
      <c r="D988" s="85" t="s">
        <v>4114</v>
      </c>
      <c r="E988" s="4" t="s">
        <v>4115</v>
      </c>
      <c r="F988" s="1" t="s">
        <v>23</v>
      </c>
      <c r="G988" s="18" t="s">
        <v>1365</v>
      </c>
      <c r="H988" s="18" t="s">
        <v>4086</v>
      </c>
      <c r="I988" s="18" t="s">
        <v>39</v>
      </c>
      <c r="J988" s="18"/>
      <c r="K988" s="21" t="s">
        <v>4116</v>
      </c>
      <c r="L988" s="22"/>
      <c r="M988" s="22"/>
      <c r="N988" s="23">
        <v>4710483933950</v>
      </c>
      <c r="O988" s="23"/>
      <c r="P988" s="109" t="s">
        <v>4088</v>
      </c>
      <c r="Q988" s="24">
        <f t="shared" si="74"/>
        <v>-1000</v>
      </c>
      <c r="R988" s="25"/>
      <c r="S988" s="68"/>
      <c r="T988" s="68"/>
      <c r="U988" s="127">
        <v>77.5</v>
      </c>
      <c r="X988" s="26"/>
      <c r="Y988" s="26"/>
    </row>
    <row r="989" spans="1:25" ht="24">
      <c r="A989" s="18" t="s">
        <v>4081</v>
      </c>
      <c r="B989" s="18" t="s">
        <v>4082</v>
      </c>
      <c r="C989" s="28" t="s">
        <v>4117</v>
      </c>
      <c r="D989" s="85" t="s">
        <v>4118</v>
      </c>
      <c r="E989" s="4" t="s">
        <v>4119</v>
      </c>
      <c r="F989" s="1" t="s">
        <v>23</v>
      </c>
      <c r="G989" s="18" t="s">
        <v>1365</v>
      </c>
      <c r="H989" s="19" t="s">
        <v>4086</v>
      </c>
      <c r="I989" s="18" t="s">
        <v>134</v>
      </c>
      <c r="J989" s="18"/>
      <c r="K989" s="21" t="s">
        <v>4120</v>
      </c>
      <c r="L989" s="22" t="s">
        <v>42</v>
      </c>
      <c r="M989" s="22" t="s">
        <v>42</v>
      </c>
      <c r="N989" s="23">
        <v>4710483931154</v>
      </c>
      <c r="O989" s="23"/>
      <c r="P989" s="109" t="s">
        <v>4088</v>
      </c>
      <c r="Q989" s="24">
        <f t="shared" si="74"/>
        <v>-1000</v>
      </c>
      <c r="R989" s="25"/>
      <c r="S989" s="66"/>
      <c r="T989" s="66"/>
      <c r="U989" s="127">
        <v>135</v>
      </c>
      <c r="X989" s="26"/>
      <c r="Y989" s="26"/>
    </row>
    <row r="990" spans="1:25" ht="24" hidden="1">
      <c r="A990" s="18" t="s">
        <v>4081</v>
      </c>
      <c r="B990" s="18" t="s">
        <v>4082</v>
      </c>
      <c r="C990" s="28" t="s">
        <v>4121</v>
      </c>
      <c r="D990" s="85" t="s">
        <v>4122</v>
      </c>
      <c r="E990" s="4" t="s">
        <v>4123</v>
      </c>
      <c r="F990" s="1" t="s">
        <v>23</v>
      </c>
      <c r="G990" s="18" t="s">
        <v>1365</v>
      </c>
      <c r="H990" s="19" t="s">
        <v>4086</v>
      </c>
      <c r="I990" s="18" t="s">
        <v>44</v>
      </c>
      <c r="J990" s="18"/>
      <c r="K990" s="21" t="s">
        <v>4124</v>
      </c>
      <c r="L990" s="22" t="s">
        <v>42</v>
      </c>
      <c r="M990" s="22" t="s">
        <v>42</v>
      </c>
      <c r="N990" s="23">
        <v>4710483933790</v>
      </c>
      <c r="O990" s="23"/>
      <c r="P990" s="109"/>
      <c r="Q990" s="24">
        <f t="shared" si="74"/>
        <v>-1000</v>
      </c>
      <c r="R990" s="25"/>
      <c r="S990" s="67"/>
      <c r="T990" s="67"/>
      <c r="U990" s="127">
        <v>95</v>
      </c>
      <c r="X990" s="26"/>
      <c r="Y990" s="26"/>
    </row>
    <row r="991" spans="1:25" ht="24">
      <c r="A991" s="18" t="s">
        <v>4081</v>
      </c>
      <c r="B991" s="18" t="s">
        <v>4082</v>
      </c>
      <c r="C991" s="28" t="s">
        <v>4125</v>
      </c>
      <c r="D991" s="85" t="s">
        <v>4126</v>
      </c>
      <c r="E991" s="4" t="s">
        <v>4127</v>
      </c>
      <c r="F991" s="1" t="s">
        <v>23</v>
      </c>
      <c r="G991" s="18" t="s">
        <v>1365</v>
      </c>
      <c r="H991" s="19" t="s">
        <v>4086</v>
      </c>
      <c r="I991" s="18" t="s">
        <v>134</v>
      </c>
      <c r="J991" s="18"/>
      <c r="K991" s="21" t="s">
        <v>4128</v>
      </c>
      <c r="L991" s="22" t="s">
        <v>42</v>
      </c>
      <c r="M991" s="22" t="s">
        <v>42</v>
      </c>
      <c r="N991" s="23">
        <v>4710483933912</v>
      </c>
      <c r="O991" s="23"/>
      <c r="P991" s="109" t="s">
        <v>4088</v>
      </c>
      <c r="Q991" s="24">
        <f t="shared" si="74"/>
        <v>-1000</v>
      </c>
      <c r="R991" s="25"/>
      <c r="S991" s="68"/>
      <c r="T991" s="68"/>
      <c r="U991" s="127">
        <v>129</v>
      </c>
      <c r="X991" s="26"/>
      <c r="Y991" s="26"/>
    </row>
    <row r="992" spans="1:25" ht="24">
      <c r="A992" s="18" t="s">
        <v>4081</v>
      </c>
      <c r="B992" s="18" t="s">
        <v>4082</v>
      </c>
      <c r="C992" s="28" t="s">
        <v>4129</v>
      </c>
      <c r="D992" s="85" t="s">
        <v>4130</v>
      </c>
      <c r="E992" s="4" t="s">
        <v>4131</v>
      </c>
      <c r="F992" s="1" t="s">
        <v>23</v>
      </c>
      <c r="G992" s="18" t="s">
        <v>1365</v>
      </c>
      <c r="H992" s="19" t="s">
        <v>4086</v>
      </c>
      <c r="I992" s="18" t="s">
        <v>134</v>
      </c>
      <c r="J992" s="18"/>
      <c r="K992" s="21" t="s">
        <v>4132</v>
      </c>
      <c r="L992" s="22" t="s">
        <v>42</v>
      </c>
      <c r="M992" s="22" t="s">
        <v>42</v>
      </c>
      <c r="N992" s="23">
        <v>4710483933714</v>
      </c>
      <c r="O992" s="23"/>
      <c r="P992" s="109" t="s">
        <v>4088</v>
      </c>
      <c r="Q992" s="24">
        <f t="shared" si="74"/>
        <v>-1000</v>
      </c>
      <c r="R992" s="25"/>
      <c r="S992" s="68"/>
      <c r="T992" s="68"/>
      <c r="U992" s="127">
        <v>123</v>
      </c>
      <c r="X992" s="26"/>
      <c r="Y992" s="26"/>
    </row>
    <row r="993" spans="1:25" ht="24" hidden="1">
      <c r="A993" s="18" t="s">
        <v>4081</v>
      </c>
      <c r="B993" s="18" t="s">
        <v>4082</v>
      </c>
      <c r="C993" s="28" t="s">
        <v>4133</v>
      </c>
      <c r="D993" s="85" t="s">
        <v>4134</v>
      </c>
      <c r="E993" s="4" t="s">
        <v>4135</v>
      </c>
      <c r="F993" s="1" t="s">
        <v>283</v>
      </c>
      <c r="G993" s="18" t="s">
        <v>1365</v>
      </c>
      <c r="H993" s="19" t="s">
        <v>4086</v>
      </c>
      <c r="I993" s="18" t="s">
        <v>44</v>
      </c>
      <c r="J993" s="18"/>
      <c r="K993" s="21" t="s">
        <v>4136</v>
      </c>
      <c r="L993" s="22" t="s">
        <v>42</v>
      </c>
      <c r="M993" s="22" t="s">
        <v>42</v>
      </c>
      <c r="N993" s="23">
        <v>4710483934100</v>
      </c>
      <c r="O993" s="23"/>
      <c r="P993" s="109"/>
      <c r="Q993" s="24">
        <f t="shared" si="74"/>
        <v>-1000</v>
      </c>
      <c r="R993" s="25"/>
      <c r="S993" s="68"/>
      <c r="T993" s="68"/>
      <c r="U993" s="127">
        <v>168</v>
      </c>
      <c r="X993" s="26"/>
      <c r="Y993" s="26"/>
    </row>
    <row r="994" spans="1:25" ht="24">
      <c r="A994" s="18" t="s">
        <v>4081</v>
      </c>
      <c r="B994" s="18" t="s">
        <v>4082</v>
      </c>
      <c r="C994" s="28" t="s">
        <v>4137</v>
      </c>
      <c r="D994" s="85" t="s">
        <v>4138</v>
      </c>
      <c r="E994" s="4" t="s">
        <v>4139</v>
      </c>
      <c r="F994" s="1" t="s">
        <v>23</v>
      </c>
      <c r="G994" s="18" t="s">
        <v>1365</v>
      </c>
      <c r="H994" s="19" t="s">
        <v>4086</v>
      </c>
      <c r="I994" s="18" t="s">
        <v>134</v>
      </c>
      <c r="J994" s="18"/>
      <c r="K994" s="21" t="s">
        <v>4140</v>
      </c>
      <c r="L994" s="22" t="s">
        <v>42</v>
      </c>
      <c r="M994" s="22" t="s">
        <v>42</v>
      </c>
      <c r="N994" s="23">
        <v>4710483933905</v>
      </c>
      <c r="O994" s="23"/>
      <c r="P994" s="109" t="s">
        <v>4088</v>
      </c>
      <c r="Q994" s="24">
        <f t="shared" si="74"/>
        <v>-1000</v>
      </c>
      <c r="R994" s="25"/>
      <c r="S994" s="68"/>
      <c r="T994" s="68"/>
      <c r="U994" s="127">
        <v>139</v>
      </c>
      <c r="X994" s="26"/>
      <c r="Y994" s="26"/>
    </row>
    <row r="995" spans="1:25" ht="24">
      <c r="A995" s="18" t="s">
        <v>4081</v>
      </c>
      <c r="B995" s="18" t="s">
        <v>4082</v>
      </c>
      <c r="C995" s="28" t="s">
        <v>4141</v>
      </c>
      <c r="D995" s="85" t="s">
        <v>4142</v>
      </c>
      <c r="E995" s="4" t="s">
        <v>4143</v>
      </c>
      <c r="F995" s="1" t="s">
        <v>283</v>
      </c>
      <c r="G995" s="18" t="s">
        <v>1365</v>
      </c>
      <c r="H995" s="19" t="s">
        <v>4086</v>
      </c>
      <c r="I995" s="18" t="s">
        <v>134</v>
      </c>
      <c r="J995" s="18"/>
      <c r="K995" s="21" t="s">
        <v>4144</v>
      </c>
      <c r="L995" s="22" t="s">
        <v>42</v>
      </c>
      <c r="M995" s="22" t="s">
        <v>42</v>
      </c>
      <c r="N995" s="23">
        <v>4710483933875</v>
      </c>
      <c r="O995" s="23"/>
      <c r="P995" s="109" t="s">
        <v>4088</v>
      </c>
      <c r="Q995" s="24">
        <f t="shared" si="74"/>
        <v>-1000</v>
      </c>
      <c r="R995" s="25"/>
      <c r="S995" s="68"/>
      <c r="T995" s="68"/>
      <c r="U995" s="127">
        <v>147</v>
      </c>
      <c r="X995" s="26"/>
      <c r="Y995" s="26"/>
    </row>
    <row r="996" spans="1:25" ht="24" hidden="1">
      <c r="A996" s="18" t="s">
        <v>4081</v>
      </c>
      <c r="B996" s="18" t="s">
        <v>4082</v>
      </c>
      <c r="C996" s="28" t="s">
        <v>4145</v>
      </c>
      <c r="D996" s="85" t="s">
        <v>4146</v>
      </c>
      <c r="E996" s="4" t="s">
        <v>4147</v>
      </c>
      <c r="F996" s="1" t="s">
        <v>283</v>
      </c>
      <c r="G996" s="18" t="s">
        <v>1365</v>
      </c>
      <c r="H996" s="19" t="s">
        <v>4086</v>
      </c>
      <c r="I996" s="18" t="s">
        <v>44</v>
      </c>
      <c r="J996" s="18"/>
      <c r="K996" s="21" t="s">
        <v>4148</v>
      </c>
      <c r="L996" s="22" t="s">
        <v>42</v>
      </c>
      <c r="M996" s="22" t="s">
        <v>42</v>
      </c>
      <c r="N996" s="23"/>
      <c r="O996" s="23"/>
      <c r="P996" s="109"/>
      <c r="Q996" s="24">
        <f t="shared" si="74"/>
        <v>-1000</v>
      </c>
      <c r="R996" s="25"/>
      <c r="S996" s="66"/>
      <c r="T996" s="66"/>
      <c r="U996" s="127">
        <f t="shared" ref="U996:U1003" si="75">V996*0.96</f>
        <v>0</v>
      </c>
      <c r="X996" s="26"/>
      <c r="Y996" s="26"/>
    </row>
    <row r="997" spans="1:25" ht="24">
      <c r="A997" s="18" t="s">
        <v>4081</v>
      </c>
      <c r="B997" s="18" t="s">
        <v>4082</v>
      </c>
      <c r="C997" s="28" t="s">
        <v>4149</v>
      </c>
      <c r="D997" s="85" t="s">
        <v>4150</v>
      </c>
      <c r="E997" s="4" t="s">
        <v>4151</v>
      </c>
      <c r="F997" s="1" t="s">
        <v>283</v>
      </c>
      <c r="G997" s="18" t="s">
        <v>1365</v>
      </c>
      <c r="H997" s="19" t="s">
        <v>4086</v>
      </c>
      <c r="I997" s="18" t="s">
        <v>134</v>
      </c>
      <c r="J997" s="18"/>
      <c r="K997" s="21" t="s">
        <v>4152</v>
      </c>
      <c r="L997" s="22" t="s">
        <v>42</v>
      </c>
      <c r="M997" s="22" t="s">
        <v>42</v>
      </c>
      <c r="N997" s="23">
        <v>4710483933844</v>
      </c>
      <c r="O997" s="23"/>
      <c r="P997" s="109" t="s">
        <v>4088</v>
      </c>
      <c r="Q997" s="24">
        <f t="shared" si="74"/>
        <v>-1000</v>
      </c>
      <c r="R997" s="25"/>
      <c r="S997" s="68"/>
      <c r="T997" s="68"/>
      <c r="U997" s="127">
        <v>198</v>
      </c>
      <c r="X997" s="26"/>
      <c r="Y997" s="26"/>
    </row>
    <row r="998" spans="1:25" ht="24" hidden="1">
      <c r="A998" s="18" t="s">
        <v>4081</v>
      </c>
      <c r="B998" s="18" t="s">
        <v>4082</v>
      </c>
      <c r="C998" s="28" t="s">
        <v>4153</v>
      </c>
      <c r="D998" s="85" t="s">
        <v>4154</v>
      </c>
      <c r="E998" s="4" t="s">
        <v>4155</v>
      </c>
      <c r="F998" s="1" t="s">
        <v>283</v>
      </c>
      <c r="G998" s="18" t="s">
        <v>1365</v>
      </c>
      <c r="H998" s="19" t="s">
        <v>4086</v>
      </c>
      <c r="I998" s="18" t="s">
        <v>44</v>
      </c>
      <c r="J998" s="18"/>
      <c r="K998" s="21" t="s">
        <v>4156</v>
      </c>
      <c r="L998" s="22" t="s">
        <v>42</v>
      </c>
      <c r="M998" s="22" t="s">
        <v>42</v>
      </c>
      <c r="N998" s="23"/>
      <c r="O998" s="23"/>
      <c r="P998" s="109"/>
      <c r="Q998" s="24">
        <f t="shared" si="74"/>
        <v>-1000</v>
      </c>
      <c r="R998" s="25"/>
      <c r="S998" s="68"/>
      <c r="T998" s="68"/>
      <c r="U998" s="127">
        <v>207</v>
      </c>
      <c r="X998" s="26"/>
      <c r="Y998" s="26"/>
    </row>
    <row r="999" spans="1:25" ht="24">
      <c r="A999" s="18" t="s">
        <v>4081</v>
      </c>
      <c r="B999" s="18" t="s">
        <v>4082</v>
      </c>
      <c r="C999" s="28" t="s">
        <v>4157</v>
      </c>
      <c r="D999" s="85" t="s">
        <v>4158</v>
      </c>
      <c r="E999" s="4" t="s">
        <v>4159</v>
      </c>
      <c r="F999" s="1" t="s">
        <v>283</v>
      </c>
      <c r="G999" s="18" t="s">
        <v>1365</v>
      </c>
      <c r="H999" s="19" t="s">
        <v>4086</v>
      </c>
      <c r="I999" s="18" t="s">
        <v>134</v>
      </c>
      <c r="J999" s="18"/>
      <c r="K999" s="21" t="s">
        <v>4160</v>
      </c>
      <c r="L999" s="22" t="s">
        <v>42</v>
      </c>
      <c r="M999" s="22" t="s">
        <v>42</v>
      </c>
      <c r="N999" s="23">
        <v>4710483933868</v>
      </c>
      <c r="O999" s="23"/>
      <c r="P999" s="109" t="s">
        <v>4088</v>
      </c>
      <c r="Q999" s="24">
        <f t="shared" si="74"/>
        <v>-1000</v>
      </c>
      <c r="R999" s="25"/>
      <c r="S999" s="68"/>
      <c r="T999" s="68"/>
      <c r="U999" s="127">
        <v>202</v>
      </c>
      <c r="X999" s="26"/>
      <c r="Y999" s="26"/>
    </row>
    <row r="1000" spans="1:25" ht="24">
      <c r="A1000" s="18" t="s">
        <v>4081</v>
      </c>
      <c r="B1000" s="18" t="s">
        <v>4082</v>
      </c>
      <c r="C1000" s="28" t="s">
        <v>4161</v>
      </c>
      <c r="D1000" s="85" t="s">
        <v>4162</v>
      </c>
      <c r="E1000" s="4" t="s">
        <v>4163</v>
      </c>
      <c r="F1000" s="1" t="s">
        <v>283</v>
      </c>
      <c r="G1000" s="18" t="s">
        <v>1365</v>
      </c>
      <c r="H1000" s="19" t="s">
        <v>4086</v>
      </c>
      <c r="I1000" s="18" t="s">
        <v>39</v>
      </c>
      <c r="J1000" s="18"/>
      <c r="K1000" s="21" t="s">
        <v>4164</v>
      </c>
      <c r="L1000" s="22" t="s">
        <v>42</v>
      </c>
      <c r="M1000" s="22" t="s">
        <v>42</v>
      </c>
      <c r="N1000" s="23">
        <v>4710483933776</v>
      </c>
      <c r="O1000" s="23"/>
      <c r="P1000" s="109" t="s">
        <v>4088</v>
      </c>
      <c r="Q1000" s="24">
        <f t="shared" si="74"/>
        <v>-1000</v>
      </c>
      <c r="R1000" s="25"/>
      <c r="S1000" s="68"/>
      <c r="T1000" s="68"/>
      <c r="U1000" s="127">
        <v>238</v>
      </c>
      <c r="X1000" s="26"/>
      <c r="Y1000" s="26"/>
    </row>
    <row r="1001" spans="1:25" ht="24">
      <c r="A1001" s="18" t="s">
        <v>4081</v>
      </c>
      <c r="B1001" s="18" t="s">
        <v>4082</v>
      </c>
      <c r="C1001" s="28" t="s">
        <v>4165</v>
      </c>
      <c r="D1001" s="85" t="s">
        <v>4166</v>
      </c>
      <c r="E1001" s="4" t="s">
        <v>4167</v>
      </c>
      <c r="F1001" s="1" t="s">
        <v>283</v>
      </c>
      <c r="G1001" s="18" t="s">
        <v>1365</v>
      </c>
      <c r="H1001" s="19" t="s">
        <v>4086</v>
      </c>
      <c r="I1001" s="18" t="s">
        <v>134</v>
      </c>
      <c r="J1001" s="18"/>
      <c r="K1001" s="21" t="s">
        <v>4168</v>
      </c>
      <c r="L1001" s="22" t="s">
        <v>42</v>
      </c>
      <c r="M1001" s="22" t="s">
        <v>42</v>
      </c>
      <c r="N1001" s="23">
        <v>4710483934025</v>
      </c>
      <c r="O1001" s="23"/>
      <c r="P1001" s="109" t="s">
        <v>4088</v>
      </c>
      <c r="Q1001" s="24">
        <f t="shared" si="74"/>
        <v>-1000</v>
      </c>
      <c r="R1001" s="25"/>
      <c r="S1001" s="68"/>
      <c r="T1001" s="68"/>
      <c r="U1001" s="127">
        <v>252</v>
      </c>
      <c r="X1001" s="26"/>
      <c r="Y1001" s="26"/>
    </row>
    <row r="1002" spans="1:25" ht="24" hidden="1">
      <c r="A1002" s="18" t="s">
        <v>4081</v>
      </c>
      <c r="B1002" s="19" t="s">
        <v>2803</v>
      </c>
      <c r="C1002" s="28" t="s">
        <v>4169</v>
      </c>
      <c r="D1002" s="85" t="s">
        <v>4170</v>
      </c>
      <c r="E1002" s="4" t="s">
        <v>4171</v>
      </c>
      <c r="F1002" s="1" t="s">
        <v>23</v>
      </c>
      <c r="G1002" s="18" t="s">
        <v>1365</v>
      </c>
      <c r="H1002" s="19" t="s">
        <v>4086</v>
      </c>
      <c r="I1002" s="18" t="s">
        <v>44</v>
      </c>
      <c r="J1002" s="18"/>
      <c r="K1002" s="21" t="s">
        <v>4172</v>
      </c>
      <c r="L1002" s="22" t="s">
        <v>42</v>
      </c>
      <c r="M1002" s="22" t="s">
        <v>42</v>
      </c>
      <c r="N1002" s="23"/>
      <c r="O1002" s="23"/>
      <c r="P1002" s="109"/>
      <c r="Q1002" s="24">
        <f t="shared" si="74"/>
        <v>-1000</v>
      </c>
      <c r="R1002" s="25"/>
      <c r="S1002" s="66"/>
      <c r="T1002" s="66"/>
      <c r="U1002" s="127">
        <f t="shared" si="75"/>
        <v>0</v>
      </c>
      <c r="X1002" s="26"/>
      <c r="Y1002" s="26"/>
    </row>
    <row r="1003" spans="1:25" ht="24" hidden="1">
      <c r="A1003" s="18" t="s">
        <v>4081</v>
      </c>
      <c r="B1003" s="19" t="s">
        <v>2803</v>
      </c>
      <c r="C1003" s="28" t="s">
        <v>4173</v>
      </c>
      <c r="D1003" s="85" t="s">
        <v>4174</v>
      </c>
      <c r="E1003" s="4" t="s">
        <v>4175</v>
      </c>
      <c r="F1003" s="1" t="s">
        <v>23</v>
      </c>
      <c r="G1003" s="18" t="s">
        <v>1365</v>
      </c>
      <c r="H1003" s="19" t="s">
        <v>4086</v>
      </c>
      <c r="I1003" s="18" t="s">
        <v>44</v>
      </c>
      <c r="J1003" s="18"/>
      <c r="K1003" s="21" t="s">
        <v>4176</v>
      </c>
      <c r="L1003" s="22" t="s">
        <v>42</v>
      </c>
      <c r="M1003" s="22" t="s">
        <v>42</v>
      </c>
      <c r="N1003" s="23">
        <v>4719072653811</v>
      </c>
      <c r="O1003" s="23">
        <v>824142189573</v>
      </c>
      <c r="P1003" s="109"/>
      <c r="Q1003" s="24">
        <f t="shared" si="74"/>
        <v>-1000</v>
      </c>
      <c r="R1003" s="25"/>
      <c r="S1003" s="66"/>
      <c r="T1003" s="66"/>
      <c r="U1003" s="127">
        <f t="shared" si="75"/>
        <v>0</v>
      </c>
      <c r="X1003" s="26"/>
      <c r="Y1003" s="26"/>
    </row>
    <row r="1004" spans="1:25" ht="24">
      <c r="A1004" s="18" t="s">
        <v>4081</v>
      </c>
      <c r="B1004" s="19" t="s">
        <v>2803</v>
      </c>
      <c r="C1004" s="28" t="s">
        <v>4177</v>
      </c>
      <c r="D1004" s="85" t="s">
        <v>4178</v>
      </c>
      <c r="E1004" s="4" t="s">
        <v>4179</v>
      </c>
      <c r="F1004" s="1" t="s">
        <v>23</v>
      </c>
      <c r="G1004" s="18" t="s">
        <v>1365</v>
      </c>
      <c r="H1004" s="19" t="s">
        <v>4086</v>
      </c>
      <c r="I1004" s="18" t="s">
        <v>134</v>
      </c>
      <c r="J1004" s="18"/>
      <c r="K1004" s="21" t="s">
        <v>4180</v>
      </c>
      <c r="L1004" s="22" t="s">
        <v>42</v>
      </c>
      <c r="M1004" s="22" t="s">
        <v>42</v>
      </c>
      <c r="N1004" s="23">
        <v>4719072653811</v>
      </c>
      <c r="O1004" s="23">
        <v>824142189573</v>
      </c>
      <c r="P1004" s="109" t="s">
        <v>4088</v>
      </c>
      <c r="Q1004" s="24">
        <f t="shared" si="74"/>
        <v>-1000</v>
      </c>
      <c r="R1004" s="25"/>
      <c r="S1004" s="68"/>
      <c r="T1004" s="68"/>
      <c r="U1004" s="127">
        <v>97</v>
      </c>
      <c r="X1004" s="26"/>
      <c r="Y1004" s="26"/>
    </row>
    <row r="1005" spans="1:25" ht="24" hidden="1">
      <c r="A1005" s="18" t="s">
        <v>4081</v>
      </c>
      <c r="B1005" s="19" t="s">
        <v>2803</v>
      </c>
      <c r="C1005" s="28" t="s">
        <v>4181</v>
      </c>
      <c r="D1005" s="85" t="s">
        <v>4182</v>
      </c>
      <c r="E1005" s="4" t="s">
        <v>4183</v>
      </c>
      <c r="F1005" s="1" t="s">
        <v>23</v>
      </c>
      <c r="G1005" s="18" t="s">
        <v>1365</v>
      </c>
      <c r="H1005" s="19" t="s">
        <v>4086</v>
      </c>
      <c r="I1005" s="18" t="s">
        <v>44</v>
      </c>
      <c r="J1005" s="18"/>
      <c r="K1005" s="21" t="s">
        <v>4184</v>
      </c>
      <c r="L1005" s="22" t="s">
        <v>42</v>
      </c>
      <c r="M1005" s="22" t="s">
        <v>42</v>
      </c>
      <c r="N1005" s="23">
        <v>4719072658557</v>
      </c>
      <c r="O1005" s="23">
        <v>824142189696</v>
      </c>
      <c r="P1005" s="109"/>
      <c r="Q1005" s="24">
        <f t="shared" si="74"/>
        <v>-1000</v>
      </c>
      <c r="R1005" s="25"/>
      <c r="S1005" s="66"/>
      <c r="T1005" s="66"/>
      <c r="X1005" s="26"/>
      <c r="Y1005" s="26"/>
    </row>
    <row r="1006" spans="1:25" ht="24">
      <c r="A1006" s="18" t="s">
        <v>4081</v>
      </c>
      <c r="B1006" s="19" t="s">
        <v>2803</v>
      </c>
      <c r="C1006" s="28" t="s">
        <v>4185</v>
      </c>
      <c r="D1006" s="85" t="s">
        <v>4186</v>
      </c>
      <c r="E1006" s="4" t="s">
        <v>4187</v>
      </c>
      <c r="F1006" s="1" t="s">
        <v>283</v>
      </c>
      <c r="G1006" s="18" t="s">
        <v>1365</v>
      </c>
      <c r="H1006" s="19" t="s">
        <v>4086</v>
      </c>
      <c r="I1006" s="18" t="s">
        <v>134</v>
      </c>
      <c r="J1006" s="18"/>
      <c r="K1006" s="21" t="s">
        <v>4188</v>
      </c>
      <c r="L1006" s="22" t="s">
        <v>42</v>
      </c>
      <c r="M1006" s="22" t="s">
        <v>42</v>
      </c>
      <c r="N1006" s="23">
        <v>4719072659226</v>
      </c>
      <c r="O1006" s="23">
        <v>824142191699</v>
      </c>
      <c r="P1006" s="109" t="s">
        <v>4088</v>
      </c>
      <c r="Q1006" s="24">
        <f t="shared" si="74"/>
        <v>-1000</v>
      </c>
      <c r="R1006" s="25"/>
      <c r="S1006" s="68"/>
      <c r="T1006" s="68"/>
      <c r="U1006" s="127">
        <v>100</v>
      </c>
      <c r="X1006" s="26"/>
      <c r="Y1006" s="26"/>
    </row>
    <row r="1007" spans="1:25" ht="24">
      <c r="A1007" s="18" t="s">
        <v>4081</v>
      </c>
      <c r="B1007" s="19" t="s">
        <v>2803</v>
      </c>
      <c r="C1007" s="28" t="s">
        <v>4189</v>
      </c>
      <c r="D1007" s="85" t="s">
        <v>4190</v>
      </c>
      <c r="E1007" s="4" t="s">
        <v>4191</v>
      </c>
      <c r="F1007" s="1" t="s">
        <v>23</v>
      </c>
      <c r="G1007" s="18" t="s">
        <v>1365</v>
      </c>
      <c r="H1007" s="19" t="s">
        <v>4086</v>
      </c>
      <c r="I1007" s="18" t="s">
        <v>39</v>
      </c>
      <c r="J1007" s="18"/>
      <c r="K1007" s="21" t="s">
        <v>4192</v>
      </c>
      <c r="L1007" s="22" t="s">
        <v>42</v>
      </c>
      <c r="M1007" s="22" t="s">
        <v>42</v>
      </c>
      <c r="N1007" s="23">
        <v>4719072667658</v>
      </c>
      <c r="O1007" s="23">
        <v>824142194799</v>
      </c>
      <c r="P1007" s="109" t="s">
        <v>4088</v>
      </c>
      <c r="Q1007" s="24">
        <f t="shared" si="74"/>
        <v>-1000</v>
      </c>
      <c r="R1007" s="25"/>
      <c r="S1007" s="68"/>
      <c r="T1007" s="68"/>
      <c r="U1007" s="127">
        <v>108</v>
      </c>
      <c r="X1007" s="26"/>
      <c r="Y1007" s="26"/>
    </row>
    <row r="1008" spans="1:25" ht="24" hidden="1">
      <c r="A1008" s="18" t="s">
        <v>4081</v>
      </c>
      <c r="B1008" s="19" t="s">
        <v>2803</v>
      </c>
      <c r="C1008" s="28" t="s">
        <v>4193</v>
      </c>
      <c r="D1008" s="85" t="s">
        <v>4194</v>
      </c>
      <c r="E1008" s="4" t="s">
        <v>4195</v>
      </c>
      <c r="F1008" s="1" t="s">
        <v>283</v>
      </c>
      <c r="G1008" s="18" t="s">
        <v>1365</v>
      </c>
      <c r="H1008" s="19" t="s">
        <v>4086</v>
      </c>
      <c r="I1008" s="18" t="s">
        <v>44</v>
      </c>
      <c r="J1008" s="18"/>
      <c r="K1008" s="21" t="s">
        <v>4196</v>
      </c>
      <c r="L1008" s="22" t="s">
        <v>42</v>
      </c>
      <c r="M1008" s="22" t="s">
        <v>42</v>
      </c>
      <c r="N1008" s="23">
        <v>4719072667658</v>
      </c>
      <c r="O1008" s="23">
        <v>824142194799</v>
      </c>
      <c r="P1008" s="109"/>
      <c r="Q1008" s="24">
        <f t="shared" ref="Q1008:Q1071" si="76">ROUND(V1008*$W$1,-4)-1000</f>
        <v>-1000</v>
      </c>
      <c r="R1008" s="25"/>
      <c r="S1008" s="68"/>
      <c r="T1008" s="68"/>
      <c r="U1008" s="127">
        <v>139</v>
      </c>
      <c r="X1008" s="26"/>
      <c r="Y1008" s="26"/>
    </row>
    <row r="1009" spans="1:25" ht="24">
      <c r="A1009" s="18" t="s">
        <v>4081</v>
      </c>
      <c r="B1009" s="19" t="s">
        <v>2803</v>
      </c>
      <c r="C1009" s="28" t="s">
        <v>4197</v>
      </c>
      <c r="D1009" s="85" t="s">
        <v>4198</v>
      </c>
      <c r="E1009" s="4" t="s">
        <v>4199</v>
      </c>
      <c r="F1009" s="1" t="s">
        <v>23</v>
      </c>
      <c r="G1009" s="18" t="s">
        <v>1365</v>
      </c>
      <c r="H1009" s="19" t="s">
        <v>4086</v>
      </c>
      <c r="I1009" s="18" t="s">
        <v>39</v>
      </c>
      <c r="J1009" s="18"/>
      <c r="K1009" s="21" t="s">
        <v>4200</v>
      </c>
      <c r="L1009" s="22" t="s">
        <v>42</v>
      </c>
      <c r="M1009" s="22" t="s">
        <v>42</v>
      </c>
      <c r="N1009" s="23">
        <v>4719072752613</v>
      </c>
      <c r="O1009" s="23">
        <v>824142225257</v>
      </c>
      <c r="P1009" s="109" t="s">
        <v>4088</v>
      </c>
      <c r="Q1009" s="24">
        <f t="shared" si="76"/>
        <v>-1000</v>
      </c>
      <c r="R1009" s="25"/>
      <c r="S1009" s="68"/>
      <c r="T1009" s="68"/>
      <c r="U1009" s="127">
        <v>92</v>
      </c>
      <c r="X1009" s="26"/>
      <c r="Y1009" s="26"/>
    </row>
    <row r="1010" spans="1:25" ht="24">
      <c r="A1010" s="18" t="s">
        <v>4081</v>
      </c>
      <c r="B1010" s="19" t="s">
        <v>2803</v>
      </c>
      <c r="C1010" s="28" t="s">
        <v>4201</v>
      </c>
      <c r="D1010" s="85" t="s">
        <v>4202</v>
      </c>
      <c r="E1010" s="4" t="s">
        <v>4203</v>
      </c>
      <c r="F1010" s="1" t="s">
        <v>283</v>
      </c>
      <c r="G1010" s="18" t="s">
        <v>1365</v>
      </c>
      <c r="H1010" s="19" t="s">
        <v>4086</v>
      </c>
      <c r="I1010" s="18" t="s">
        <v>39</v>
      </c>
      <c r="J1010" s="18"/>
      <c r="K1010" s="21" t="s">
        <v>4204</v>
      </c>
      <c r="L1010" s="22" t="s">
        <v>42</v>
      </c>
      <c r="M1010" s="22" t="s">
        <v>42</v>
      </c>
      <c r="N1010" s="23">
        <v>4719072758417</v>
      </c>
      <c r="O1010" s="23">
        <v>824142227213</v>
      </c>
      <c r="P1010" s="109" t="s">
        <v>4088</v>
      </c>
      <c r="Q1010" s="24">
        <f t="shared" si="76"/>
        <v>-1000</v>
      </c>
      <c r="R1010" s="25"/>
      <c r="S1010" s="68"/>
      <c r="T1010" s="68"/>
      <c r="U1010" s="127">
        <v>99</v>
      </c>
      <c r="X1010" s="26"/>
      <c r="Y1010" s="26"/>
    </row>
    <row r="1011" spans="1:25" ht="24">
      <c r="A1011" s="18" t="s">
        <v>4081</v>
      </c>
      <c r="B1011" s="19" t="s">
        <v>2803</v>
      </c>
      <c r="C1011" s="28" t="s">
        <v>4205</v>
      </c>
      <c r="D1011" s="85" t="s">
        <v>4206</v>
      </c>
      <c r="E1011" s="4" t="s">
        <v>4207</v>
      </c>
      <c r="F1011" s="1" t="s">
        <v>23</v>
      </c>
      <c r="G1011" s="18" t="s">
        <v>1365</v>
      </c>
      <c r="H1011" s="19" t="s">
        <v>4086</v>
      </c>
      <c r="I1011" s="18" t="s">
        <v>39</v>
      </c>
      <c r="J1011" s="18"/>
      <c r="K1011" s="21" t="s">
        <v>4208</v>
      </c>
      <c r="L1011" s="22" t="s">
        <v>42</v>
      </c>
      <c r="M1011" s="22" t="s">
        <v>42</v>
      </c>
      <c r="N1011" s="23">
        <v>4719072733698</v>
      </c>
      <c r="O1011" s="23">
        <v>824142219393</v>
      </c>
      <c r="P1011" s="109" t="s">
        <v>4088</v>
      </c>
      <c r="Q1011" s="24">
        <f t="shared" si="76"/>
        <v>-1000</v>
      </c>
      <c r="R1011" s="25"/>
      <c r="S1011" s="68"/>
      <c r="T1011" s="68"/>
      <c r="U1011" s="127">
        <v>102</v>
      </c>
      <c r="X1011" s="26"/>
      <c r="Y1011" s="26"/>
    </row>
    <row r="1012" spans="1:25" ht="24">
      <c r="A1012" s="18" t="s">
        <v>4081</v>
      </c>
      <c r="B1012" s="19" t="s">
        <v>2803</v>
      </c>
      <c r="C1012" s="28" t="s">
        <v>4209</v>
      </c>
      <c r="D1012" s="85" t="s">
        <v>4210</v>
      </c>
      <c r="E1012" s="4" t="s">
        <v>4211</v>
      </c>
      <c r="F1012" s="1" t="s">
        <v>23</v>
      </c>
      <c r="G1012" s="18" t="s">
        <v>1365</v>
      </c>
      <c r="H1012" s="19" t="s">
        <v>4086</v>
      </c>
      <c r="I1012" s="18" t="s">
        <v>39</v>
      </c>
      <c r="J1012" s="18"/>
      <c r="K1012" s="21" t="s">
        <v>4212</v>
      </c>
      <c r="L1012" s="22" t="s">
        <v>42</v>
      </c>
      <c r="M1012" s="22" t="s">
        <v>42</v>
      </c>
      <c r="N1012" s="23">
        <v>4719072733674</v>
      </c>
      <c r="O1012" s="23">
        <v>824142219386</v>
      </c>
      <c r="P1012" s="109" t="s">
        <v>4088</v>
      </c>
      <c r="Q1012" s="24">
        <f t="shared" si="76"/>
        <v>-1000</v>
      </c>
      <c r="R1012" s="25"/>
      <c r="S1012" s="68"/>
      <c r="T1012" s="68"/>
      <c r="U1012" s="127">
        <v>122</v>
      </c>
      <c r="X1012" s="26"/>
      <c r="Y1012" s="26"/>
    </row>
    <row r="1013" spans="1:25" ht="24">
      <c r="A1013" s="18" t="s">
        <v>4081</v>
      </c>
      <c r="B1013" s="19" t="s">
        <v>2803</v>
      </c>
      <c r="C1013" s="28" t="s">
        <v>4213</v>
      </c>
      <c r="D1013" s="85" t="s">
        <v>4214</v>
      </c>
      <c r="E1013" s="4" t="s">
        <v>4215</v>
      </c>
      <c r="F1013" s="1" t="s">
        <v>23</v>
      </c>
      <c r="G1013" s="18" t="s">
        <v>1365</v>
      </c>
      <c r="H1013" s="19" t="s">
        <v>4086</v>
      </c>
      <c r="I1013" s="18" t="s">
        <v>39</v>
      </c>
      <c r="J1013" s="18"/>
      <c r="K1013" s="21" t="s">
        <v>4216</v>
      </c>
      <c r="L1013" s="22" t="s">
        <v>42</v>
      </c>
      <c r="M1013" s="22" t="s">
        <v>42</v>
      </c>
      <c r="N1013" s="23">
        <v>4719072728649</v>
      </c>
      <c r="O1013" s="23">
        <v>824142217641</v>
      </c>
      <c r="P1013" s="109" t="s">
        <v>4088</v>
      </c>
      <c r="Q1013" s="24">
        <f t="shared" si="76"/>
        <v>-1000</v>
      </c>
      <c r="R1013" s="25"/>
      <c r="S1013" s="68"/>
      <c r="T1013" s="68"/>
      <c r="U1013" s="127">
        <v>155</v>
      </c>
      <c r="X1013" s="26"/>
      <c r="Y1013" s="26"/>
    </row>
    <row r="1014" spans="1:25" ht="24">
      <c r="A1014" s="18" t="s">
        <v>4081</v>
      </c>
      <c r="B1014" s="19" t="s">
        <v>2803</v>
      </c>
      <c r="C1014" s="28" t="s">
        <v>4217</v>
      </c>
      <c r="D1014" s="85" t="s">
        <v>4218</v>
      </c>
      <c r="E1014" s="4" t="s">
        <v>4219</v>
      </c>
      <c r="F1014" s="1" t="s">
        <v>23</v>
      </c>
      <c r="G1014" s="18" t="s">
        <v>1365</v>
      </c>
      <c r="H1014" s="19" t="s">
        <v>4086</v>
      </c>
      <c r="I1014" s="18" t="s">
        <v>39</v>
      </c>
      <c r="J1014" s="18"/>
      <c r="K1014" s="21" t="s">
        <v>4220</v>
      </c>
      <c r="L1014" s="22" t="s">
        <v>42</v>
      </c>
      <c r="M1014" s="22" t="s">
        <v>42</v>
      </c>
      <c r="N1014" s="23">
        <v>4719072728649</v>
      </c>
      <c r="O1014" s="23">
        <v>824142217641</v>
      </c>
      <c r="P1014" s="109" t="s">
        <v>4088</v>
      </c>
      <c r="Q1014" s="24">
        <f t="shared" si="76"/>
        <v>-1000</v>
      </c>
      <c r="R1014" s="25"/>
      <c r="S1014" s="68"/>
      <c r="T1014" s="68"/>
      <c r="U1014" s="127">
        <v>170</v>
      </c>
      <c r="X1014" s="26"/>
      <c r="Y1014" s="26"/>
    </row>
    <row r="1015" spans="1:25" ht="24" hidden="1">
      <c r="A1015" s="18" t="s">
        <v>4081</v>
      </c>
      <c r="B1015" s="18" t="s">
        <v>2803</v>
      </c>
      <c r="C1015" s="28" t="s">
        <v>4221</v>
      </c>
      <c r="D1015" s="85" t="s">
        <v>4222</v>
      </c>
      <c r="E1015" s="4" t="s">
        <v>4223</v>
      </c>
      <c r="F1015" s="1" t="s">
        <v>23</v>
      </c>
      <c r="G1015" s="18" t="s">
        <v>1365</v>
      </c>
      <c r="H1015" s="18" t="s">
        <v>4086</v>
      </c>
      <c r="I1015" s="18" t="s">
        <v>44</v>
      </c>
      <c r="J1015" s="18"/>
      <c r="K1015" s="21" t="s">
        <v>4224</v>
      </c>
      <c r="L1015" s="22" t="s">
        <v>42</v>
      </c>
      <c r="M1015" s="22" t="s">
        <v>42</v>
      </c>
      <c r="N1015" s="23"/>
      <c r="O1015" s="23"/>
      <c r="P1015" s="109"/>
      <c r="Q1015" s="24">
        <f t="shared" si="76"/>
        <v>-1000</v>
      </c>
      <c r="R1015" s="25"/>
      <c r="S1015" s="66"/>
      <c r="T1015" s="66"/>
      <c r="X1015" s="26"/>
      <c r="Y1015" s="26"/>
    </row>
    <row r="1016" spans="1:25" ht="24" hidden="1">
      <c r="A1016" s="18" t="s">
        <v>4081</v>
      </c>
      <c r="B1016" s="18" t="s">
        <v>2803</v>
      </c>
      <c r="C1016" s="28" t="s">
        <v>4225</v>
      </c>
      <c r="D1016" s="85" t="s">
        <v>4226</v>
      </c>
      <c r="E1016" s="4" t="s">
        <v>4227</v>
      </c>
      <c r="F1016" s="1" t="s">
        <v>283</v>
      </c>
      <c r="G1016" s="18" t="s">
        <v>1365</v>
      </c>
      <c r="H1016" s="18" t="s">
        <v>4086</v>
      </c>
      <c r="I1016" s="18" t="s">
        <v>44</v>
      </c>
      <c r="J1016" s="18"/>
      <c r="K1016" s="21" t="s">
        <v>4228</v>
      </c>
      <c r="L1016" s="22" t="s">
        <v>42</v>
      </c>
      <c r="M1016" s="22" t="s">
        <v>42</v>
      </c>
      <c r="N1016" s="23"/>
      <c r="O1016" s="23"/>
      <c r="P1016" s="109"/>
      <c r="Q1016" s="24">
        <f t="shared" si="76"/>
        <v>-1000</v>
      </c>
      <c r="R1016" s="25"/>
      <c r="S1016" s="66"/>
      <c r="T1016" s="66"/>
      <c r="X1016" s="26"/>
      <c r="Y1016" s="26"/>
    </row>
    <row r="1017" spans="1:25" ht="24" hidden="1">
      <c r="A1017" s="18" t="s">
        <v>4081</v>
      </c>
      <c r="B1017" s="18" t="s">
        <v>2803</v>
      </c>
      <c r="C1017" s="28" t="s">
        <v>4229</v>
      </c>
      <c r="D1017" s="85" t="s">
        <v>4230</v>
      </c>
      <c r="E1017" s="4" t="s">
        <v>4231</v>
      </c>
      <c r="F1017" s="1" t="s">
        <v>23</v>
      </c>
      <c r="G1017" s="18" t="s">
        <v>1365</v>
      </c>
      <c r="H1017" s="18" t="s">
        <v>4086</v>
      </c>
      <c r="I1017" s="18" t="s">
        <v>44</v>
      </c>
      <c r="J1017" s="18"/>
      <c r="K1017" s="21" t="s">
        <v>4232</v>
      </c>
      <c r="L1017" s="22" t="s">
        <v>42</v>
      </c>
      <c r="M1017" s="22" t="s">
        <v>42</v>
      </c>
      <c r="N1017" s="23"/>
      <c r="O1017" s="23"/>
      <c r="P1017" s="109"/>
      <c r="Q1017" s="24">
        <f t="shared" si="76"/>
        <v>-1000</v>
      </c>
      <c r="R1017" s="25"/>
      <c r="S1017" s="66"/>
      <c r="T1017" s="66"/>
      <c r="X1017" s="26"/>
      <c r="Y1017" s="26"/>
    </row>
    <row r="1018" spans="1:25" ht="24" hidden="1">
      <c r="A1018" s="18" t="s">
        <v>4081</v>
      </c>
      <c r="B1018" s="18" t="s">
        <v>2803</v>
      </c>
      <c r="C1018" s="28" t="s">
        <v>4233</v>
      </c>
      <c r="D1018" s="85" t="s">
        <v>4234</v>
      </c>
      <c r="E1018" s="4" t="s">
        <v>4235</v>
      </c>
      <c r="F1018" s="1" t="s">
        <v>283</v>
      </c>
      <c r="G1018" s="18" t="s">
        <v>1365</v>
      </c>
      <c r="H1018" s="18" t="s">
        <v>4086</v>
      </c>
      <c r="I1018" s="18" t="s">
        <v>44</v>
      </c>
      <c r="J1018" s="18"/>
      <c r="K1018" s="21" t="s">
        <v>4236</v>
      </c>
      <c r="L1018" s="22" t="s">
        <v>42</v>
      </c>
      <c r="M1018" s="22" t="s">
        <v>42</v>
      </c>
      <c r="N1018" s="23"/>
      <c r="O1018" s="23"/>
      <c r="P1018" s="109"/>
      <c r="Q1018" s="24">
        <f t="shared" si="76"/>
        <v>-1000</v>
      </c>
      <c r="R1018" s="25"/>
      <c r="S1018" s="66"/>
      <c r="T1018" s="66"/>
      <c r="U1018" s="127">
        <f t="shared" ref="U1018:U1022" si="77">V1018*0.96</f>
        <v>0</v>
      </c>
      <c r="X1018" s="26"/>
      <c r="Y1018" s="26"/>
    </row>
    <row r="1019" spans="1:25" ht="24" hidden="1">
      <c r="A1019" s="18" t="s">
        <v>4081</v>
      </c>
      <c r="B1019" s="18" t="s">
        <v>2803</v>
      </c>
      <c r="C1019" s="28" t="s">
        <v>4237</v>
      </c>
      <c r="D1019" s="85" t="s">
        <v>4238</v>
      </c>
      <c r="E1019" s="4" t="s">
        <v>4239</v>
      </c>
      <c r="F1019" s="1" t="s">
        <v>283</v>
      </c>
      <c r="G1019" s="18" t="s">
        <v>1365</v>
      </c>
      <c r="H1019" s="18" t="s">
        <v>4086</v>
      </c>
      <c r="I1019" s="18" t="s">
        <v>44</v>
      </c>
      <c r="J1019" s="18"/>
      <c r="K1019" s="21" t="s">
        <v>4240</v>
      </c>
      <c r="L1019" s="22" t="s">
        <v>42</v>
      </c>
      <c r="M1019" s="22" t="s">
        <v>42</v>
      </c>
      <c r="N1019" s="23"/>
      <c r="O1019" s="23"/>
      <c r="P1019" s="109"/>
      <c r="Q1019" s="24">
        <f t="shared" si="76"/>
        <v>-1000</v>
      </c>
      <c r="R1019" s="25"/>
      <c r="S1019" s="66"/>
      <c r="T1019" s="66"/>
      <c r="U1019" s="127">
        <f t="shared" si="77"/>
        <v>0</v>
      </c>
      <c r="X1019" s="26"/>
      <c r="Y1019" s="26"/>
    </row>
    <row r="1020" spans="1:25" ht="24" hidden="1">
      <c r="A1020" s="18" t="s">
        <v>4081</v>
      </c>
      <c r="B1020" s="18" t="s">
        <v>2803</v>
      </c>
      <c r="C1020" s="28" t="s">
        <v>4241</v>
      </c>
      <c r="D1020" s="85" t="s">
        <v>4242</v>
      </c>
      <c r="E1020" s="4" t="s">
        <v>4243</v>
      </c>
      <c r="F1020" s="1" t="s">
        <v>283</v>
      </c>
      <c r="G1020" s="18" t="s">
        <v>1365</v>
      </c>
      <c r="H1020" s="18" t="s">
        <v>4086</v>
      </c>
      <c r="I1020" s="18" t="s">
        <v>44</v>
      </c>
      <c r="J1020" s="18"/>
      <c r="K1020" s="21" t="s">
        <v>4244</v>
      </c>
      <c r="L1020" s="22" t="s">
        <v>42</v>
      </c>
      <c r="M1020" s="22" t="s">
        <v>42</v>
      </c>
      <c r="N1020" s="23"/>
      <c r="O1020" s="23"/>
      <c r="P1020" s="109"/>
      <c r="Q1020" s="24">
        <f t="shared" si="76"/>
        <v>-1000</v>
      </c>
      <c r="R1020" s="25"/>
      <c r="S1020" s="66"/>
      <c r="T1020" s="66"/>
      <c r="U1020" s="127">
        <f t="shared" si="77"/>
        <v>0</v>
      </c>
      <c r="X1020" s="26"/>
      <c r="Y1020" s="26"/>
    </row>
    <row r="1021" spans="1:25" ht="24" hidden="1">
      <c r="A1021" s="18" t="s">
        <v>4081</v>
      </c>
      <c r="B1021" s="18" t="s">
        <v>2803</v>
      </c>
      <c r="C1021" s="28" t="s">
        <v>4245</v>
      </c>
      <c r="D1021" s="85" t="s">
        <v>4246</v>
      </c>
      <c r="E1021" s="4" t="s">
        <v>4247</v>
      </c>
      <c r="F1021" s="1" t="s">
        <v>283</v>
      </c>
      <c r="G1021" s="18" t="s">
        <v>1365</v>
      </c>
      <c r="H1021" s="18" t="s">
        <v>4086</v>
      </c>
      <c r="I1021" s="18" t="s">
        <v>44</v>
      </c>
      <c r="J1021" s="18"/>
      <c r="K1021" s="21" t="s">
        <v>4248</v>
      </c>
      <c r="L1021" s="22" t="s">
        <v>42</v>
      </c>
      <c r="M1021" s="22" t="s">
        <v>42</v>
      </c>
      <c r="N1021" s="23"/>
      <c r="O1021" s="23"/>
      <c r="P1021" s="109"/>
      <c r="Q1021" s="24">
        <f t="shared" si="76"/>
        <v>-1000</v>
      </c>
      <c r="R1021" s="25"/>
      <c r="S1021" s="66"/>
      <c r="T1021" s="66"/>
      <c r="X1021" s="26"/>
      <c r="Y1021" s="26"/>
    </row>
    <row r="1022" spans="1:25" ht="24" hidden="1">
      <c r="A1022" s="18" t="s">
        <v>4081</v>
      </c>
      <c r="B1022" s="18" t="s">
        <v>2803</v>
      </c>
      <c r="C1022" s="28" t="s">
        <v>4249</v>
      </c>
      <c r="D1022" s="85" t="s">
        <v>4250</v>
      </c>
      <c r="E1022" s="4" t="s">
        <v>4251</v>
      </c>
      <c r="F1022" s="1" t="s">
        <v>283</v>
      </c>
      <c r="G1022" s="18" t="s">
        <v>1365</v>
      </c>
      <c r="H1022" s="18" t="s">
        <v>4086</v>
      </c>
      <c r="I1022" s="18" t="s">
        <v>44</v>
      </c>
      <c r="J1022" s="18"/>
      <c r="K1022" s="21" t="s">
        <v>4252</v>
      </c>
      <c r="L1022" s="22" t="s">
        <v>42</v>
      </c>
      <c r="M1022" s="22" t="s">
        <v>42</v>
      </c>
      <c r="N1022" s="23"/>
      <c r="O1022" s="23"/>
      <c r="P1022" s="109"/>
      <c r="Q1022" s="24">
        <f t="shared" si="76"/>
        <v>-1000</v>
      </c>
      <c r="R1022" s="25"/>
      <c r="S1022" s="66"/>
      <c r="T1022" s="66"/>
      <c r="U1022" s="127">
        <f t="shared" si="77"/>
        <v>0</v>
      </c>
      <c r="X1022" s="26"/>
      <c r="Y1022" s="26"/>
    </row>
    <row r="1023" spans="1:25" ht="24" hidden="1">
      <c r="A1023" s="18" t="s">
        <v>4081</v>
      </c>
      <c r="B1023" s="18" t="s">
        <v>2803</v>
      </c>
      <c r="C1023" s="28" t="s">
        <v>4253</v>
      </c>
      <c r="D1023" s="85" t="s">
        <v>4254</v>
      </c>
      <c r="E1023" s="4" t="s">
        <v>4255</v>
      </c>
      <c r="F1023" s="102" t="s">
        <v>283</v>
      </c>
      <c r="G1023" s="18" t="s">
        <v>1365</v>
      </c>
      <c r="H1023" s="18" t="s">
        <v>4086</v>
      </c>
      <c r="I1023" s="18" t="s">
        <v>44</v>
      </c>
      <c r="J1023" s="19"/>
      <c r="K1023" s="21" t="s">
        <v>4256</v>
      </c>
      <c r="L1023" s="22" t="s">
        <v>42</v>
      </c>
      <c r="M1023" s="22" t="s">
        <v>42</v>
      </c>
      <c r="N1023" s="23">
        <v>4719072883447</v>
      </c>
      <c r="O1023" s="23">
        <v>824142269008</v>
      </c>
      <c r="P1023" s="109"/>
      <c r="Q1023" s="24">
        <f t="shared" si="76"/>
        <v>-1000</v>
      </c>
      <c r="R1023" s="25"/>
      <c r="S1023" s="68"/>
      <c r="T1023" s="68"/>
      <c r="U1023" s="127">
        <v>70</v>
      </c>
      <c r="X1023" s="26"/>
      <c r="Y1023" s="26"/>
    </row>
    <row r="1024" spans="1:25" ht="24" hidden="1">
      <c r="A1024" s="18" t="s">
        <v>4081</v>
      </c>
      <c r="B1024" s="18" t="s">
        <v>2803</v>
      </c>
      <c r="C1024" s="28" t="s">
        <v>4257</v>
      </c>
      <c r="D1024" s="85" t="s">
        <v>4258</v>
      </c>
      <c r="E1024" s="4" t="s">
        <v>4259</v>
      </c>
      <c r="F1024" s="1" t="s">
        <v>283</v>
      </c>
      <c r="G1024" s="18" t="s">
        <v>1365</v>
      </c>
      <c r="H1024" s="18" t="s">
        <v>4086</v>
      </c>
      <c r="I1024" s="18" t="s">
        <v>44</v>
      </c>
      <c r="J1024" s="18"/>
      <c r="K1024" s="21" t="s">
        <v>4260</v>
      </c>
      <c r="L1024" s="22" t="s">
        <v>42</v>
      </c>
      <c r="M1024" s="22" t="s">
        <v>42</v>
      </c>
      <c r="N1024" s="23"/>
      <c r="O1024" s="23"/>
      <c r="P1024" s="109"/>
      <c r="Q1024" s="24">
        <f t="shared" si="76"/>
        <v>-1000</v>
      </c>
      <c r="R1024" s="25"/>
      <c r="S1024" s="66"/>
      <c r="T1024" s="66"/>
      <c r="X1024" s="26"/>
      <c r="Y1024" s="26"/>
    </row>
    <row r="1025" spans="1:25" ht="24" hidden="1">
      <c r="A1025" s="18" t="s">
        <v>4081</v>
      </c>
      <c r="B1025" s="18" t="s">
        <v>2803</v>
      </c>
      <c r="C1025" s="28" t="s">
        <v>4261</v>
      </c>
      <c r="D1025" s="85" t="s">
        <v>4262</v>
      </c>
      <c r="E1025" s="4" t="s">
        <v>4263</v>
      </c>
      <c r="F1025" s="1" t="s">
        <v>283</v>
      </c>
      <c r="G1025" s="18" t="s">
        <v>1365</v>
      </c>
      <c r="H1025" s="18" t="s">
        <v>4086</v>
      </c>
      <c r="I1025" s="18" t="s">
        <v>44</v>
      </c>
      <c r="J1025" s="18"/>
      <c r="K1025" s="21" t="s">
        <v>4264</v>
      </c>
      <c r="L1025" s="22" t="s">
        <v>42</v>
      </c>
      <c r="M1025" s="22" t="s">
        <v>42</v>
      </c>
      <c r="N1025" s="23"/>
      <c r="O1025" s="23"/>
      <c r="P1025" s="109"/>
      <c r="Q1025" s="24">
        <f t="shared" si="76"/>
        <v>-1000</v>
      </c>
      <c r="R1025" s="25"/>
      <c r="S1025" s="66"/>
      <c r="T1025" s="66"/>
      <c r="X1025" s="26"/>
      <c r="Y1025" s="26"/>
    </row>
    <row r="1026" spans="1:25" ht="24" hidden="1">
      <c r="A1026" s="18" t="s">
        <v>4081</v>
      </c>
      <c r="B1026" s="18" t="s">
        <v>2803</v>
      </c>
      <c r="C1026" s="28" t="s">
        <v>4265</v>
      </c>
      <c r="D1026" s="85" t="s">
        <v>4266</v>
      </c>
      <c r="E1026" s="4" t="s">
        <v>4267</v>
      </c>
      <c r="F1026" s="1" t="s">
        <v>23</v>
      </c>
      <c r="G1026" s="18" t="s">
        <v>1365</v>
      </c>
      <c r="H1026" s="18" t="s">
        <v>4086</v>
      </c>
      <c r="I1026" s="18" t="s">
        <v>44</v>
      </c>
      <c r="J1026" s="18"/>
      <c r="K1026" s="21" t="s">
        <v>4268</v>
      </c>
      <c r="L1026" s="22" t="s">
        <v>42</v>
      </c>
      <c r="M1026" s="22" t="s">
        <v>42</v>
      </c>
      <c r="N1026" s="23">
        <v>4719072802943</v>
      </c>
      <c r="O1026" s="23">
        <v>824142243336</v>
      </c>
      <c r="P1026" s="109"/>
      <c r="Q1026" s="24">
        <f t="shared" si="76"/>
        <v>-1000</v>
      </c>
      <c r="R1026" s="25"/>
      <c r="S1026" s="68"/>
      <c r="T1026" s="68"/>
      <c r="U1026" s="127">
        <v>113</v>
      </c>
      <c r="X1026" s="26"/>
      <c r="Y1026" s="26"/>
    </row>
    <row r="1027" spans="1:25" ht="24">
      <c r="A1027" s="18" t="s">
        <v>4081</v>
      </c>
      <c r="B1027" s="18" t="s">
        <v>2803</v>
      </c>
      <c r="C1027" s="28" t="s">
        <v>4269</v>
      </c>
      <c r="D1027" s="85" t="s">
        <v>4270</v>
      </c>
      <c r="E1027" s="4" t="s">
        <v>4271</v>
      </c>
      <c r="F1027" s="1" t="s">
        <v>283</v>
      </c>
      <c r="G1027" s="18" t="s">
        <v>1365</v>
      </c>
      <c r="H1027" s="18" t="s">
        <v>4086</v>
      </c>
      <c r="I1027" s="18" t="s">
        <v>39</v>
      </c>
      <c r="J1027" s="18"/>
      <c r="K1027" s="21" t="s">
        <v>4272</v>
      </c>
      <c r="L1027" s="22" t="s">
        <v>42</v>
      </c>
      <c r="M1027" s="22" t="s">
        <v>42</v>
      </c>
      <c r="N1027" s="23">
        <v>4719072813444</v>
      </c>
      <c r="O1027" s="23">
        <v>824142247051</v>
      </c>
      <c r="P1027" s="109" t="s">
        <v>4088</v>
      </c>
      <c r="Q1027" s="24">
        <f t="shared" si="76"/>
        <v>-1000</v>
      </c>
      <c r="R1027" s="25"/>
      <c r="S1027" s="68"/>
      <c r="T1027" s="68"/>
      <c r="U1027" s="127">
        <v>125</v>
      </c>
      <c r="X1027" s="26"/>
      <c r="Y1027" s="26"/>
    </row>
    <row r="1028" spans="1:25" ht="24" hidden="1">
      <c r="A1028" s="18" t="s">
        <v>4081</v>
      </c>
      <c r="B1028" s="18" t="s">
        <v>2803</v>
      </c>
      <c r="C1028" s="28" t="s">
        <v>4273</v>
      </c>
      <c r="D1028" s="85" t="s">
        <v>4274</v>
      </c>
      <c r="E1028" s="4" t="s">
        <v>4275</v>
      </c>
      <c r="F1028" s="1" t="s">
        <v>283</v>
      </c>
      <c r="G1028" s="18" t="s">
        <v>1365</v>
      </c>
      <c r="H1028" s="18" t="s">
        <v>4086</v>
      </c>
      <c r="I1028" s="18" t="s">
        <v>44</v>
      </c>
      <c r="J1028" s="18"/>
      <c r="K1028" s="21" t="s">
        <v>4276</v>
      </c>
      <c r="L1028" s="22" t="s">
        <v>42</v>
      </c>
      <c r="M1028" s="22" t="s">
        <v>42</v>
      </c>
      <c r="N1028" s="23">
        <v>4719072807849</v>
      </c>
      <c r="O1028" s="23">
        <v>824142244968</v>
      </c>
      <c r="P1028" s="109"/>
      <c r="Q1028" s="24">
        <f t="shared" si="76"/>
        <v>-1000</v>
      </c>
      <c r="R1028" s="25"/>
      <c r="S1028" s="68"/>
      <c r="T1028" s="68"/>
      <c r="U1028" s="127">
        <v>138</v>
      </c>
      <c r="X1028" s="26"/>
      <c r="Y1028" s="26"/>
    </row>
    <row r="1029" spans="1:25" ht="24" hidden="1">
      <c r="A1029" s="18" t="s">
        <v>4081</v>
      </c>
      <c r="B1029" s="18" t="s">
        <v>2803</v>
      </c>
      <c r="C1029" s="28" t="s">
        <v>4277</v>
      </c>
      <c r="D1029" s="85" t="s">
        <v>4278</v>
      </c>
      <c r="E1029" s="4" t="s">
        <v>4279</v>
      </c>
      <c r="F1029" s="1" t="s">
        <v>283</v>
      </c>
      <c r="G1029" s="18" t="s">
        <v>1365</v>
      </c>
      <c r="H1029" s="18" t="s">
        <v>4086</v>
      </c>
      <c r="I1029" s="18" t="s">
        <v>44</v>
      </c>
      <c r="J1029" s="18"/>
      <c r="K1029" s="21" t="s">
        <v>4280</v>
      </c>
      <c r="L1029" s="22" t="s">
        <v>42</v>
      </c>
      <c r="M1029" s="22" t="s">
        <v>42</v>
      </c>
      <c r="N1029" s="23">
        <v>4719072802936</v>
      </c>
      <c r="O1029" s="23">
        <v>824142243329</v>
      </c>
      <c r="P1029" s="109"/>
      <c r="Q1029" s="24">
        <f t="shared" si="76"/>
        <v>-1000</v>
      </c>
      <c r="R1029" s="25"/>
      <c r="S1029" s="68"/>
      <c r="T1029" s="68"/>
      <c r="U1029" s="127">
        <v>138</v>
      </c>
      <c r="X1029" s="26"/>
      <c r="Y1029" s="26"/>
    </row>
    <row r="1030" spans="1:25" ht="24" hidden="1">
      <c r="A1030" s="18" t="s">
        <v>4081</v>
      </c>
      <c r="B1030" s="18" t="s">
        <v>2803</v>
      </c>
      <c r="C1030" s="28" t="s">
        <v>4281</v>
      </c>
      <c r="D1030" s="85" t="s">
        <v>4282</v>
      </c>
      <c r="E1030" s="4" t="s">
        <v>4283</v>
      </c>
      <c r="F1030" s="1" t="s">
        <v>283</v>
      </c>
      <c r="G1030" s="18" t="s">
        <v>1365</v>
      </c>
      <c r="H1030" s="18" t="s">
        <v>4086</v>
      </c>
      <c r="I1030" s="18" t="s">
        <v>44</v>
      </c>
      <c r="J1030" s="19"/>
      <c r="K1030" s="21" t="s">
        <v>4284</v>
      </c>
      <c r="L1030" s="22" t="s">
        <v>42</v>
      </c>
      <c r="M1030" s="22" t="s">
        <v>42</v>
      </c>
      <c r="N1030" s="23"/>
      <c r="O1030" s="23"/>
      <c r="P1030" s="109"/>
      <c r="Q1030" s="24">
        <f t="shared" si="76"/>
        <v>-1000</v>
      </c>
      <c r="R1030" s="25"/>
      <c r="S1030" s="55"/>
      <c r="T1030" s="55"/>
      <c r="X1030" s="26"/>
      <c r="Y1030" s="26"/>
    </row>
    <row r="1031" spans="1:25" ht="24" hidden="1">
      <c r="A1031" s="18" t="s">
        <v>4081</v>
      </c>
      <c r="B1031" s="18" t="s">
        <v>2803</v>
      </c>
      <c r="C1031" s="28" t="s">
        <v>4285</v>
      </c>
      <c r="D1031" s="85" t="s">
        <v>4286</v>
      </c>
      <c r="E1031" s="4" t="s">
        <v>4287</v>
      </c>
      <c r="F1031" s="1" t="s">
        <v>23</v>
      </c>
      <c r="G1031" s="18" t="s">
        <v>1365</v>
      </c>
      <c r="H1031" s="18" t="s">
        <v>4086</v>
      </c>
      <c r="I1031" s="18" t="s">
        <v>44</v>
      </c>
      <c r="J1031" s="19"/>
      <c r="K1031" s="21" t="s">
        <v>4288</v>
      </c>
      <c r="L1031" s="22" t="s">
        <v>42</v>
      </c>
      <c r="M1031" s="22" t="s">
        <v>42</v>
      </c>
      <c r="N1031" s="23"/>
      <c r="O1031" s="23"/>
      <c r="P1031" s="109"/>
      <c r="Q1031" s="24">
        <f t="shared" si="76"/>
        <v>-1000</v>
      </c>
      <c r="R1031" s="25"/>
      <c r="S1031" s="55"/>
      <c r="T1031" s="55"/>
      <c r="X1031" s="26"/>
      <c r="Y1031" s="26"/>
    </row>
    <row r="1032" spans="1:25" ht="24">
      <c r="A1032" s="18" t="s">
        <v>4081</v>
      </c>
      <c r="B1032" s="18" t="s">
        <v>2803</v>
      </c>
      <c r="C1032" s="28" t="s">
        <v>4289</v>
      </c>
      <c r="D1032" s="85" t="s">
        <v>4290</v>
      </c>
      <c r="E1032" s="4" t="s">
        <v>4291</v>
      </c>
      <c r="F1032" s="1" t="s">
        <v>283</v>
      </c>
      <c r="G1032" s="18" t="s">
        <v>1365</v>
      </c>
      <c r="H1032" s="18" t="s">
        <v>4086</v>
      </c>
      <c r="I1032" s="18" t="s">
        <v>39</v>
      </c>
      <c r="J1032" s="18"/>
      <c r="K1032" s="21" t="s">
        <v>4292</v>
      </c>
      <c r="L1032" s="22" t="s">
        <v>42</v>
      </c>
      <c r="M1032" s="22" t="s">
        <v>42</v>
      </c>
      <c r="N1032" s="23">
        <v>4719072802875</v>
      </c>
      <c r="O1032" s="23">
        <v>824142241028</v>
      </c>
      <c r="P1032" s="109" t="s">
        <v>4088</v>
      </c>
      <c r="Q1032" s="24">
        <f t="shared" si="76"/>
        <v>-1000</v>
      </c>
      <c r="R1032" s="25"/>
      <c r="S1032" s="68"/>
      <c r="T1032" s="68"/>
      <c r="U1032" s="127">
        <v>193</v>
      </c>
      <c r="X1032" s="26"/>
      <c r="Y1032" s="26"/>
    </row>
    <row r="1033" spans="1:25" ht="24">
      <c r="A1033" s="18" t="s">
        <v>4081</v>
      </c>
      <c r="B1033" s="18" t="s">
        <v>2803</v>
      </c>
      <c r="C1033" s="28" t="s">
        <v>4293</v>
      </c>
      <c r="D1033" s="85" t="s">
        <v>4294</v>
      </c>
      <c r="E1033" s="4" t="s">
        <v>4295</v>
      </c>
      <c r="F1033" s="1" t="s">
        <v>283</v>
      </c>
      <c r="G1033" s="18" t="s">
        <v>1365</v>
      </c>
      <c r="H1033" s="18" t="s">
        <v>4086</v>
      </c>
      <c r="I1033" s="18" t="s">
        <v>39</v>
      </c>
      <c r="J1033" s="18"/>
      <c r="K1033" s="21" t="s">
        <v>4296</v>
      </c>
      <c r="L1033" s="22" t="s">
        <v>42</v>
      </c>
      <c r="M1033" s="22" t="s">
        <v>42</v>
      </c>
      <c r="N1033" s="23">
        <v>4719072802912</v>
      </c>
      <c r="O1033" s="23">
        <v>824142242506</v>
      </c>
      <c r="P1033" s="109" t="s">
        <v>4088</v>
      </c>
      <c r="Q1033" s="24">
        <f t="shared" si="76"/>
        <v>-1000</v>
      </c>
      <c r="R1033" s="25"/>
      <c r="S1033" s="68"/>
      <c r="T1033" s="68"/>
      <c r="U1033" s="127">
        <v>200</v>
      </c>
      <c r="X1033" s="26"/>
      <c r="Y1033" s="26"/>
    </row>
    <row r="1034" spans="1:25" ht="24" hidden="1">
      <c r="A1034" s="18" t="s">
        <v>4081</v>
      </c>
      <c r="B1034" s="18" t="s">
        <v>2803</v>
      </c>
      <c r="C1034" s="28" t="s">
        <v>4297</v>
      </c>
      <c r="D1034" s="85" t="s">
        <v>4298</v>
      </c>
      <c r="E1034" s="4" t="s">
        <v>4299</v>
      </c>
      <c r="F1034" s="1" t="s">
        <v>283</v>
      </c>
      <c r="G1034" s="18" t="s">
        <v>1365</v>
      </c>
      <c r="H1034" s="18" t="s">
        <v>4086</v>
      </c>
      <c r="I1034" s="18" t="s">
        <v>44</v>
      </c>
      <c r="J1034" s="19"/>
      <c r="K1034" s="21" t="s">
        <v>4300</v>
      </c>
      <c r="L1034" s="22" t="s">
        <v>42</v>
      </c>
      <c r="M1034" s="22" t="s">
        <v>42</v>
      </c>
      <c r="N1034" s="23"/>
      <c r="O1034" s="23"/>
      <c r="P1034" s="109"/>
      <c r="Q1034" s="24">
        <f t="shared" si="76"/>
        <v>-1000</v>
      </c>
      <c r="R1034" s="25"/>
      <c r="S1034" s="55"/>
      <c r="T1034" s="55"/>
      <c r="X1034" s="26"/>
      <c r="Y1034" s="26"/>
    </row>
    <row r="1035" spans="1:25" ht="24">
      <c r="A1035" s="18" t="s">
        <v>4081</v>
      </c>
      <c r="B1035" s="18" t="s">
        <v>2803</v>
      </c>
      <c r="C1035" s="28" t="s">
        <v>4301</v>
      </c>
      <c r="D1035" s="85" t="s">
        <v>4302</v>
      </c>
      <c r="E1035" s="4" t="s">
        <v>4303</v>
      </c>
      <c r="F1035" s="1" t="s">
        <v>283</v>
      </c>
      <c r="G1035" s="18" t="s">
        <v>1365</v>
      </c>
      <c r="H1035" s="18" t="s">
        <v>4086</v>
      </c>
      <c r="I1035" s="18" t="s">
        <v>134</v>
      </c>
      <c r="J1035" s="18"/>
      <c r="K1035" s="21" t="s">
        <v>4304</v>
      </c>
      <c r="L1035" s="22" t="s">
        <v>42</v>
      </c>
      <c r="M1035" s="22" t="s">
        <v>42</v>
      </c>
      <c r="N1035" s="23">
        <v>4719072800536</v>
      </c>
      <c r="O1035" s="23">
        <v>824142242179</v>
      </c>
      <c r="P1035" s="109" t="s">
        <v>4088</v>
      </c>
      <c r="Q1035" s="24">
        <f t="shared" si="76"/>
        <v>-1000</v>
      </c>
      <c r="R1035" s="25"/>
      <c r="S1035" s="68"/>
      <c r="T1035" s="68"/>
      <c r="U1035" s="127">
        <v>245</v>
      </c>
      <c r="X1035" s="26"/>
      <c r="Y1035" s="26"/>
    </row>
    <row r="1036" spans="1:25" ht="24">
      <c r="A1036" s="18" t="s">
        <v>4081</v>
      </c>
      <c r="B1036" s="18" t="s">
        <v>2803</v>
      </c>
      <c r="C1036" s="28" t="s">
        <v>4305</v>
      </c>
      <c r="D1036" s="85" t="s">
        <v>4306</v>
      </c>
      <c r="E1036" s="4" t="s">
        <v>4307</v>
      </c>
      <c r="F1036" s="1" t="s">
        <v>283</v>
      </c>
      <c r="G1036" s="18" t="s">
        <v>1365</v>
      </c>
      <c r="H1036" s="18" t="s">
        <v>4086</v>
      </c>
      <c r="I1036" s="18" t="s">
        <v>134</v>
      </c>
      <c r="J1036" s="18"/>
      <c r="K1036" s="21" t="s">
        <v>4308</v>
      </c>
      <c r="L1036" s="22" t="s">
        <v>42</v>
      </c>
      <c r="M1036" s="22" t="s">
        <v>42</v>
      </c>
      <c r="N1036" s="23">
        <v>4719072802868</v>
      </c>
      <c r="O1036" s="23">
        <v>824142242872</v>
      </c>
      <c r="P1036" s="109" t="s">
        <v>4088</v>
      </c>
      <c r="Q1036" s="24">
        <f t="shared" si="76"/>
        <v>-1000</v>
      </c>
      <c r="R1036" s="25"/>
      <c r="S1036" s="68"/>
      <c r="T1036" s="68"/>
      <c r="U1036" s="127">
        <v>274</v>
      </c>
      <c r="X1036" s="26"/>
      <c r="Y1036" s="26"/>
    </row>
    <row r="1037" spans="1:25" ht="24" hidden="1">
      <c r="A1037" s="18" t="s">
        <v>4081</v>
      </c>
      <c r="B1037" s="18" t="s">
        <v>2803</v>
      </c>
      <c r="C1037" s="28" t="s">
        <v>4309</v>
      </c>
      <c r="D1037" s="85" t="s">
        <v>4310</v>
      </c>
      <c r="E1037" s="4" t="s">
        <v>4311</v>
      </c>
      <c r="F1037" s="1" t="s">
        <v>283</v>
      </c>
      <c r="G1037" s="18" t="s">
        <v>1365</v>
      </c>
      <c r="H1037" s="18" t="s">
        <v>4086</v>
      </c>
      <c r="I1037" s="18" t="s">
        <v>44</v>
      </c>
      <c r="J1037" s="18"/>
      <c r="K1037" s="21" t="s">
        <v>4312</v>
      </c>
      <c r="L1037" s="22" t="s">
        <v>42</v>
      </c>
      <c r="M1037" s="22" t="s">
        <v>42</v>
      </c>
      <c r="N1037" s="23"/>
      <c r="O1037" s="23"/>
      <c r="P1037" s="109"/>
      <c r="Q1037" s="24">
        <f t="shared" si="76"/>
        <v>-1000</v>
      </c>
      <c r="R1037" s="25"/>
      <c r="S1037" s="66"/>
      <c r="T1037" s="66"/>
      <c r="X1037" s="26"/>
      <c r="Y1037" s="26"/>
    </row>
    <row r="1038" spans="1:25" ht="24" hidden="1">
      <c r="A1038" s="18" t="s">
        <v>4081</v>
      </c>
      <c r="B1038" s="18" t="s">
        <v>2803</v>
      </c>
      <c r="C1038" s="28" t="s">
        <v>4313</v>
      </c>
      <c r="D1038" s="85" t="s">
        <v>4314</v>
      </c>
      <c r="E1038" s="4" t="s">
        <v>4315</v>
      </c>
      <c r="F1038" s="1" t="s">
        <v>23</v>
      </c>
      <c r="G1038" s="18" t="s">
        <v>1365</v>
      </c>
      <c r="H1038" s="18" t="s">
        <v>4086</v>
      </c>
      <c r="I1038" s="18" t="s">
        <v>44</v>
      </c>
      <c r="J1038" s="18"/>
      <c r="K1038" s="21" t="s">
        <v>4316</v>
      </c>
      <c r="L1038" s="22" t="s">
        <v>42</v>
      </c>
      <c r="M1038" s="22" t="s">
        <v>42</v>
      </c>
      <c r="N1038" s="23">
        <v>4719072800512</v>
      </c>
      <c r="O1038" s="23">
        <v>824142240991</v>
      </c>
      <c r="P1038" s="109"/>
      <c r="Q1038" s="24">
        <f t="shared" si="76"/>
        <v>-1000</v>
      </c>
      <c r="R1038" s="25"/>
      <c r="S1038" s="68"/>
      <c r="T1038" s="68"/>
      <c r="U1038" s="127">
        <v>339</v>
      </c>
      <c r="X1038" s="26"/>
      <c r="Y1038" s="26"/>
    </row>
    <row r="1039" spans="1:25" ht="24">
      <c r="A1039" s="18" t="s">
        <v>4081</v>
      </c>
      <c r="B1039" s="18" t="s">
        <v>2803</v>
      </c>
      <c r="C1039" s="28" t="s">
        <v>4317</v>
      </c>
      <c r="D1039" s="85" t="s">
        <v>4318</v>
      </c>
      <c r="E1039" s="4" t="s">
        <v>4319</v>
      </c>
      <c r="F1039" s="1" t="s">
        <v>23</v>
      </c>
      <c r="G1039" s="18" t="s">
        <v>1365</v>
      </c>
      <c r="H1039" s="18" t="s">
        <v>4086</v>
      </c>
      <c r="I1039" s="18" t="s">
        <v>134</v>
      </c>
      <c r="J1039" s="18"/>
      <c r="K1039" s="21" t="s">
        <v>4320</v>
      </c>
      <c r="L1039" s="22" t="s">
        <v>42</v>
      </c>
      <c r="M1039" s="22" t="s">
        <v>42</v>
      </c>
      <c r="N1039" s="23">
        <v>4719072800505</v>
      </c>
      <c r="O1039" s="23">
        <v>824142242155</v>
      </c>
      <c r="P1039" s="109" t="s">
        <v>4088</v>
      </c>
      <c r="Q1039" s="24">
        <f t="shared" si="76"/>
        <v>-1000</v>
      </c>
      <c r="R1039" s="25"/>
      <c r="S1039" s="68"/>
      <c r="T1039" s="68"/>
      <c r="U1039" s="127">
        <v>365</v>
      </c>
      <c r="X1039" s="26"/>
      <c r="Y1039" s="26"/>
    </row>
    <row r="1040" spans="1:25">
      <c r="A1040" s="18" t="s">
        <v>4321</v>
      </c>
      <c r="B1040" s="18" t="s">
        <v>2803</v>
      </c>
      <c r="C1040" s="28" t="s">
        <v>4322</v>
      </c>
      <c r="D1040" s="97" t="s">
        <v>4323</v>
      </c>
      <c r="E1040" s="4" t="s">
        <v>4324</v>
      </c>
      <c r="F1040" s="1" t="s">
        <v>23</v>
      </c>
      <c r="G1040" s="18" t="s">
        <v>1365</v>
      </c>
      <c r="H1040" s="19" t="s">
        <v>4086</v>
      </c>
      <c r="I1040" s="19" t="s">
        <v>39</v>
      </c>
      <c r="J1040" s="19"/>
      <c r="K1040" s="21" t="s">
        <v>4325</v>
      </c>
      <c r="L1040" s="22" t="s">
        <v>42</v>
      </c>
      <c r="M1040" s="22" t="s">
        <v>42</v>
      </c>
      <c r="N1040" s="23">
        <v>4719072448226</v>
      </c>
      <c r="O1040" s="23">
        <v>824142126356</v>
      </c>
      <c r="P1040" s="109" t="s">
        <v>4326</v>
      </c>
      <c r="Q1040" s="24">
        <f t="shared" si="76"/>
        <v>489000</v>
      </c>
      <c r="R1040" s="25"/>
      <c r="S1040" s="55"/>
      <c r="T1040" s="55"/>
      <c r="U1040" s="138">
        <f>V1040*0.95</f>
        <v>40.85</v>
      </c>
      <c r="V1040" s="127">
        <v>43</v>
      </c>
      <c r="X1040" s="26"/>
      <c r="Y1040" s="26"/>
    </row>
    <row r="1041" spans="1:25" hidden="1">
      <c r="A1041" s="18" t="s">
        <v>4321</v>
      </c>
      <c r="B1041" s="18" t="s">
        <v>2803</v>
      </c>
      <c r="C1041" s="28" t="s">
        <v>4327</v>
      </c>
      <c r="D1041" s="97" t="s">
        <v>4328</v>
      </c>
      <c r="E1041" s="4" t="s">
        <v>4329</v>
      </c>
      <c r="F1041" s="1" t="s">
        <v>23</v>
      </c>
      <c r="G1041" s="18" t="s">
        <v>1365</v>
      </c>
      <c r="H1041" s="19" t="s">
        <v>4086</v>
      </c>
      <c r="I1041" s="19" t="s">
        <v>44</v>
      </c>
      <c r="J1041" s="19"/>
      <c r="K1041" s="21" t="s">
        <v>4330</v>
      </c>
      <c r="L1041" s="22" t="s">
        <v>42</v>
      </c>
      <c r="M1041" s="22"/>
      <c r="N1041" s="23"/>
      <c r="O1041" s="23"/>
      <c r="P1041" s="109"/>
      <c r="Q1041" s="24">
        <f t="shared" si="76"/>
        <v>1009000</v>
      </c>
      <c r="R1041" s="25"/>
      <c r="S1041" s="55"/>
      <c r="T1041" s="55"/>
      <c r="U1041" s="138">
        <f>V1041*0.95</f>
        <v>84.55</v>
      </c>
      <c r="V1041" s="127">
        <v>89</v>
      </c>
      <c r="X1041" s="26"/>
      <c r="Y1041" s="26"/>
    </row>
    <row r="1042" spans="1:25" ht="24" hidden="1">
      <c r="A1042" s="18" t="s">
        <v>4321</v>
      </c>
      <c r="B1042" s="18" t="s">
        <v>2803</v>
      </c>
      <c r="C1042" s="28" t="s">
        <v>4331</v>
      </c>
      <c r="D1042" s="97" t="s">
        <v>4332</v>
      </c>
      <c r="E1042" s="4" t="s">
        <v>4333</v>
      </c>
      <c r="F1042" s="1" t="s">
        <v>23</v>
      </c>
      <c r="G1042" s="18" t="s">
        <v>1365</v>
      </c>
      <c r="H1042" s="19" t="s">
        <v>4086</v>
      </c>
      <c r="I1042" s="18" t="s">
        <v>44</v>
      </c>
      <c r="J1042" s="18"/>
      <c r="K1042" s="21" t="s">
        <v>4334</v>
      </c>
      <c r="L1042" s="22" t="s">
        <v>42</v>
      </c>
      <c r="M1042" s="22" t="s">
        <v>42</v>
      </c>
      <c r="N1042" s="23"/>
      <c r="O1042" s="23"/>
      <c r="P1042" s="109"/>
      <c r="Q1042" s="24">
        <f t="shared" si="76"/>
        <v>-1000</v>
      </c>
      <c r="R1042" s="25"/>
      <c r="S1042" s="66"/>
      <c r="T1042" s="66"/>
      <c r="X1042" s="26"/>
      <c r="Y1042" s="26"/>
    </row>
    <row r="1043" spans="1:25" hidden="1">
      <c r="A1043" s="18" t="s">
        <v>4321</v>
      </c>
      <c r="B1043" s="18" t="s">
        <v>2803</v>
      </c>
      <c r="C1043" s="28" t="s">
        <v>4335</v>
      </c>
      <c r="D1043" s="85" t="s">
        <v>4336</v>
      </c>
      <c r="E1043" s="4" t="s">
        <v>4337</v>
      </c>
      <c r="F1043" s="1" t="s">
        <v>23</v>
      </c>
      <c r="G1043" s="18" t="s">
        <v>1365</v>
      </c>
      <c r="H1043" s="19" t="s">
        <v>4086</v>
      </c>
      <c r="I1043" s="18" t="s">
        <v>44</v>
      </c>
      <c r="J1043" s="18"/>
      <c r="K1043" s="21" t="s">
        <v>4338</v>
      </c>
      <c r="L1043" s="22" t="s">
        <v>42</v>
      </c>
      <c r="M1043" s="22" t="s">
        <v>42</v>
      </c>
      <c r="N1043" s="23"/>
      <c r="O1043" s="23"/>
      <c r="P1043" s="109"/>
      <c r="Q1043" s="24">
        <f t="shared" si="76"/>
        <v>-1000</v>
      </c>
      <c r="R1043" s="25"/>
      <c r="S1043" s="66"/>
      <c r="T1043" s="66"/>
      <c r="X1043" s="26"/>
      <c r="Y1043" s="26"/>
    </row>
    <row r="1044" spans="1:25" hidden="1">
      <c r="A1044" s="18" t="s">
        <v>4321</v>
      </c>
      <c r="B1044" s="18" t="s">
        <v>2803</v>
      </c>
      <c r="C1044" s="28" t="s">
        <v>4339</v>
      </c>
      <c r="D1044" s="85" t="s">
        <v>4340</v>
      </c>
      <c r="E1044" s="4" t="s">
        <v>4341</v>
      </c>
      <c r="F1044" s="1" t="s">
        <v>23</v>
      </c>
      <c r="G1044" s="18" t="s">
        <v>1365</v>
      </c>
      <c r="H1044" s="18" t="s">
        <v>4086</v>
      </c>
      <c r="I1044" s="18" t="s">
        <v>44</v>
      </c>
      <c r="J1044" s="18"/>
      <c r="K1044" s="21" t="s">
        <v>4342</v>
      </c>
      <c r="L1044" s="22" t="s">
        <v>42</v>
      </c>
      <c r="M1044" s="22" t="s">
        <v>42</v>
      </c>
      <c r="N1044" s="23"/>
      <c r="O1044" s="23"/>
      <c r="P1044" s="109"/>
      <c r="Q1044" s="24">
        <f t="shared" si="76"/>
        <v>-1000</v>
      </c>
      <c r="R1044" s="25"/>
      <c r="S1044" s="66"/>
      <c r="T1044" s="66"/>
      <c r="X1044" s="26"/>
      <c r="Y1044" s="26"/>
    </row>
    <row r="1045" spans="1:25" hidden="1">
      <c r="A1045" s="18" t="s">
        <v>4321</v>
      </c>
      <c r="B1045" s="19" t="s">
        <v>2803</v>
      </c>
      <c r="C1045" s="28" t="s">
        <v>4343</v>
      </c>
      <c r="D1045" s="85" t="s">
        <v>4344</v>
      </c>
      <c r="E1045" s="4" t="s">
        <v>4345</v>
      </c>
      <c r="F1045" s="1" t="s">
        <v>283</v>
      </c>
      <c r="G1045" s="18" t="s">
        <v>1365</v>
      </c>
      <c r="H1045" s="19" t="s">
        <v>4086</v>
      </c>
      <c r="I1045" s="18" t="s">
        <v>44</v>
      </c>
      <c r="J1045" s="19"/>
      <c r="K1045" s="21" t="s">
        <v>4346</v>
      </c>
      <c r="L1045" s="22" t="s">
        <v>42</v>
      </c>
      <c r="M1045" s="22" t="s">
        <v>42</v>
      </c>
      <c r="N1045" s="23"/>
      <c r="O1045" s="23"/>
      <c r="P1045" s="109"/>
      <c r="Q1045" s="24">
        <f t="shared" si="76"/>
        <v>5349000</v>
      </c>
      <c r="R1045" s="25"/>
      <c r="S1045" s="68"/>
      <c r="T1045" s="68"/>
      <c r="U1045" s="127">
        <v>449</v>
      </c>
      <c r="V1045" s="127">
        <v>469</v>
      </c>
      <c r="X1045" s="26"/>
      <c r="Y1045" s="26"/>
    </row>
    <row r="1046" spans="1:25" hidden="1">
      <c r="A1046" s="18" t="s">
        <v>4321</v>
      </c>
      <c r="B1046" s="19" t="s">
        <v>2803</v>
      </c>
      <c r="C1046" s="28" t="s">
        <v>4347</v>
      </c>
      <c r="D1046" s="85" t="s">
        <v>4348</v>
      </c>
      <c r="E1046" s="4" t="s">
        <v>4349</v>
      </c>
      <c r="F1046" s="1" t="s">
        <v>283</v>
      </c>
      <c r="G1046" s="18" t="s">
        <v>1365</v>
      </c>
      <c r="H1046" s="19" t="s">
        <v>4086</v>
      </c>
      <c r="I1046" s="18" t="s">
        <v>44</v>
      </c>
      <c r="J1046" s="19"/>
      <c r="K1046" s="21" t="s">
        <v>4350</v>
      </c>
      <c r="L1046" s="22" t="s">
        <v>42</v>
      </c>
      <c r="M1046" s="22" t="s">
        <v>42</v>
      </c>
      <c r="N1046" s="23"/>
      <c r="O1046" s="23"/>
      <c r="P1046" s="109"/>
      <c r="Q1046" s="24">
        <f t="shared" si="76"/>
        <v>-1000</v>
      </c>
      <c r="R1046" s="25"/>
      <c r="S1046" s="68"/>
      <c r="T1046" s="68"/>
      <c r="X1046" s="26"/>
      <c r="Y1046" s="26"/>
    </row>
    <row r="1047" spans="1:25">
      <c r="A1047" s="18" t="s">
        <v>4321</v>
      </c>
      <c r="B1047" s="19" t="s">
        <v>2803</v>
      </c>
      <c r="C1047" s="28" t="s">
        <v>4351</v>
      </c>
      <c r="D1047" s="85" t="s">
        <v>4352</v>
      </c>
      <c r="E1047" s="4"/>
      <c r="F1047" s="1" t="s">
        <v>283</v>
      </c>
      <c r="G1047" s="18" t="s">
        <v>1365</v>
      </c>
      <c r="H1047" s="19" t="s">
        <v>4086</v>
      </c>
      <c r="I1047" s="18" t="s">
        <v>134</v>
      </c>
      <c r="J1047" s="19"/>
      <c r="K1047" s="21" t="s">
        <v>175</v>
      </c>
      <c r="L1047" s="22" t="s">
        <v>42</v>
      </c>
      <c r="M1047" s="22" t="s">
        <v>42</v>
      </c>
      <c r="N1047" s="23">
        <v>4719072844028</v>
      </c>
      <c r="O1047" s="23">
        <v>824142256039</v>
      </c>
      <c r="P1047" s="109" t="s">
        <v>4326</v>
      </c>
      <c r="Q1047" s="24">
        <f t="shared" si="76"/>
        <v>11389000</v>
      </c>
      <c r="R1047" s="25"/>
      <c r="S1047" s="68"/>
      <c r="T1047" s="68"/>
      <c r="U1047" s="127">
        <v>975</v>
      </c>
      <c r="V1047" s="127">
        <v>999</v>
      </c>
      <c r="X1047" s="26"/>
      <c r="Y1047" s="26"/>
    </row>
    <row r="1048" spans="1:25" hidden="1">
      <c r="A1048" s="18" t="s">
        <v>4321</v>
      </c>
      <c r="B1048" s="19" t="s">
        <v>2803</v>
      </c>
      <c r="C1048" s="28" t="s">
        <v>4353</v>
      </c>
      <c r="D1048" s="85" t="s">
        <v>4354</v>
      </c>
      <c r="E1048" s="4" t="s">
        <v>4355</v>
      </c>
      <c r="F1048" s="1" t="s">
        <v>283</v>
      </c>
      <c r="G1048" s="18" t="s">
        <v>1365</v>
      </c>
      <c r="H1048" s="19" t="s">
        <v>4086</v>
      </c>
      <c r="I1048" s="18" t="s">
        <v>44</v>
      </c>
      <c r="J1048" s="18"/>
      <c r="K1048" s="21" t="s">
        <v>4356</v>
      </c>
      <c r="L1048" s="22" t="s">
        <v>42</v>
      </c>
      <c r="M1048" s="22" t="s">
        <v>42</v>
      </c>
      <c r="N1048" s="23"/>
      <c r="O1048" s="23"/>
      <c r="P1048" s="109"/>
      <c r="Q1048" s="24">
        <f t="shared" si="76"/>
        <v>-1000</v>
      </c>
      <c r="R1048" s="25"/>
      <c r="S1048" s="66"/>
      <c r="T1048" s="66"/>
      <c r="X1048" s="26"/>
      <c r="Y1048" s="26"/>
    </row>
    <row r="1049" spans="1:25" hidden="1">
      <c r="A1049" s="18" t="s">
        <v>4321</v>
      </c>
      <c r="B1049" s="19" t="s">
        <v>2803</v>
      </c>
      <c r="C1049" s="28" t="s">
        <v>4357</v>
      </c>
      <c r="D1049" s="85" t="s">
        <v>4358</v>
      </c>
      <c r="E1049" s="4" t="s">
        <v>4359</v>
      </c>
      <c r="F1049" s="1" t="s">
        <v>283</v>
      </c>
      <c r="G1049" s="18" t="s">
        <v>1365</v>
      </c>
      <c r="H1049" s="19" t="s">
        <v>4086</v>
      </c>
      <c r="I1049" s="18" t="s">
        <v>44</v>
      </c>
      <c r="J1049" s="19"/>
      <c r="K1049" s="21" t="s">
        <v>4360</v>
      </c>
      <c r="L1049" s="22" t="s">
        <v>42</v>
      </c>
      <c r="M1049" s="22" t="s">
        <v>42</v>
      </c>
      <c r="N1049" s="23"/>
      <c r="O1049" s="23"/>
      <c r="P1049" s="109"/>
      <c r="Q1049" s="24">
        <f t="shared" si="76"/>
        <v>15449000</v>
      </c>
      <c r="R1049" s="25"/>
      <c r="S1049" s="68"/>
      <c r="T1049" s="68"/>
      <c r="U1049" s="127">
        <v>1325</v>
      </c>
      <c r="V1049" s="127">
        <v>1355</v>
      </c>
      <c r="X1049" s="26"/>
      <c r="Y1049" s="26"/>
    </row>
    <row r="1050" spans="1:25" hidden="1">
      <c r="A1050" s="18" t="s">
        <v>4321</v>
      </c>
      <c r="B1050" s="19" t="s">
        <v>2803</v>
      </c>
      <c r="C1050" s="28" t="s">
        <v>4361</v>
      </c>
      <c r="D1050" s="85" t="s">
        <v>4362</v>
      </c>
      <c r="E1050" s="4" t="s">
        <v>4363</v>
      </c>
      <c r="F1050" s="1" t="s">
        <v>283</v>
      </c>
      <c r="G1050" s="18" t="s">
        <v>1365</v>
      </c>
      <c r="H1050" s="19" t="s">
        <v>4086</v>
      </c>
      <c r="I1050" s="18" t="s">
        <v>44</v>
      </c>
      <c r="J1050" s="19"/>
      <c r="K1050" s="21" t="s">
        <v>4364</v>
      </c>
      <c r="L1050" s="22" t="s">
        <v>42</v>
      </c>
      <c r="M1050" s="22" t="s">
        <v>42</v>
      </c>
      <c r="N1050" s="23"/>
      <c r="O1050" s="23"/>
      <c r="P1050" s="109"/>
      <c r="Q1050" s="24">
        <f t="shared" si="76"/>
        <v>26779000</v>
      </c>
      <c r="R1050" s="25"/>
      <c r="S1050" s="68"/>
      <c r="T1050" s="68"/>
      <c r="U1050" s="127">
        <v>2319</v>
      </c>
      <c r="V1050" s="127">
        <v>2349</v>
      </c>
      <c r="X1050" s="26"/>
      <c r="Y1050" s="26"/>
    </row>
    <row r="1051" spans="1:25" ht="24">
      <c r="A1051" s="18" t="s">
        <v>4321</v>
      </c>
      <c r="B1051" s="18" t="s">
        <v>4365</v>
      </c>
      <c r="C1051" s="28" t="s">
        <v>4366</v>
      </c>
      <c r="D1051" s="85" t="s">
        <v>4367</v>
      </c>
      <c r="E1051" s="4" t="s">
        <v>4368</v>
      </c>
      <c r="F1051" s="1" t="s">
        <v>283</v>
      </c>
      <c r="G1051" s="18" t="s">
        <v>1365</v>
      </c>
      <c r="H1051" s="19" t="s">
        <v>4086</v>
      </c>
      <c r="I1051" s="19" t="s">
        <v>39</v>
      </c>
      <c r="J1051" s="19"/>
      <c r="K1051" s="21" t="s">
        <v>4369</v>
      </c>
      <c r="L1051" s="22" t="s">
        <v>42</v>
      </c>
      <c r="M1051" s="22" t="s">
        <v>42</v>
      </c>
      <c r="N1051" s="23">
        <v>4897033782456</v>
      </c>
      <c r="O1051" s="23"/>
      <c r="P1051" s="109" t="s">
        <v>4326</v>
      </c>
      <c r="Q1051" s="24">
        <f t="shared" si="76"/>
        <v>459000</v>
      </c>
      <c r="R1051" s="25"/>
      <c r="S1051" s="55"/>
      <c r="T1051" s="55"/>
      <c r="U1051" s="138">
        <f>V1051*0.95</f>
        <v>38</v>
      </c>
      <c r="V1051" s="127">
        <v>40</v>
      </c>
      <c r="X1051" s="26"/>
      <c r="Y1051" s="26"/>
    </row>
    <row r="1052" spans="1:25" ht="24">
      <c r="A1052" s="18" t="s">
        <v>4321</v>
      </c>
      <c r="B1052" s="18" t="s">
        <v>4365</v>
      </c>
      <c r="C1052" s="28" t="s">
        <v>4370</v>
      </c>
      <c r="D1052" s="85" t="s">
        <v>4371</v>
      </c>
      <c r="E1052" s="4" t="s">
        <v>4372</v>
      </c>
      <c r="F1052" s="1" t="s">
        <v>283</v>
      </c>
      <c r="G1052" s="18" t="s">
        <v>1365</v>
      </c>
      <c r="H1052" s="19" t="s">
        <v>4086</v>
      </c>
      <c r="I1052" s="19" t="s">
        <v>39</v>
      </c>
      <c r="J1052" s="19"/>
      <c r="K1052" s="21" t="s">
        <v>4373</v>
      </c>
      <c r="L1052" s="22" t="s">
        <v>42</v>
      </c>
      <c r="M1052" s="22" t="s">
        <v>42</v>
      </c>
      <c r="N1052" s="23">
        <v>4897033783149</v>
      </c>
      <c r="O1052" s="23"/>
      <c r="P1052" s="109" t="s">
        <v>4326</v>
      </c>
      <c r="Q1052" s="24">
        <f t="shared" si="76"/>
        <v>499000</v>
      </c>
      <c r="R1052" s="25"/>
      <c r="S1052" s="55"/>
      <c r="T1052" s="55"/>
      <c r="U1052" s="138">
        <f t="shared" ref="U1052:U1054" si="78">V1052*0.95</f>
        <v>41.8</v>
      </c>
      <c r="V1052" s="127">
        <v>44</v>
      </c>
      <c r="X1052" s="26"/>
      <c r="Y1052" s="26"/>
    </row>
    <row r="1053" spans="1:25" ht="24">
      <c r="A1053" s="18" t="s">
        <v>4321</v>
      </c>
      <c r="B1053" s="18" t="s">
        <v>4365</v>
      </c>
      <c r="C1053" s="28" t="s">
        <v>4374</v>
      </c>
      <c r="D1053" s="85" t="s">
        <v>4375</v>
      </c>
      <c r="E1053" s="4" t="s">
        <v>4376</v>
      </c>
      <c r="F1053" s="1" t="s">
        <v>283</v>
      </c>
      <c r="G1053" s="18" t="s">
        <v>1365</v>
      </c>
      <c r="H1053" s="19" t="s">
        <v>4086</v>
      </c>
      <c r="I1053" s="19" t="s">
        <v>39</v>
      </c>
      <c r="J1053" s="19"/>
      <c r="K1053" s="21" t="s">
        <v>4377</v>
      </c>
      <c r="L1053" s="22" t="s">
        <v>42</v>
      </c>
      <c r="M1053" s="22" t="s">
        <v>42</v>
      </c>
      <c r="N1053" s="23">
        <v>4897033782951</v>
      </c>
      <c r="O1053" s="23"/>
      <c r="P1053" s="109" t="s">
        <v>4326</v>
      </c>
      <c r="Q1053" s="24">
        <f t="shared" si="76"/>
        <v>479000</v>
      </c>
      <c r="R1053" s="25"/>
      <c r="S1053" s="55"/>
      <c r="T1053" s="55"/>
      <c r="U1053" s="138">
        <f t="shared" si="78"/>
        <v>39.9</v>
      </c>
      <c r="V1053" s="127">
        <v>42</v>
      </c>
      <c r="X1053" s="26"/>
      <c r="Y1053" s="26"/>
    </row>
    <row r="1054" spans="1:25" ht="24">
      <c r="A1054" s="18" t="s">
        <v>4321</v>
      </c>
      <c r="B1054" s="18" t="s">
        <v>4365</v>
      </c>
      <c r="C1054" s="28" t="s">
        <v>4378</v>
      </c>
      <c r="D1054" s="85" t="s">
        <v>4379</v>
      </c>
      <c r="E1054" s="4" t="s">
        <v>4380</v>
      </c>
      <c r="F1054" s="1" t="s">
        <v>283</v>
      </c>
      <c r="G1054" s="18" t="s">
        <v>1365</v>
      </c>
      <c r="H1054" s="19" t="s">
        <v>4086</v>
      </c>
      <c r="I1054" s="19" t="s">
        <v>39</v>
      </c>
      <c r="J1054" s="19"/>
      <c r="K1054" s="21" t="s">
        <v>4381</v>
      </c>
      <c r="L1054" s="22" t="s">
        <v>42</v>
      </c>
      <c r="M1054" s="22" t="s">
        <v>42</v>
      </c>
      <c r="N1054" s="23">
        <v>4897033780407</v>
      </c>
      <c r="O1054" s="23"/>
      <c r="P1054" s="109" t="s">
        <v>4326</v>
      </c>
      <c r="Q1054" s="24">
        <f t="shared" si="76"/>
        <v>509000</v>
      </c>
      <c r="R1054" s="25"/>
      <c r="S1054" s="55"/>
      <c r="T1054" s="55"/>
      <c r="U1054" s="138">
        <f t="shared" si="78"/>
        <v>42.75</v>
      </c>
      <c r="V1054" s="127">
        <v>45</v>
      </c>
      <c r="X1054" s="26"/>
      <c r="Y1054" s="26"/>
    </row>
    <row r="1055" spans="1:25" ht="24" hidden="1">
      <c r="A1055" s="18" t="s">
        <v>4321</v>
      </c>
      <c r="B1055" s="18" t="s">
        <v>4365</v>
      </c>
      <c r="C1055" s="28" t="s">
        <v>4382</v>
      </c>
      <c r="D1055" s="85" t="s">
        <v>4383</v>
      </c>
      <c r="E1055" s="4" t="s">
        <v>4384</v>
      </c>
      <c r="F1055" s="1" t="s">
        <v>283</v>
      </c>
      <c r="G1055" s="18" t="s">
        <v>1365</v>
      </c>
      <c r="H1055" s="19" t="s">
        <v>4086</v>
      </c>
      <c r="I1055" s="18" t="s">
        <v>44</v>
      </c>
      <c r="J1055" s="18"/>
      <c r="K1055" s="21" t="s">
        <v>4385</v>
      </c>
      <c r="L1055" s="22" t="s">
        <v>42</v>
      </c>
      <c r="M1055" s="22" t="s">
        <v>42</v>
      </c>
      <c r="N1055" s="23"/>
      <c r="O1055" s="23"/>
      <c r="P1055" s="109"/>
      <c r="Q1055" s="24">
        <f t="shared" si="76"/>
        <v>-1000</v>
      </c>
      <c r="R1055" s="25"/>
      <c r="S1055" s="66"/>
      <c r="T1055" s="66"/>
      <c r="U1055" s="138"/>
      <c r="X1055" s="26"/>
      <c r="Y1055" s="26"/>
    </row>
    <row r="1056" spans="1:25" ht="24" hidden="1">
      <c r="A1056" s="18" t="s">
        <v>4321</v>
      </c>
      <c r="B1056" s="18" t="s">
        <v>4365</v>
      </c>
      <c r="C1056" s="28" t="s">
        <v>4386</v>
      </c>
      <c r="D1056" s="85" t="s">
        <v>4387</v>
      </c>
      <c r="E1056" s="4" t="s">
        <v>4388</v>
      </c>
      <c r="F1056" s="1" t="s">
        <v>283</v>
      </c>
      <c r="G1056" s="18" t="s">
        <v>1365</v>
      </c>
      <c r="H1056" s="19" t="s">
        <v>4086</v>
      </c>
      <c r="I1056" s="18" t="s">
        <v>44</v>
      </c>
      <c r="J1056" s="18"/>
      <c r="K1056" s="21" t="s">
        <v>4389</v>
      </c>
      <c r="L1056" s="22" t="s">
        <v>42</v>
      </c>
      <c r="M1056" s="22" t="s">
        <v>42</v>
      </c>
      <c r="N1056" s="23"/>
      <c r="O1056" s="23"/>
      <c r="P1056" s="109"/>
      <c r="Q1056" s="24">
        <f t="shared" si="76"/>
        <v>-1000</v>
      </c>
      <c r="R1056" s="25"/>
      <c r="S1056" s="66"/>
      <c r="T1056" s="66"/>
      <c r="U1056" s="138"/>
      <c r="X1056" s="26"/>
      <c r="Y1056" s="26"/>
    </row>
    <row r="1057" spans="1:25" ht="24" hidden="1">
      <c r="A1057" s="18" t="s">
        <v>4321</v>
      </c>
      <c r="B1057" s="18" t="s">
        <v>4365</v>
      </c>
      <c r="C1057" s="28" t="s">
        <v>4390</v>
      </c>
      <c r="D1057" s="85" t="s">
        <v>4391</v>
      </c>
      <c r="E1057" s="4" t="s">
        <v>4392</v>
      </c>
      <c r="F1057" s="1" t="s">
        <v>283</v>
      </c>
      <c r="G1057" s="18" t="s">
        <v>1365</v>
      </c>
      <c r="H1057" s="19" t="s">
        <v>4086</v>
      </c>
      <c r="I1057" s="18" t="s">
        <v>44</v>
      </c>
      <c r="J1057" s="18"/>
      <c r="K1057" s="21" t="s">
        <v>4393</v>
      </c>
      <c r="L1057" s="22" t="s">
        <v>42</v>
      </c>
      <c r="M1057" s="22" t="s">
        <v>42</v>
      </c>
      <c r="N1057" s="23"/>
      <c r="O1057" s="23"/>
      <c r="P1057" s="109"/>
      <c r="Q1057" s="24">
        <f t="shared" si="76"/>
        <v>-1000</v>
      </c>
      <c r="R1057" s="25"/>
      <c r="S1057" s="66"/>
      <c r="T1057" s="66"/>
      <c r="U1057" s="138"/>
      <c r="X1057" s="26"/>
      <c r="Y1057" s="26"/>
    </row>
    <row r="1058" spans="1:25" hidden="1">
      <c r="A1058" s="18" t="s">
        <v>4321</v>
      </c>
      <c r="B1058" s="18" t="s">
        <v>4365</v>
      </c>
      <c r="C1058" s="28" t="s">
        <v>4394</v>
      </c>
      <c r="D1058" s="85" t="s">
        <v>4395</v>
      </c>
      <c r="E1058" s="4" t="s">
        <v>4396</v>
      </c>
      <c r="F1058" s="1" t="s">
        <v>283</v>
      </c>
      <c r="G1058" s="18" t="s">
        <v>1365</v>
      </c>
      <c r="H1058" s="19" t="s">
        <v>4086</v>
      </c>
      <c r="I1058" s="18" t="s">
        <v>44</v>
      </c>
      <c r="J1058" s="18"/>
      <c r="K1058" s="21" t="s">
        <v>4397</v>
      </c>
      <c r="L1058" s="22" t="s">
        <v>42</v>
      </c>
      <c r="M1058" s="22" t="s">
        <v>42</v>
      </c>
      <c r="N1058" s="23">
        <v>4719072448226</v>
      </c>
      <c r="O1058" s="23">
        <v>824142126356</v>
      </c>
      <c r="P1058" s="109"/>
      <c r="Q1058" s="24">
        <f t="shared" si="76"/>
        <v>-1000</v>
      </c>
      <c r="R1058" s="25"/>
      <c r="S1058" s="66"/>
      <c r="T1058" s="66"/>
      <c r="U1058" s="138"/>
      <c r="X1058" s="26"/>
      <c r="Y1058" s="26"/>
    </row>
    <row r="1059" spans="1:25" hidden="1">
      <c r="A1059" s="18" t="s">
        <v>4321</v>
      </c>
      <c r="B1059" s="19" t="s">
        <v>4398</v>
      </c>
      <c r="C1059" s="28" t="s">
        <v>4399</v>
      </c>
      <c r="D1059" s="85" t="s">
        <v>4400</v>
      </c>
      <c r="E1059" s="4" t="s">
        <v>4401</v>
      </c>
      <c r="F1059" s="1" t="s">
        <v>23</v>
      </c>
      <c r="G1059" s="18" t="s">
        <v>1365</v>
      </c>
      <c r="H1059" s="19" t="s">
        <v>4086</v>
      </c>
      <c r="I1059" s="18" t="s">
        <v>44</v>
      </c>
      <c r="J1059" s="19"/>
      <c r="K1059" s="21" t="s">
        <v>4402</v>
      </c>
      <c r="L1059" s="22"/>
      <c r="M1059" s="22"/>
      <c r="N1059" s="23">
        <v>4895223101377</v>
      </c>
      <c r="O1059" s="23">
        <v>835168001398</v>
      </c>
      <c r="P1059" s="109"/>
      <c r="Q1059" s="24">
        <f t="shared" si="76"/>
        <v>-1000</v>
      </c>
      <c r="R1059" s="25"/>
      <c r="S1059" s="68"/>
      <c r="T1059" s="68"/>
      <c r="U1059" s="127">
        <v>220</v>
      </c>
      <c r="X1059" s="26"/>
      <c r="Y1059" s="26"/>
    </row>
    <row r="1060" spans="1:25" hidden="1">
      <c r="A1060" s="18" t="s">
        <v>4321</v>
      </c>
      <c r="B1060" s="19" t="s">
        <v>4398</v>
      </c>
      <c r="C1060" s="28" t="s">
        <v>4403</v>
      </c>
      <c r="D1060" s="85" t="s">
        <v>4404</v>
      </c>
      <c r="E1060" s="4" t="s">
        <v>4405</v>
      </c>
      <c r="F1060" s="1" t="s">
        <v>23</v>
      </c>
      <c r="G1060" s="18" t="s">
        <v>1365</v>
      </c>
      <c r="H1060" s="19" t="s">
        <v>4086</v>
      </c>
      <c r="I1060" s="18" t="s">
        <v>44</v>
      </c>
      <c r="J1060" s="19"/>
      <c r="K1060" s="21" t="s">
        <v>4406</v>
      </c>
      <c r="L1060" s="22"/>
      <c r="M1060" s="22"/>
      <c r="N1060" s="23">
        <v>4895223101209</v>
      </c>
      <c r="O1060" s="23">
        <v>835168001213</v>
      </c>
      <c r="P1060" s="109"/>
      <c r="Q1060" s="24">
        <f t="shared" si="76"/>
        <v>-1000</v>
      </c>
      <c r="R1060" s="25"/>
      <c r="S1060" s="68"/>
      <c r="T1060" s="68"/>
      <c r="U1060" s="127">
        <v>320</v>
      </c>
      <c r="X1060" s="26"/>
      <c r="Y1060" s="26"/>
    </row>
    <row r="1061" spans="1:25" hidden="1">
      <c r="A1061" s="18" t="s">
        <v>4321</v>
      </c>
      <c r="B1061" s="19" t="s">
        <v>4398</v>
      </c>
      <c r="C1061" s="28" t="s">
        <v>4407</v>
      </c>
      <c r="D1061" s="85" t="s">
        <v>4408</v>
      </c>
      <c r="E1061" s="4" t="s">
        <v>4409</v>
      </c>
      <c r="F1061" s="1" t="s">
        <v>23</v>
      </c>
      <c r="G1061" s="18" t="s">
        <v>1365</v>
      </c>
      <c r="H1061" s="19" t="s">
        <v>4086</v>
      </c>
      <c r="I1061" s="18" t="s">
        <v>44</v>
      </c>
      <c r="J1061" s="19"/>
      <c r="K1061" s="21" t="s">
        <v>4410</v>
      </c>
      <c r="L1061" s="22"/>
      <c r="M1061" s="22"/>
      <c r="N1061" s="23">
        <v>4895223102602</v>
      </c>
      <c r="O1061" s="23">
        <v>835168002623</v>
      </c>
      <c r="P1061" s="109"/>
      <c r="Q1061" s="24">
        <f t="shared" si="76"/>
        <v>-1000</v>
      </c>
      <c r="R1061" s="25"/>
      <c r="S1061" s="68"/>
      <c r="T1061" s="68"/>
      <c r="U1061" s="127">
        <v>319</v>
      </c>
      <c r="X1061" s="26"/>
      <c r="Y1061" s="26"/>
    </row>
    <row r="1062" spans="1:25">
      <c r="A1062" s="18" t="s">
        <v>4321</v>
      </c>
      <c r="B1062" s="19" t="s">
        <v>4398</v>
      </c>
      <c r="C1062" s="28" t="s">
        <v>4411</v>
      </c>
      <c r="D1062" s="85" t="s">
        <v>4412</v>
      </c>
      <c r="E1062" s="4" t="s">
        <v>4413</v>
      </c>
      <c r="F1062" s="1" t="s">
        <v>23</v>
      </c>
      <c r="G1062" s="18" t="s">
        <v>1365</v>
      </c>
      <c r="H1062" s="19" t="s">
        <v>4086</v>
      </c>
      <c r="I1062" s="18" t="s">
        <v>4414</v>
      </c>
      <c r="J1062" s="19"/>
      <c r="K1062" s="21" t="s">
        <v>4415</v>
      </c>
      <c r="L1062" s="22"/>
      <c r="M1062" s="22"/>
      <c r="N1062" s="23">
        <v>4895223102091</v>
      </c>
      <c r="O1062" s="23">
        <v>835168002111</v>
      </c>
      <c r="P1062" s="109" t="s">
        <v>4326</v>
      </c>
      <c r="Q1062" s="24">
        <f t="shared" si="76"/>
        <v>-1000</v>
      </c>
      <c r="R1062" s="25"/>
      <c r="S1062" s="68"/>
      <c r="T1062" s="68"/>
      <c r="U1062" s="127">
        <v>405</v>
      </c>
      <c r="X1062" s="26"/>
      <c r="Y1062" s="26"/>
    </row>
    <row r="1063" spans="1:25">
      <c r="A1063" s="18" t="s">
        <v>4321</v>
      </c>
      <c r="B1063" s="19" t="s">
        <v>4398</v>
      </c>
      <c r="C1063" s="28" t="s">
        <v>4416</v>
      </c>
      <c r="D1063" s="85" t="s">
        <v>4417</v>
      </c>
      <c r="E1063" s="4" t="s">
        <v>4418</v>
      </c>
      <c r="F1063" s="1" t="s">
        <v>23</v>
      </c>
      <c r="G1063" s="18" t="s">
        <v>1365</v>
      </c>
      <c r="H1063" s="19" t="s">
        <v>4086</v>
      </c>
      <c r="I1063" s="18" t="s">
        <v>39</v>
      </c>
      <c r="J1063" s="19"/>
      <c r="K1063" s="21" t="s">
        <v>4419</v>
      </c>
      <c r="L1063" s="22"/>
      <c r="M1063" s="22"/>
      <c r="N1063" s="23">
        <v>4895223102329</v>
      </c>
      <c r="O1063" s="23">
        <v>835168002340</v>
      </c>
      <c r="P1063" s="109" t="s">
        <v>4326</v>
      </c>
      <c r="Q1063" s="24">
        <f t="shared" si="76"/>
        <v>-1000</v>
      </c>
      <c r="R1063" s="25"/>
      <c r="S1063" s="68"/>
      <c r="T1063" s="68"/>
      <c r="U1063" s="127">
        <v>499</v>
      </c>
      <c r="X1063" s="26"/>
      <c r="Y1063" s="26"/>
    </row>
    <row r="1064" spans="1:25">
      <c r="A1064" s="18" t="s">
        <v>4321</v>
      </c>
      <c r="B1064" s="19" t="s">
        <v>4398</v>
      </c>
      <c r="C1064" s="28" t="s">
        <v>4420</v>
      </c>
      <c r="D1064" s="85" t="s">
        <v>4421</v>
      </c>
      <c r="E1064" s="4" t="s">
        <v>4422</v>
      </c>
      <c r="F1064" s="1" t="s">
        <v>23</v>
      </c>
      <c r="G1064" s="18" t="s">
        <v>1365</v>
      </c>
      <c r="H1064" s="19" t="s">
        <v>4086</v>
      </c>
      <c r="I1064" s="18" t="s">
        <v>134</v>
      </c>
      <c r="J1064" s="19"/>
      <c r="K1064" s="21" t="s">
        <v>4423</v>
      </c>
      <c r="L1064" s="22"/>
      <c r="M1064" s="22"/>
      <c r="N1064" s="23">
        <v>4895223102046</v>
      </c>
      <c r="O1064" s="23">
        <v>835168002067</v>
      </c>
      <c r="P1064" s="109" t="s">
        <v>4326</v>
      </c>
      <c r="Q1064" s="24">
        <f t="shared" si="76"/>
        <v>-1000</v>
      </c>
      <c r="R1064" s="25"/>
      <c r="S1064" s="68"/>
      <c r="T1064" s="68"/>
      <c r="U1064" s="127">
        <v>600</v>
      </c>
      <c r="X1064" s="26"/>
      <c r="Y1064" s="26"/>
    </row>
    <row r="1065" spans="1:25">
      <c r="A1065" s="18" t="s">
        <v>4321</v>
      </c>
      <c r="B1065" s="19" t="s">
        <v>4398</v>
      </c>
      <c r="C1065" s="28" t="s">
        <v>4424</v>
      </c>
      <c r="D1065" s="85" t="s">
        <v>4425</v>
      </c>
      <c r="E1065" s="4" t="s">
        <v>4426</v>
      </c>
      <c r="F1065" s="1" t="s">
        <v>23</v>
      </c>
      <c r="G1065" s="18" t="s">
        <v>1365</v>
      </c>
      <c r="H1065" s="19" t="s">
        <v>4086</v>
      </c>
      <c r="I1065" s="18" t="s">
        <v>134</v>
      </c>
      <c r="J1065" s="19"/>
      <c r="K1065" s="21" t="s">
        <v>4427</v>
      </c>
      <c r="L1065" s="22"/>
      <c r="M1065" s="22"/>
      <c r="N1065" s="23">
        <v>4895223101971</v>
      </c>
      <c r="O1065" s="23">
        <v>835168001992</v>
      </c>
      <c r="P1065" s="109" t="s">
        <v>4326</v>
      </c>
      <c r="Q1065" s="24">
        <f t="shared" si="76"/>
        <v>-1000</v>
      </c>
      <c r="R1065" s="25"/>
      <c r="S1065" s="68"/>
      <c r="T1065" s="68"/>
      <c r="U1065" s="127">
        <v>700</v>
      </c>
      <c r="X1065" s="26"/>
      <c r="Y1065" s="26"/>
    </row>
    <row r="1066" spans="1:25" hidden="1">
      <c r="A1066" s="18" t="s">
        <v>4321</v>
      </c>
      <c r="B1066" s="19" t="s">
        <v>4428</v>
      </c>
      <c r="C1066" s="28" t="s">
        <v>4429</v>
      </c>
      <c r="D1066" s="85" t="s">
        <v>4430</v>
      </c>
      <c r="E1066" s="4" t="s">
        <v>4431</v>
      </c>
      <c r="F1066" s="1" t="s">
        <v>283</v>
      </c>
      <c r="G1066" s="18" t="s">
        <v>1365</v>
      </c>
      <c r="H1066" s="19" t="s">
        <v>4086</v>
      </c>
      <c r="I1066" s="18" t="s">
        <v>44</v>
      </c>
      <c r="J1066" s="19"/>
      <c r="K1066" s="21" t="s">
        <v>4432</v>
      </c>
      <c r="L1066" s="22"/>
      <c r="M1066" s="22"/>
      <c r="N1066" s="23">
        <v>4895173621727</v>
      </c>
      <c r="O1066" s="23">
        <v>810012081351</v>
      </c>
      <c r="P1066" s="109"/>
      <c r="Q1066" s="24">
        <f t="shared" si="76"/>
        <v>-1000</v>
      </c>
      <c r="R1066" s="25"/>
      <c r="S1066" s="66"/>
      <c r="T1066" s="66"/>
      <c r="U1066" s="127">
        <v>225</v>
      </c>
      <c r="X1066" s="26"/>
      <c r="Y1066" s="26"/>
    </row>
    <row r="1067" spans="1:25">
      <c r="A1067" s="18" t="s">
        <v>4321</v>
      </c>
      <c r="B1067" s="19" t="s">
        <v>4428</v>
      </c>
      <c r="C1067" s="28" t="s">
        <v>4433</v>
      </c>
      <c r="D1067" s="85" t="s">
        <v>4434</v>
      </c>
      <c r="E1067" s="4" t="s">
        <v>4435</v>
      </c>
      <c r="F1067" s="1" t="s">
        <v>283</v>
      </c>
      <c r="G1067" s="18" t="s">
        <v>1365</v>
      </c>
      <c r="H1067" s="19" t="s">
        <v>4086</v>
      </c>
      <c r="I1067" s="18" t="s">
        <v>39</v>
      </c>
      <c r="J1067" s="19"/>
      <c r="K1067" s="21" t="s">
        <v>4436</v>
      </c>
      <c r="L1067" s="22"/>
      <c r="M1067" s="22"/>
      <c r="N1067" s="23">
        <v>4895173619977</v>
      </c>
      <c r="O1067" s="23">
        <v>810012080972</v>
      </c>
      <c r="P1067" s="109" t="s">
        <v>4326</v>
      </c>
      <c r="Q1067" s="24">
        <f t="shared" si="76"/>
        <v>-1000</v>
      </c>
      <c r="R1067" s="25"/>
      <c r="S1067" s="66"/>
      <c r="T1067" s="66"/>
      <c r="U1067" s="127">
        <v>317</v>
      </c>
      <c r="X1067" s="26"/>
      <c r="Y1067" s="26"/>
    </row>
    <row r="1068" spans="1:25">
      <c r="A1068" s="18" t="s">
        <v>4321</v>
      </c>
      <c r="B1068" s="19" t="s">
        <v>4428</v>
      </c>
      <c r="C1068" s="28" t="s">
        <v>4437</v>
      </c>
      <c r="D1068" s="85" t="s">
        <v>4438</v>
      </c>
      <c r="E1068" s="4" t="s">
        <v>4439</v>
      </c>
      <c r="F1068" s="1" t="s">
        <v>283</v>
      </c>
      <c r="G1068" s="18" t="s">
        <v>1365</v>
      </c>
      <c r="H1068" s="19" t="s">
        <v>4086</v>
      </c>
      <c r="I1068" s="18" t="s">
        <v>134</v>
      </c>
      <c r="J1068" s="19"/>
      <c r="K1068" s="21" t="s">
        <v>4440</v>
      </c>
      <c r="L1068" s="22"/>
      <c r="M1068" s="22"/>
      <c r="N1068" s="23">
        <v>4895173625022</v>
      </c>
      <c r="O1068" s="23">
        <v>810012082914</v>
      </c>
      <c r="P1068" s="109" t="s">
        <v>4326</v>
      </c>
      <c r="Q1068" s="24">
        <f t="shared" si="76"/>
        <v>-1000</v>
      </c>
      <c r="R1068" s="25"/>
      <c r="S1068" s="66"/>
      <c r="T1068" s="66"/>
      <c r="U1068" s="127">
        <v>366</v>
      </c>
      <c r="X1068" s="26"/>
      <c r="Y1068" s="26"/>
    </row>
    <row r="1069" spans="1:25">
      <c r="A1069" s="18" t="s">
        <v>4321</v>
      </c>
      <c r="B1069" s="19" t="s">
        <v>4428</v>
      </c>
      <c r="C1069" s="28" t="s">
        <v>4441</v>
      </c>
      <c r="D1069" s="85" t="s">
        <v>4442</v>
      </c>
      <c r="E1069" s="4" t="s">
        <v>4443</v>
      </c>
      <c r="F1069" s="1" t="s">
        <v>283</v>
      </c>
      <c r="G1069" s="18" t="s">
        <v>1365</v>
      </c>
      <c r="H1069" s="19" t="s">
        <v>4086</v>
      </c>
      <c r="I1069" s="18" t="s">
        <v>134</v>
      </c>
      <c r="J1069" s="19"/>
      <c r="K1069" s="21" t="s">
        <v>4444</v>
      </c>
      <c r="L1069" s="22"/>
      <c r="M1069" s="22"/>
      <c r="N1069" s="23">
        <v>4895173622823</v>
      </c>
      <c r="O1069" s="23">
        <v>810012082082</v>
      </c>
      <c r="P1069" s="109" t="s">
        <v>4326</v>
      </c>
      <c r="Q1069" s="24">
        <f t="shared" si="76"/>
        <v>-1000</v>
      </c>
      <c r="R1069" s="25"/>
      <c r="S1069" s="66"/>
      <c r="T1069" s="66"/>
      <c r="U1069" s="127">
        <v>443</v>
      </c>
      <c r="X1069" s="26"/>
      <c r="Y1069" s="26"/>
    </row>
    <row r="1070" spans="1:25">
      <c r="A1070" s="18" t="s">
        <v>4321</v>
      </c>
      <c r="B1070" s="19" t="s">
        <v>4428</v>
      </c>
      <c r="C1070" s="28" t="s">
        <v>4445</v>
      </c>
      <c r="D1070" s="85" t="s">
        <v>4446</v>
      </c>
      <c r="E1070" s="4" t="s">
        <v>4447</v>
      </c>
      <c r="F1070" s="1" t="s">
        <v>283</v>
      </c>
      <c r="G1070" s="18" t="s">
        <v>1365</v>
      </c>
      <c r="H1070" s="19" t="s">
        <v>4086</v>
      </c>
      <c r="I1070" s="18" t="s">
        <v>39</v>
      </c>
      <c r="J1070" s="19"/>
      <c r="K1070" s="21" t="s">
        <v>4448</v>
      </c>
      <c r="L1070" s="22"/>
      <c r="M1070" s="22"/>
      <c r="N1070" s="23">
        <v>4895173623455</v>
      </c>
      <c r="O1070" s="23">
        <v>810012082464</v>
      </c>
      <c r="P1070" s="109" t="s">
        <v>4326</v>
      </c>
      <c r="Q1070" s="24">
        <f t="shared" si="76"/>
        <v>-1000</v>
      </c>
      <c r="R1070" s="25"/>
      <c r="S1070" s="66"/>
      <c r="T1070" s="66"/>
      <c r="U1070" s="127">
        <v>549</v>
      </c>
      <c r="X1070" s="26"/>
      <c r="Y1070" s="26"/>
    </row>
    <row r="1071" spans="1:25">
      <c r="A1071" s="18" t="s">
        <v>4321</v>
      </c>
      <c r="B1071" s="19" t="s">
        <v>4428</v>
      </c>
      <c r="C1071" s="28" t="s">
        <v>4449</v>
      </c>
      <c r="D1071" s="85" t="s">
        <v>4450</v>
      </c>
      <c r="E1071" s="4" t="s">
        <v>4451</v>
      </c>
      <c r="F1071" s="1" t="s">
        <v>283</v>
      </c>
      <c r="G1071" s="18" t="s">
        <v>1365</v>
      </c>
      <c r="H1071" s="19" t="s">
        <v>4086</v>
      </c>
      <c r="I1071" s="18" t="s">
        <v>134</v>
      </c>
      <c r="J1071" s="19"/>
      <c r="K1071" s="21" t="s">
        <v>4452</v>
      </c>
      <c r="L1071" s="22"/>
      <c r="M1071" s="22"/>
      <c r="N1071" s="23">
        <v>4895173623417</v>
      </c>
      <c r="O1071" s="23">
        <v>810012082426</v>
      </c>
      <c r="P1071" s="109" t="s">
        <v>4326</v>
      </c>
      <c r="Q1071" s="24">
        <f t="shared" si="76"/>
        <v>-1000</v>
      </c>
      <c r="R1071" s="25"/>
      <c r="S1071" s="66"/>
      <c r="T1071" s="66"/>
      <c r="U1071" s="127">
        <v>637</v>
      </c>
      <c r="X1071" s="26"/>
      <c r="Y1071" s="26"/>
    </row>
    <row r="1072" spans="1:25">
      <c r="A1072" s="18" t="s">
        <v>4321</v>
      </c>
      <c r="B1072" s="19" t="s">
        <v>4428</v>
      </c>
      <c r="C1072" s="28" t="s">
        <v>4453</v>
      </c>
      <c r="D1072" s="85" t="s">
        <v>4454</v>
      </c>
      <c r="E1072" s="4" t="s">
        <v>4455</v>
      </c>
      <c r="F1072" s="1" t="s">
        <v>283</v>
      </c>
      <c r="G1072" s="18" t="s">
        <v>1365</v>
      </c>
      <c r="H1072" s="19" t="s">
        <v>4086</v>
      </c>
      <c r="I1072" s="18" t="s">
        <v>134</v>
      </c>
      <c r="J1072" s="19"/>
      <c r="K1072" s="21" t="s">
        <v>4456</v>
      </c>
      <c r="L1072" s="22"/>
      <c r="M1072" s="22"/>
      <c r="N1072" s="23">
        <v>4895173623349</v>
      </c>
      <c r="O1072" s="23">
        <v>810012082365</v>
      </c>
      <c r="P1072" s="109" t="s">
        <v>4326</v>
      </c>
      <c r="Q1072" s="24">
        <f t="shared" ref="Q1072:Q1135" si="79">ROUND(V1072*$W$1,-4)-1000</f>
        <v>-1000</v>
      </c>
      <c r="R1072" s="25"/>
      <c r="S1072" s="66"/>
      <c r="T1072" s="66"/>
      <c r="U1072" s="127">
        <v>782</v>
      </c>
      <c r="X1072" s="26"/>
      <c r="Y1072" s="26"/>
    </row>
    <row r="1073" spans="1:25" hidden="1">
      <c r="A1073" s="18" t="s">
        <v>4321</v>
      </c>
      <c r="B1073" s="19" t="s">
        <v>4428</v>
      </c>
      <c r="C1073" s="28" t="s">
        <v>4457</v>
      </c>
      <c r="D1073" s="85" t="s">
        <v>4458</v>
      </c>
      <c r="E1073" s="4" t="s">
        <v>4459</v>
      </c>
      <c r="F1073" s="1" t="s">
        <v>283</v>
      </c>
      <c r="G1073" s="18" t="s">
        <v>1365</v>
      </c>
      <c r="H1073" s="19" t="s">
        <v>4086</v>
      </c>
      <c r="I1073" s="18" t="s">
        <v>44</v>
      </c>
      <c r="J1073" s="19"/>
      <c r="K1073" s="21" t="s">
        <v>4460</v>
      </c>
      <c r="L1073" s="22"/>
      <c r="M1073" s="22"/>
      <c r="N1073" s="23"/>
      <c r="O1073" s="23"/>
      <c r="P1073" s="109"/>
      <c r="Q1073" s="24">
        <f t="shared" si="79"/>
        <v>-1000</v>
      </c>
      <c r="R1073" s="25"/>
      <c r="S1073" s="66"/>
      <c r="T1073" s="66"/>
      <c r="U1073" s="127">
        <v>950</v>
      </c>
      <c r="X1073" s="26"/>
      <c r="Y1073" s="26"/>
    </row>
    <row r="1074" spans="1:25" ht="24">
      <c r="A1074" s="18" t="s">
        <v>4321</v>
      </c>
      <c r="B1074" s="19" t="s">
        <v>4461</v>
      </c>
      <c r="C1074" s="28" t="s">
        <v>4462</v>
      </c>
      <c r="D1074" s="85" t="s">
        <v>4463</v>
      </c>
      <c r="E1074" s="4" t="s">
        <v>4464</v>
      </c>
      <c r="F1074" s="1" t="s">
        <v>283</v>
      </c>
      <c r="G1074" s="18" t="s">
        <v>1365</v>
      </c>
      <c r="H1074" s="19" t="s">
        <v>4086</v>
      </c>
      <c r="I1074" s="18" t="s">
        <v>134</v>
      </c>
      <c r="J1074" s="19"/>
      <c r="K1074" s="21" t="s">
        <v>4465</v>
      </c>
      <c r="L1074" s="22" t="s">
        <v>42</v>
      </c>
      <c r="M1074" s="22" t="s">
        <v>42</v>
      </c>
      <c r="N1074" s="23">
        <v>4895106291317</v>
      </c>
      <c r="O1074" s="23">
        <v>840777086629</v>
      </c>
      <c r="P1074" s="109" t="s">
        <v>4326</v>
      </c>
      <c r="Q1074" s="24">
        <f t="shared" si="79"/>
        <v>9519000</v>
      </c>
      <c r="R1074" s="25"/>
      <c r="S1074" s="68"/>
      <c r="T1074" s="68"/>
      <c r="U1074" s="127">
        <v>815</v>
      </c>
      <c r="V1074" s="127">
        <v>835</v>
      </c>
      <c r="X1074" s="26"/>
      <c r="Y1074" s="26"/>
    </row>
    <row r="1075" spans="1:25" ht="24">
      <c r="A1075" s="18" t="s">
        <v>4321</v>
      </c>
      <c r="B1075" s="19" t="s">
        <v>4461</v>
      </c>
      <c r="C1075" s="28" t="s">
        <v>4466</v>
      </c>
      <c r="D1075" s="85" t="s">
        <v>4467</v>
      </c>
      <c r="E1075" s="4" t="s">
        <v>4468</v>
      </c>
      <c r="F1075" s="1" t="s">
        <v>283</v>
      </c>
      <c r="G1075" s="18" t="s">
        <v>1365</v>
      </c>
      <c r="H1075" s="19" t="s">
        <v>4086</v>
      </c>
      <c r="I1075" s="18" t="s">
        <v>134</v>
      </c>
      <c r="J1075" s="19"/>
      <c r="K1075" s="21" t="s">
        <v>4469</v>
      </c>
      <c r="L1075" s="22" t="s">
        <v>42</v>
      </c>
      <c r="M1075" s="22" t="s">
        <v>42</v>
      </c>
      <c r="N1075" s="23">
        <v>4895106289925</v>
      </c>
      <c r="O1075" s="23">
        <v>840777085233</v>
      </c>
      <c r="P1075" s="109" t="s">
        <v>4326</v>
      </c>
      <c r="Q1075" s="24">
        <f t="shared" si="79"/>
        <v>14119000</v>
      </c>
      <c r="R1075" s="25"/>
      <c r="S1075" s="68"/>
      <c r="T1075" s="68"/>
      <c r="U1075" s="127">
        <v>1209</v>
      </c>
      <c r="V1075" s="127">
        <v>1239</v>
      </c>
      <c r="X1075" s="26"/>
      <c r="Y1075" s="26"/>
    </row>
    <row r="1076" spans="1:25" hidden="1">
      <c r="A1076" s="18" t="s">
        <v>4470</v>
      </c>
      <c r="B1076" s="18" t="s">
        <v>4471</v>
      </c>
      <c r="C1076" s="28" t="s">
        <v>4472</v>
      </c>
      <c r="D1076" s="85" t="s">
        <v>4473</v>
      </c>
      <c r="E1076" s="4"/>
      <c r="F1076" s="1" t="s">
        <v>23</v>
      </c>
      <c r="G1076" s="18" t="s">
        <v>1365</v>
      </c>
      <c r="H1076" s="18" t="s">
        <v>379</v>
      </c>
      <c r="I1076" s="18" t="s">
        <v>44</v>
      </c>
      <c r="J1076" s="18"/>
      <c r="K1076" s="21" t="s">
        <v>175</v>
      </c>
      <c r="L1076" s="22" t="s">
        <v>42</v>
      </c>
      <c r="M1076" s="22" t="s">
        <v>42</v>
      </c>
      <c r="N1076" s="23"/>
      <c r="O1076" s="23"/>
      <c r="P1076" s="109"/>
      <c r="Q1076" s="24">
        <f t="shared" si="79"/>
        <v>-1000</v>
      </c>
      <c r="R1076" s="25"/>
      <c r="S1076" s="66"/>
      <c r="T1076" s="66"/>
      <c r="U1076" s="138"/>
      <c r="X1076" s="26"/>
      <c r="Y1076" s="26"/>
    </row>
    <row r="1077" spans="1:25" ht="24">
      <c r="A1077" s="18" t="s">
        <v>4474</v>
      </c>
      <c r="B1077" s="19" t="s">
        <v>190</v>
      </c>
      <c r="C1077" s="28" t="s">
        <v>4475</v>
      </c>
      <c r="D1077" s="85" t="s">
        <v>4476</v>
      </c>
      <c r="E1077" s="4" t="s">
        <v>4477</v>
      </c>
      <c r="F1077" s="1" t="s">
        <v>283</v>
      </c>
      <c r="G1077" s="18" t="s">
        <v>1365</v>
      </c>
      <c r="H1077" s="19" t="s">
        <v>379</v>
      </c>
      <c r="I1077" s="18" t="s">
        <v>39</v>
      </c>
      <c r="J1077" s="18"/>
      <c r="K1077" s="21" t="s">
        <v>4478</v>
      </c>
      <c r="L1077" s="22" t="s">
        <v>42</v>
      </c>
      <c r="M1077" s="22" t="s">
        <v>4479</v>
      </c>
      <c r="N1077" s="23"/>
      <c r="O1077" s="23">
        <v>687747733080</v>
      </c>
      <c r="P1077" s="109" t="s">
        <v>4480</v>
      </c>
      <c r="Q1077" s="24">
        <f t="shared" si="79"/>
        <v>29000</v>
      </c>
      <c r="R1077" s="25"/>
      <c r="S1077" s="66"/>
      <c r="T1077" s="66"/>
      <c r="U1077" s="127">
        <f t="shared" ref="U1077:U1082" si="80">V1077*0.8</f>
        <v>2.4000000000000004</v>
      </c>
      <c r="V1077" s="127">
        <v>3</v>
      </c>
      <c r="X1077" s="26"/>
      <c r="Y1077" s="26"/>
    </row>
    <row r="1078" spans="1:25" ht="24">
      <c r="A1078" s="18" t="s">
        <v>4474</v>
      </c>
      <c r="B1078" s="19" t="s">
        <v>1782</v>
      </c>
      <c r="C1078" s="28" t="s">
        <v>4481</v>
      </c>
      <c r="D1078" s="85" t="s">
        <v>4482</v>
      </c>
      <c r="E1078" s="4" t="s">
        <v>4483</v>
      </c>
      <c r="F1078" s="1" t="s">
        <v>23</v>
      </c>
      <c r="G1078" s="18" t="s">
        <v>1365</v>
      </c>
      <c r="H1078" s="19" t="s">
        <v>379</v>
      </c>
      <c r="I1078" s="18" t="s">
        <v>39</v>
      </c>
      <c r="J1078" s="18"/>
      <c r="K1078" s="21" t="s">
        <v>4484</v>
      </c>
      <c r="L1078" s="22" t="s">
        <v>42</v>
      </c>
      <c r="M1078" s="22" t="s">
        <v>4485</v>
      </c>
      <c r="N1078" s="23"/>
      <c r="O1078" s="23">
        <v>687747733080</v>
      </c>
      <c r="P1078" s="109" t="s">
        <v>4480</v>
      </c>
      <c r="Q1078" s="24">
        <f t="shared" si="79"/>
        <v>49000</v>
      </c>
      <c r="R1078" s="25"/>
      <c r="S1078" s="66"/>
      <c r="T1078" s="66"/>
      <c r="U1078" s="127">
        <f t="shared" si="80"/>
        <v>3.6</v>
      </c>
      <c r="V1078" s="127">
        <v>4.5</v>
      </c>
      <c r="X1078" s="26"/>
      <c r="Y1078" s="26"/>
    </row>
    <row r="1079" spans="1:25" ht="24">
      <c r="A1079" s="18" t="s">
        <v>4486</v>
      </c>
      <c r="B1079" s="19" t="s">
        <v>1782</v>
      </c>
      <c r="C1079" s="28" t="s">
        <v>4487</v>
      </c>
      <c r="D1079" s="85" t="s">
        <v>4488</v>
      </c>
      <c r="E1079" s="4" t="s">
        <v>4489</v>
      </c>
      <c r="F1079" s="1" t="s">
        <v>23</v>
      </c>
      <c r="G1079" s="18" t="s">
        <v>1365</v>
      </c>
      <c r="H1079" s="19" t="s">
        <v>379</v>
      </c>
      <c r="I1079" s="18" t="s">
        <v>39</v>
      </c>
      <c r="J1079" s="18"/>
      <c r="K1079" s="21" t="s">
        <v>4490</v>
      </c>
      <c r="L1079" s="22" t="s">
        <v>4491</v>
      </c>
      <c r="M1079" s="22" t="s">
        <v>4492</v>
      </c>
      <c r="N1079" s="23"/>
      <c r="O1079" s="23">
        <v>687747733103</v>
      </c>
      <c r="P1079" s="109" t="s">
        <v>4480</v>
      </c>
      <c r="Q1079" s="24">
        <f t="shared" si="79"/>
        <v>59000</v>
      </c>
      <c r="R1079" s="25"/>
      <c r="S1079" s="66"/>
      <c r="T1079" s="66"/>
      <c r="U1079" s="127">
        <f t="shared" si="80"/>
        <v>4.4000000000000004</v>
      </c>
      <c r="V1079" s="127">
        <v>5.5</v>
      </c>
      <c r="X1079" s="26"/>
      <c r="Y1079" s="26"/>
    </row>
    <row r="1080" spans="1:25" ht="24">
      <c r="A1080" s="18" t="s">
        <v>4474</v>
      </c>
      <c r="B1080" s="19" t="s">
        <v>1782</v>
      </c>
      <c r="C1080" s="28" t="s">
        <v>4493</v>
      </c>
      <c r="D1080" s="85" t="s">
        <v>4494</v>
      </c>
      <c r="E1080" s="4" t="s">
        <v>4495</v>
      </c>
      <c r="F1080" s="1" t="s">
        <v>23</v>
      </c>
      <c r="G1080" s="18" t="s">
        <v>1365</v>
      </c>
      <c r="H1080" s="19" t="s">
        <v>379</v>
      </c>
      <c r="I1080" s="18" t="s">
        <v>39</v>
      </c>
      <c r="J1080" s="18"/>
      <c r="K1080" s="21" t="s">
        <v>4496</v>
      </c>
      <c r="L1080" s="22" t="s">
        <v>42</v>
      </c>
      <c r="M1080" s="22" t="s">
        <v>4497</v>
      </c>
      <c r="N1080" s="23"/>
      <c r="O1080" s="23"/>
      <c r="P1080" s="109" t="s">
        <v>4480</v>
      </c>
      <c r="Q1080" s="24">
        <f t="shared" si="79"/>
        <v>79000</v>
      </c>
      <c r="R1080" s="25"/>
      <c r="S1080" s="66"/>
      <c r="T1080" s="66"/>
      <c r="U1080" s="127">
        <f t="shared" si="80"/>
        <v>5.6000000000000005</v>
      </c>
      <c r="V1080" s="127">
        <v>7</v>
      </c>
      <c r="X1080" s="26"/>
      <c r="Y1080" s="26"/>
    </row>
    <row r="1081" spans="1:25">
      <c r="A1081" s="18" t="s">
        <v>4474</v>
      </c>
      <c r="B1081" s="19" t="s">
        <v>1782</v>
      </c>
      <c r="C1081" s="28" t="s">
        <v>4498</v>
      </c>
      <c r="D1081" s="85" t="s">
        <v>4499</v>
      </c>
      <c r="E1081" s="4" t="s">
        <v>4500</v>
      </c>
      <c r="F1081" s="1" t="s">
        <v>23</v>
      </c>
      <c r="G1081" s="18" t="s">
        <v>1365</v>
      </c>
      <c r="H1081" s="19"/>
      <c r="I1081" s="18" t="s">
        <v>39</v>
      </c>
      <c r="J1081" s="18"/>
      <c r="K1081" s="21" t="s">
        <v>4501</v>
      </c>
      <c r="L1081" s="22"/>
      <c r="M1081" s="22" t="s">
        <v>4502</v>
      </c>
      <c r="N1081" s="23"/>
      <c r="O1081" s="23"/>
      <c r="P1081" s="109" t="s">
        <v>4503</v>
      </c>
      <c r="Q1081" s="24">
        <f t="shared" si="79"/>
        <v>109000</v>
      </c>
      <c r="R1081" s="25"/>
      <c r="S1081" s="66"/>
      <c r="T1081" s="66"/>
      <c r="U1081" s="127">
        <f t="shared" si="80"/>
        <v>8</v>
      </c>
      <c r="V1081" s="127">
        <v>10</v>
      </c>
      <c r="X1081" s="26"/>
      <c r="Y1081" s="26"/>
    </row>
    <row r="1082" spans="1:25" ht="24">
      <c r="A1082" s="18" t="s">
        <v>4474</v>
      </c>
      <c r="B1082" s="19" t="s">
        <v>1782</v>
      </c>
      <c r="C1082" s="28" t="s">
        <v>4504</v>
      </c>
      <c r="D1082" s="85" t="s">
        <v>4505</v>
      </c>
      <c r="E1082" s="4" t="s">
        <v>4506</v>
      </c>
      <c r="F1082" s="1" t="s">
        <v>23</v>
      </c>
      <c r="G1082" s="18" t="s">
        <v>1365</v>
      </c>
      <c r="H1082" s="19" t="s">
        <v>379</v>
      </c>
      <c r="I1082" s="18" t="s">
        <v>39</v>
      </c>
      <c r="J1082" s="18"/>
      <c r="K1082" s="21" t="s">
        <v>4507</v>
      </c>
      <c r="L1082" s="22" t="s">
        <v>42</v>
      </c>
      <c r="M1082" s="22" t="s">
        <v>4508</v>
      </c>
      <c r="N1082" s="23"/>
      <c r="O1082" s="23"/>
      <c r="P1082" s="109" t="s">
        <v>4480</v>
      </c>
      <c r="Q1082" s="24">
        <f t="shared" si="79"/>
        <v>109000</v>
      </c>
      <c r="R1082" s="25"/>
      <c r="S1082" s="66"/>
      <c r="T1082" s="66"/>
      <c r="U1082" s="127">
        <f t="shared" si="80"/>
        <v>8</v>
      </c>
      <c r="V1082" s="127">
        <v>10</v>
      </c>
      <c r="X1082" s="26"/>
      <c r="Y1082" s="26"/>
    </row>
    <row r="1083" spans="1:25" ht="36" hidden="1">
      <c r="A1083" s="18" t="s">
        <v>4486</v>
      </c>
      <c r="B1083" s="19" t="s">
        <v>1782</v>
      </c>
      <c r="C1083" s="28" t="s">
        <v>4509</v>
      </c>
      <c r="D1083" s="85" t="s">
        <v>4510</v>
      </c>
      <c r="E1083" s="4" t="s">
        <v>4511</v>
      </c>
      <c r="F1083" s="1" t="s">
        <v>23</v>
      </c>
      <c r="G1083" s="18" t="s">
        <v>1365</v>
      </c>
      <c r="H1083" s="19" t="s">
        <v>379</v>
      </c>
      <c r="I1083" s="18" t="s">
        <v>44</v>
      </c>
      <c r="J1083" s="18"/>
      <c r="K1083" s="21" t="s">
        <v>4512</v>
      </c>
      <c r="L1083" s="22" t="s">
        <v>42</v>
      </c>
      <c r="M1083" s="22" t="s">
        <v>4513</v>
      </c>
      <c r="N1083" s="23"/>
      <c r="O1083" s="23"/>
      <c r="P1083" s="109"/>
      <c r="Q1083" s="24">
        <f t="shared" si="79"/>
        <v>139000</v>
      </c>
      <c r="R1083" s="25"/>
      <c r="S1083" s="67"/>
      <c r="T1083" s="67"/>
      <c r="U1083" s="127">
        <f t="shared" ref="U1083:U1090" si="81">V1083*0.9</f>
        <v>10.8</v>
      </c>
      <c r="V1083" s="127">
        <v>12</v>
      </c>
      <c r="X1083" s="26"/>
      <c r="Y1083" s="26"/>
    </row>
    <row r="1084" spans="1:25" ht="36">
      <c r="A1084" s="18" t="s">
        <v>4486</v>
      </c>
      <c r="B1084" s="19" t="s">
        <v>1782</v>
      </c>
      <c r="C1084" s="28" t="s">
        <v>4514</v>
      </c>
      <c r="D1084" s="85" t="s">
        <v>4515</v>
      </c>
      <c r="E1084" s="4" t="s">
        <v>4516</v>
      </c>
      <c r="F1084" s="101" t="s">
        <v>23</v>
      </c>
      <c r="G1084" s="18" t="s">
        <v>1365</v>
      </c>
      <c r="H1084" s="19" t="s">
        <v>379</v>
      </c>
      <c r="I1084" s="18" t="s">
        <v>26</v>
      </c>
      <c r="J1084" s="18"/>
      <c r="K1084" s="21" t="s">
        <v>4517</v>
      </c>
      <c r="L1084" s="22"/>
      <c r="M1084" s="22" t="s">
        <v>4518</v>
      </c>
      <c r="N1084" s="23"/>
      <c r="O1084" s="23"/>
      <c r="P1084" s="109" t="s">
        <v>4519</v>
      </c>
      <c r="Q1084" s="24">
        <f t="shared" si="79"/>
        <v>169000</v>
      </c>
      <c r="R1084" s="25"/>
      <c r="S1084" s="67"/>
      <c r="T1084" s="67"/>
      <c r="U1084" s="127">
        <f t="shared" si="81"/>
        <v>13.5</v>
      </c>
      <c r="V1084" s="127">
        <v>15</v>
      </c>
      <c r="X1084" s="26"/>
      <c r="Y1084" s="26"/>
    </row>
    <row r="1085" spans="1:25" ht="36">
      <c r="A1085" s="18" t="s">
        <v>4486</v>
      </c>
      <c r="B1085" s="19" t="s">
        <v>1782</v>
      </c>
      <c r="C1085" s="28" t="s">
        <v>4520</v>
      </c>
      <c r="D1085" s="85" t="s">
        <v>4521</v>
      </c>
      <c r="E1085" s="4" t="s">
        <v>4522</v>
      </c>
      <c r="F1085" s="1" t="s">
        <v>23</v>
      </c>
      <c r="G1085" s="18" t="s">
        <v>1365</v>
      </c>
      <c r="H1085" s="19" t="s">
        <v>379</v>
      </c>
      <c r="I1085" s="18" t="s">
        <v>67</v>
      </c>
      <c r="J1085" s="18"/>
      <c r="K1085" s="21" t="s">
        <v>4523</v>
      </c>
      <c r="L1085" s="22" t="s">
        <v>42</v>
      </c>
      <c r="M1085" s="22" t="s">
        <v>4524</v>
      </c>
      <c r="N1085" s="23"/>
      <c r="O1085" s="23"/>
      <c r="P1085" s="109" t="s">
        <v>4525</v>
      </c>
      <c r="Q1085" s="24">
        <f t="shared" si="79"/>
        <v>189000</v>
      </c>
      <c r="R1085" s="25"/>
      <c r="S1085" s="66"/>
      <c r="T1085" s="66"/>
      <c r="U1085" s="127">
        <f t="shared" si="81"/>
        <v>15.3</v>
      </c>
      <c r="V1085" s="127">
        <v>17</v>
      </c>
      <c r="X1085" s="26"/>
      <c r="Y1085" s="26"/>
    </row>
    <row r="1086" spans="1:25" ht="36">
      <c r="A1086" s="18" t="s">
        <v>4526</v>
      </c>
      <c r="B1086" s="19" t="s">
        <v>1782</v>
      </c>
      <c r="C1086" s="28" t="s">
        <v>4527</v>
      </c>
      <c r="D1086" s="85" t="s">
        <v>4528</v>
      </c>
      <c r="E1086" s="4" t="s">
        <v>4529</v>
      </c>
      <c r="F1086" s="1" t="s">
        <v>23</v>
      </c>
      <c r="G1086" s="18" t="s">
        <v>1365</v>
      </c>
      <c r="H1086" s="19" t="s">
        <v>379</v>
      </c>
      <c r="I1086" s="18" t="s">
        <v>67</v>
      </c>
      <c r="J1086" s="18"/>
      <c r="K1086" s="21" t="s">
        <v>4530</v>
      </c>
      <c r="L1086" s="22" t="s">
        <v>42</v>
      </c>
      <c r="M1086" s="22" t="s">
        <v>4531</v>
      </c>
      <c r="N1086" s="23"/>
      <c r="O1086" s="23"/>
      <c r="P1086" s="109" t="s">
        <v>4532</v>
      </c>
      <c r="Q1086" s="24">
        <f t="shared" si="79"/>
        <v>229000</v>
      </c>
      <c r="R1086" s="25"/>
      <c r="S1086" s="59"/>
      <c r="T1086" s="59"/>
      <c r="U1086" s="127">
        <f t="shared" si="81"/>
        <v>18</v>
      </c>
      <c r="V1086" s="127">
        <v>20</v>
      </c>
      <c r="X1086" s="26"/>
      <c r="Y1086" s="26"/>
    </row>
    <row r="1087" spans="1:25" ht="36">
      <c r="A1087" s="18" t="s">
        <v>4526</v>
      </c>
      <c r="B1087" s="19" t="s">
        <v>1782</v>
      </c>
      <c r="C1087" s="28" t="s">
        <v>4533</v>
      </c>
      <c r="D1087" s="85" t="s">
        <v>4534</v>
      </c>
      <c r="E1087" s="4" t="s">
        <v>4535</v>
      </c>
      <c r="F1087" s="101" t="s">
        <v>23</v>
      </c>
      <c r="G1087" s="18" t="s">
        <v>1365</v>
      </c>
      <c r="H1087" s="19" t="s">
        <v>379</v>
      </c>
      <c r="I1087" s="18" t="s">
        <v>26</v>
      </c>
      <c r="J1087" s="18"/>
      <c r="K1087" s="21" t="s">
        <v>4536</v>
      </c>
      <c r="L1087" s="22"/>
      <c r="M1087" s="22" t="s">
        <v>4537</v>
      </c>
      <c r="N1087" s="23"/>
      <c r="O1087" s="23"/>
      <c r="P1087" s="109" t="s">
        <v>4538</v>
      </c>
      <c r="Q1087" s="24">
        <f t="shared" si="79"/>
        <v>259000</v>
      </c>
      <c r="R1087" s="25"/>
      <c r="S1087" s="59"/>
      <c r="T1087" s="59"/>
      <c r="U1087" s="127">
        <f t="shared" si="81"/>
        <v>20.7</v>
      </c>
      <c r="V1087" s="127">
        <v>23</v>
      </c>
      <c r="X1087" s="26"/>
      <c r="Y1087" s="26"/>
    </row>
    <row r="1088" spans="1:25" ht="36">
      <c r="A1088" s="18" t="s">
        <v>4526</v>
      </c>
      <c r="B1088" s="19" t="s">
        <v>1782</v>
      </c>
      <c r="C1088" s="28" t="s">
        <v>4539</v>
      </c>
      <c r="D1088" s="85" t="s">
        <v>4540</v>
      </c>
      <c r="E1088" s="4" t="s">
        <v>4541</v>
      </c>
      <c r="F1088" s="102" t="s">
        <v>23</v>
      </c>
      <c r="G1088" s="18" t="s">
        <v>1365</v>
      </c>
      <c r="H1088" s="19" t="s">
        <v>379</v>
      </c>
      <c r="I1088" s="18" t="s">
        <v>39</v>
      </c>
      <c r="J1088" s="18"/>
      <c r="K1088" s="21" t="s">
        <v>4542</v>
      </c>
      <c r="L1088" s="22"/>
      <c r="M1088" s="22" t="s">
        <v>4543</v>
      </c>
      <c r="N1088" s="23"/>
      <c r="O1088" s="23"/>
      <c r="P1088" s="109" t="s">
        <v>4544</v>
      </c>
      <c r="Q1088" s="24">
        <f t="shared" si="79"/>
        <v>269000</v>
      </c>
      <c r="R1088" s="25"/>
      <c r="S1088" s="59"/>
      <c r="T1088" s="59"/>
      <c r="U1088" s="127">
        <f t="shared" si="81"/>
        <v>21.6</v>
      </c>
      <c r="V1088" s="127">
        <v>24</v>
      </c>
      <c r="X1088" s="26"/>
      <c r="Y1088" s="26"/>
    </row>
    <row r="1089" spans="1:25" ht="36" hidden="1">
      <c r="A1089" s="18" t="s">
        <v>4486</v>
      </c>
      <c r="B1089" s="19" t="s">
        <v>1782</v>
      </c>
      <c r="C1089" s="28" t="s">
        <v>4545</v>
      </c>
      <c r="D1089" s="85" t="s">
        <v>4546</v>
      </c>
      <c r="E1089" s="4" t="s">
        <v>4547</v>
      </c>
      <c r="F1089" s="1" t="s">
        <v>23</v>
      </c>
      <c r="G1089" s="18" t="s">
        <v>1365</v>
      </c>
      <c r="H1089" s="19" t="s">
        <v>379</v>
      </c>
      <c r="I1089" s="18" t="s">
        <v>44</v>
      </c>
      <c r="J1089" s="18"/>
      <c r="K1089" s="21" t="s">
        <v>4548</v>
      </c>
      <c r="L1089" s="22" t="s">
        <v>42</v>
      </c>
      <c r="M1089" s="22" t="s">
        <v>4549</v>
      </c>
      <c r="N1089" s="23"/>
      <c r="O1089" s="23"/>
      <c r="P1089" s="109"/>
      <c r="Q1089" s="24">
        <f t="shared" si="79"/>
        <v>289000</v>
      </c>
      <c r="R1089" s="25"/>
      <c r="S1089" s="66"/>
      <c r="T1089" s="66"/>
      <c r="U1089" s="127">
        <f t="shared" si="81"/>
        <v>22.5</v>
      </c>
      <c r="V1089" s="127">
        <v>25</v>
      </c>
      <c r="X1089" s="26"/>
      <c r="Y1089" s="26"/>
    </row>
    <row r="1090" spans="1:25" ht="36">
      <c r="A1090" s="18" t="s">
        <v>4526</v>
      </c>
      <c r="B1090" s="19" t="s">
        <v>1782</v>
      </c>
      <c r="C1090" s="28" t="s">
        <v>4550</v>
      </c>
      <c r="D1090" s="85" t="s">
        <v>4551</v>
      </c>
      <c r="E1090" s="4" t="s">
        <v>4552</v>
      </c>
      <c r="F1090" s="1" t="s">
        <v>23</v>
      </c>
      <c r="G1090" s="18" t="s">
        <v>1365</v>
      </c>
      <c r="H1090" s="19" t="s">
        <v>379</v>
      </c>
      <c r="I1090" s="18" t="s">
        <v>39</v>
      </c>
      <c r="J1090" s="18"/>
      <c r="K1090" s="21" t="s">
        <v>4553</v>
      </c>
      <c r="L1090" s="22" t="s">
        <v>42</v>
      </c>
      <c r="M1090" s="22" t="s">
        <v>4554</v>
      </c>
      <c r="N1090" s="23"/>
      <c r="O1090" s="23"/>
      <c r="P1090" s="109" t="s">
        <v>4555</v>
      </c>
      <c r="Q1090" s="24">
        <f t="shared" si="79"/>
        <v>399000</v>
      </c>
      <c r="R1090" s="25"/>
      <c r="S1090" s="59"/>
      <c r="T1090" s="59"/>
      <c r="U1090" s="127">
        <f t="shared" si="81"/>
        <v>31.5</v>
      </c>
      <c r="V1090" s="127">
        <v>35</v>
      </c>
      <c r="X1090" s="26"/>
      <c r="Y1090" s="26"/>
    </row>
    <row r="1091" spans="1:25" ht="24">
      <c r="A1091" s="18" t="s">
        <v>4556</v>
      </c>
      <c r="B1091" s="19" t="s">
        <v>1782</v>
      </c>
      <c r="C1091" s="28" t="s">
        <v>4557</v>
      </c>
      <c r="D1091" s="85" t="s">
        <v>4558</v>
      </c>
      <c r="E1091" s="4" t="s">
        <v>4559</v>
      </c>
      <c r="F1091" s="1" t="s">
        <v>23</v>
      </c>
      <c r="G1091" s="18" t="s">
        <v>1365</v>
      </c>
      <c r="H1091" s="19" t="s">
        <v>379</v>
      </c>
      <c r="I1091" s="18" t="s">
        <v>39</v>
      </c>
      <c r="J1091" s="18"/>
      <c r="K1091" s="21" t="s">
        <v>4560</v>
      </c>
      <c r="L1091" s="22" t="s">
        <v>42</v>
      </c>
      <c r="M1091" s="22" t="s">
        <v>4561</v>
      </c>
      <c r="N1091" s="23"/>
      <c r="O1091" s="23">
        <v>690277787775</v>
      </c>
      <c r="P1091" s="109" t="s">
        <v>4562</v>
      </c>
      <c r="Q1091" s="24">
        <f t="shared" si="79"/>
        <v>469000</v>
      </c>
      <c r="R1091" s="25"/>
      <c r="S1091" s="66"/>
      <c r="T1091" s="66"/>
      <c r="U1091" s="127">
        <f>(V1091-4)</f>
        <v>37</v>
      </c>
      <c r="V1091" s="127">
        <v>41</v>
      </c>
      <c r="X1091" s="26"/>
      <c r="Y1091" s="26"/>
    </row>
    <row r="1092" spans="1:25">
      <c r="A1092" s="18" t="s">
        <v>4556</v>
      </c>
      <c r="B1092" s="19" t="s">
        <v>1782</v>
      </c>
      <c r="C1092" s="28" t="s">
        <v>4563</v>
      </c>
      <c r="D1092" s="85" t="s">
        <v>4564</v>
      </c>
      <c r="E1092" s="4" t="s">
        <v>4565</v>
      </c>
      <c r="F1092" s="1" t="s">
        <v>23</v>
      </c>
      <c r="G1092" s="18" t="s">
        <v>1365</v>
      </c>
      <c r="H1092" s="19"/>
      <c r="I1092" s="18" t="s">
        <v>39</v>
      </c>
      <c r="J1092" s="18"/>
      <c r="K1092" s="21" t="s">
        <v>4566</v>
      </c>
      <c r="L1092" s="22"/>
      <c r="M1092" s="22" t="s">
        <v>4567</v>
      </c>
      <c r="N1092" s="23"/>
      <c r="O1092" s="23"/>
      <c r="P1092" s="109" t="s">
        <v>4562</v>
      </c>
      <c r="Q1092" s="24">
        <f t="shared" si="79"/>
        <v>799000</v>
      </c>
      <c r="R1092" s="25"/>
      <c r="S1092" s="66"/>
      <c r="T1092" s="66"/>
      <c r="U1092" s="127">
        <f>(V1092-7)</f>
        <v>63</v>
      </c>
      <c r="V1092" s="127">
        <v>70</v>
      </c>
      <c r="X1092" s="26"/>
      <c r="Y1092" s="26"/>
    </row>
    <row r="1093" spans="1:25" ht="36" hidden="1">
      <c r="A1093" s="18" t="s">
        <v>4556</v>
      </c>
      <c r="B1093" s="19" t="s">
        <v>1782</v>
      </c>
      <c r="C1093" s="28" t="s">
        <v>4568</v>
      </c>
      <c r="D1093" s="85" t="s">
        <v>4569</v>
      </c>
      <c r="E1093" s="4" t="s">
        <v>4570</v>
      </c>
      <c r="F1093" s="1" t="s">
        <v>23</v>
      </c>
      <c r="G1093" s="18" t="s">
        <v>1365</v>
      </c>
      <c r="H1093" s="19" t="s">
        <v>379</v>
      </c>
      <c r="I1093" s="18" t="s">
        <v>44</v>
      </c>
      <c r="J1093" s="18"/>
      <c r="K1093" s="21" t="s">
        <v>4571</v>
      </c>
      <c r="L1093" s="22" t="s">
        <v>42</v>
      </c>
      <c r="M1093" s="22" t="s">
        <v>4572</v>
      </c>
      <c r="N1093" s="23"/>
      <c r="O1093" s="23"/>
      <c r="P1093" s="109"/>
      <c r="Q1093" s="24">
        <f t="shared" si="79"/>
        <v>479000</v>
      </c>
      <c r="R1093" s="25"/>
      <c r="S1093" s="66"/>
      <c r="T1093" s="66"/>
      <c r="U1093" s="127">
        <v>37</v>
      </c>
      <c r="V1093" s="127">
        <v>42</v>
      </c>
      <c r="X1093" s="26"/>
      <c r="Y1093" s="26"/>
    </row>
    <row r="1094" spans="1:25" ht="24">
      <c r="A1094" s="18" t="s">
        <v>4556</v>
      </c>
      <c r="B1094" s="19" t="s">
        <v>1782</v>
      </c>
      <c r="C1094" s="28" t="s">
        <v>4573</v>
      </c>
      <c r="D1094" s="85" t="s">
        <v>4574</v>
      </c>
      <c r="E1094" s="4" t="s">
        <v>4575</v>
      </c>
      <c r="F1094" s="1" t="s">
        <v>23</v>
      </c>
      <c r="G1094" s="18" t="s">
        <v>1365</v>
      </c>
      <c r="H1094" s="19" t="s">
        <v>379</v>
      </c>
      <c r="I1094" s="18" t="s">
        <v>39</v>
      </c>
      <c r="J1094" s="18"/>
      <c r="K1094" s="21" t="s">
        <v>4576</v>
      </c>
      <c r="L1094" s="22" t="s">
        <v>42</v>
      </c>
      <c r="M1094" s="22" t="s">
        <v>4577</v>
      </c>
      <c r="N1094" s="23"/>
      <c r="O1094" s="23">
        <v>690277788017</v>
      </c>
      <c r="P1094" s="109" t="s">
        <v>4562</v>
      </c>
      <c r="Q1094" s="24">
        <f t="shared" si="79"/>
        <v>509000</v>
      </c>
      <c r="R1094" s="25"/>
      <c r="S1094" s="59"/>
      <c r="T1094" s="59"/>
      <c r="U1094" s="127">
        <f>(V1094-5)</f>
        <v>40</v>
      </c>
      <c r="V1094" s="127">
        <v>45</v>
      </c>
      <c r="X1094" s="26"/>
      <c r="Y1094" s="26"/>
    </row>
    <row r="1095" spans="1:25" ht="24" hidden="1">
      <c r="A1095" s="18" t="s">
        <v>4556</v>
      </c>
      <c r="B1095" s="19" t="s">
        <v>1782</v>
      </c>
      <c r="C1095" s="28" t="s">
        <v>4578</v>
      </c>
      <c r="D1095" s="85" t="s">
        <v>4579</v>
      </c>
      <c r="E1095" s="4" t="s">
        <v>4580</v>
      </c>
      <c r="F1095" s="1" t="s">
        <v>23</v>
      </c>
      <c r="G1095" s="18" t="s">
        <v>1365</v>
      </c>
      <c r="H1095" s="19" t="s">
        <v>379</v>
      </c>
      <c r="I1095" s="18" t="s">
        <v>44</v>
      </c>
      <c r="J1095" s="18"/>
      <c r="K1095" s="21" t="s">
        <v>4581</v>
      </c>
      <c r="L1095" s="22" t="s">
        <v>42</v>
      </c>
      <c r="M1095" s="22" t="s">
        <v>4582</v>
      </c>
      <c r="N1095" s="23"/>
      <c r="O1095" s="23"/>
      <c r="P1095" s="109"/>
      <c r="Q1095" s="24">
        <f t="shared" si="79"/>
        <v>-1000</v>
      </c>
      <c r="R1095" s="25"/>
      <c r="S1095" s="59"/>
      <c r="T1095" s="59"/>
      <c r="X1095" s="26"/>
      <c r="Y1095" s="26"/>
    </row>
    <row r="1096" spans="1:25" ht="24">
      <c r="A1096" s="18" t="s">
        <v>4556</v>
      </c>
      <c r="B1096" s="19" t="s">
        <v>1782</v>
      </c>
      <c r="C1096" s="28" t="s">
        <v>4583</v>
      </c>
      <c r="D1096" s="85" t="s">
        <v>4584</v>
      </c>
      <c r="E1096" s="4" t="s">
        <v>4585</v>
      </c>
      <c r="F1096" s="1" t="s">
        <v>23</v>
      </c>
      <c r="G1096" s="18" t="s">
        <v>1365</v>
      </c>
      <c r="H1096" s="19" t="s">
        <v>379</v>
      </c>
      <c r="I1096" s="18" t="s">
        <v>67</v>
      </c>
      <c r="J1096" s="18"/>
      <c r="K1096" s="21" t="s">
        <v>4586</v>
      </c>
      <c r="L1096" s="22" t="s">
        <v>42</v>
      </c>
      <c r="M1096" s="22" t="s">
        <v>4587</v>
      </c>
      <c r="N1096" s="23"/>
      <c r="O1096" s="23">
        <v>690277787782</v>
      </c>
      <c r="P1096" s="109" t="s">
        <v>4588</v>
      </c>
      <c r="Q1096" s="24">
        <f t="shared" si="79"/>
        <v>459000</v>
      </c>
      <c r="R1096" s="25"/>
      <c r="S1096" s="59"/>
      <c r="T1096" s="59"/>
      <c r="U1096" s="127">
        <f>V1096*0.9</f>
        <v>36</v>
      </c>
      <c r="V1096" s="127">
        <v>40</v>
      </c>
      <c r="X1096" s="26"/>
      <c r="Y1096" s="26"/>
    </row>
    <row r="1097" spans="1:25" ht="24" hidden="1">
      <c r="A1097" s="18" t="s">
        <v>4556</v>
      </c>
      <c r="B1097" s="19" t="s">
        <v>1782</v>
      </c>
      <c r="C1097" s="28" t="s">
        <v>4589</v>
      </c>
      <c r="D1097" s="85" t="s">
        <v>4590</v>
      </c>
      <c r="E1097" s="4" t="s">
        <v>4591</v>
      </c>
      <c r="F1097" s="1" t="s">
        <v>23</v>
      </c>
      <c r="G1097" s="18" t="s">
        <v>1365</v>
      </c>
      <c r="H1097" s="19" t="s">
        <v>379</v>
      </c>
      <c r="I1097" s="18" t="s">
        <v>44</v>
      </c>
      <c r="J1097" s="18"/>
      <c r="K1097" s="21" t="s">
        <v>4592</v>
      </c>
      <c r="L1097" s="22" t="s">
        <v>42</v>
      </c>
      <c r="M1097" s="22" t="s">
        <v>4593</v>
      </c>
      <c r="N1097" s="23"/>
      <c r="O1097" s="23"/>
      <c r="P1097" s="109"/>
      <c r="Q1097" s="24">
        <f t="shared" si="79"/>
        <v>-1000</v>
      </c>
      <c r="R1097" s="25"/>
      <c r="S1097" s="59"/>
      <c r="T1097" s="59"/>
      <c r="X1097" s="26"/>
      <c r="Y1097" s="26"/>
    </row>
    <row r="1098" spans="1:25" ht="24" hidden="1">
      <c r="A1098" s="18" t="s">
        <v>4556</v>
      </c>
      <c r="B1098" s="19" t="s">
        <v>1782</v>
      </c>
      <c r="C1098" s="28" t="s">
        <v>4594</v>
      </c>
      <c r="D1098" s="85" t="s">
        <v>4595</v>
      </c>
      <c r="E1098" s="4" t="s">
        <v>4596</v>
      </c>
      <c r="F1098" s="1" t="s">
        <v>23</v>
      </c>
      <c r="G1098" s="18" t="s">
        <v>1365</v>
      </c>
      <c r="H1098" s="19" t="s">
        <v>379</v>
      </c>
      <c r="I1098" s="18" t="s">
        <v>44</v>
      </c>
      <c r="J1098" s="18"/>
      <c r="K1098" s="21" t="s">
        <v>4597</v>
      </c>
      <c r="L1098" s="22" t="s">
        <v>42</v>
      </c>
      <c r="M1098" s="22" t="s">
        <v>4598</v>
      </c>
      <c r="N1098" s="23"/>
      <c r="O1098" s="23"/>
      <c r="P1098" s="109"/>
      <c r="Q1098" s="24">
        <f t="shared" si="79"/>
        <v>-1000</v>
      </c>
      <c r="R1098" s="25"/>
      <c r="S1098" s="59"/>
      <c r="T1098" s="59"/>
      <c r="X1098" s="26"/>
      <c r="Y1098" s="26"/>
    </row>
    <row r="1099" spans="1:25" ht="24" hidden="1">
      <c r="A1099" s="18" t="s">
        <v>4556</v>
      </c>
      <c r="B1099" s="19" t="s">
        <v>1782</v>
      </c>
      <c r="C1099" s="28" t="s">
        <v>4599</v>
      </c>
      <c r="D1099" s="85" t="s">
        <v>4600</v>
      </c>
      <c r="E1099" s="4" t="s">
        <v>4601</v>
      </c>
      <c r="F1099" s="1" t="s">
        <v>23</v>
      </c>
      <c r="G1099" s="18" t="s">
        <v>1365</v>
      </c>
      <c r="H1099" s="19" t="s">
        <v>379</v>
      </c>
      <c r="I1099" s="18" t="s">
        <v>44</v>
      </c>
      <c r="J1099" s="18"/>
      <c r="K1099" s="21" t="s">
        <v>4602</v>
      </c>
      <c r="L1099" s="22" t="s">
        <v>42</v>
      </c>
      <c r="M1099" s="22" t="s">
        <v>4603</v>
      </c>
      <c r="N1099" s="23"/>
      <c r="O1099" s="23"/>
      <c r="P1099" s="109"/>
      <c r="Q1099" s="24">
        <f t="shared" si="79"/>
        <v>539000</v>
      </c>
      <c r="R1099" s="25"/>
      <c r="S1099" s="66"/>
      <c r="T1099" s="66"/>
      <c r="U1099" s="127">
        <v>42</v>
      </c>
      <c r="V1099" s="127">
        <v>47</v>
      </c>
      <c r="X1099" s="26"/>
      <c r="Y1099" s="26"/>
    </row>
    <row r="1100" spans="1:25" ht="24" hidden="1">
      <c r="A1100" s="18" t="s">
        <v>4556</v>
      </c>
      <c r="B1100" s="19" t="s">
        <v>1782</v>
      </c>
      <c r="C1100" s="28" t="s">
        <v>4604</v>
      </c>
      <c r="D1100" s="85" t="s">
        <v>4605</v>
      </c>
      <c r="E1100" s="4" t="s">
        <v>4606</v>
      </c>
      <c r="F1100" s="1" t="s">
        <v>23</v>
      </c>
      <c r="G1100" s="18" t="s">
        <v>1365</v>
      </c>
      <c r="H1100" s="19" t="s">
        <v>379</v>
      </c>
      <c r="I1100" s="18" t="s">
        <v>44</v>
      </c>
      <c r="J1100" s="18"/>
      <c r="K1100" s="21" t="s">
        <v>4607</v>
      </c>
      <c r="L1100" s="22" t="s">
        <v>42</v>
      </c>
      <c r="M1100" s="22" t="s">
        <v>4608</v>
      </c>
      <c r="N1100" s="23"/>
      <c r="O1100" s="23"/>
      <c r="P1100" s="109"/>
      <c r="Q1100" s="24">
        <f t="shared" si="79"/>
        <v>579000</v>
      </c>
      <c r="R1100" s="25"/>
      <c r="S1100" s="59"/>
      <c r="T1100" s="59"/>
      <c r="U1100" s="127">
        <v>46</v>
      </c>
      <c r="V1100" s="127">
        <v>51</v>
      </c>
      <c r="X1100" s="26"/>
      <c r="Y1100" s="26"/>
    </row>
    <row r="1101" spans="1:25" ht="24" hidden="1">
      <c r="A1101" s="18" t="s">
        <v>4556</v>
      </c>
      <c r="B1101" s="19" t="s">
        <v>1782</v>
      </c>
      <c r="C1101" s="28" t="s">
        <v>4609</v>
      </c>
      <c r="D1101" s="85" t="s">
        <v>4610</v>
      </c>
      <c r="E1101" s="4" t="s">
        <v>4611</v>
      </c>
      <c r="F1101" s="1" t="s">
        <v>23</v>
      </c>
      <c r="G1101" s="18" t="s">
        <v>1365</v>
      </c>
      <c r="H1101" s="19" t="s">
        <v>379</v>
      </c>
      <c r="I1101" s="18" t="s">
        <v>44</v>
      </c>
      <c r="J1101" s="18"/>
      <c r="K1101" s="21" t="s">
        <v>4612</v>
      </c>
      <c r="L1101" s="22" t="s">
        <v>42</v>
      </c>
      <c r="M1101" s="22" t="s">
        <v>4613</v>
      </c>
      <c r="N1101" s="23"/>
      <c r="O1101" s="23">
        <v>690277787829</v>
      </c>
      <c r="P1101" s="109"/>
      <c r="Q1101" s="24">
        <f t="shared" si="79"/>
        <v>589000</v>
      </c>
      <c r="R1101" s="25"/>
      <c r="S1101" s="59"/>
      <c r="T1101" s="59"/>
      <c r="U1101" s="127">
        <f>(V1101-5)</f>
        <v>47</v>
      </c>
      <c r="V1101" s="127">
        <v>52</v>
      </c>
      <c r="X1101" s="26"/>
      <c r="Y1101" s="26"/>
    </row>
    <row r="1102" spans="1:25" ht="24" hidden="1">
      <c r="A1102" s="18" t="s">
        <v>4556</v>
      </c>
      <c r="B1102" s="19" t="s">
        <v>1782</v>
      </c>
      <c r="C1102" s="28" t="s">
        <v>4614</v>
      </c>
      <c r="D1102" s="85" t="s">
        <v>4615</v>
      </c>
      <c r="E1102" s="4" t="s">
        <v>4616</v>
      </c>
      <c r="F1102" s="1" t="s">
        <v>23</v>
      </c>
      <c r="G1102" s="18" t="s">
        <v>1365</v>
      </c>
      <c r="H1102" s="19" t="s">
        <v>379</v>
      </c>
      <c r="I1102" s="18" t="s">
        <v>44</v>
      </c>
      <c r="J1102" s="18"/>
      <c r="K1102" s="21" t="s">
        <v>4617</v>
      </c>
      <c r="L1102" s="22" t="s">
        <v>42</v>
      </c>
      <c r="M1102" s="22" t="s">
        <v>4618</v>
      </c>
      <c r="N1102" s="23"/>
      <c r="O1102" s="23"/>
      <c r="P1102" s="109"/>
      <c r="Q1102" s="24">
        <f t="shared" si="79"/>
        <v>-1000</v>
      </c>
      <c r="R1102" s="25"/>
      <c r="S1102" s="59"/>
      <c r="T1102" s="59"/>
      <c r="X1102" s="26"/>
      <c r="Y1102" s="26"/>
    </row>
    <row r="1103" spans="1:25" ht="36">
      <c r="A1103" s="18" t="s">
        <v>4556</v>
      </c>
      <c r="B1103" s="19" t="s">
        <v>1782</v>
      </c>
      <c r="C1103" s="28" t="s">
        <v>4619</v>
      </c>
      <c r="D1103" s="85" t="s">
        <v>4620</v>
      </c>
      <c r="E1103" s="4" t="s">
        <v>4621</v>
      </c>
      <c r="F1103" s="1" t="s">
        <v>23</v>
      </c>
      <c r="G1103" s="18" t="s">
        <v>1365</v>
      </c>
      <c r="H1103" s="19" t="s">
        <v>379</v>
      </c>
      <c r="I1103" s="18" t="s">
        <v>67</v>
      </c>
      <c r="J1103" s="18"/>
      <c r="K1103" s="21" t="s">
        <v>4622</v>
      </c>
      <c r="L1103" s="22" t="s">
        <v>42</v>
      </c>
      <c r="M1103" s="22" t="s">
        <v>4623</v>
      </c>
      <c r="N1103" s="23"/>
      <c r="O1103" s="23"/>
      <c r="P1103" s="109" t="s">
        <v>4624</v>
      </c>
      <c r="Q1103" s="24">
        <f t="shared" si="79"/>
        <v>479000</v>
      </c>
      <c r="R1103" s="25"/>
      <c r="S1103" s="59"/>
      <c r="T1103" s="59"/>
      <c r="U1103" s="127">
        <f>V1103*0.9</f>
        <v>37.800000000000004</v>
      </c>
      <c r="V1103" s="127">
        <v>42</v>
      </c>
      <c r="X1103" s="26"/>
      <c r="Y1103" s="26"/>
    </row>
    <row r="1104" spans="1:25" ht="24">
      <c r="A1104" s="18" t="s">
        <v>4556</v>
      </c>
      <c r="B1104" s="19" t="s">
        <v>1782</v>
      </c>
      <c r="C1104" s="28" t="s">
        <v>4625</v>
      </c>
      <c r="D1104" s="85" t="s">
        <v>4626</v>
      </c>
      <c r="E1104" s="4" t="s">
        <v>4627</v>
      </c>
      <c r="F1104" s="1" t="s">
        <v>23</v>
      </c>
      <c r="G1104" s="18" t="s">
        <v>1365</v>
      </c>
      <c r="H1104" s="19" t="s">
        <v>379</v>
      </c>
      <c r="I1104" s="18" t="s">
        <v>67</v>
      </c>
      <c r="J1104" s="18"/>
      <c r="K1104" s="21" t="s">
        <v>4628</v>
      </c>
      <c r="L1104" s="22" t="s">
        <v>42</v>
      </c>
      <c r="M1104" s="22" t="s">
        <v>4629</v>
      </c>
      <c r="N1104" s="23"/>
      <c r="O1104" s="23">
        <v>690277787799</v>
      </c>
      <c r="P1104" s="109" t="s">
        <v>4630</v>
      </c>
      <c r="Q1104" s="24">
        <f t="shared" si="79"/>
        <v>539000</v>
      </c>
      <c r="R1104" s="25"/>
      <c r="S1104" s="59"/>
      <c r="T1104" s="59"/>
      <c r="U1104" s="127">
        <f>V1104*0.9</f>
        <v>42.300000000000004</v>
      </c>
      <c r="V1104" s="127">
        <v>47</v>
      </c>
      <c r="X1104" s="26"/>
      <c r="Y1104" s="26"/>
    </row>
    <row r="1105" spans="1:25" ht="24" hidden="1">
      <c r="A1105" s="18" t="s">
        <v>4556</v>
      </c>
      <c r="B1105" s="19" t="s">
        <v>1782</v>
      </c>
      <c r="C1105" s="28" t="s">
        <v>4631</v>
      </c>
      <c r="D1105" s="85" t="s">
        <v>4632</v>
      </c>
      <c r="E1105" s="4" t="s">
        <v>4633</v>
      </c>
      <c r="F1105" s="1" t="s">
        <v>23</v>
      </c>
      <c r="G1105" s="18" t="s">
        <v>1365</v>
      </c>
      <c r="H1105" s="19" t="s">
        <v>379</v>
      </c>
      <c r="I1105" s="18" t="s">
        <v>44</v>
      </c>
      <c r="J1105" s="18"/>
      <c r="K1105" s="21" t="s">
        <v>4634</v>
      </c>
      <c r="L1105" s="22" t="s">
        <v>42</v>
      </c>
      <c r="M1105" s="22" t="s">
        <v>4635</v>
      </c>
      <c r="N1105" s="23"/>
      <c r="O1105" s="23">
        <v>690277787805</v>
      </c>
      <c r="P1105" s="109"/>
      <c r="Q1105" s="24">
        <f t="shared" si="79"/>
        <v>559000</v>
      </c>
      <c r="R1105" s="25"/>
      <c r="S1105" s="59"/>
      <c r="T1105" s="59"/>
      <c r="U1105" s="127">
        <f>(V1105-5)</f>
        <v>44</v>
      </c>
      <c r="V1105" s="127">
        <v>49</v>
      </c>
      <c r="X1105" s="26"/>
      <c r="Y1105" s="26"/>
    </row>
    <row r="1106" spans="1:25" ht="36" hidden="1">
      <c r="A1106" s="18" t="s">
        <v>4556</v>
      </c>
      <c r="B1106" s="19" t="s">
        <v>1782</v>
      </c>
      <c r="C1106" s="28" t="s">
        <v>4636</v>
      </c>
      <c r="D1106" s="85" t="s">
        <v>4637</v>
      </c>
      <c r="E1106" s="4" t="s">
        <v>4638</v>
      </c>
      <c r="F1106" s="1" t="s">
        <v>23</v>
      </c>
      <c r="G1106" s="18" t="s">
        <v>1365</v>
      </c>
      <c r="H1106" s="19" t="s">
        <v>379</v>
      </c>
      <c r="I1106" s="18" t="s">
        <v>44</v>
      </c>
      <c r="J1106" s="18"/>
      <c r="K1106" s="21" t="s">
        <v>4639</v>
      </c>
      <c r="L1106" s="22" t="s">
        <v>42</v>
      </c>
      <c r="M1106" s="22" t="s">
        <v>4640</v>
      </c>
      <c r="N1106" s="23"/>
      <c r="O1106" s="23"/>
      <c r="P1106" s="109"/>
      <c r="Q1106" s="24">
        <f t="shared" si="79"/>
        <v>-1000</v>
      </c>
      <c r="R1106" s="25"/>
      <c r="S1106" s="59"/>
      <c r="T1106" s="59"/>
      <c r="X1106" s="26"/>
      <c r="Y1106" s="26"/>
    </row>
    <row r="1107" spans="1:25" ht="24" hidden="1">
      <c r="A1107" s="18" t="s">
        <v>4556</v>
      </c>
      <c r="B1107" s="19" t="s">
        <v>1782</v>
      </c>
      <c r="C1107" s="28" t="s">
        <v>4641</v>
      </c>
      <c r="D1107" s="85" t="s">
        <v>4642</v>
      </c>
      <c r="E1107" s="4" t="s">
        <v>4643</v>
      </c>
      <c r="F1107" s="1" t="s">
        <v>23</v>
      </c>
      <c r="G1107" s="18" t="s">
        <v>1365</v>
      </c>
      <c r="H1107" s="19" t="s">
        <v>379</v>
      </c>
      <c r="I1107" s="18" t="s">
        <v>44</v>
      </c>
      <c r="J1107" s="18"/>
      <c r="K1107" s="21" t="s">
        <v>4644</v>
      </c>
      <c r="L1107" s="22" t="s">
        <v>42</v>
      </c>
      <c r="M1107" s="22" t="s">
        <v>4645</v>
      </c>
      <c r="N1107" s="23"/>
      <c r="O1107" s="23"/>
      <c r="P1107" s="109"/>
      <c r="Q1107" s="24">
        <f t="shared" si="79"/>
        <v>-1000</v>
      </c>
      <c r="R1107" s="25"/>
      <c r="S1107" s="59"/>
      <c r="T1107" s="59"/>
      <c r="X1107" s="26"/>
      <c r="Y1107" s="26"/>
    </row>
    <row r="1108" spans="1:25" ht="24" hidden="1">
      <c r="A1108" s="18" t="s">
        <v>4556</v>
      </c>
      <c r="B1108" s="19" t="s">
        <v>1782</v>
      </c>
      <c r="C1108" s="28" t="s">
        <v>4646</v>
      </c>
      <c r="D1108" s="85" t="s">
        <v>4647</v>
      </c>
      <c r="E1108" s="4" t="s">
        <v>4648</v>
      </c>
      <c r="F1108" s="1" t="s">
        <v>23</v>
      </c>
      <c r="G1108" s="18" t="s">
        <v>1365</v>
      </c>
      <c r="H1108" s="19" t="s">
        <v>379</v>
      </c>
      <c r="I1108" s="18" t="s">
        <v>44</v>
      </c>
      <c r="J1108" s="18"/>
      <c r="K1108" s="21" t="s">
        <v>4649</v>
      </c>
      <c r="L1108" s="22" t="s">
        <v>4650</v>
      </c>
      <c r="M1108" s="22" t="s">
        <v>42</v>
      </c>
      <c r="N1108" s="23"/>
      <c r="O1108" s="23"/>
      <c r="P1108" s="109"/>
      <c r="Q1108" s="24">
        <f t="shared" si="79"/>
        <v>599000</v>
      </c>
      <c r="R1108" s="25"/>
      <c r="S1108" s="66"/>
      <c r="T1108" s="66"/>
      <c r="U1108" s="127">
        <v>49</v>
      </c>
      <c r="V1108" s="127">
        <v>53</v>
      </c>
      <c r="X1108" s="26"/>
      <c r="Y1108" s="26"/>
    </row>
    <row r="1109" spans="1:25" ht="36" hidden="1">
      <c r="A1109" s="18" t="s">
        <v>4556</v>
      </c>
      <c r="B1109" s="19" t="s">
        <v>1782</v>
      </c>
      <c r="C1109" s="28" t="s">
        <v>4651</v>
      </c>
      <c r="D1109" s="85" t="s">
        <v>4652</v>
      </c>
      <c r="E1109" s="4" t="s">
        <v>4653</v>
      </c>
      <c r="F1109" s="1" t="s">
        <v>23</v>
      </c>
      <c r="G1109" s="18" t="s">
        <v>1365</v>
      </c>
      <c r="H1109" s="19" t="s">
        <v>379</v>
      </c>
      <c r="I1109" s="18" t="s">
        <v>44</v>
      </c>
      <c r="J1109" s="18"/>
      <c r="K1109" s="21" t="s">
        <v>4654</v>
      </c>
      <c r="L1109" s="22" t="s">
        <v>42</v>
      </c>
      <c r="M1109" s="22" t="s">
        <v>4655</v>
      </c>
      <c r="N1109" s="23"/>
      <c r="O1109" s="23"/>
      <c r="P1109" s="109"/>
      <c r="Q1109" s="24">
        <f t="shared" si="79"/>
        <v>629000</v>
      </c>
      <c r="R1109" s="25"/>
      <c r="S1109" s="67"/>
      <c r="T1109" s="67"/>
      <c r="U1109" s="127">
        <v>50</v>
      </c>
      <c r="V1109" s="127">
        <v>55</v>
      </c>
      <c r="X1109" s="26"/>
      <c r="Y1109" s="26"/>
    </row>
    <row r="1110" spans="1:25" ht="36">
      <c r="A1110" s="18" t="s">
        <v>4556</v>
      </c>
      <c r="B1110" s="19" t="s">
        <v>1782</v>
      </c>
      <c r="C1110" s="28" t="s">
        <v>4656</v>
      </c>
      <c r="D1110" s="85" t="s">
        <v>4657</v>
      </c>
      <c r="E1110" s="87" t="s">
        <v>4658</v>
      </c>
      <c r="F1110" s="1" t="s">
        <v>23</v>
      </c>
      <c r="G1110" s="18" t="s">
        <v>1365</v>
      </c>
      <c r="H1110" s="19" t="s">
        <v>379</v>
      </c>
      <c r="I1110" s="18" t="s">
        <v>67</v>
      </c>
      <c r="J1110" s="18"/>
      <c r="K1110" s="21" t="s">
        <v>4659</v>
      </c>
      <c r="L1110" s="22"/>
      <c r="M1110" s="22" t="s">
        <v>4660</v>
      </c>
      <c r="N1110" s="23"/>
      <c r="O1110" s="23"/>
      <c r="P1110" s="109" t="s">
        <v>4661</v>
      </c>
      <c r="Q1110" s="24">
        <f t="shared" si="79"/>
        <v>569000</v>
      </c>
      <c r="R1110" s="25"/>
      <c r="S1110" s="67"/>
      <c r="T1110" s="67"/>
      <c r="U1110" s="127">
        <f>V1110*0.9</f>
        <v>45</v>
      </c>
      <c r="V1110" s="127">
        <v>50</v>
      </c>
      <c r="X1110" s="26"/>
      <c r="Y1110" s="26"/>
    </row>
    <row r="1111" spans="1:25" ht="36">
      <c r="A1111" s="18" t="s">
        <v>4556</v>
      </c>
      <c r="B1111" s="19" t="s">
        <v>1782</v>
      </c>
      <c r="C1111" s="28" t="s">
        <v>4662</v>
      </c>
      <c r="D1111" s="85" t="s">
        <v>4663</v>
      </c>
      <c r="E1111" s="87" t="s">
        <v>4664</v>
      </c>
      <c r="F1111" s="1" t="s">
        <v>23</v>
      </c>
      <c r="G1111" s="18" t="s">
        <v>1365</v>
      </c>
      <c r="H1111" s="19"/>
      <c r="I1111" s="18" t="s">
        <v>67</v>
      </c>
      <c r="J1111" s="18"/>
      <c r="K1111" s="21" t="s">
        <v>4665</v>
      </c>
      <c r="L1111" s="22"/>
      <c r="M1111" s="22" t="s">
        <v>4666</v>
      </c>
      <c r="N1111" s="23"/>
      <c r="O1111" s="23"/>
      <c r="P1111" s="109" t="s">
        <v>4667</v>
      </c>
      <c r="Q1111" s="24">
        <f t="shared" si="79"/>
        <v>589000</v>
      </c>
      <c r="R1111" s="25"/>
      <c r="S1111" s="67"/>
      <c r="T1111" s="67"/>
      <c r="U1111" s="127">
        <f>V1111*0.9</f>
        <v>46.800000000000004</v>
      </c>
      <c r="V1111" s="127">
        <v>52</v>
      </c>
      <c r="X1111" s="26"/>
      <c r="Y1111" s="26"/>
    </row>
    <row r="1112" spans="1:25" ht="24" hidden="1">
      <c r="A1112" s="18" t="s">
        <v>4556</v>
      </c>
      <c r="B1112" s="19" t="s">
        <v>1782</v>
      </c>
      <c r="C1112" s="28" t="s">
        <v>4668</v>
      </c>
      <c r="D1112" s="85" t="s">
        <v>4669</v>
      </c>
      <c r="E1112" s="4" t="s">
        <v>4670</v>
      </c>
      <c r="F1112" s="1" t="s">
        <v>23</v>
      </c>
      <c r="G1112" s="18" t="s">
        <v>1365</v>
      </c>
      <c r="H1112" s="19" t="s">
        <v>379</v>
      </c>
      <c r="I1112" s="18" t="s">
        <v>44</v>
      </c>
      <c r="J1112" s="18"/>
      <c r="K1112" s="21" t="s">
        <v>4671</v>
      </c>
      <c r="L1112" s="22" t="s">
        <v>42</v>
      </c>
      <c r="M1112" s="22" t="s">
        <v>4672</v>
      </c>
      <c r="N1112" s="23"/>
      <c r="O1112" s="23"/>
      <c r="P1112" s="109"/>
      <c r="Q1112" s="24">
        <f t="shared" si="79"/>
        <v>789000</v>
      </c>
      <c r="R1112" s="25"/>
      <c r="S1112" s="59"/>
      <c r="T1112" s="59"/>
      <c r="U1112" s="127">
        <v>64</v>
      </c>
      <c r="V1112" s="127">
        <v>69</v>
      </c>
      <c r="X1112" s="26"/>
      <c r="Y1112" s="26"/>
    </row>
    <row r="1113" spans="1:25" ht="24" hidden="1">
      <c r="A1113" s="18" t="s">
        <v>4556</v>
      </c>
      <c r="B1113" s="19" t="s">
        <v>1782</v>
      </c>
      <c r="C1113" s="28" t="s">
        <v>4673</v>
      </c>
      <c r="D1113" s="85" t="s">
        <v>4674</v>
      </c>
      <c r="E1113" s="4" t="s">
        <v>4675</v>
      </c>
      <c r="F1113" s="1" t="s">
        <v>23</v>
      </c>
      <c r="G1113" s="18" t="s">
        <v>1365</v>
      </c>
      <c r="H1113" s="19" t="s">
        <v>379</v>
      </c>
      <c r="I1113" s="18" t="s">
        <v>44</v>
      </c>
      <c r="J1113" s="18"/>
      <c r="K1113" s="21" t="s">
        <v>4676</v>
      </c>
      <c r="L1113" s="22" t="s">
        <v>42</v>
      </c>
      <c r="M1113" s="22" t="s">
        <v>4677</v>
      </c>
      <c r="N1113" s="23"/>
      <c r="O1113" s="23"/>
      <c r="P1113" s="109"/>
      <c r="Q1113" s="24">
        <f t="shared" si="79"/>
        <v>-1000</v>
      </c>
      <c r="R1113" s="25"/>
      <c r="S1113" s="59"/>
      <c r="T1113" s="59"/>
      <c r="X1113" s="26"/>
      <c r="Y1113" s="26"/>
    </row>
    <row r="1114" spans="1:25" ht="36" hidden="1">
      <c r="A1114" s="18" t="s">
        <v>4556</v>
      </c>
      <c r="B1114" s="19" t="s">
        <v>1782</v>
      </c>
      <c r="C1114" s="28" t="s">
        <v>4678</v>
      </c>
      <c r="D1114" s="85" t="s">
        <v>4679</v>
      </c>
      <c r="E1114" s="4" t="s">
        <v>4680</v>
      </c>
      <c r="F1114" s="1" t="s">
        <v>23</v>
      </c>
      <c r="G1114" s="18" t="s">
        <v>1365</v>
      </c>
      <c r="H1114" s="19" t="s">
        <v>379</v>
      </c>
      <c r="I1114" s="18" t="s">
        <v>44</v>
      </c>
      <c r="J1114" s="18"/>
      <c r="K1114" s="21" t="s">
        <v>4681</v>
      </c>
      <c r="L1114" s="22" t="s">
        <v>42</v>
      </c>
      <c r="M1114" s="22" t="s">
        <v>4682</v>
      </c>
      <c r="N1114" s="23"/>
      <c r="O1114" s="23"/>
      <c r="P1114" s="109"/>
      <c r="Q1114" s="24">
        <f t="shared" si="79"/>
        <v>-1000</v>
      </c>
      <c r="R1114" s="25"/>
      <c r="S1114" s="59"/>
      <c r="T1114" s="59"/>
      <c r="X1114" s="26"/>
      <c r="Y1114" s="26"/>
    </row>
    <row r="1115" spans="1:25" ht="24" hidden="1">
      <c r="A1115" s="18" t="s">
        <v>4474</v>
      </c>
      <c r="B1115" s="19" t="s">
        <v>4471</v>
      </c>
      <c r="C1115" s="28" t="s">
        <v>4683</v>
      </c>
      <c r="D1115" s="85" t="s">
        <v>4684</v>
      </c>
      <c r="E1115" s="4"/>
      <c r="F1115" s="1" t="s">
        <v>23</v>
      </c>
      <c r="G1115" s="18" t="s">
        <v>1365</v>
      </c>
      <c r="H1115" s="19" t="s">
        <v>379</v>
      </c>
      <c r="I1115" s="18" t="s">
        <v>44</v>
      </c>
      <c r="J1115" s="18"/>
      <c r="K1115" s="21" t="s">
        <v>175</v>
      </c>
      <c r="L1115" s="22" t="s">
        <v>42</v>
      </c>
      <c r="M1115" s="22" t="s">
        <v>42</v>
      </c>
      <c r="N1115" s="23"/>
      <c r="O1115" s="23"/>
      <c r="P1115" s="109"/>
      <c r="Q1115" s="24">
        <f t="shared" si="79"/>
        <v>-1000</v>
      </c>
      <c r="R1115" s="25"/>
      <c r="S1115" s="66"/>
      <c r="T1115" s="66"/>
      <c r="X1115" s="26"/>
      <c r="Y1115" s="26"/>
    </row>
    <row r="1116" spans="1:25" ht="24" hidden="1">
      <c r="A1116" s="18" t="s">
        <v>4474</v>
      </c>
      <c r="B1116" s="19" t="s">
        <v>4471</v>
      </c>
      <c r="C1116" s="28" t="s">
        <v>4685</v>
      </c>
      <c r="D1116" s="85" t="s">
        <v>4686</v>
      </c>
      <c r="E1116" s="4"/>
      <c r="F1116" s="1" t="s">
        <v>283</v>
      </c>
      <c r="G1116" s="18" t="s">
        <v>1365</v>
      </c>
      <c r="H1116" s="19" t="s">
        <v>379</v>
      </c>
      <c r="I1116" s="18" t="s">
        <v>44</v>
      </c>
      <c r="J1116" s="18"/>
      <c r="K1116" s="21" t="s">
        <v>175</v>
      </c>
      <c r="L1116" s="22" t="s">
        <v>42</v>
      </c>
      <c r="M1116" s="22" t="s">
        <v>42</v>
      </c>
      <c r="N1116" s="23"/>
      <c r="O1116" s="23"/>
      <c r="P1116" s="109"/>
      <c r="Q1116" s="24">
        <f t="shared" si="79"/>
        <v>29000</v>
      </c>
      <c r="R1116" s="25"/>
      <c r="S1116" s="66"/>
      <c r="T1116" s="66"/>
      <c r="U1116" s="127">
        <v>2.5</v>
      </c>
      <c r="V1116" s="127">
        <v>3</v>
      </c>
      <c r="X1116" s="26"/>
      <c r="Y1116" s="26"/>
    </row>
    <row r="1117" spans="1:25" ht="24" hidden="1">
      <c r="A1117" s="18" t="s">
        <v>4474</v>
      </c>
      <c r="B1117" s="19" t="s">
        <v>4471</v>
      </c>
      <c r="C1117" s="28" t="s">
        <v>4687</v>
      </c>
      <c r="D1117" s="85" t="s">
        <v>4688</v>
      </c>
      <c r="E1117" s="4"/>
      <c r="F1117" s="1" t="s">
        <v>283</v>
      </c>
      <c r="G1117" s="18" t="s">
        <v>1365</v>
      </c>
      <c r="H1117" s="19" t="s">
        <v>379</v>
      </c>
      <c r="I1117" s="18" t="s">
        <v>44</v>
      </c>
      <c r="J1117" s="18"/>
      <c r="K1117" s="21" t="s">
        <v>175</v>
      </c>
      <c r="L1117" s="22" t="s">
        <v>42</v>
      </c>
      <c r="M1117" s="22" t="s">
        <v>42</v>
      </c>
      <c r="N1117" s="23"/>
      <c r="O1117" s="23"/>
      <c r="P1117" s="109"/>
      <c r="Q1117" s="24">
        <f t="shared" si="79"/>
        <v>-1000</v>
      </c>
      <c r="R1117" s="25"/>
      <c r="S1117" s="66"/>
      <c r="T1117" s="66"/>
      <c r="X1117" s="26"/>
      <c r="Y1117" s="26"/>
    </row>
    <row r="1118" spans="1:25" ht="24">
      <c r="A1118" s="18" t="s">
        <v>4486</v>
      </c>
      <c r="B1118" s="19" t="s">
        <v>4471</v>
      </c>
      <c r="C1118" s="28" t="s">
        <v>4689</v>
      </c>
      <c r="D1118" s="85" t="s">
        <v>4690</v>
      </c>
      <c r="E1118" s="4"/>
      <c r="F1118" s="1" t="s">
        <v>283</v>
      </c>
      <c r="G1118" s="18" t="s">
        <v>1365</v>
      </c>
      <c r="H1118" s="19" t="s">
        <v>379</v>
      </c>
      <c r="I1118" s="19" t="s">
        <v>39</v>
      </c>
      <c r="J1118" s="19"/>
      <c r="K1118" s="21" t="s">
        <v>175</v>
      </c>
      <c r="L1118" s="22" t="s">
        <v>42</v>
      </c>
      <c r="M1118" s="22" t="s">
        <v>42</v>
      </c>
      <c r="N1118" s="23"/>
      <c r="O1118" s="23"/>
      <c r="P1118" s="109" t="s">
        <v>4503</v>
      </c>
      <c r="Q1118" s="24">
        <f t="shared" si="79"/>
        <v>59000</v>
      </c>
      <c r="R1118" s="25"/>
      <c r="S1118" s="55"/>
      <c r="T1118" s="55"/>
      <c r="U1118" s="127">
        <v>4</v>
      </c>
      <c r="V1118" s="127">
        <f>U1118+1</f>
        <v>5</v>
      </c>
      <c r="X1118" s="26"/>
      <c r="Y1118" s="26"/>
    </row>
    <row r="1119" spans="1:25" ht="24" hidden="1">
      <c r="A1119" s="18" t="s">
        <v>4486</v>
      </c>
      <c r="B1119" s="19" t="s">
        <v>4471</v>
      </c>
      <c r="C1119" s="28" t="s">
        <v>4691</v>
      </c>
      <c r="D1119" s="85" t="s">
        <v>4692</v>
      </c>
      <c r="E1119" s="4"/>
      <c r="F1119" s="1" t="s">
        <v>23</v>
      </c>
      <c r="G1119" s="18" t="s">
        <v>1365</v>
      </c>
      <c r="H1119" s="19" t="s">
        <v>379</v>
      </c>
      <c r="I1119" s="19" t="s">
        <v>44</v>
      </c>
      <c r="J1119" s="19"/>
      <c r="K1119" s="21" t="s">
        <v>175</v>
      </c>
      <c r="L1119" s="22" t="s">
        <v>42</v>
      </c>
      <c r="M1119" s="22" t="s">
        <v>42</v>
      </c>
      <c r="N1119" s="23"/>
      <c r="O1119" s="23"/>
      <c r="P1119" s="109"/>
      <c r="Q1119" s="24">
        <f t="shared" si="79"/>
        <v>59000</v>
      </c>
      <c r="R1119" s="25"/>
      <c r="S1119" s="55"/>
      <c r="T1119" s="55"/>
      <c r="U1119" s="127">
        <v>4</v>
      </c>
      <c r="V1119" s="127">
        <f>U1119+1</f>
        <v>5</v>
      </c>
      <c r="X1119" s="26"/>
      <c r="Y1119" s="26"/>
    </row>
    <row r="1120" spans="1:25">
      <c r="A1120" s="18" t="s">
        <v>4486</v>
      </c>
      <c r="B1120" s="19" t="s">
        <v>4471</v>
      </c>
      <c r="C1120" s="28" t="s">
        <v>4693</v>
      </c>
      <c r="D1120" s="85" t="s">
        <v>4694</v>
      </c>
      <c r="E1120" s="4"/>
      <c r="F1120" s="1" t="s">
        <v>283</v>
      </c>
      <c r="G1120" s="18" t="s">
        <v>1365</v>
      </c>
      <c r="H1120" s="19" t="s">
        <v>379</v>
      </c>
      <c r="I1120" s="19" t="s">
        <v>39</v>
      </c>
      <c r="J1120" s="19"/>
      <c r="K1120" s="21" t="s">
        <v>175</v>
      </c>
      <c r="L1120" s="22" t="s">
        <v>42</v>
      </c>
      <c r="M1120" s="22" t="s">
        <v>42</v>
      </c>
      <c r="N1120" s="23"/>
      <c r="O1120" s="23"/>
      <c r="P1120" s="109" t="s">
        <v>4695</v>
      </c>
      <c r="Q1120" s="24">
        <f t="shared" si="79"/>
        <v>69000</v>
      </c>
      <c r="R1120" s="25"/>
      <c r="S1120" s="55"/>
      <c r="T1120" s="55"/>
      <c r="U1120" s="127">
        <v>5</v>
      </c>
      <c r="V1120" s="127">
        <f>U1120+1</f>
        <v>6</v>
      </c>
      <c r="X1120" s="26"/>
      <c r="Y1120" s="26"/>
    </row>
    <row r="1121" spans="1:25">
      <c r="A1121" s="18" t="s">
        <v>4486</v>
      </c>
      <c r="B1121" s="19" t="s">
        <v>4471</v>
      </c>
      <c r="C1121" s="28" t="s">
        <v>4696</v>
      </c>
      <c r="D1121" s="85" t="s">
        <v>4697</v>
      </c>
      <c r="E1121" s="4"/>
      <c r="F1121" s="1" t="s">
        <v>283</v>
      </c>
      <c r="G1121" s="18" t="s">
        <v>1365</v>
      </c>
      <c r="H1121" s="19" t="s">
        <v>379</v>
      </c>
      <c r="I1121" s="19" t="s">
        <v>39</v>
      </c>
      <c r="J1121" s="19"/>
      <c r="K1121" s="21" t="s">
        <v>175</v>
      </c>
      <c r="L1121" s="22" t="s">
        <v>42</v>
      </c>
      <c r="M1121" s="22" t="s">
        <v>42</v>
      </c>
      <c r="N1121" s="23"/>
      <c r="O1121" s="23"/>
      <c r="P1121" s="109" t="s">
        <v>4695</v>
      </c>
      <c r="Q1121" s="24">
        <f t="shared" si="79"/>
        <v>99000</v>
      </c>
      <c r="R1121" s="25"/>
      <c r="S1121" s="55"/>
      <c r="T1121" s="55"/>
      <c r="U1121" s="127">
        <v>7.5</v>
      </c>
      <c r="V1121" s="127">
        <f>U1121+1.5</f>
        <v>9</v>
      </c>
      <c r="X1121" s="26"/>
      <c r="Y1121" s="26"/>
    </row>
    <row r="1122" spans="1:25" hidden="1">
      <c r="A1122" s="18" t="s">
        <v>4486</v>
      </c>
      <c r="B1122" s="19" t="s">
        <v>4471</v>
      </c>
      <c r="C1122" s="44" t="s">
        <v>4698</v>
      </c>
      <c r="D1122" s="85" t="s">
        <v>4699</v>
      </c>
      <c r="E1122" s="4"/>
      <c r="F1122" s="1" t="s">
        <v>23</v>
      </c>
      <c r="G1122" s="18" t="s">
        <v>1365</v>
      </c>
      <c r="H1122" s="19" t="s">
        <v>379</v>
      </c>
      <c r="I1122" s="19" t="s">
        <v>44</v>
      </c>
      <c r="J1122" s="19"/>
      <c r="K1122" s="21" t="s">
        <v>175</v>
      </c>
      <c r="L1122" s="22" t="s">
        <v>42</v>
      </c>
      <c r="M1122" s="22" t="s">
        <v>42</v>
      </c>
      <c r="N1122" s="23"/>
      <c r="O1122" s="23"/>
      <c r="P1122" s="109"/>
      <c r="Q1122" s="24">
        <f t="shared" si="79"/>
        <v>189000</v>
      </c>
      <c r="R1122" s="25"/>
      <c r="S1122" s="55"/>
      <c r="T1122" s="55"/>
      <c r="U1122" s="127">
        <v>15</v>
      </c>
      <c r="V1122" s="127">
        <f>U1122+2</f>
        <v>17</v>
      </c>
      <c r="X1122" s="26"/>
      <c r="Y1122" s="26"/>
    </row>
    <row r="1123" spans="1:25" hidden="1">
      <c r="A1123" s="18" t="s">
        <v>4526</v>
      </c>
      <c r="B1123" s="19" t="s">
        <v>4471</v>
      </c>
      <c r="C1123" s="44" t="s">
        <v>4700</v>
      </c>
      <c r="D1123" s="85" t="s">
        <v>4701</v>
      </c>
      <c r="E1123" s="4"/>
      <c r="F1123" s="1" t="s">
        <v>283</v>
      </c>
      <c r="G1123" s="18" t="s">
        <v>1365</v>
      </c>
      <c r="H1123" s="19" t="s">
        <v>379</v>
      </c>
      <c r="I1123" s="18" t="s">
        <v>44</v>
      </c>
      <c r="J1123" s="19"/>
      <c r="K1123" s="21" t="s">
        <v>175</v>
      </c>
      <c r="L1123" s="22" t="s">
        <v>42</v>
      </c>
      <c r="M1123" s="22" t="s">
        <v>42</v>
      </c>
      <c r="N1123" s="23"/>
      <c r="O1123" s="23"/>
      <c r="P1123" s="109"/>
      <c r="Q1123" s="24">
        <f t="shared" si="79"/>
        <v>-1000</v>
      </c>
      <c r="R1123" s="25"/>
      <c r="S1123" s="55"/>
      <c r="T1123" s="55"/>
      <c r="X1123" s="26"/>
      <c r="Y1123" s="26"/>
    </row>
    <row r="1124" spans="1:25" hidden="1">
      <c r="A1124" s="18" t="s">
        <v>4486</v>
      </c>
      <c r="B1124" s="19" t="s">
        <v>4471</v>
      </c>
      <c r="C1124" s="44" t="s">
        <v>4702</v>
      </c>
      <c r="D1124" s="85" t="s">
        <v>4703</v>
      </c>
      <c r="E1124" s="4"/>
      <c r="F1124" s="1" t="s">
        <v>283</v>
      </c>
      <c r="G1124" s="18" t="s">
        <v>1365</v>
      </c>
      <c r="H1124" s="19" t="s">
        <v>379</v>
      </c>
      <c r="I1124" s="18" t="s">
        <v>44</v>
      </c>
      <c r="J1124" s="19"/>
      <c r="K1124" s="21" t="s">
        <v>175</v>
      </c>
      <c r="L1124" s="22" t="s">
        <v>42</v>
      </c>
      <c r="M1124" s="22" t="s">
        <v>42</v>
      </c>
      <c r="N1124" s="23"/>
      <c r="O1124" s="23"/>
      <c r="P1124" s="109"/>
      <c r="Q1124" s="24">
        <f t="shared" si="79"/>
        <v>-1000</v>
      </c>
      <c r="R1124" s="25"/>
      <c r="S1124" s="55"/>
      <c r="T1124" s="55"/>
      <c r="X1124" s="26"/>
      <c r="Y1124" s="26"/>
    </row>
    <row r="1125" spans="1:25" hidden="1">
      <c r="A1125" s="18" t="s">
        <v>4526</v>
      </c>
      <c r="B1125" s="19" t="s">
        <v>4471</v>
      </c>
      <c r="C1125" s="44" t="s">
        <v>4704</v>
      </c>
      <c r="D1125" s="85" t="s">
        <v>4705</v>
      </c>
      <c r="E1125" s="4"/>
      <c r="F1125" s="1" t="s">
        <v>283</v>
      </c>
      <c r="G1125" s="18" t="s">
        <v>1365</v>
      </c>
      <c r="H1125" s="19" t="s">
        <v>379</v>
      </c>
      <c r="I1125" s="18" t="s">
        <v>44</v>
      </c>
      <c r="J1125" s="19"/>
      <c r="K1125" s="21" t="s">
        <v>175</v>
      </c>
      <c r="L1125" s="22" t="s">
        <v>42</v>
      </c>
      <c r="M1125" s="22" t="s">
        <v>42</v>
      </c>
      <c r="N1125" s="23"/>
      <c r="O1125" s="23"/>
      <c r="P1125" s="109"/>
      <c r="Q1125" s="24">
        <f t="shared" si="79"/>
        <v>-1000</v>
      </c>
      <c r="R1125" s="25"/>
      <c r="S1125" s="55"/>
      <c r="T1125" s="55"/>
      <c r="X1125" s="26"/>
      <c r="Y1125" s="26"/>
    </row>
    <row r="1126" spans="1:25" ht="24" hidden="1">
      <c r="A1126" s="18" t="s">
        <v>4556</v>
      </c>
      <c r="B1126" s="19" t="s">
        <v>4471</v>
      </c>
      <c r="C1126" s="28" t="s">
        <v>4706</v>
      </c>
      <c r="D1126" s="85" t="s">
        <v>4707</v>
      </c>
      <c r="E1126" s="4"/>
      <c r="F1126" s="1" t="s">
        <v>283</v>
      </c>
      <c r="G1126" s="18" t="s">
        <v>1365</v>
      </c>
      <c r="H1126" s="19" t="s">
        <v>379</v>
      </c>
      <c r="I1126" s="18" t="s">
        <v>44</v>
      </c>
      <c r="J1126" s="18"/>
      <c r="K1126" s="21" t="s">
        <v>175</v>
      </c>
      <c r="L1126" s="22" t="s">
        <v>42</v>
      </c>
      <c r="M1126" s="22" t="s">
        <v>42</v>
      </c>
      <c r="N1126" s="23"/>
      <c r="O1126" s="23"/>
      <c r="P1126" s="109"/>
      <c r="Q1126" s="24">
        <f t="shared" si="79"/>
        <v>309000</v>
      </c>
      <c r="R1126" s="25"/>
      <c r="S1126" s="66"/>
      <c r="T1126" s="66"/>
      <c r="U1126" s="127">
        <v>24</v>
      </c>
      <c r="V1126" s="127">
        <v>27</v>
      </c>
      <c r="X1126" s="26"/>
      <c r="Y1126" s="26"/>
    </row>
    <row r="1127" spans="1:25" ht="24" hidden="1">
      <c r="A1127" s="18" t="s">
        <v>4556</v>
      </c>
      <c r="B1127" s="19" t="s">
        <v>4471</v>
      </c>
      <c r="C1127" s="28" t="s">
        <v>4708</v>
      </c>
      <c r="D1127" s="85" t="s">
        <v>4709</v>
      </c>
      <c r="E1127" s="4"/>
      <c r="F1127" s="1" t="s">
        <v>283</v>
      </c>
      <c r="G1127" s="18" t="s">
        <v>1365</v>
      </c>
      <c r="H1127" s="19" t="s">
        <v>379</v>
      </c>
      <c r="I1127" s="18" t="s">
        <v>44</v>
      </c>
      <c r="J1127" s="18"/>
      <c r="K1127" s="21" t="s">
        <v>175</v>
      </c>
      <c r="L1127" s="22" t="s">
        <v>42</v>
      </c>
      <c r="M1127" s="22" t="s">
        <v>42</v>
      </c>
      <c r="N1127" s="23"/>
      <c r="O1127" s="23"/>
      <c r="P1127" s="109"/>
      <c r="Q1127" s="24">
        <f t="shared" si="79"/>
        <v>339000</v>
      </c>
      <c r="R1127" s="25"/>
      <c r="S1127" s="66"/>
      <c r="T1127" s="66"/>
      <c r="U1127" s="127">
        <v>27</v>
      </c>
      <c r="V1127" s="127">
        <v>30</v>
      </c>
      <c r="X1127" s="26"/>
      <c r="Y1127" s="26"/>
    </row>
    <row r="1128" spans="1:25" ht="24" hidden="1">
      <c r="A1128" s="18" t="s">
        <v>4556</v>
      </c>
      <c r="B1128" s="19" t="s">
        <v>4471</v>
      </c>
      <c r="C1128" s="28" t="s">
        <v>4710</v>
      </c>
      <c r="D1128" s="85" t="s">
        <v>4711</v>
      </c>
      <c r="E1128" s="4"/>
      <c r="F1128" s="1" t="s">
        <v>23</v>
      </c>
      <c r="G1128" s="18" t="s">
        <v>1365</v>
      </c>
      <c r="H1128" s="19" t="s">
        <v>379</v>
      </c>
      <c r="I1128" s="18" t="s">
        <v>44</v>
      </c>
      <c r="J1128" s="18"/>
      <c r="K1128" s="21" t="s">
        <v>175</v>
      </c>
      <c r="L1128" s="22" t="s">
        <v>42</v>
      </c>
      <c r="M1128" s="22" t="s">
        <v>42</v>
      </c>
      <c r="N1128" s="23"/>
      <c r="O1128" s="23"/>
      <c r="P1128" s="109"/>
      <c r="Q1128" s="24">
        <f t="shared" si="79"/>
        <v>-1000</v>
      </c>
      <c r="R1128" s="25"/>
      <c r="S1128" s="66"/>
      <c r="T1128" s="66"/>
      <c r="X1128" s="26"/>
      <c r="Y1128" s="26"/>
    </row>
    <row r="1129" spans="1:25" ht="24" hidden="1">
      <c r="A1129" s="18" t="s">
        <v>4556</v>
      </c>
      <c r="B1129" s="19" t="s">
        <v>4471</v>
      </c>
      <c r="C1129" s="28" t="s">
        <v>4712</v>
      </c>
      <c r="D1129" s="85" t="s">
        <v>4713</v>
      </c>
      <c r="E1129" s="4"/>
      <c r="F1129" s="1" t="s">
        <v>283</v>
      </c>
      <c r="G1129" s="18" t="s">
        <v>1365</v>
      </c>
      <c r="H1129" s="19" t="s">
        <v>379</v>
      </c>
      <c r="I1129" s="18" t="s">
        <v>44</v>
      </c>
      <c r="J1129" s="18"/>
      <c r="K1129" s="21" t="s">
        <v>175</v>
      </c>
      <c r="L1129" s="22" t="s">
        <v>42</v>
      </c>
      <c r="M1129" s="22" t="s">
        <v>42</v>
      </c>
      <c r="N1129" s="23"/>
      <c r="O1129" s="23"/>
      <c r="P1129" s="109"/>
      <c r="Q1129" s="24">
        <f t="shared" si="79"/>
        <v>379000</v>
      </c>
      <c r="R1129" s="25"/>
      <c r="S1129" s="66"/>
      <c r="T1129" s="66"/>
      <c r="U1129" s="127">
        <v>30</v>
      </c>
      <c r="V1129" s="127">
        <v>33</v>
      </c>
      <c r="X1129" s="26"/>
      <c r="Y1129" s="26"/>
    </row>
    <row r="1130" spans="1:25" ht="24" hidden="1">
      <c r="A1130" s="18" t="s">
        <v>4556</v>
      </c>
      <c r="B1130" s="19" t="s">
        <v>4471</v>
      </c>
      <c r="C1130" s="28" t="s">
        <v>4714</v>
      </c>
      <c r="D1130" s="85" t="s">
        <v>4715</v>
      </c>
      <c r="E1130" s="4"/>
      <c r="F1130" s="1" t="s">
        <v>283</v>
      </c>
      <c r="G1130" s="18" t="s">
        <v>1365</v>
      </c>
      <c r="H1130" s="19" t="s">
        <v>379</v>
      </c>
      <c r="I1130" s="18" t="s">
        <v>44</v>
      </c>
      <c r="J1130" s="18"/>
      <c r="K1130" s="21" t="s">
        <v>175</v>
      </c>
      <c r="L1130" s="22" t="s">
        <v>42</v>
      </c>
      <c r="M1130" s="22" t="s">
        <v>42</v>
      </c>
      <c r="N1130" s="23"/>
      <c r="O1130" s="23"/>
      <c r="P1130" s="109"/>
      <c r="Q1130" s="24">
        <f t="shared" si="79"/>
        <v>-1000</v>
      </c>
      <c r="R1130" s="25"/>
      <c r="S1130" s="66"/>
      <c r="T1130" s="66"/>
      <c r="X1130" s="26"/>
      <c r="Y1130" s="26"/>
    </row>
    <row r="1131" spans="1:25" ht="24" hidden="1">
      <c r="A1131" s="18" t="s">
        <v>4556</v>
      </c>
      <c r="B1131" s="19" t="s">
        <v>4471</v>
      </c>
      <c r="C1131" s="28" t="s">
        <v>4716</v>
      </c>
      <c r="D1131" s="85" t="s">
        <v>4717</v>
      </c>
      <c r="E1131" s="4"/>
      <c r="F1131" s="1" t="s">
        <v>283</v>
      </c>
      <c r="G1131" s="18" t="s">
        <v>1365</v>
      </c>
      <c r="H1131" s="19" t="s">
        <v>379</v>
      </c>
      <c r="I1131" s="18" t="s">
        <v>44</v>
      </c>
      <c r="J1131" s="18"/>
      <c r="K1131" s="21" t="s">
        <v>175</v>
      </c>
      <c r="L1131" s="22" t="s">
        <v>42</v>
      </c>
      <c r="M1131" s="22" t="s">
        <v>42</v>
      </c>
      <c r="N1131" s="23"/>
      <c r="O1131" s="23"/>
      <c r="P1131" s="109"/>
      <c r="Q1131" s="24">
        <f t="shared" si="79"/>
        <v>-1000</v>
      </c>
      <c r="R1131" s="25"/>
      <c r="S1131" s="66"/>
      <c r="T1131" s="66"/>
      <c r="X1131" s="26"/>
      <c r="Y1131" s="26"/>
    </row>
    <row r="1132" spans="1:25" ht="24" hidden="1">
      <c r="A1132" s="18" t="s">
        <v>4556</v>
      </c>
      <c r="B1132" s="19" t="s">
        <v>4471</v>
      </c>
      <c r="C1132" s="28" t="s">
        <v>4718</v>
      </c>
      <c r="D1132" s="85" t="s">
        <v>4719</v>
      </c>
      <c r="E1132" s="4"/>
      <c r="F1132" s="1" t="s">
        <v>283</v>
      </c>
      <c r="G1132" s="18" t="s">
        <v>1365</v>
      </c>
      <c r="H1132" s="19" t="s">
        <v>379</v>
      </c>
      <c r="I1132" s="18" t="s">
        <v>44</v>
      </c>
      <c r="J1132" s="18"/>
      <c r="K1132" s="21" t="s">
        <v>175</v>
      </c>
      <c r="L1132" s="22" t="s">
        <v>42</v>
      </c>
      <c r="M1132" s="22" t="s">
        <v>42</v>
      </c>
      <c r="N1132" s="23"/>
      <c r="O1132" s="23"/>
      <c r="P1132" s="109"/>
      <c r="Q1132" s="24">
        <f t="shared" si="79"/>
        <v>-1000</v>
      </c>
      <c r="R1132" s="25"/>
      <c r="S1132" s="66"/>
      <c r="T1132" s="66"/>
      <c r="X1132" s="26"/>
      <c r="Y1132" s="26"/>
    </row>
    <row r="1133" spans="1:25" ht="36" hidden="1">
      <c r="A1133" s="18" t="s">
        <v>4556</v>
      </c>
      <c r="B1133" s="19" t="s">
        <v>4471</v>
      </c>
      <c r="C1133" s="28" t="s">
        <v>4720</v>
      </c>
      <c r="D1133" s="85" t="s">
        <v>4721</v>
      </c>
      <c r="E1133" s="4"/>
      <c r="F1133" s="1" t="s">
        <v>283</v>
      </c>
      <c r="G1133" s="18" t="s">
        <v>1365</v>
      </c>
      <c r="H1133" s="19" t="s">
        <v>379</v>
      </c>
      <c r="I1133" s="18" t="s">
        <v>44</v>
      </c>
      <c r="J1133" s="18"/>
      <c r="K1133" s="21" t="s">
        <v>175</v>
      </c>
      <c r="L1133" s="22" t="s">
        <v>42</v>
      </c>
      <c r="M1133" s="22" t="s">
        <v>42</v>
      </c>
      <c r="N1133" s="23"/>
      <c r="O1133" s="23"/>
      <c r="P1133" s="109"/>
      <c r="Q1133" s="24">
        <f t="shared" si="79"/>
        <v>-1000</v>
      </c>
      <c r="R1133" s="25"/>
      <c r="S1133" s="66"/>
      <c r="T1133" s="66"/>
      <c r="X1133" s="26"/>
      <c r="Y1133" s="26"/>
    </row>
    <row r="1134" spans="1:25" ht="24" hidden="1">
      <c r="A1134" s="18" t="s">
        <v>4556</v>
      </c>
      <c r="B1134" s="19" t="s">
        <v>4471</v>
      </c>
      <c r="C1134" s="28" t="s">
        <v>4722</v>
      </c>
      <c r="D1134" s="85" t="s">
        <v>4723</v>
      </c>
      <c r="E1134" s="4"/>
      <c r="F1134" s="1" t="s">
        <v>23</v>
      </c>
      <c r="G1134" s="18" t="s">
        <v>1365</v>
      </c>
      <c r="H1134" s="19" t="s">
        <v>379</v>
      </c>
      <c r="I1134" s="18" t="s">
        <v>44</v>
      </c>
      <c r="J1134" s="18"/>
      <c r="K1134" s="21" t="s">
        <v>175</v>
      </c>
      <c r="L1134" s="22" t="s">
        <v>42</v>
      </c>
      <c r="M1134" s="22" t="s">
        <v>42</v>
      </c>
      <c r="N1134" s="23"/>
      <c r="O1134" s="23"/>
      <c r="P1134" s="109"/>
      <c r="Q1134" s="24">
        <f t="shared" si="79"/>
        <v>-1000</v>
      </c>
      <c r="R1134" s="25"/>
      <c r="S1134" s="66"/>
      <c r="T1134" s="66"/>
      <c r="X1134" s="26"/>
      <c r="Y1134" s="26"/>
    </row>
    <row r="1135" spans="1:25" ht="24" hidden="1">
      <c r="A1135" s="18" t="s">
        <v>4556</v>
      </c>
      <c r="B1135" s="19" t="s">
        <v>4471</v>
      </c>
      <c r="C1135" s="28" t="s">
        <v>4724</v>
      </c>
      <c r="D1135" s="85" t="s">
        <v>4725</v>
      </c>
      <c r="E1135" s="4"/>
      <c r="F1135" s="1" t="s">
        <v>283</v>
      </c>
      <c r="G1135" s="18" t="s">
        <v>1365</v>
      </c>
      <c r="H1135" s="19" t="s">
        <v>379</v>
      </c>
      <c r="I1135" s="18" t="s">
        <v>44</v>
      </c>
      <c r="J1135" s="18"/>
      <c r="K1135" s="21" t="s">
        <v>175</v>
      </c>
      <c r="L1135" s="22" t="s">
        <v>42</v>
      </c>
      <c r="M1135" s="22" t="s">
        <v>42</v>
      </c>
      <c r="N1135" s="23"/>
      <c r="O1135" s="23"/>
      <c r="P1135" s="109"/>
      <c r="Q1135" s="24">
        <f t="shared" si="79"/>
        <v>-1000</v>
      </c>
      <c r="R1135" s="25"/>
      <c r="S1135" s="66"/>
      <c r="T1135" s="66"/>
      <c r="X1135" s="26"/>
      <c r="Y1135" s="26"/>
    </row>
    <row r="1136" spans="1:25" ht="24" hidden="1">
      <c r="A1136" s="18" t="s">
        <v>4556</v>
      </c>
      <c r="B1136" s="19" t="s">
        <v>4471</v>
      </c>
      <c r="C1136" s="28" t="s">
        <v>4726</v>
      </c>
      <c r="D1136" s="85" t="s">
        <v>4727</v>
      </c>
      <c r="E1136" s="4"/>
      <c r="F1136" s="1" t="s">
        <v>23</v>
      </c>
      <c r="G1136" s="18" t="s">
        <v>1365</v>
      </c>
      <c r="H1136" s="19" t="s">
        <v>379</v>
      </c>
      <c r="I1136" s="18" t="s">
        <v>44</v>
      </c>
      <c r="J1136" s="18"/>
      <c r="K1136" s="21" t="s">
        <v>175</v>
      </c>
      <c r="L1136" s="22" t="s">
        <v>42</v>
      </c>
      <c r="M1136" s="22" t="s">
        <v>42</v>
      </c>
      <c r="N1136" s="23">
        <v>6931858773133</v>
      </c>
      <c r="O1136" s="23"/>
      <c r="P1136" s="109" t="s">
        <v>4562</v>
      </c>
      <c r="Q1136" s="24">
        <f t="shared" ref="Q1136:Q1199" si="82">ROUND(V1136*$W$1,-4)-1000</f>
        <v>749000</v>
      </c>
      <c r="R1136" s="25"/>
      <c r="S1136" s="59"/>
      <c r="T1136" s="59"/>
      <c r="U1136" s="127">
        <v>61</v>
      </c>
      <c r="V1136" s="127">
        <v>66</v>
      </c>
      <c r="X1136" s="26"/>
      <c r="Y1136" s="26"/>
    </row>
    <row r="1137" spans="1:25" ht="24" hidden="1">
      <c r="A1137" s="18" t="s">
        <v>4556</v>
      </c>
      <c r="B1137" s="19" t="s">
        <v>4471</v>
      </c>
      <c r="C1137" s="28" t="s">
        <v>4728</v>
      </c>
      <c r="D1137" s="85" t="s">
        <v>4729</v>
      </c>
      <c r="E1137" s="4"/>
      <c r="F1137" s="1" t="s">
        <v>23</v>
      </c>
      <c r="G1137" s="18" t="s">
        <v>1365</v>
      </c>
      <c r="H1137" s="19" t="s">
        <v>379</v>
      </c>
      <c r="I1137" s="18" t="s">
        <v>44</v>
      </c>
      <c r="J1137" s="18"/>
      <c r="K1137" s="21" t="s">
        <v>175</v>
      </c>
      <c r="L1137" s="22" t="s">
        <v>42</v>
      </c>
      <c r="M1137" s="22" t="s">
        <v>42</v>
      </c>
      <c r="N1137" s="23"/>
      <c r="O1137" s="23"/>
      <c r="P1137" s="109"/>
      <c r="Q1137" s="24">
        <f t="shared" si="82"/>
        <v>749000</v>
      </c>
      <c r="R1137" s="25"/>
      <c r="S1137" s="59"/>
      <c r="T1137" s="59"/>
      <c r="U1137" s="127">
        <v>61</v>
      </c>
      <c r="V1137" s="127">
        <v>66</v>
      </c>
      <c r="X1137" s="26"/>
      <c r="Y1137" s="26"/>
    </row>
    <row r="1138" spans="1:25" ht="24" hidden="1">
      <c r="A1138" s="18" t="s">
        <v>4556</v>
      </c>
      <c r="B1138" s="19" t="s">
        <v>4471</v>
      </c>
      <c r="C1138" s="28" t="s">
        <v>4730</v>
      </c>
      <c r="D1138" s="85" t="s">
        <v>4731</v>
      </c>
      <c r="E1138" s="4"/>
      <c r="F1138" s="1" t="s">
        <v>23</v>
      </c>
      <c r="G1138" s="18" t="s">
        <v>1365</v>
      </c>
      <c r="H1138" s="19" t="s">
        <v>379</v>
      </c>
      <c r="I1138" s="18" t="s">
        <v>44</v>
      </c>
      <c r="J1138" s="18"/>
      <c r="K1138" s="21" t="s">
        <v>175</v>
      </c>
      <c r="L1138" s="22" t="s">
        <v>42</v>
      </c>
      <c r="M1138" s="22" t="s">
        <v>42</v>
      </c>
      <c r="N1138" s="23"/>
      <c r="O1138" s="23"/>
      <c r="P1138" s="109"/>
      <c r="Q1138" s="24">
        <f t="shared" si="82"/>
        <v>-1000</v>
      </c>
      <c r="R1138" s="25"/>
      <c r="S1138" s="66"/>
      <c r="T1138" s="66"/>
      <c r="X1138" s="26"/>
      <c r="Y1138" s="26"/>
    </row>
    <row r="1139" spans="1:25" ht="24" hidden="1">
      <c r="A1139" s="18" t="s">
        <v>4556</v>
      </c>
      <c r="B1139" s="19" t="s">
        <v>4471</v>
      </c>
      <c r="C1139" s="28" t="s">
        <v>4732</v>
      </c>
      <c r="D1139" s="85" t="s">
        <v>4733</v>
      </c>
      <c r="E1139" s="4"/>
      <c r="F1139" s="1" t="s">
        <v>283</v>
      </c>
      <c r="G1139" s="18" t="s">
        <v>1365</v>
      </c>
      <c r="H1139" s="19" t="s">
        <v>379</v>
      </c>
      <c r="I1139" s="18" t="s">
        <v>44</v>
      </c>
      <c r="J1139" s="18"/>
      <c r="K1139" s="21" t="s">
        <v>175</v>
      </c>
      <c r="L1139" s="22" t="s">
        <v>42</v>
      </c>
      <c r="M1139" s="22" t="s">
        <v>42</v>
      </c>
      <c r="N1139" s="23"/>
      <c r="O1139" s="23"/>
      <c r="P1139" s="109"/>
      <c r="Q1139" s="24">
        <f t="shared" si="82"/>
        <v>-1000</v>
      </c>
      <c r="R1139" s="25"/>
      <c r="S1139" s="66"/>
      <c r="T1139" s="66"/>
      <c r="X1139" s="26"/>
      <c r="Y1139" s="26"/>
    </row>
    <row r="1140" spans="1:25" ht="24" hidden="1">
      <c r="A1140" s="18" t="s">
        <v>4556</v>
      </c>
      <c r="B1140" s="19" t="s">
        <v>4471</v>
      </c>
      <c r="C1140" s="28" t="s">
        <v>4734</v>
      </c>
      <c r="D1140" s="85" t="s">
        <v>4735</v>
      </c>
      <c r="E1140" s="4"/>
      <c r="F1140" s="1" t="s">
        <v>283</v>
      </c>
      <c r="G1140" s="18" t="s">
        <v>1365</v>
      </c>
      <c r="H1140" s="19" t="s">
        <v>379</v>
      </c>
      <c r="I1140" s="18" t="s">
        <v>44</v>
      </c>
      <c r="J1140" s="18"/>
      <c r="K1140" s="21" t="s">
        <v>175</v>
      </c>
      <c r="L1140" s="22" t="s">
        <v>42</v>
      </c>
      <c r="M1140" s="22" t="s">
        <v>42</v>
      </c>
      <c r="N1140" s="23"/>
      <c r="O1140" s="23"/>
      <c r="P1140" s="109"/>
      <c r="Q1140" s="24">
        <f t="shared" si="82"/>
        <v>-1000</v>
      </c>
      <c r="R1140" s="25"/>
      <c r="S1140" s="66"/>
      <c r="T1140" s="66"/>
      <c r="X1140" s="26"/>
      <c r="Y1140" s="26"/>
    </row>
    <row r="1141" spans="1:25" ht="24">
      <c r="A1141" s="18" t="s">
        <v>4736</v>
      </c>
      <c r="B1141" s="19" t="s">
        <v>4737</v>
      </c>
      <c r="C1141" s="20" t="s">
        <v>4738</v>
      </c>
      <c r="D1141" s="85" t="s">
        <v>4739</v>
      </c>
      <c r="E1141" s="4" t="s">
        <v>4740</v>
      </c>
      <c r="F1141" s="1" t="s">
        <v>23</v>
      </c>
      <c r="G1141" s="18" t="s">
        <v>1365</v>
      </c>
      <c r="H1141" s="19" t="s">
        <v>195</v>
      </c>
      <c r="I1141" s="18" t="s">
        <v>134</v>
      </c>
      <c r="J1141" s="18"/>
      <c r="K1141" s="21" t="s">
        <v>4741</v>
      </c>
      <c r="L1141" s="22" t="s">
        <v>42</v>
      </c>
      <c r="M1141" s="22" t="s">
        <v>4742</v>
      </c>
      <c r="N1141" s="23">
        <v>4710713239531</v>
      </c>
      <c r="O1141" s="23"/>
      <c r="P1141" s="109" t="s">
        <v>4743</v>
      </c>
      <c r="Q1141" s="24">
        <f t="shared" si="82"/>
        <v>-1000</v>
      </c>
      <c r="R1141" s="25"/>
      <c r="S1141" s="67"/>
      <c r="T1141" s="67"/>
      <c r="U1141" s="137">
        <v>29</v>
      </c>
      <c r="X1141" s="26"/>
      <c r="Y1141" s="26"/>
    </row>
    <row r="1142" spans="1:25" ht="24" hidden="1">
      <c r="A1142" s="18" t="s">
        <v>4744</v>
      </c>
      <c r="B1142" s="19" t="s">
        <v>4737</v>
      </c>
      <c r="C1142" s="20" t="s">
        <v>4745</v>
      </c>
      <c r="D1142" s="85" t="s">
        <v>4746</v>
      </c>
      <c r="E1142" s="4" t="s">
        <v>4747</v>
      </c>
      <c r="F1142" s="1" t="s">
        <v>23</v>
      </c>
      <c r="G1142" s="18" t="s">
        <v>1365</v>
      </c>
      <c r="H1142" s="19" t="s">
        <v>195</v>
      </c>
      <c r="I1142" s="18" t="s">
        <v>44</v>
      </c>
      <c r="J1142" s="18"/>
      <c r="K1142" s="21" t="s">
        <v>4748</v>
      </c>
      <c r="L1142" s="22" t="s">
        <v>4749</v>
      </c>
      <c r="M1142" s="22" t="s">
        <v>4750</v>
      </c>
      <c r="N1142" s="23">
        <v>4710713239555</v>
      </c>
      <c r="O1142" s="23"/>
      <c r="P1142" s="109"/>
      <c r="Q1142" s="24">
        <f t="shared" si="82"/>
        <v>-1000</v>
      </c>
      <c r="R1142" s="25"/>
      <c r="S1142" s="66"/>
      <c r="T1142" s="66"/>
      <c r="U1142" s="127">
        <v>36</v>
      </c>
      <c r="X1142" s="26"/>
      <c r="Y1142" s="26"/>
    </row>
    <row r="1143" spans="1:25" ht="24" hidden="1">
      <c r="A1143" s="18" t="s">
        <v>4736</v>
      </c>
      <c r="B1143" s="19" t="s">
        <v>4737</v>
      </c>
      <c r="C1143" s="20" t="s">
        <v>4751</v>
      </c>
      <c r="D1143" s="85" t="s">
        <v>4752</v>
      </c>
      <c r="E1143" s="4" t="s">
        <v>4753</v>
      </c>
      <c r="F1143" s="1" t="s">
        <v>23</v>
      </c>
      <c r="G1143" s="18" t="s">
        <v>1365</v>
      </c>
      <c r="H1143" s="19" t="s">
        <v>195</v>
      </c>
      <c r="I1143" s="18" t="s">
        <v>44</v>
      </c>
      <c r="J1143" s="18"/>
      <c r="K1143" s="21" t="s">
        <v>4754</v>
      </c>
      <c r="L1143" s="22" t="s">
        <v>42</v>
      </c>
      <c r="M1143" s="22" t="s">
        <v>4755</v>
      </c>
      <c r="N1143" s="23">
        <v>4710713239555</v>
      </c>
      <c r="O1143" s="23"/>
      <c r="P1143" s="109"/>
      <c r="Q1143" s="24">
        <f t="shared" si="82"/>
        <v>-1000</v>
      </c>
      <c r="R1143" s="25"/>
      <c r="S1143" s="67"/>
      <c r="T1143" s="67"/>
      <c r="U1143" s="127">
        <v>40</v>
      </c>
      <c r="X1143" s="26"/>
      <c r="Y1143" s="26"/>
    </row>
    <row r="1144" spans="1:25" ht="24" hidden="1">
      <c r="A1144" s="18" t="s">
        <v>4744</v>
      </c>
      <c r="B1144" s="19" t="s">
        <v>4737</v>
      </c>
      <c r="C1144" s="20" t="s">
        <v>4756</v>
      </c>
      <c r="D1144" s="85" t="s">
        <v>4757</v>
      </c>
      <c r="E1144" s="4" t="s">
        <v>4758</v>
      </c>
      <c r="F1144" s="1" t="s">
        <v>23</v>
      </c>
      <c r="G1144" s="18" t="s">
        <v>1365</v>
      </c>
      <c r="H1144" s="19" t="s">
        <v>195</v>
      </c>
      <c r="I1144" s="18" t="s">
        <v>44</v>
      </c>
      <c r="J1144" s="18"/>
      <c r="K1144" s="21" t="s">
        <v>4759</v>
      </c>
      <c r="L1144" s="22" t="s">
        <v>42</v>
      </c>
      <c r="M1144" s="22" t="s">
        <v>4760</v>
      </c>
      <c r="N1144" s="23"/>
      <c r="O1144" s="23"/>
      <c r="P1144" s="109"/>
      <c r="Q1144" s="24">
        <f t="shared" si="82"/>
        <v>-1000</v>
      </c>
      <c r="R1144" s="25"/>
      <c r="S1144" s="66"/>
      <c r="T1144" s="66"/>
      <c r="X1144" s="26"/>
      <c r="Y1144" s="26"/>
    </row>
    <row r="1145" spans="1:25" ht="24" hidden="1">
      <c r="A1145" s="18" t="s">
        <v>4736</v>
      </c>
      <c r="B1145" s="19" t="s">
        <v>4737</v>
      </c>
      <c r="C1145" s="20" t="s">
        <v>4761</v>
      </c>
      <c r="D1145" s="85" t="s">
        <v>4762</v>
      </c>
      <c r="E1145" s="4" t="s">
        <v>4763</v>
      </c>
      <c r="F1145" s="1" t="s">
        <v>23</v>
      </c>
      <c r="G1145" s="18" t="s">
        <v>1365</v>
      </c>
      <c r="H1145" s="19" t="s">
        <v>195</v>
      </c>
      <c r="I1145" s="18" t="s">
        <v>44</v>
      </c>
      <c r="J1145" s="18"/>
      <c r="K1145" s="21" t="s">
        <v>4764</v>
      </c>
      <c r="L1145" s="22" t="s">
        <v>42</v>
      </c>
      <c r="M1145" s="22" t="s">
        <v>4765</v>
      </c>
      <c r="N1145" s="23">
        <v>4710713234185</v>
      </c>
      <c r="O1145" s="23"/>
      <c r="P1145" s="109"/>
      <c r="Q1145" s="24">
        <f t="shared" si="82"/>
        <v>-1000</v>
      </c>
      <c r="R1145" s="25"/>
      <c r="S1145" s="67"/>
      <c r="T1145" s="67"/>
      <c r="U1145" s="127">
        <v>44</v>
      </c>
      <c r="X1145" s="26"/>
      <c r="Y1145" s="26"/>
    </row>
    <row r="1146" spans="1:25" ht="24" hidden="1">
      <c r="A1146" s="18" t="s">
        <v>4736</v>
      </c>
      <c r="B1146" s="19" t="s">
        <v>4737</v>
      </c>
      <c r="C1146" s="20" t="s">
        <v>4766</v>
      </c>
      <c r="D1146" s="85" t="s">
        <v>4767</v>
      </c>
      <c r="E1146" s="4" t="s">
        <v>4768</v>
      </c>
      <c r="F1146" s="1" t="s">
        <v>23</v>
      </c>
      <c r="G1146" s="18" t="s">
        <v>1365</v>
      </c>
      <c r="H1146" s="19" t="s">
        <v>195</v>
      </c>
      <c r="I1146" s="18" t="s">
        <v>44</v>
      </c>
      <c r="J1146" s="18"/>
      <c r="K1146" s="21" t="s">
        <v>4769</v>
      </c>
      <c r="L1146" s="22" t="s">
        <v>42</v>
      </c>
      <c r="M1146" s="22" t="s">
        <v>4770</v>
      </c>
      <c r="N1146" s="23">
        <v>4710713234192</v>
      </c>
      <c r="O1146" s="23"/>
      <c r="P1146" s="109"/>
      <c r="Q1146" s="24">
        <f t="shared" si="82"/>
        <v>-1000</v>
      </c>
      <c r="R1146" s="25"/>
      <c r="S1146" s="67"/>
      <c r="T1146" s="67"/>
      <c r="U1146" s="127">
        <v>37</v>
      </c>
      <c r="X1146" s="26"/>
      <c r="Y1146" s="26"/>
    </row>
    <row r="1147" spans="1:25" ht="24">
      <c r="A1147" s="18" t="s">
        <v>4736</v>
      </c>
      <c r="B1147" s="19" t="s">
        <v>4737</v>
      </c>
      <c r="C1147" s="20" t="s">
        <v>4771</v>
      </c>
      <c r="D1147" s="85" t="s">
        <v>4772</v>
      </c>
      <c r="E1147" s="4" t="s">
        <v>4773</v>
      </c>
      <c r="F1147" s="1" t="s">
        <v>23</v>
      </c>
      <c r="G1147" s="18" t="s">
        <v>1365</v>
      </c>
      <c r="H1147" s="19" t="s">
        <v>195</v>
      </c>
      <c r="I1147" s="18" t="s">
        <v>39</v>
      </c>
      <c r="J1147" s="18"/>
      <c r="K1147" s="21" t="s">
        <v>4774</v>
      </c>
      <c r="L1147" s="22" t="s">
        <v>42</v>
      </c>
      <c r="M1147" s="22" t="s">
        <v>4775</v>
      </c>
      <c r="N1147" s="23">
        <v>4710713234192</v>
      </c>
      <c r="O1147" s="23"/>
      <c r="P1147" s="109" t="s">
        <v>4743</v>
      </c>
      <c r="Q1147" s="24">
        <f t="shared" si="82"/>
        <v>-1000</v>
      </c>
      <c r="R1147" s="25"/>
      <c r="S1147" s="67"/>
      <c r="T1147" s="67"/>
      <c r="U1147" s="127">
        <v>43</v>
      </c>
      <c r="X1147" s="26"/>
      <c r="Y1147" s="26"/>
    </row>
    <row r="1148" spans="1:25" ht="24" hidden="1">
      <c r="A1148" s="18" t="s">
        <v>4744</v>
      </c>
      <c r="B1148" s="19" t="s">
        <v>4737</v>
      </c>
      <c r="C1148" s="20" t="s">
        <v>4776</v>
      </c>
      <c r="D1148" s="85" t="s">
        <v>4777</v>
      </c>
      <c r="E1148" s="4" t="s">
        <v>4778</v>
      </c>
      <c r="F1148" s="1" t="s">
        <v>23</v>
      </c>
      <c r="G1148" s="18" t="s">
        <v>1365</v>
      </c>
      <c r="H1148" s="19" t="s">
        <v>195</v>
      </c>
      <c r="I1148" s="18" t="s">
        <v>44</v>
      </c>
      <c r="J1148" s="19"/>
      <c r="K1148" s="21" t="s">
        <v>4779</v>
      </c>
      <c r="L1148" s="22" t="s">
        <v>42</v>
      </c>
      <c r="M1148" s="22" t="s">
        <v>4780</v>
      </c>
      <c r="N1148" s="23"/>
      <c r="O1148" s="23"/>
      <c r="P1148" s="109"/>
      <c r="Q1148" s="24">
        <f t="shared" si="82"/>
        <v>-1000</v>
      </c>
      <c r="R1148" s="25"/>
      <c r="S1148" s="55"/>
      <c r="T1148" s="55"/>
      <c r="X1148" s="26"/>
      <c r="Y1148" s="26"/>
    </row>
    <row r="1149" spans="1:25" ht="24" hidden="1">
      <c r="A1149" s="18" t="s">
        <v>4744</v>
      </c>
      <c r="B1149" s="19" t="s">
        <v>4737</v>
      </c>
      <c r="C1149" s="20" t="s">
        <v>4781</v>
      </c>
      <c r="D1149" s="85" t="s">
        <v>4782</v>
      </c>
      <c r="E1149" s="4" t="s">
        <v>4783</v>
      </c>
      <c r="F1149" s="1" t="s">
        <v>23</v>
      </c>
      <c r="G1149" s="18" t="s">
        <v>1365</v>
      </c>
      <c r="H1149" s="19" t="s">
        <v>195</v>
      </c>
      <c r="I1149" s="18" t="s">
        <v>44</v>
      </c>
      <c r="J1149" s="19"/>
      <c r="K1149" s="21" t="s">
        <v>4784</v>
      </c>
      <c r="L1149" s="22" t="s">
        <v>42</v>
      </c>
      <c r="M1149" s="22" t="s">
        <v>4785</v>
      </c>
      <c r="N1149" s="23">
        <v>4710713239364</v>
      </c>
      <c r="O1149" s="23"/>
      <c r="P1149" s="109"/>
      <c r="Q1149" s="24">
        <f t="shared" si="82"/>
        <v>-1000</v>
      </c>
      <c r="R1149" s="25"/>
      <c r="S1149" s="55"/>
      <c r="T1149" s="55"/>
      <c r="X1149" s="26"/>
      <c r="Y1149" s="26"/>
    </row>
    <row r="1150" spans="1:25" ht="24">
      <c r="A1150" s="18" t="s">
        <v>4736</v>
      </c>
      <c r="B1150" s="19" t="s">
        <v>4737</v>
      </c>
      <c r="C1150" s="20" t="s">
        <v>4786</v>
      </c>
      <c r="D1150" s="85" t="s">
        <v>4787</v>
      </c>
      <c r="E1150" s="4" t="s">
        <v>4788</v>
      </c>
      <c r="F1150" s="1" t="s">
        <v>23</v>
      </c>
      <c r="G1150" s="18" t="s">
        <v>1365</v>
      </c>
      <c r="H1150" s="19" t="s">
        <v>195</v>
      </c>
      <c r="I1150" s="18" t="s">
        <v>39</v>
      </c>
      <c r="J1150" s="18"/>
      <c r="K1150" s="21" t="s">
        <v>4789</v>
      </c>
      <c r="L1150" s="22" t="s">
        <v>4749</v>
      </c>
      <c r="M1150" s="22" t="s">
        <v>4790</v>
      </c>
      <c r="N1150" s="23">
        <v>4710713239371</v>
      </c>
      <c r="O1150" s="23"/>
      <c r="P1150" s="109" t="s">
        <v>4743</v>
      </c>
      <c r="Q1150" s="24">
        <f t="shared" si="82"/>
        <v>-1000</v>
      </c>
      <c r="R1150" s="25"/>
      <c r="S1150" s="67"/>
      <c r="T1150" s="67"/>
      <c r="U1150" s="127">
        <v>50</v>
      </c>
      <c r="X1150" s="26"/>
      <c r="Y1150" s="26"/>
    </row>
    <row r="1151" spans="1:25" ht="24" hidden="1">
      <c r="A1151" s="18" t="s">
        <v>4744</v>
      </c>
      <c r="B1151" s="19" t="s">
        <v>4737</v>
      </c>
      <c r="C1151" s="20" t="s">
        <v>4791</v>
      </c>
      <c r="D1151" s="85" t="s">
        <v>4792</v>
      </c>
      <c r="E1151" s="4" t="s">
        <v>4793</v>
      </c>
      <c r="F1151" s="1" t="s">
        <v>23</v>
      </c>
      <c r="G1151" s="18" t="s">
        <v>1365</v>
      </c>
      <c r="H1151" s="19" t="s">
        <v>195</v>
      </c>
      <c r="I1151" s="18" t="s">
        <v>44</v>
      </c>
      <c r="J1151" s="19"/>
      <c r="K1151" s="21" t="s">
        <v>4794</v>
      </c>
      <c r="L1151" s="22" t="s">
        <v>4749</v>
      </c>
      <c r="M1151" s="22" t="s">
        <v>4795</v>
      </c>
      <c r="N1151" s="23">
        <v>4710713239371</v>
      </c>
      <c r="O1151" s="23"/>
      <c r="P1151" s="109"/>
      <c r="Q1151" s="24">
        <f t="shared" si="82"/>
        <v>-1000</v>
      </c>
      <c r="R1151" s="25"/>
      <c r="S1151" s="55"/>
      <c r="T1151" s="55"/>
      <c r="U1151" s="127">
        <v>55</v>
      </c>
      <c r="X1151" s="26"/>
      <c r="Y1151" s="26"/>
    </row>
    <row r="1152" spans="1:25" ht="24" hidden="1">
      <c r="A1152" s="18" t="s">
        <v>4744</v>
      </c>
      <c r="B1152" s="19" t="s">
        <v>4737</v>
      </c>
      <c r="C1152" s="20" t="s">
        <v>4796</v>
      </c>
      <c r="D1152" s="85" t="s">
        <v>4797</v>
      </c>
      <c r="E1152" s="4" t="s">
        <v>4798</v>
      </c>
      <c r="F1152" s="1" t="s">
        <v>23</v>
      </c>
      <c r="G1152" s="18" t="s">
        <v>1365</v>
      </c>
      <c r="H1152" s="19" t="s">
        <v>195</v>
      </c>
      <c r="I1152" s="18" t="s">
        <v>44</v>
      </c>
      <c r="J1152" s="19"/>
      <c r="K1152" s="21" t="s">
        <v>4799</v>
      </c>
      <c r="L1152" s="22" t="s">
        <v>4749</v>
      </c>
      <c r="M1152" s="22" t="s">
        <v>4800</v>
      </c>
      <c r="N1152" s="23"/>
      <c r="O1152" s="23">
        <v>753263075925</v>
      </c>
      <c r="P1152" s="109"/>
      <c r="Q1152" s="24">
        <f t="shared" si="82"/>
        <v>-1000</v>
      </c>
      <c r="R1152" s="25"/>
      <c r="S1152" s="55"/>
      <c r="T1152" s="55"/>
      <c r="X1152" s="26"/>
      <c r="Y1152" s="26"/>
    </row>
    <row r="1153" spans="1:25" ht="24">
      <c r="A1153" s="18" t="s">
        <v>4736</v>
      </c>
      <c r="B1153" s="19" t="s">
        <v>4737</v>
      </c>
      <c r="C1153" s="20" t="s">
        <v>4801</v>
      </c>
      <c r="D1153" s="85" t="s">
        <v>4802</v>
      </c>
      <c r="E1153" s="4" t="s">
        <v>4803</v>
      </c>
      <c r="F1153" s="1" t="s">
        <v>23</v>
      </c>
      <c r="G1153" s="18" t="s">
        <v>1365</v>
      </c>
      <c r="H1153" s="19" t="s">
        <v>195</v>
      </c>
      <c r="I1153" s="18" t="s">
        <v>39</v>
      </c>
      <c r="J1153" s="18"/>
      <c r="K1153" s="21" t="s">
        <v>4804</v>
      </c>
      <c r="L1153" s="22" t="s">
        <v>42</v>
      </c>
      <c r="M1153" s="22" t="s">
        <v>4805</v>
      </c>
      <c r="N1153" s="23"/>
      <c r="O1153" s="23">
        <v>753263076137</v>
      </c>
      <c r="P1153" s="109" t="s">
        <v>4743</v>
      </c>
      <c r="Q1153" s="24">
        <f t="shared" si="82"/>
        <v>-1000</v>
      </c>
      <c r="R1153" s="25"/>
      <c r="S1153" s="67"/>
      <c r="T1153" s="67"/>
      <c r="U1153" s="127">
        <v>64</v>
      </c>
      <c r="X1153" s="26"/>
      <c r="Y1153" s="26"/>
    </row>
    <row r="1154" spans="1:25" ht="24">
      <c r="A1154" s="18" t="s">
        <v>4736</v>
      </c>
      <c r="B1154" s="19" t="s">
        <v>4737</v>
      </c>
      <c r="C1154" s="20" t="s">
        <v>4806</v>
      </c>
      <c r="D1154" s="85" t="s">
        <v>4807</v>
      </c>
      <c r="E1154" s="4" t="s">
        <v>4808</v>
      </c>
      <c r="F1154" s="1" t="s">
        <v>23</v>
      </c>
      <c r="G1154" s="18" t="s">
        <v>1365</v>
      </c>
      <c r="H1154" s="19" t="s">
        <v>195</v>
      </c>
      <c r="I1154" s="18" t="s">
        <v>39</v>
      </c>
      <c r="J1154" s="18"/>
      <c r="K1154" s="21" t="s">
        <v>4809</v>
      </c>
      <c r="L1154" s="22" t="s">
        <v>42</v>
      </c>
      <c r="M1154" s="22" t="s">
        <v>4810</v>
      </c>
      <c r="N1154" s="23"/>
      <c r="O1154" s="23">
        <v>753263076144</v>
      </c>
      <c r="P1154" s="109" t="s">
        <v>4743</v>
      </c>
      <c r="Q1154" s="24">
        <f t="shared" si="82"/>
        <v>-1000</v>
      </c>
      <c r="R1154" s="25"/>
      <c r="S1154" s="67"/>
      <c r="T1154" s="67"/>
      <c r="U1154" s="127">
        <v>60</v>
      </c>
      <c r="X1154" s="26"/>
      <c r="Y1154" s="26"/>
    </row>
    <row r="1155" spans="1:25" ht="24">
      <c r="A1155" s="18" t="s">
        <v>4736</v>
      </c>
      <c r="B1155" s="19" t="s">
        <v>4737</v>
      </c>
      <c r="C1155" s="20" t="s">
        <v>4811</v>
      </c>
      <c r="D1155" s="85" t="s">
        <v>4812</v>
      </c>
      <c r="E1155" s="4" t="s">
        <v>4813</v>
      </c>
      <c r="F1155" s="1" t="s">
        <v>23</v>
      </c>
      <c r="G1155" s="18" t="s">
        <v>1365</v>
      </c>
      <c r="H1155" s="19" t="s">
        <v>195</v>
      </c>
      <c r="I1155" s="18" t="s">
        <v>39</v>
      </c>
      <c r="J1155" s="18"/>
      <c r="K1155" s="21" t="s">
        <v>4814</v>
      </c>
      <c r="L1155" s="22" t="s">
        <v>42</v>
      </c>
      <c r="M1155" s="22" t="s">
        <v>4815</v>
      </c>
      <c r="N1155" s="23">
        <v>4710713230835</v>
      </c>
      <c r="O1155" s="23">
        <v>753263076144</v>
      </c>
      <c r="P1155" s="109" t="s">
        <v>4743</v>
      </c>
      <c r="Q1155" s="24">
        <f t="shared" si="82"/>
        <v>-1000</v>
      </c>
      <c r="R1155" s="25"/>
      <c r="S1155" s="67"/>
      <c r="T1155" s="67"/>
      <c r="U1155" s="127">
        <v>68</v>
      </c>
      <c r="X1155" s="26"/>
      <c r="Y1155" s="26"/>
    </row>
    <row r="1156" spans="1:25" ht="24">
      <c r="A1156" s="18" t="s">
        <v>4736</v>
      </c>
      <c r="B1156" s="19" t="s">
        <v>4737</v>
      </c>
      <c r="C1156" s="20" t="s">
        <v>4816</v>
      </c>
      <c r="D1156" s="85" t="s">
        <v>4817</v>
      </c>
      <c r="E1156" s="4" t="s">
        <v>4818</v>
      </c>
      <c r="F1156" s="1" t="s">
        <v>23</v>
      </c>
      <c r="G1156" s="18" t="s">
        <v>1365</v>
      </c>
      <c r="H1156" s="19" t="s">
        <v>195</v>
      </c>
      <c r="I1156" s="18" t="s">
        <v>39</v>
      </c>
      <c r="J1156" s="18"/>
      <c r="K1156" s="21" t="s">
        <v>4819</v>
      </c>
      <c r="L1156" s="22" t="s">
        <v>4749</v>
      </c>
      <c r="M1156" s="22" t="s">
        <v>4820</v>
      </c>
      <c r="N1156" s="23">
        <v>4710713230842</v>
      </c>
      <c r="O1156" s="23"/>
      <c r="P1156" s="109" t="s">
        <v>4743</v>
      </c>
      <c r="Q1156" s="24">
        <f t="shared" si="82"/>
        <v>-1000</v>
      </c>
      <c r="R1156" s="25"/>
      <c r="S1156" s="67"/>
      <c r="T1156" s="67"/>
      <c r="U1156" s="127">
        <v>63</v>
      </c>
      <c r="X1156" s="26"/>
      <c r="Y1156" s="26"/>
    </row>
    <row r="1157" spans="1:25" ht="24" hidden="1">
      <c r="A1157" s="18" t="s">
        <v>4736</v>
      </c>
      <c r="B1157" s="19" t="s">
        <v>4737</v>
      </c>
      <c r="C1157" s="20" t="s">
        <v>4821</v>
      </c>
      <c r="D1157" s="85" t="s">
        <v>4822</v>
      </c>
      <c r="E1157" s="4" t="s">
        <v>4823</v>
      </c>
      <c r="F1157" s="1" t="s">
        <v>23</v>
      </c>
      <c r="G1157" s="18" t="s">
        <v>1365</v>
      </c>
      <c r="H1157" s="19" t="s">
        <v>195</v>
      </c>
      <c r="I1157" s="18" t="s">
        <v>44</v>
      </c>
      <c r="J1157" s="18"/>
      <c r="K1157" s="21" t="s">
        <v>4824</v>
      </c>
      <c r="L1157" s="22" t="s">
        <v>4749</v>
      </c>
      <c r="M1157" s="22" t="s">
        <v>4825</v>
      </c>
      <c r="N1157" s="23">
        <v>4710713230842</v>
      </c>
      <c r="O1157" s="23"/>
      <c r="P1157" s="109"/>
      <c r="Q1157" s="24">
        <f t="shared" si="82"/>
        <v>-1000</v>
      </c>
      <c r="R1157" s="25"/>
      <c r="S1157" s="67"/>
      <c r="T1157" s="67"/>
      <c r="U1157" s="127">
        <v>73</v>
      </c>
      <c r="X1157" s="26"/>
      <c r="Y1157" s="26"/>
    </row>
    <row r="1158" spans="1:25" ht="24" hidden="1">
      <c r="A1158" s="18" t="s">
        <v>4744</v>
      </c>
      <c r="B1158" s="19" t="s">
        <v>4737</v>
      </c>
      <c r="C1158" s="20" t="s">
        <v>4826</v>
      </c>
      <c r="D1158" s="85" t="s">
        <v>4827</v>
      </c>
      <c r="E1158" s="4" t="s">
        <v>4828</v>
      </c>
      <c r="F1158" s="1" t="s">
        <v>23</v>
      </c>
      <c r="G1158" s="18" t="s">
        <v>1365</v>
      </c>
      <c r="H1158" s="19" t="s">
        <v>195</v>
      </c>
      <c r="I1158" s="18" t="s">
        <v>44</v>
      </c>
      <c r="J1158" s="18"/>
      <c r="K1158" s="21" t="s">
        <v>4829</v>
      </c>
      <c r="L1158" s="22" t="s">
        <v>42</v>
      </c>
      <c r="M1158" s="22" t="s">
        <v>4830</v>
      </c>
      <c r="N1158" s="23">
        <v>4710713231283</v>
      </c>
      <c r="O1158" s="23"/>
      <c r="P1158" s="109"/>
      <c r="Q1158" s="24">
        <f t="shared" si="82"/>
        <v>-1000</v>
      </c>
      <c r="R1158" s="25"/>
      <c r="S1158" s="66"/>
      <c r="T1158" s="66"/>
      <c r="U1158" s="127">
        <f t="shared" ref="U1158:U1162" si="83">V1158*0.92</f>
        <v>0</v>
      </c>
      <c r="X1158" s="26"/>
      <c r="Y1158" s="26"/>
    </row>
    <row r="1159" spans="1:25" ht="24">
      <c r="A1159" s="18" t="s">
        <v>4736</v>
      </c>
      <c r="B1159" s="19" t="s">
        <v>4737</v>
      </c>
      <c r="C1159" s="20" t="s">
        <v>4831</v>
      </c>
      <c r="D1159" s="85" t="s">
        <v>4832</v>
      </c>
      <c r="E1159" s="4" t="s">
        <v>4833</v>
      </c>
      <c r="F1159" s="1" t="s">
        <v>23</v>
      </c>
      <c r="G1159" s="18" t="s">
        <v>1365</v>
      </c>
      <c r="H1159" s="19" t="s">
        <v>195</v>
      </c>
      <c r="I1159" s="18" t="s">
        <v>39</v>
      </c>
      <c r="J1159" s="18"/>
      <c r="K1159" s="21" t="s">
        <v>4834</v>
      </c>
      <c r="L1159" s="22" t="s">
        <v>42</v>
      </c>
      <c r="M1159" s="22" t="s">
        <v>4835</v>
      </c>
      <c r="N1159" s="23">
        <v>4710713231283</v>
      </c>
      <c r="O1159" s="23"/>
      <c r="P1159" s="109" t="s">
        <v>4743</v>
      </c>
      <c r="Q1159" s="24">
        <f t="shared" si="82"/>
        <v>-1000</v>
      </c>
      <c r="R1159" s="25"/>
      <c r="S1159" s="67"/>
      <c r="T1159" s="67"/>
      <c r="U1159" s="127">
        <v>61</v>
      </c>
      <c r="X1159" s="26"/>
      <c r="Y1159" s="26"/>
    </row>
    <row r="1160" spans="1:25" ht="24" hidden="1">
      <c r="A1160" s="18" t="s">
        <v>4744</v>
      </c>
      <c r="B1160" s="19" t="s">
        <v>4737</v>
      </c>
      <c r="C1160" s="20" t="s">
        <v>4836</v>
      </c>
      <c r="D1160" s="85" t="s">
        <v>4837</v>
      </c>
      <c r="E1160" s="4" t="s">
        <v>4838</v>
      </c>
      <c r="F1160" s="1" t="s">
        <v>23</v>
      </c>
      <c r="G1160" s="18" t="s">
        <v>1365</v>
      </c>
      <c r="H1160" s="19" t="s">
        <v>195</v>
      </c>
      <c r="I1160" s="18" t="s">
        <v>44</v>
      </c>
      <c r="J1160" s="18"/>
      <c r="K1160" s="21" t="s">
        <v>4839</v>
      </c>
      <c r="L1160" s="22" t="s">
        <v>42</v>
      </c>
      <c r="M1160" s="22" t="s">
        <v>4840</v>
      </c>
      <c r="N1160" s="23"/>
      <c r="O1160" s="23"/>
      <c r="P1160" s="109"/>
      <c r="Q1160" s="24">
        <f t="shared" si="82"/>
        <v>-1000</v>
      </c>
      <c r="R1160" s="25"/>
      <c r="S1160" s="66"/>
      <c r="T1160" s="66"/>
      <c r="U1160" s="127">
        <f t="shared" si="83"/>
        <v>0</v>
      </c>
      <c r="X1160" s="26"/>
      <c r="Y1160" s="26"/>
    </row>
    <row r="1161" spans="1:25" ht="36" hidden="1">
      <c r="A1161" s="18" t="s">
        <v>4744</v>
      </c>
      <c r="B1161" s="19" t="s">
        <v>4737</v>
      </c>
      <c r="C1161" s="20" t="s">
        <v>4841</v>
      </c>
      <c r="D1161" s="85" t="s">
        <v>4842</v>
      </c>
      <c r="E1161" s="4" t="s">
        <v>4843</v>
      </c>
      <c r="F1161" s="1" t="s">
        <v>23</v>
      </c>
      <c r="G1161" s="18" t="s">
        <v>1365</v>
      </c>
      <c r="H1161" s="19" t="s">
        <v>195</v>
      </c>
      <c r="I1161" s="18" t="s">
        <v>4844</v>
      </c>
      <c r="J1161" s="18"/>
      <c r="K1161" s="21" t="s">
        <v>4845</v>
      </c>
      <c r="L1161" s="22" t="s">
        <v>42</v>
      </c>
      <c r="M1161" s="22" t="s">
        <v>4846</v>
      </c>
      <c r="N1161" s="23"/>
      <c r="O1161" s="23"/>
      <c r="P1161" s="109" t="s">
        <v>4743</v>
      </c>
      <c r="Q1161" s="24">
        <f t="shared" si="82"/>
        <v>-1000</v>
      </c>
      <c r="R1161" s="25"/>
      <c r="S1161" s="66"/>
      <c r="T1161" s="66"/>
      <c r="U1161" s="127">
        <f t="shared" si="83"/>
        <v>0</v>
      </c>
      <c r="X1161" s="26"/>
      <c r="Y1161" s="26"/>
    </row>
    <row r="1162" spans="1:25" ht="24" hidden="1">
      <c r="A1162" s="18" t="s">
        <v>4744</v>
      </c>
      <c r="B1162" s="19" t="s">
        <v>4737</v>
      </c>
      <c r="C1162" s="20" t="s">
        <v>4847</v>
      </c>
      <c r="D1162" s="85" t="s">
        <v>4848</v>
      </c>
      <c r="E1162" s="4" t="s">
        <v>4849</v>
      </c>
      <c r="F1162" s="1" t="s">
        <v>23</v>
      </c>
      <c r="G1162" s="18" t="s">
        <v>1365</v>
      </c>
      <c r="H1162" s="19" t="s">
        <v>195</v>
      </c>
      <c r="I1162" s="18" t="s">
        <v>44</v>
      </c>
      <c r="J1162" s="18"/>
      <c r="K1162" s="21" t="s">
        <v>4850</v>
      </c>
      <c r="L1162" s="22" t="s">
        <v>42</v>
      </c>
      <c r="M1162" s="22" t="s">
        <v>4851</v>
      </c>
      <c r="N1162" s="23"/>
      <c r="O1162" s="23">
        <v>753263076434</v>
      </c>
      <c r="P1162" s="109"/>
      <c r="Q1162" s="24">
        <f t="shared" si="82"/>
        <v>-1000</v>
      </c>
      <c r="R1162" s="25"/>
      <c r="S1162" s="66"/>
      <c r="T1162" s="66"/>
      <c r="U1162" s="127">
        <f t="shared" si="83"/>
        <v>0</v>
      </c>
      <c r="X1162" s="26"/>
      <c r="Y1162" s="26"/>
    </row>
    <row r="1163" spans="1:25" ht="24">
      <c r="A1163" s="18" t="s">
        <v>4736</v>
      </c>
      <c r="B1163" s="19" t="s">
        <v>4737</v>
      </c>
      <c r="C1163" s="20" t="s">
        <v>4852</v>
      </c>
      <c r="D1163" s="85" t="s">
        <v>4853</v>
      </c>
      <c r="E1163" s="4" t="s">
        <v>4854</v>
      </c>
      <c r="F1163" s="1" t="s">
        <v>23</v>
      </c>
      <c r="G1163" s="18" t="s">
        <v>1365</v>
      </c>
      <c r="H1163" s="19" t="s">
        <v>195</v>
      </c>
      <c r="I1163" s="18" t="s">
        <v>39</v>
      </c>
      <c r="J1163" s="18"/>
      <c r="K1163" s="21" t="s">
        <v>4855</v>
      </c>
      <c r="L1163" s="22" t="s">
        <v>42</v>
      </c>
      <c r="M1163" s="22" t="s">
        <v>4856</v>
      </c>
      <c r="N1163" s="23"/>
      <c r="O1163" s="23">
        <v>753263076441</v>
      </c>
      <c r="P1163" s="109" t="s">
        <v>4743</v>
      </c>
      <c r="Q1163" s="24">
        <f t="shared" si="82"/>
        <v>-1000</v>
      </c>
      <c r="R1163" s="25"/>
      <c r="S1163" s="67"/>
      <c r="T1163" s="67"/>
      <c r="U1163" s="127">
        <v>69</v>
      </c>
      <c r="X1163" s="26"/>
      <c r="Y1163" s="26"/>
    </row>
    <row r="1164" spans="1:25" ht="24" hidden="1">
      <c r="A1164" s="18" t="s">
        <v>4736</v>
      </c>
      <c r="B1164" s="19" t="s">
        <v>4737</v>
      </c>
      <c r="C1164" s="20" t="s">
        <v>4857</v>
      </c>
      <c r="D1164" s="85" t="s">
        <v>4858</v>
      </c>
      <c r="E1164" s="4" t="s">
        <v>4859</v>
      </c>
      <c r="F1164" s="1" t="s">
        <v>23</v>
      </c>
      <c r="G1164" s="18" t="s">
        <v>1365</v>
      </c>
      <c r="H1164" s="19" t="s">
        <v>195</v>
      </c>
      <c r="I1164" s="18" t="s">
        <v>44</v>
      </c>
      <c r="J1164" s="18"/>
      <c r="K1164" s="21" t="s">
        <v>4860</v>
      </c>
      <c r="L1164" s="22" t="s">
        <v>42</v>
      </c>
      <c r="M1164" s="22" t="s">
        <v>4861</v>
      </c>
      <c r="N1164" s="23">
        <v>4710713233584</v>
      </c>
      <c r="O1164" s="23">
        <v>753263076441</v>
      </c>
      <c r="P1164" s="109"/>
      <c r="Q1164" s="24">
        <f t="shared" si="82"/>
        <v>-1000</v>
      </c>
      <c r="R1164" s="25"/>
      <c r="S1164" s="67"/>
      <c r="T1164" s="67"/>
      <c r="U1164" s="127">
        <v>77</v>
      </c>
      <c r="X1164" s="26"/>
      <c r="Y1164" s="26"/>
    </row>
    <row r="1165" spans="1:25" ht="24" hidden="1">
      <c r="A1165" s="18" t="s">
        <v>4736</v>
      </c>
      <c r="B1165" s="19" t="s">
        <v>4737</v>
      </c>
      <c r="C1165" s="20" t="s">
        <v>4862</v>
      </c>
      <c r="D1165" s="85" t="s">
        <v>4863</v>
      </c>
      <c r="E1165" s="4" t="s">
        <v>4864</v>
      </c>
      <c r="F1165" s="1" t="s">
        <v>23</v>
      </c>
      <c r="G1165" s="18" t="s">
        <v>1365</v>
      </c>
      <c r="H1165" s="19" t="s">
        <v>195</v>
      </c>
      <c r="I1165" s="18" t="s">
        <v>44</v>
      </c>
      <c r="J1165" s="18"/>
      <c r="K1165" s="21" t="s">
        <v>4865</v>
      </c>
      <c r="L1165" s="22" t="s">
        <v>42</v>
      </c>
      <c r="M1165" s="22" t="s">
        <v>4866</v>
      </c>
      <c r="N1165" s="23">
        <v>4710713233584</v>
      </c>
      <c r="O1165" s="23"/>
      <c r="P1165" s="109"/>
      <c r="Q1165" s="24">
        <f t="shared" si="82"/>
        <v>-1000</v>
      </c>
      <c r="R1165" s="25"/>
      <c r="S1165" s="67"/>
      <c r="T1165" s="67"/>
      <c r="U1165" s="127">
        <v>77</v>
      </c>
      <c r="X1165" s="26"/>
      <c r="Y1165" s="26"/>
    </row>
    <row r="1166" spans="1:25" ht="24" hidden="1">
      <c r="A1166" s="19" t="s">
        <v>4867</v>
      </c>
      <c r="B1166" s="19" t="s">
        <v>4737</v>
      </c>
      <c r="C1166" s="20" t="s">
        <v>4868</v>
      </c>
      <c r="D1166" s="85" t="s">
        <v>4869</v>
      </c>
      <c r="E1166" s="4" t="s">
        <v>4870</v>
      </c>
      <c r="F1166" s="1" t="s">
        <v>23</v>
      </c>
      <c r="G1166" s="18" t="s">
        <v>1365</v>
      </c>
      <c r="H1166" s="19" t="s">
        <v>195</v>
      </c>
      <c r="I1166" s="18" t="s">
        <v>44</v>
      </c>
      <c r="J1166" s="18"/>
      <c r="K1166" s="21" t="s">
        <v>4871</v>
      </c>
      <c r="L1166" s="22" t="s">
        <v>42</v>
      </c>
      <c r="M1166" s="22" t="s">
        <v>4872</v>
      </c>
      <c r="N1166" s="23"/>
      <c r="O1166" s="23"/>
      <c r="P1166" s="109"/>
      <c r="Q1166" s="24">
        <f t="shared" si="82"/>
        <v>-1000</v>
      </c>
      <c r="R1166" s="25"/>
      <c r="S1166" s="66"/>
      <c r="T1166" s="66"/>
      <c r="U1166" s="127">
        <v>109</v>
      </c>
      <c r="X1166" s="26"/>
      <c r="Y1166" s="26"/>
    </row>
    <row r="1167" spans="1:25" hidden="1">
      <c r="A1167" s="18" t="s">
        <v>4486</v>
      </c>
      <c r="B1167" s="19" t="s">
        <v>4873</v>
      </c>
      <c r="C1167" s="44" t="s">
        <v>4874</v>
      </c>
      <c r="D1167" s="85" t="s">
        <v>4875</v>
      </c>
      <c r="E1167" s="4" t="s">
        <v>4876</v>
      </c>
      <c r="F1167" s="1" t="s">
        <v>23</v>
      </c>
      <c r="G1167" s="18" t="s">
        <v>1365</v>
      </c>
      <c r="H1167" s="19" t="s">
        <v>379</v>
      </c>
      <c r="I1167" s="18" t="s">
        <v>44</v>
      </c>
      <c r="J1167" s="18"/>
      <c r="K1167" s="21" t="s">
        <v>4877</v>
      </c>
      <c r="L1167" s="22" t="s">
        <v>42</v>
      </c>
      <c r="M1167" s="45" t="s">
        <v>4878</v>
      </c>
      <c r="N1167" s="46">
        <v>4717964400772</v>
      </c>
      <c r="O1167" s="46">
        <v>841163060582</v>
      </c>
      <c r="P1167" s="108"/>
      <c r="Q1167" s="24">
        <f t="shared" si="82"/>
        <v>-1000</v>
      </c>
      <c r="R1167" s="25"/>
      <c r="S1167" s="67"/>
      <c r="T1167" s="67"/>
      <c r="U1167" s="127">
        <v>11</v>
      </c>
      <c r="X1167" s="26"/>
      <c r="Y1167" s="26"/>
    </row>
    <row r="1168" spans="1:25" hidden="1">
      <c r="A1168" s="18" t="s">
        <v>4486</v>
      </c>
      <c r="B1168" s="19" t="s">
        <v>4873</v>
      </c>
      <c r="C1168" s="44" t="s">
        <v>4879</v>
      </c>
      <c r="D1168" s="85" t="s">
        <v>4880</v>
      </c>
      <c r="E1168" s="4" t="s">
        <v>4881</v>
      </c>
      <c r="F1168" s="1" t="s">
        <v>23</v>
      </c>
      <c r="G1168" s="18" t="s">
        <v>1365</v>
      </c>
      <c r="H1168" s="19" t="s">
        <v>379</v>
      </c>
      <c r="I1168" s="18" t="s">
        <v>44</v>
      </c>
      <c r="J1168" s="18"/>
      <c r="K1168" s="21" t="s">
        <v>4882</v>
      </c>
      <c r="L1168" s="22" t="s">
        <v>42</v>
      </c>
      <c r="M1168" s="45" t="s">
        <v>4883</v>
      </c>
      <c r="N1168" s="46">
        <v>4717964400772</v>
      </c>
      <c r="O1168" s="46">
        <v>841163060582</v>
      </c>
      <c r="P1168" s="108"/>
      <c r="Q1168" s="24">
        <f t="shared" si="82"/>
        <v>-1000</v>
      </c>
      <c r="R1168" s="25"/>
      <c r="S1168" s="67"/>
      <c r="T1168" s="67"/>
      <c r="U1168" s="127">
        <v>11</v>
      </c>
      <c r="X1168" s="26"/>
      <c r="Y1168" s="26"/>
    </row>
    <row r="1169" spans="1:25" ht="24" hidden="1">
      <c r="A1169" s="18" t="s">
        <v>4526</v>
      </c>
      <c r="B1169" s="19" t="s">
        <v>4873</v>
      </c>
      <c r="C1169" s="28" t="s">
        <v>4884</v>
      </c>
      <c r="D1169" s="85" t="s">
        <v>4885</v>
      </c>
      <c r="E1169" s="4" t="s">
        <v>4886</v>
      </c>
      <c r="F1169" s="1" t="s">
        <v>23</v>
      </c>
      <c r="G1169" s="18" t="s">
        <v>1365</v>
      </c>
      <c r="H1169" s="19" t="s">
        <v>379</v>
      </c>
      <c r="I1169" s="18" t="s">
        <v>44</v>
      </c>
      <c r="J1169" s="18"/>
      <c r="K1169" s="21" t="s">
        <v>4887</v>
      </c>
      <c r="L1169" s="22" t="s">
        <v>42</v>
      </c>
      <c r="M1169" s="22" t="s">
        <v>4888</v>
      </c>
      <c r="N1169" s="23">
        <v>4711246871991</v>
      </c>
      <c r="O1169" s="23">
        <v>841163001998</v>
      </c>
      <c r="P1169" s="109"/>
      <c r="Q1169" s="24">
        <f t="shared" si="82"/>
        <v>-1000</v>
      </c>
      <c r="R1169" s="25"/>
      <c r="S1169" s="66"/>
      <c r="T1169" s="66"/>
      <c r="X1169" s="26"/>
      <c r="Y1169" s="26"/>
    </row>
    <row r="1170" spans="1:25" ht="24">
      <c r="A1170" s="18" t="s">
        <v>4486</v>
      </c>
      <c r="B1170" s="19" t="s">
        <v>4873</v>
      </c>
      <c r="C1170" s="28" t="s">
        <v>4889</v>
      </c>
      <c r="D1170" s="85" t="s">
        <v>4890</v>
      </c>
      <c r="E1170" s="4" t="s">
        <v>4891</v>
      </c>
      <c r="F1170" s="1" t="s">
        <v>23</v>
      </c>
      <c r="G1170" s="18" t="s">
        <v>1365</v>
      </c>
      <c r="H1170" s="19" t="s">
        <v>379</v>
      </c>
      <c r="I1170" s="18" t="s">
        <v>39</v>
      </c>
      <c r="J1170" s="18"/>
      <c r="K1170" s="21" t="s">
        <v>4892</v>
      </c>
      <c r="L1170" s="22" t="s">
        <v>42</v>
      </c>
      <c r="M1170" s="22" t="s">
        <v>4893</v>
      </c>
      <c r="N1170" s="23">
        <v>4717964407726</v>
      </c>
      <c r="O1170" s="23">
        <v>841163067536</v>
      </c>
      <c r="P1170" s="109" t="s">
        <v>4562</v>
      </c>
      <c r="Q1170" s="24">
        <f t="shared" si="82"/>
        <v>-1000</v>
      </c>
      <c r="R1170" s="25"/>
      <c r="S1170" s="67"/>
      <c r="T1170" s="67"/>
      <c r="U1170" s="127">
        <v>18</v>
      </c>
      <c r="X1170" s="26"/>
      <c r="Y1170" s="26"/>
    </row>
    <row r="1171" spans="1:25" ht="24">
      <c r="A1171" s="18" t="s">
        <v>4486</v>
      </c>
      <c r="B1171" s="19" t="s">
        <v>4873</v>
      </c>
      <c r="C1171" s="28" t="s">
        <v>4894</v>
      </c>
      <c r="D1171" s="85" t="s">
        <v>4895</v>
      </c>
      <c r="E1171" s="4" t="s">
        <v>4896</v>
      </c>
      <c r="F1171" s="1" t="s">
        <v>23</v>
      </c>
      <c r="G1171" s="18" t="s">
        <v>1365</v>
      </c>
      <c r="H1171" s="19" t="s">
        <v>379</v>
      </c>
      <c r="I1171" s="18" t="s">
        <v>39</v>
      </c>
      <c r="J1171" s="18"/>
      <c r="K1171" s="21" t="s">
        <v>4897</v>
      </c>
      <c r="L1171" s="22" t="s">
        <v>42</v>
      </c>
      <c r="M1171" s="22" t="s">
        <v>4898</v>
      </c>
      <c r="N1171" s="23">
        <v>4713227521604</v>
      </c>
      <c r="O1171" s="23">
        <v>841163071618</v>
      </c>
      <c r="P1171" s="109" t="s">
        <v>4562</v>
      </c>
      <c r="Q1171" s="24">
        <f t="shared" si="82"/>
        <v>-1000</v>
      </c>
      <c r="R1171" s="25"/>
      <c r="S1171" s="67"/>
      <c r="T1171" s="67"/>
      <c r="U1171" s="127">
        <v>24</v>
      </c>
      <c r="X1171" s="26"/>
      <c r="Y1171" s="26"/>
    </row>
    <row r="1172" spans="1:25" ht="24">
      <c r="A1172" s="18" t="s">
        <v>4486</v>
      </c>
      <c r="B1172" s="19" t="s">
        <v>4873</v>
      </c>
      <c r="C1172" s="28" t="s">
        <v>4899</v>
      </c>
      <c r="D1172" s="85" t="s">
        <v>4900</v>
      </c>
      <c r="E1172" s="4" t="s">
        <v>4901</v>
      </c>
      <c r="F1172" s="1" t="s">
        <v>283</v>
      </c>
      <c r="G1172" s="18" t="s">
        <v>1365</v>
      </c>
      <c r="H1172" s="19" t="s">
        <v>379</v>
      </c>
      <c r="I1172" s="18" t="s">
        <v>39</v>
      </c>
      <c r="J1172" s="18"/>
      <c r="K1172" s="21" t="s">
        <v>4902</v>
      </c>
      <c r="L1172" s="22" t="s">
        <v>42</v>
      </c>
      <c r="M1172" s="22" t="s">
        <v>4903</v>
      </c>
      <c r="N1172" s="23">
        <v>8809213769542</v>
      </c>
      <c r="O1172" s="23">
        <v>823884209211</v>
      </c>
      <c r="P1172" s="109" t="s">
        <v>4555</v>
      </c>
      <c r="Q1172" s="24">
        <f t="shared" si="82"/>
        <v>-1000</v>
      </c>
      <c r="R1172" s="25"/>
      <c r="S1172" s="67"/>
      <c r="T1172" s="67"/>
      <c r="U1172" s="127">
        <v>29</v>
      </c>
      <c r="X1172" s="26"/>
      <c r="Y1172" s="26"/>
    </row>
    <row r="1173" spans="1:25" ht="24">
      <c r="A1173" s="18" t="s">
        <v>4486</v>
      </c>
      <c r="B1173" s="19" t="s">
        <v>4873</v>
      </c>
      <c r="C1173" s="28" t="s">
        <v>4904</v>
      </c>
      <c r="D1173" s="85" t="s">
        <v>4905</v>
      </c>
      <c r="E1173" s="4" t="s">
        <v>4906</v>
      </c>
      <c r="F1173" s="1" t="s">
        <v>23</v>
      </c>
      <c r="G1173" s="18" t="s">
        <v>1365</v>
      </c>
      <c r="H1173" s="19" t="s">
        <v>379</v>
      </c>
      <c r="I1173" s="18" t="s">
        <v>134</v>
      </c>
      <c r="J1173" s="18"/>
      <c r="K1173" s="21" t="s">
        <v>4907</v>
      </c>
      <c r="L1173" s="22" t="s">
        <v>42</v>
      </c>
      <c r="M1173" s="22" t="s">
        <v>4908</v>
      </c>
      <c r="N1173" s="23">
        <v>4717964394545</v>
      </c>
      <c r="O1173" s="23">
        <v>841163054352</v>
      </c>
      <c r="P1173" s="109" t="s">
        <v>4555</v>
      </c>
      <c r="Q1173" s="24">
        <f t="shared" si="82"/>
        <v>-1000</v>
      </c>
      <c r="R1173" s="25"/>
      <c r="S1173" s="67"/>
      <c r="T1173" s="67"/>
      <c r="U1173" s="127">
        <v>46</v>
      </c>
      <c r="X1173" s="26"/>
      <c r="Y1173" s="26"/>
    </row>
    <row r="1174" spans="1:25">
      <c r="A1174" s="18" t="s">
        <v>4486</v>
      </c>
      <c r="B1174" s="19" t="s">
        <v>4873</v>
      </c>
      <c r="C1174" s="28" t="s">
        <v>4909</v>
      </c>
      <c r="D1174" s="85" t="s">
        <v>4910</v>
      </c>
      <c r="E1174" s="4"/>
      <c r="F1174" s="1" t="s">
        <v>283</v>
      </c>
      <c r="G1174" s="18" t="s">
        <v>1365</v>
      </c>
      <c r="H1174" s="19" t="s">
        <v>379</v>
      </c>
      <c r="I1174" s="18" t="s">
        <v>39</v>
      </c>
      <c r="J1174" s="18"/>
      <c r="K1174" s="21" t="s">
        <v>175</v>
      </c>
      <c r="L1174" s="22" t="s">
        <v>42</v>
      </c>
      <c r="M1174" s="22" t="s">
        <v>42</v>
      </c>
      <c r="N1174" s="23">
        <v>4711246875678</v>
      </c>
      <c r="O1174" s="23">
        <v>841163006665</v>
      </c>
      <c r="P1174" s="109" t="s">
        <v>4562</v>
      </c>
      <c r="Q1174" s="24">
        <f t="shared" si="82"/>
        <v>-1000</v>
      </c>
      <c r="R1174" s="25"/>
      <c r="S1174" s="67"/>
      <c r="T1174" s="67"/>
      <c r="U1174" s="127">
        <v>58</v>
      </c>
      <c r="X1174" s="26"/>
      <c r="Y1174" s="26"/>
    </row>
    <row r="1175" spans="1:25" ht="24">
      <c r="A1175" s="18" t="s">
        <v>4486</v>
      </c>
      <c r="B1175" s="19" t="s">
        <v>4873</v>
      </c>
      <c r="C1175" s="28" t="s">
        <v>4911</v>
      </c>
      <c r="D1175" s="85" t="s">
        <v>4912</v>
      </c>
      <c r="E1175" s="4" t="s">
        <v>4913</v>
      </c>
      <c r="F1175" s="1" t="s">
        <v>23</v>
      </c>
      <c r="G1175" s="18" t="s">
        <v>1365</v>
      </c>
      <c r="H1175" s="19" t="s">
        <v>4086</v>
      </c>
      <c r="I1175" s="18" t="s">
        <v>134</v>
      </c>
      <c r="J1175" s="18"/>
      <c r="K1175" s="21" t="s">
        <v>4914</v>
      </c>
      <c r="L1175" s="22" t="s">
        <v>42</v>
      </c>
      <c r="M1175" s="22" t="s">
        <v>4915</v>
      </c>
      <c r="N1175" s="23">
        <v>4711246875678</v>
      </c>
      <c r="O1175" s="23">
        <v>841163006665</v>
      </c>
      <c r="P1175" s="109" t="s">
        <v>4555</v>
      </c>
      <c r="Q1175" s="24">
        <f t="shared" si="82"/>
        <v>-1000</v>
      </c>
      <c r="R1175" s="25"/>
      <c r="S1175" s="67"/>
      <c r="T1175" s="67"/>
      <c r="U1175" s="127">
        <v>68</v>
      </c>
      <c r="X1175" s="26"/>
      <c r="Y1175" s="26"/>
    </row>
    <row r="1176" spans="1:25" ht="24" hidden="1">
      <c r="A1176" s="18" t="s">
        <v>4916</v>
      </c>
      <c r="B1176" s="19" t="s">
        <v>4873</v>
      </c>
      <c r="C1176" s="28" t="s">
        <v>4917</v>
      </c>
      <c r="D1176" s="85" t="s">
        <v>4918</v>
      </c>
      <c r="E1176" s="4"/>
      <c r="F1176" s="1" t="s">
        <v>283</v>
      </c>
      <c r="G1176" s="18" t="s">
        <v>1365</v>
      </c>
      <c r="H1176" s="19" t="s">
        <v>379</v>
      </c>
      <c r="I1176" s="18" t="s">
        <v>44</v>
      </c>
      <c r="J1176" s="18"/>
      <c r="K1176" s="21" t="s">
        <v>175</v>
      </c>
      <c r="L1176" s="22" t="s">
        <v>42</v>
      </c>
      <c r="M1176" s="22" t="s">
        <v>42</v>
      </c>
      <c r="N1176" s="23"/>
      <c r="O1176" s="23"/>
      <c r="P1176" s="109"/>
      <c r="Q1176" s="24">
        <f t="shared" si="82"/>
        <v>-1000</v>
      </c>
      <c r="R1176" s="25"/>
      <c r="S1176" s="66"/>
      <c r="T1176" s="66"/>
      <c r="X1176" s="26"/>
      <c r="Y1176" s="26"/>
    </row>
    <row r="1177" spans="1:25" ht="24" hidden="1">
      <c r="A1177" s="18" t="s">
        <v>4916</v>
      </c>
      <c r="B1177" s="19" t="s">
        <v>4873</v>
      </c>
      <c r="C1177" s="28" t="s">
        <v>4919</v>
      </c>
      <c r="D1177" s="85" t="s">
        <v>4920</v>
      </c>
      <c r="E1177" s="4" t="s">
        <v>4921</v>
      </c>
      <c r="F1177" s="1" t="s">
        <v>283</v>
      </c>
      <c r="G1177" s="18" t="s">
        <v>1365</v>
      </c>
      <c r="H1177" s="19" t="s">
        <v>379</v>
      </c>
      <c r="I1177" s="18" t="s">
        <v>44</v>
      </c>
      <c r="J1177" s="18"/>
      <c r="K1177" s="21" t="s">
        <v>4922</v>
      </c>
      <c r="L1177" s="22" t="s">
        <v>42</v>
      </c>
      <c r="M1177" s="22" t="s">
        <v>4923</v>
      </c>
      <c r="N1177" s="23"/>
      <c r="O1177" s="23">
        <v>690277787775</v>
      </c>
      <c r="P1177" s="109"/>
      <c r="Q1177" s="24">
        <f t="shared" si="82"/>
        <v>-1000</v>
      </c>
      <c r="R1177" s="25"/>
      <c r="S1177" s="66"/>
      <c r="T1177" s="66"/>
      <c r="X1177" s="26"/>
      <c r="Y1177" s="26"/>
    </row>
    <row r="1178" spans="1:25">
      <c r="A1178" s="18" t="s">
        <v>4556</v>
      </c>
      <c r="B1178" s="19" t="s">
        <v>4873</v>
      </c>
      <c r="C1178" s="28" t="s">
        <v>4924</v>
      </c>
      <c r="D1178" s="85" t="s">
        <v>4925</v>
      </c>
      <c r="E1178" s="4" t="s">
        <v>4926</v>
      </c>
      <c r="F1178" s="1" t="s">
        <v>283</v>
      </c>
      <c r="G1178" s="18" t="s">
        <v>1365</v>
      </c>
      <c r="H1178" s="19" t="s">
        <v>379</v>
      </c>
      <c r="I1178" s="18" t="s">
        <v>134</v>
      </c>
      <c r="J1178" s="18"/>
      <c r="K1178" s="21" t="s">
        <v>4927</v>
      </c>
      <c r="L1178" s="22" t="s">
        <v>42</v>
      </c>
      <c r="M1178" s="45" t="s">
        <v>4928</v>
      </c>
      <c r="N1178" s="46">
        <v>4717964397362</v>
      </c>
      <c r="O1178" s="46">
        <v>841163057179</v>
      </c>
      <c r="P1178" s="108" t="s">
        <v>4562</v>
      </c>
      <c r="Q1178" s="24">
        <f t="shared" si="82"/>
        <v>-1000</v>
      </c>
      <c r="R1178" s="25"/>
      <c r="S1178" s="67"/>
      <c r="T1178" s="67"/>
      <c r="U1178" s="127">
        <v>41</v>
      </c>
      <c r="X1178" s="26"/>
      <c r="Y1178" s="26"/>
    </row>
    <row r="1179" spans="1:25" ht="24" hidden="1">
      <c r="A1179" s="18" t="s">
        <v>4556</v>
      </c>
      <c r="B1179" s="19" t="s">
        <v>4873</v>
      </c>
      <c r="C1179" s="28" t="s">
        <v>4929</v>
      </c>
      <c r="D1179" s="85" t="s">
        <v>4930</v>
      </c>
      <c r="E1179" s="4"/>
      <c r="F1179" s="1" t="s">
        <v>283</v>
      </c>
      <c r="G1179" s="18" t="s">
        <v>1365</v>
      </c>
      <c r="H1179" s="19" t="s">
        <v>379</v>
      </c>
      <c r="I1179" s="18" t="s">
        <v>44</v>
      </c>
      <c r="J1179" s="18"/>
      <c r="K1179" s="21" t="s">
        <v>175</v>
      </c>
      <c r="L1179" s="22" t="s">
        <v>42</v>
      </c>
      <c r="M1179" s="22" t="s">
        <v>42</v>
      </c>
      <c r="N1179" s="23"/>
      <c r="O1179" s="23"/>
      <c r="P1179" s="109"/>
      <c r="Q1179" s="24">
        <f t="shared" si="82"/>
        <v>-1000</v>
      </c>
      <c r="R1179" s="25"/>
      <c r="S1179" s="67"/>
      <c r="T1179" s="67"/>
      <c r="U1179" s="127">
        <v>58</v>
      </c>
      <c r="X1179" s="26"/>
      <c r="Y1179" s="26"/>
    </row>
    <row r="1180" spans="1:25" ht="24">
      <c r="A1180" s="18" t="s">
        <v>4556</v>
      </c>
      <c r="B1180" s="19" t="s">
        <v>4873</v>
      </c>
      <c r="C1180" s="28" t="s">
        <v>4931</v>
      </c>
      <c r="D1180" s="85" t="s">
        <v>4932</v>
      </c>
      <c r="E1180" s="4" t="s">
        <v>4933</v>
      </c>
      <c r="F1180" s="1" t="s">
        <v>23</v>
      </c>
      <c r="G1180" s="18" t="s">
        <v>1365</v>
      </c>
      <c r="H1180" s="19" t="s">
        <v>379</v>
      </c>
      <c r="I1180" s="18" t="s">
        <v>134</v>
      </c>
      <c r="J1180" s="18"/>
      <c r="K1180" s="21" t="s">
        <v>4934</v>
      </c>
      <c r="L1180" s="22" t="s">
        <v>42</v>
      </c>
      <c r="M1180" s="22" t="s">
        <v>4935</v>
      </c>
      <c r="N1180" s="23">
        <v>4711246874305</v>
      </c>
      <c r="O1180" s="23">
        <v>841163005262</v>
      </c>
      <c r="P1180" s="109" t="s">
        <v>4562</v>
      </c>
      <c r="Q1180" s="24">
        <f t="shared" si="82"/>
        <v>-1000</v>
      </c>
      <c r="R1180" s="25"/>
      <c r="S1180" s="67"/>
      <c r="T1180" s="67"/>
      <c r="U1180" s="127">
        <v>56</v>
      </c>
      <c r="X1180" s="26"/>
      <c r="Y1180" s="26"/>
    </row>
    <row r="1181" spans="1:25" ht="24" hidden="1">
      <c r="A1181" s="19" t="s">
        <v>4556</v>
      </c>
      <c r="B1181" s="19" t="s">
        <v>4873</v>
      </c>
      <c r="C1181" s="28" t="s">
        <v>4936</v>
      </c>
      <c r="D1181" s="85" t="s">
        <v>4937</v>
      </c>
      <c r="E1181" s="4"/>
      <c r="F1181" s="1" t="s">
        <v>23</v>
      </c>
      <c r="G1181" s="18" t="s">
        <v>1365</v>
      </c>
      <c r="H1181" s="19" t="s">
        <v>379</v>
      </c>
      <c r="I1181" s="18" t="s">
        <v>44</v>
      </c>
      <c r="J1181" s="18"/>
      <c r="K1181" s="21" t="s">
        <v>175</v>
      </c>
      <c r="L1181" s="22" t="s">
        <v>42</v>
      </c>
      <c r="M1181" s="22" t="s">
        <v>42</v>
      </c>
      <c r="N1181" s="23"/>
      <c r="O1181" s="23"/>
      <c r="P1181" s="109"/>
      <c r="Q1181" s="24">
        <f t="shared" si="82"/>
        <v>-1000</v>
      </c>
      <c r="R1181" s="25"/>
      <c r="S1181" s="67"/>
      <c r="T1181" s="67"/>
      <c r="U1181" s="127">
        <v>52</v>
      </c>
      <c r="X1181" s="26"/>
      <c r="Y1181" s="26"/>
    </row>
    <row r="1182" spans="1:25" ht="24" hidden="1">
      <c r="A1182" s="19" t="s">
        <v>4556</v>
      </c>
      <c r="B1182" s="19" t="s">
        <v>4873</v>
      </c>
      <c r="C1182" s="28" t="s">
        <v>4938</v>
      </c>
      <c r="D1182" s="85" t="s">
        <v>4939</v>
      </c>
      <c r="E1182" s="4"/>
      <c r="F1182" s="1" t="s">
        <v>23</v>
      </c>
      <c r="G1182" s="18" t="s">
        <v>1365</v>
      </c>
      <c r="H1182" s="19" t="s">
        <v>379</v>
      </c>
      <c r="I1182" s="18" t="s">
        <v>44</v>
      </c>
      <c r="J1182" s="18"/>
      <c r="K1182" s="21" t="s">
        <v>175</v>
      </c>
      <c r="L1182" s="22" t="s">
        <v>42</v>
      </c>
      <c r="M1182" s="22" t="s">
        <v>42</v>
      </c>
      <c r="N1182" s="23">
        <v>4717964400192</v>
      </c>
      <c r="O1182" s="23">
        <v>841163060001</v>
      </c>
      <c r="P1182" s="109"/>
      <c r="Q1182" s="24">
        <f t="shared" si="82"/>
        <v>-1000</v>
      </c>
      <c r="R1182" s="25"/>
      <c r="S1182" s="67"/>
      <c r="T1182" s="67"/>
      <c r="U1182" s="127">
        <v>56</v>
      </c>
      <c r="X1182" s="26"/>
      <c r="Y1182" s="26"/>
    </row>
    <row r="1183" spans="1:25">
      <c r="A1183" s="18" t="s">
        <v>4556</v>
      </c>
      <c r="B1183" s="19" t="s">
        <v>4873</v>
      </c>
      <c r="C1183" s="28" t="s">
        <v>4940</v>
      </c>
      <c r="D1183" s="85" t="s">
        <v>4941</v>
      </c>
      <c r="E1183" s="4" t="s">
        <v>4942</v>
      </c>
      <c r="F1183" s="1" t="s">
        <v>283</v>
      </c>
      <c r="G1183" s="18" t="s">
        <v>1365</v>
      </c>
      <c r="H1183" s="19" t="s">
        <v>379</v>
      </c>
      <c r="I1183" s="18" t="s">
        <v>39</v>
      </c>
      <c r="J1183" s="18"/>
      <c r="K1183" s="21" t="s">
        <v>4943</v>
      </c>
      <c r="L1183" s="22" t="s">
        <v>42</v>
      </c>
      <c r="M1183" s="45" t="s">
        <v>4944</v>
      </c>
      <c r="N1183" s="46">
        <v>4717964400192</v>
      </c>
      <c r="O1183" s="46">
        <v>841163060001</v>
      </c>
      <c r="P1183" s="108" t="s">
        <v>4562</v>
      </c>
      <c r="Q1183" s="24">
        <f t="shared" si="82"/>
        <v>-1000</v>
      </c>
      <c r="R1183" s="25"/>
      <c r="S1183" s="67"/>
      <c r="T1183" s="67"/>
      <c r="U1183" s="127">
        <v>57</v>
      </c>
      <c r="X1183" s="26"/>
      <c r="Y1183" s="26"/>
    </row>
    <row r="1184" spans="1:25" ht="24">
      <c r="A1184" s="18" t="s">
        <v>4556</v>
      </c>
      <c r="B1184" s="19" t="s">
        <v>4873</v>
      </c>
      <c r="C1184" s="28" t="s">
        <v>4945</v>
      </c>
      <c r="D1184" s="85" t="s">
        <v>4946</v>
      </c>
      <c r="E1184" s="4"/>
      <c r="F1184" s="1" t="s">
        <v>283</v>
      </c>
      <c r="G1184" s="18" t="s">
        <v>1365</v>
      </c>
      <c r="H1184" s="19" t="s">
        <v>379</v>
      </c>
      <c r="I1184" s="18" t="s">
        <v>134</v>
      </c>
      <c r="J1184" s="18"/>
      <c r="K1184" s="21" t="s">
        <v>175</v>
      </c>
      <c r="L1184" s="22" t="s">
        <v>42</v>
      </c>
      <c r="M1184" s="22" t="s">
        <v>42</v>
      </c>
      <c r="N1184" s="23"/>
      <c r="O1184" s="23"/>
      <c r="P1184" s="109" t="s">
        <v>4562</v>
      </c>
      <c r="Q1184" s="24">
        <f t="shared" si="82"/>
        <v>-1000</v>
      </c>
      <c r="R1184" s="25"/>
      <c r="S1184" s="67"/>
      <c r="T1184" s="67"/>
      <c r="U1184" s="127">
        <v>62</v>
      </c>
      <c r="X1184" s="26"/>
      <c r="Y1184" s="26"/>
    </row>
    <row r="1185" spans="1:25" ht="24" hidden="1">
      <c r="A1185" s="18" t="s">
        <v>4556</v>
      </c>
      <c r="B1185" s="19" t="s">
        <v>4873</v>
      </c>
      <c r="C1185" s="28" t="s">
        <v>4947</v>
      </c>
      <c r="D1185" s="85" t="s">
        <v>4948</v>
      </c>
      <c r="E1185" s="4" t="s">
        <v>4949</v>
      </c>
      <c r="F1185" s="1" t="s">
        <v>283</v>
      </c>
      <c r="G1185" s="18" t="s">
        <v>1365</v>
      </c>
      <c r="H1185" s="19" t="s">
        <v>379</v>
      </c>
      <c r="I1185" s="18" t="s">
        <v>44</v>
      </c>
      <c r="J1185" s="18"/>
      <c r="K1185" s="21" t="s">
        <v>4950</v>
      </c>
      <c r="L1185" s="22" t="s">
        <v>42</v>
      </c>
      <c r="M1185" s="22" t="s">
        <v>4951</v>
      </c>
      <c r="N1185" s="23"/>
      <c r="O1185" s="23"/>
      <c r="P1185" s="109"/>
      <c r="Q1185" s="24">
        <f t="shared" si="82"/>
        <v>-1000</v>
      </c>
      <c r="R1185" s="25"/>
      <c r="S1185" s="66"/>
      <c r="T1185" s="66"/>
      <c r="X1185" s="26"/>
      <c r="Y1185" s="26"/>
    </row>
    <row r="1186" spans="1:25" ht="24" hidden="1">
      <c r="A1186" s="18" t="s">
        <v>4556</v>
      </c>
      <c r="B1186" s="19" t="s">
        <v>4873</v>
      </c>
      <c r="C1186" s="28" t="s">
        <v>4952</v>
      </c>
      <c r="D1186" s="85" t="s">
        <v>4953</v>
      </c>
      <c r="E1186" s="4"/>
      <c r="F1186" s="1" t="s">
        <v>283</v>
      </c>
      <c r="G1186" s="18" t="s">
        <v>1365</v>
      </c>
      <c r="H1186" s="19" t="s">
        <v>379</v>
      </c>
      <c r="I1186" s="18" t="s">
        <v>44</v>
      </c>
      <c r="J1186" s="18"/>
      <c r="K1186" s="21" t="s">
        <v>175</v>
      </c>
      <c r="L1186" s="22" t="s">
        <v>42</v>
      </c>
      <c r="M1186" s="22" t="s">
        <v>42</v>
      </c>
      <c r="N1186" s="23">
        <v>4713227524025</v>
      </c>
      <c r="O1186" s="23">
        <v>841163074039</v>
      </c>
      <c r="P1186" s="109"/>
      <c r="Q1186" s="24">
        <f t="shared" si="82"/>
        <v>-1000</v>
      </c>
      <c r="R1186" s="25"/>
      <c r="S1186" s="66"/>
      <c r="T1186" s="66"/>
      <c r="X1186" s="26"/>
      <c r="Y1186" s="26"/>
    </row>
    <row r="1187" spans="1:25" ht="24">
      <c r="A1187" s="19" t="s">
        <v>4556</v>
      </c>
      <c r="B1187" s="19" t="s">
        <v>4873</v>
      </c>
      <c r="C1187" s="28" t="s">
        <v>4954</v>
      </c>
      <c r="D1187" s="85" t="s">
        <v>4955</v>
      </c>
      <c r="E1187" s="4" t="s">
        <v>4956</v>
      </c>
      <c r="F1187" s="1" t="s">
        <v>23</v>
      </c>
      <c r="G1187" s="18" t="s">
        <v>1365</v>
      </c>
      <c r="H1187" s="19" t="s">
        <v>379</v>
      </c>
      <c r="I1187" s="18" t="s">
        <v>134</v>
      </c>
      <c r="J1187" s="18"/>
      <c r="K1187" s="21" t="s">
        <v>4957</v>
      </c>
      <c r="L1187" s="22" t="s">
        <v>42</v>
      </c>
      <c r="M1187" s="22" t="s">
        <v>4958</v>
      </c>
      <c r="N1187" s="23">
        <v>4713227524025</v>
      </c>
      <c r="O1187" s="23">
        <v>841163074039</v>
      </c>
      <c r="P1187" s="109" t="s">
        <v>4562</v>
      </c>
      <c r="Q1187" s="24">
        <f t="shared" si="82"/>
        <v>-1000</v>
      </c>
      <c r="R1187" s="25"/>
      <c r="S1187" s="67"/>
      <c r="T1187" s="67"/>
      <c r="U1187" s="127">
        <v>80</v>
      </c>
      <c r="X1187" s="26"/>
      <c r="Y1187" s="26"/>
    </row>
    <row r="1188" spans="1:25" ht="24" hidden="1">
      <c r="A1188" s="18" t="s">
        <v>4556</v>
      </c>
      <c r="B1188" s="19" t="s">
        <v>4873</v>
      </c>
      <c r="C1188" s="28" t="s">
        <v>4959</v>
      </c>
      <c r="D1188" s="85" t="s">
        <v>4960</v>
      </c>
      <c r="E1188" s="4"/>
      <c r="F1188" s="1" t="s">
        <v>283</v>
      </c>
      <c r="G1188" s="18" t="s">
        <v>1365</v>
      </c>
      <c r="H1188" s="19" t="s">
        <v>379</v>
      </c>
      <c r="I1188" s="18" t="s">
        <v>44</v>
      </c>
      <c r="J1188" s="18"/>
      <c r="K1188" s="21" t="s">
        <v>175</v>
      </c>
      <c r="L1188" s="22" t="s">
        <v>42</v>
      </c>
      <c r="M1188" s="22" t="s">
        <v>42</v>
      </c>
      <c r="N1188" s="23"/>
      <c r="O1188" s="23"/>
      <c r="P1188" s="109"/>
      <c r="Q1188" s="24">
        <f t="shared" si="82"/>
        <v>-1000</v>
      </c>
      <c r="R1188" s="25"/>
      <c r="S1188" s="66"/>
      <c r="T1188" s="66"/>
      <c r="X1188" s="26"/>
      <c r="Y1188" s="26"/>
    </row>
    <row r="1189" spans="1:25" ht="36" hidden="1">
      <c r="A1189" s="18" t="s">
        <v>4556</v>
      </c>
      <c r="B1189" s="19" t="s">
        <v>4873</v>
      </c>
      <c r="C1189" s="28" t="s">
        <v>4961</v>
      </c>
      <c r="D1189" s="85" t="s">
        <v>4962</v>
      </c>
      <c r="E1189" s="4"/>
      <c r="F1189" s="1" t="s">
        <v>283</v>
      </c>
      <c r="G1189" s="18" t="s">
        <v>1365</v>
      </c>
      <c r="H1189" s="19" t="s">
        <v>379</v>
      </c>
      <c r="I1189" s="18" t="s">
        <v>44</v>
      </c>
      <c r="J1189" s="18"/>
      <c r="K1189" s="21" t="s">
        <v>175</v>
      </c>
      <c r="L1189" s="22" t="s">
        <v>42</v>
      </c>
      <c r="M1189" s="22" t="s">
        <v>42</v>
      </c>
      <c r="N1189" s="23">
        <v>4713227520553</v>
      </c>
      <c r="O1189" s="23">
        <v>841163070567</v>
      </c>
      <c r="P1189" s="109"/>
      <c r="Q1189" s="24">
        <f t="shared" si="82"/>
        <v>-1000</v>
      </c>
      <c r="R1189" s="25"/>
      <c r="S1189" s="66"/>
      <c r="T1189" s="66"/>
      <c r="X1189" s="26"/>
      <c r="Y1189" s="26"/>
    </row>
    <row r="1190" spans="1:25" ht="24">
      <c r="A1190" s="18" t="s">
        <v>4556</v>
      </c>
      <c r="B1190" s="19" t="s">
        <v>4873</v>
      </c>
      <c r="C1190" s="28" t="s">
        <v>4963</v>
      </c>
      <c r="D1190" s="85" t="s">
        <v>4964</v>
      </c>
      <c r="E1190" s="4" t="s">
        <v>4965</v>
      </c>
      <c r="F1190" s="1" t="s">
        <v>283</v>
      </c>
      <c r="G1190" s="18" t="s">
        <v>1365</v>
      </c>
      <c r="H1190" s="19" t="s">
        <v>379</v>
      </c>
      <c r="I1190" s="18" t="s">
        <v>39</v>
      </c>
      <c r="J1190" s="18"/>
      <c r="K1190" s="21" t="s">
        <v>4966</v>
      </c>
      <c r="L1190" s="22" t="s">
        <v>42</v>
      </c>
      <c r="M1190" s="22" t="s">
        <v>4967</v>
      </c>
      <c r="N1190" s="23">
        <v>4717964406545</v>
      </c>
      <c r="O1190" s="23">
        <v>841163066355</v>
      </c>
      <c r="P1190" s="109" t="s">
        <v>4562</v>
      </c>
      <c r="Q1190" s="24">
        <f t="shared" si="82"/>
        <v>-1000</v>
      </c>
      <c r="R1190" s="25"/>
      <c r="S1190" s="67"/>
      <c r="T1190" s="67"/>
      <c r="U1190" s="127">
        <v>89</v>
      </c>
      <c r="X1190" s="26"/>
      <c r="Y1190" s="26"/>
    </row>
    <row r="1191" spans="1:25" ht="24">
      <c r="A1191" s="18" t="s">
        <v>4556</v>
      </c>
      <c r="B1191" s="19" t="s">
        <v>4873</v>
      </c>
      <c r="C1191" s="28" t="s">
        <v>4968</v>
      </c>
      <c r="D1191" s="85" t="s">
        <v>4969</v>
      </c>
      <c r="E1191" s="4" t="s">
        <v>4970</v>
      </c>
      <c r="F1191" s="1" t="s">
        <v>23</v>
      </c>
      <c r="G1191" s="18" t="s">
        <v>1365</v>
      </c>
      <c r="H1191" s="19" t="s">
        <v>379</v>
      </c>
      <c r="I1191" s="18" t="s">
        <v>134</v>
      </c>
      <c r="J1191" s="18"/>
      <c r="K1191" s="21" t="s">
        <v>4971</v>
      </c>
      <c r="L1191" s="22" t="s">
        <v>42</v>
      </c>
      <c r="M1191" s="22" t="s">
        <v>4972</v>
      </c>
      <c r="N1191" s="23">
        <v>4717964406545</v>
      </c>
      <c r="O1191" s="23">
        <v>841163066355</v>
      </c>
      <c r="P1191" s="109" t="s">
        <v>4562</v>
      </c>
      <c r="Q1191" s="24">
        <f t="shared" si="82"/>
        <v>-1000</v>
      </c>
      <c r="R1191" s="25"/>
      <c r="S1191" s="67"/>
      <c r="T1191" s="67"/>
      <c r="U1191" s="127">
        <v>89</v>
      </c>
      <c r="X1191" s="26"/>
      <c r="Y1191" s="26"/>
    </row>
    <row r="1192" spans="1:25" ht="24" hidden="1">
      <c r="A1192" s="18" t="s">
        <v>4556</v>
      </c>
      <c r="B1192" s="19" t="s">
        <v>4873</v>
      </c>
      <c r="C1192" s="28" t="s">
        <v>4973</v>
      </c>
      <c r="D1192" s="85" t="s">
        <v>4974</v>
      </c>
      <c r="E1192" s="4"/>
      <c r="F1192" s="1" t="s">
        <v>23</v>
      </c>
      <c r="G1192" s="18" t="s">
        <v>1365</v>
      </c>
      <c r="H1192" s="19" t="s">
        <v>379</v>
      </c>
      <c r="I1192" s="18" t="s">
        <v>44</v>
      </c>
      <c r="J1192" s="18"/>
      <c r="K1192" s="21" t="s">
        <v>175</v>
      </c>
      <c r="L1192" s="22" t="s">
        <v>42</v>
      </c>
      <c r="M1192" s="22" t="s">
        <v>42</v>
      </c>
      <c r="N1192" s="23"/>
      <c r="O1192" s="23"/>
      <c r="P1192" s="109"/>
      <c r="Q1192" s="24">
        <f t="shared" si="82"/>
        <v>-1000</v>
      </c>
      <c r="R1192" s="25"/>
      <c r="S1192" s="66"/>
      <c r="T1192" s="66"/>
      <c r="X1192" s="26"/>
      <c r="Y1192" s="26"/>
    </row>
    <row r="1193" spans="1:25" ht="24">
      <c r="A1193" s="18" t="s">
        <v>4556</v>
      </c>
      <c r="B1193" s="19" t="s">
        <v>4873</v>
      </c>
      <c r="C1193" s="28" t="s">
        <v>4975</v>
      </c>
      <c r="D1193" s="85" t="s">
        <v>4976</v>
      </c>
      <c r="E1193" s="4" t="s">
        <v>4977</v>
      </c>
      <c r="F1193" s="1" t="s">
        <v>23</v>
      </c>
      <c r="G1193" s="18" t="s">
        <v>1365</v>
      </c>
      <c r="H1193" s="19" t="s">
        <v>379</v>
      </c>
      <c r="I1193" s="18" t="s">
        <v>134</v>
      </c>
      <c r="J1193" s="18"/>
      <c r="K1193" s="21" t="s">
        <v>4978</v>
      </c>
      <c r="L1193" s="22" t="s">
        <v>42</v>
      </c>
      <c r="M1193" s="22" t="s">
        <v>4979</v>
      </c>
      <c r="N1193" s="23">
        <v>4713227525732</v>
      </c>
      <c r="O1193" s="23">
        <v>841163075746</v>
      </c>
      <c r="P1193" s="109" t="s">
        <v>4562</v>
      </c>
      <c r="Q1193" s="24">
        <f t="shared" si="82"/>
        <v>-1000</v>
      </c>
      <c r="R1193" s="25"/>
      <c r="S1193" s="67"/>
      <c r="T1193" s="67"/>
      <c r="U1193" s="127">
        <v>155</v>
      </c>
      <c r="X1193" s="26"/>
      <c r="Y1193" s="26"/>
    </row>
    <row r="1194" spans="1:25" ht="24" hidden="1">
      <c r="A1194" s="18" t="s">
        <v>4556</v>
      </c>
      <c r="B1194" s="19" t="s">
        <v>4873</v>
      </c>
      <c r="C1194" s="28" t="s">
        <v>4980</v>
      </c>
      <c r="D1194" s="85" t="s">
        <v>4981</v>
      </c>
      <c r="E1194" s="4" t="s">
        <v>4982</v>
      </c>
      <c r="F1194" s="1" t="s">
        <v>23</v>
      </c>
      <c r="G1194" s="18" t="s">
        <v>1365</v>
      </c>
      <c r="H1194" s="19" t="s">
        <v>379</v>
      </c>
      <c r="I1194" s="18" t="s">
        <v>44</v>
      </c>
      <c r="J1194" s="18"/>
      <c r="K1194" s="21" t="s">
        <v>4983</v>
      </c>
      <c r="L1194" s="22" t="s">
        <v>42</v>
      </c>
      <c r="M1194" s="22" t="s">
        <v>4984</v>
      </c>
      <c r="N1194" s="23">
        <v>4713227524001</v>
      </c>
      <c r="O1194" s="23">
        <v>841163074015</v>
      </c>
      <c r="P1194" s="109"/>
      <c r="Q1194" s="24">
        <f t="shared" si="82"/>
        <v>-1000</v>
      </c>
      <c r="R1194" s="25"/>
      <c r="S1194" s="67"/>
      <c r="T1194" s="67"/>
      <c r="U1194" s="127">
        <v>249</v>
      </c>
      <c r="X1194" s="26"/>
      <c r="Y1194" s="26"/>
    </row>
    <row r="1195" spans="1:25" ht="24">
      <c r="A1195" s="18" t="s">
        <v>4556</v>
      </c>
      <c r="B1195" s="19" t="s">
        <v>4873</v>
      </c>
      <c r="C1195" s="28" t="s">
        <v>4985</v>
      </c>
      <c r="D1195" s="85" t="s">
        <v>4986</v>
      </c>
      <c r="E1195" s="4" t="s">
        <v>4987</v>
      </c>
      <c r="F1195" s="1" t="s">
        <v>23</v>
      </c>
      <c r="G1195" s="18" t="s">
        <v>1365</v>
      </c>
      <c r="H1195" s="19" t="s">
        <v>379</v>
      </c>
      <c r="I1195" s="18" t="s">
        <v>134</v>
      </c>
      <c r="J1195" s="18"/>
      <c r="K1195" s="21" t="s">
        <v>4988</v>
      </c>
      <c r="L1195" s="22" t="s">
        <v>42</v>
      </c>
      <c r="M1195" s="22" t="s">
        <v>4989</v>
      </c>
      <c r="N1195" s="23">
        <v>4713227523035</v>
      </c>
      <c r="O1195" s="23">
        <v>841163073049</v>
      </c>
      <c r="P1195" s="109" t="s">
        <v>4562</v>
      </c>
      <c r="Q1195" s="24">
        <f t="shared" si="82"/>
        <v>-1000</v>
      </c>
      <c r="R1195" s="25"/>
      <c r="S1195" s="67"/>
      <c r="T1195" s="67"/>
      <c r="U1195" s="127">
        <v>249</v>
      </c>
      <c r="X1195" s="26"/>
      <c r="Y1195" s="26"/>
    </row>
    <row r="1196" spans="1:25" ht="24">
      <c r="A1196" s="18" t="s">
        <v>4556</v>
      </c>
      <c r="B1196" s="19" t="s">
        <v>4873</v>
      </c>
      <c r="C1196" s="28" t="s">
        <v>4990</v>
      </c>
      <c r="D1196" s="85" t="s">
        <v>4991</v>
      </c>
      <c r="E1196" s="4" t="s">
        <v>4992</v>
      </c>
      <c r="F1196" s="1" t="s">
        <v>23</v>
      </c>
      <c r="G1196" s="18" t="s">
        <v>1365</v>
      </c>
      <c r="H1196" s="19" t="s">
        <v>379</v>
      </c>
      <c r="I1196" s="18" t="s">
        <v>39</v>
      </c>
      <c r="J1196" s="18"/>
      <c r="K1196" s="21" t="s">
        <v>4993</v>
      </c>
      <c r="L1196" s="22" t="s">
        <v>42</v>
      </c>
      <c r="M1196" s="22" t="s">
        <v>4994</v>
      </c>
      <c r="N1196" s="23">
        <v>4713227523035</v>
      </c>
      <c r="O1196" s="23">
        <v>841163073049</v>
      </c>
      <c r="P1196" s="109" t="s">
        <v>4562</v>
      </c>
      <c r="Q1196" s="24">
        <f t="shared" si="82"/>
        <v>-1000</v>
      </c>
      <c r="R1196" s="25"/>
      <c r="S1196" s="67"/>
      <c r="T1196" s="67"/>
      <c r="U1196" s="127">
        <v>150</v>
      </c>
      <c r="X1196" s="26"/>
      <c r="Y1196" s="26"/>
    </row>
    <row r="1197" spans="1:25" ht="24">
      <c r="A1197" s="19" t="s">
        <v>4556</v>
      </c>
      <c r="B1197" s="19" t="s">
        <v>4873</v>
      </c>
      <c r="C1197" s="28" t="s">
        <v>4995</v>
      </c>
      <c r="D1197" s="85" t="s">
        <v>4996</v>
      </c>
      <c r="E1197" s="4"/>
      <c r="F1197" s="1" t="s">
        <v>23</v>
      </c>
      <c r="G1197" s="18" t="s">
        <v>1365</v>
      </c>
      <c r="H1197" s="19" t="s">
        <v>379</v>
      </c>
      <c r="I1197" s="18" t="s">
        <v>134</v>
      </c>
      <c r="J1197" s="18"/>
      <c r="K1197" s="21" t="s">
        <v>175</v>
      </c>
      <c r="L1197" s="22" t="s">
        <v>42</v>
      </c>
      <c r="M1197" s="22" t="s">
        <v>42</v>
      </c>
      <c r="N1197" s="23"/>
      <c r="O1197" s="23"/>
      <c r="P1197" s="109" t="s">
        <v>4562</v>
      </c>
      <c r="Q1197" s="24">
        <f t="shared" si="82"/>
        <v>-1000</v>
      </c>
      <c r="R1197" s="25"/>
      <c r="S1197" s="67"/>
      <c r="T1197" s="67"/>
      <c r="U1197" s="127">
        <v>199</v>
      </c>
      <c r="X1197" s="26"/>
      <c r="Y1197" s="26"/>
    </row>
    <row r="1198" spans="1:25" ht="36" hidden="1">
      <c r="A1198" s="19" t="s">
        <v>4556</v>
      </c>
      <c r="B1198" s="19" t="s">
        <v>4873</v>
      </c>
      <c r="C1198" s="28" t="s">
        <v>4997</v>
      </c>
      <c r="D1198" s="85" t="s">
        <v>4998</v>
      </c>
      <c r="E1198" s="4"/>
      <c r="F1198" s="1" t="s">
        <v>23</v>
      </c>
      <c r="G1198" s="18" t="s">
        <v>1365</v>
      </c>
      <c r="H1198" s="19" t="s">
        <v>379</v>
      </c>
      <c r="I1198" s="18" t="s">
        <v>44</v>
      </c>
      <c r="J1198" s="18"/>
      <c r="K1198" s="21" t="s">
        <v>175</v>
      </c>
      <c r="L1198" s="22" t="s">
        <v>42</v>
      </c>
      <c r="M1198" s="22" t="s">
        <v>42</v>
      </c>
      <c r="N1198" s="23"/>
      <c r="O1198" s="23"/>
      <c r="P1198" s="109"/>
      <c r="Q1198" s="24">
        <f t="shared" si="82"/>
        <v>-1000</v>
      </c>
      <c r="R1198" s="25"/>
      <c r="S1198" s="67"/>
      <c r="T1198" s="67"/>
      <c r="U1198" s="127">
        <v>209</v>
      </c>
      <c r="X1198" s="26"/>
      <c r="Y1198" s="26"/>
    </row>
    <row r="1199" spans="1:25" ht="24" hidden="1">
      <c r="A1199" s="18" t="s">
        <v>4556</v>
      </c>
      <c r="B1199" s="19" t="s">
        <v>4873</v>
      </c>
      <c r="C1199" s="28" t="s">
        <v>4999</v>
      </c>
      <c r="D1199" s="85" t="s">
        <v>5000</v>
      </c>
      <c r="E1199" s="4"/>
      <c r="F1199" s="1" t="s">
        <v>283</v>
      </c>
      <c r="G1199" s="18" t="s">
        <v>1365</v>
      </c>
      <c r="H1199" s="19" t="s">
        <v>379</v>
      </c>
      <c r="I1199" s="18" t="s">
        <v>44</v>
      </c>
      <c r="J1199" s="18"/>
      <c r="K1199" s="21" t="s">
        <v>175</v>
      </c>
      <c r="L1199" s="22" t="s">
        <v>42</v>
      </c>
      <c r="M1199" s="22" t="s">
        <v>42</v>
      </c>
      <c r="N1199" s="23"/>
      <c r="O1199" s="23"/>
      <c r="P1199" s="109"/>
      <c r="Q1199" s="24">
        <f t="shared" si="82"/>
        <v>-1000</v>
      </c>
      <c r="R1199" s="25"/>
      <c r="S1199" s="66"/>
      <c r="T1199" s="66"/>
      <c r="X1199" s="26"/>
      <c r="Y1199" s="26"/>
    </row>
    <row r="1200" spans="1:25" ht="24">
      <c r="A1200" s="18" t="s">
        <v>4556</v>
      </c>
      <c r="B1200" s="19" t="s">
        <v>4873</v>
      </c>
      <c r="C1200" s="28" t="s">
        <v>5001</v>
      </c>
      <c r="D1200" s="85" t="s">
        <v>5002</v>
      </c>
      <c r="E1200" s="4"/>
      <c r="F1200" s="1" t="s">
        <v>283</v>
      </c>
      <c r="G1200" s="18" t="s">
        <v>1365</v>
      </c>
      <c r="H1200" s="19" t="s">
        <v>379</v>
      </c>
      <c r="I1200" s="18" t="s">
        <v>134</v>
      </c>
      <c r="J1200" s="18"/>
      <c r="K1200" s="21" t="s">
        <v>175</v>
      </c>
      <c r="L1200" s="22" t="s">
        <v>42</v>
      </c>
      <c r="M1200" s="22" t="s">
        <v>42</v>
      </c>
      <c r="N1200" s="23"/>
      <c r="O1200" s="23">
        <v>823884206067</v>
      </c>
      <c r="P1200" s="109" t="s">
        <v>4562</v>
      </c>
      <c r="Q1200" s="24">
        <f t="shared" ref="Q1200:Q1212" si="84">ROUND(V1200*$W$1,-4)-1000</f>
        <v>-1000</v>
      </c>
      <c r="R1200" s="25"/>
      <c r="S1200" s="67"/>
      <c r="T1200" s="67"/>
      <c r="U1200" s="127">
        <v>219</v>
      </c>
      <c r="X1200" s="26"/>
      <c r="Y1200" s="26"/>
    </row>
    <row r="1201" spans="1:25" ht="24" hidden="1">
      <c r="A1201" s="18" t="s">
        <v>4736</v>
      </c>
      <c r="B1201" s="19" t="s">
        <v>4873</v>
      </c>
      <c r="C1201" s="20" t="s">
        <v>5003</v>
      </c>
      <c r="D1201" s="85" t="s">
        <v>5004</v>
      </c>
      <c r="E1201" s="4"/>
      <c r="F1201" s="1" t="s">
        <v>23</v>
      </c>
      <c r="G1201" s="18" t="s">
        <v>1365</v>
      </c>
      <c r="H1201" s="19" t="s">
        <v>195</v>
      </c>
      <c r="I1201" s="18" t="s">
        <v>44</v>
      </c>
      <c r="J1201" s="18"/>
      <c r="K1201" s="21" t="s">
        <v>175</v>
      </c>
      <c r="L1201" s="22" t="s">
        <v>42</v>
      </c>
      <c r="M1201" s="22" t="s">
        <v>42</v>
      </c>
      <c r="N1201" s="23">
        <v>4711246870451</v>
      </c>
      <c r="O1201" s="23">
        <v>841163000458</v>
      </c>
      <c r="P1201" s="109"/>
      <c r="Q1201" s="24">
        <f t="shared" si="84"/>
        <v>-1000</v>
      </c>
      <c r="R1201" s="25"/>
      <c r="S1201" s="67"/>
      <c r="T1201" s="67"/>
      <c r="U1201" s="127">
        <v>39</v>
      </c>
      <c r="X1201" s="26"/>
      <c r="Y1201" s="26"/>
    </row>
    <row r="1202" spans="1:25" ht="24">
      <c r="A1202" s="18" t="s">
        <v>4736</v>
      </c>
      <c r="B1202" s="19" t="s">
        <v>4873</v>
      </c>
      <c r="C1202" s="20" t="s">
        <v>5005</v>
      </c>
      <c r="D1202" s="85" t="s">
        <v>5006</v>
      </c>
      <c r="E1202" s="4" t="s">
        <v>5007</v>
      </c>
      <c r="F1202" s="1" t="s">
        <v>283</v>
      </c>
      <c r="G1202" s="18" t="s">
        <v>1365</v>
      </c>
      <c r="H1202" s="19" t="s">
        <v>195</v>
      </c>
      <c r="I1202" s="18" t="s">
        <v>39</v>
      </c>
      <c r="J1202" s="18"/>
      <c r="K1202" s="21" t="s">
        <v>5008</v>
      </c>
      <c r="L1202" s="22" t="s">
        <v>42</v>
      </c>
      <c r="M1202" s="22" t="s">
        <v>5009</v>
      </c>
      <c r="N1202" s="23">
        <v>4711246870468</v>
      </c>
      <c r="O1202" s="23">
        <v>841163000465</v>
      </c>
      <c r="P1202" s="109" t="s">
        <v>5010</v>
      </c>
      <c r="Q1202" s="24">
        <f t="shared" si="84"/>
        <v>-1000</v>
      </c>
      <c r="R1202" s="25"/>
      <c r="S1202" s="67"/>
      <c r="T1202" s="67"/>
      <c r="U1202" s="127">
        <v>41</v>
      </c>
      <c r="X1202" s="26"/>
      <c r="Y1202" s="26"/>
    </row>
    <row r="1203" spans="1:25" ht="24">
      <c r="A1203" s="18" t="s">
        <v>4736</v>
      </c>
      <c r="B1203" s="19" t="s">
        <v>4873</v>
      </c>
      <c r="C1203" s="20" t="s">
        <v>5011</v>
      </c>
      <c r="D1203" s="85" t="s">
        <v>5012</v>
      </c>
      <c r="E1203" s="4" t="s">
        <v>5013</v>
      </c>
      <c r="F1203" s="1" t="s">
        <v>283</v>
      </c>
      <c r="G1203" s="18" t="s">
        <v>1365</v>
      </c>
      <c r="H1203" s="19" t="s">
        <v>195</v>
      </c>
      <c r="I1203" s="18" t="s">
        <v>39</v>
      </c>
      <c r="J1203" s="18"/>
      <c r="K1203" s="21" t="s">
        <v>5014</v>
      </c>
      <c r="L1203" s="22" t="s">
        <v>42</v>
      </c>
      <c r="M1203" s="22" t="s">
        <v>5015</v>
      </c>
      <c r="N1203" s="23">
        <v>4711246870475</v>
      </c>
      <c r="O1203" s="23">
        <v>841163000472</v>
      </c>
      <c r="P1203" s="109" t="s">
        <v>5010</v>
      </c>
      <c r="Q1203" s="24">
        <f t="shared" si="84"/>
        <v>-1000</v>
      </c>
      <c r="R1203" s="25"/>
      <c r="S1203" s="67"/>
      <c r="T1203" s="67"/>
      <c r="U1203" s="127">
        <v>48</v>
      </c>
      <c r="X1203" s="26"/>
      <c r="Y1203" s="26"/>
    </row>
    <row r="1204" spans="1:25" ht="24" hidden="1">
      <c r="A1204" s="18" t="s">
        <v>4736</v>
      </c>
      <c r="B1204" s="19" t="s">
        <v>4873</v>
      </c>
      <c r="C1204" s="20" t="s">
        <v>5016</v>
      </c>
      <c r="D1204" s="85" t="s">
        <v>5017</v>
      </c>
      <c r="E1204" s="4" t="s">
        <v>5018</v>
      </c>
      <c r="F1204" s="1" t="s">
        <v>283</v>
      </c>
      <c r="G1204" s="18" t="s">
        <v>1365</v>
      </c>
      <c r="H1204" s="19" t="s">
        <v>195</v>
      </c>
      <c r="I1204" s="18" t="s">
        <v>44</v>
      </c>
      <c r="J1204" s="18"/>
      <c r="K1204" s="21" t="s">
        <v>5019</v>
      </c>
      <c r="L1204" s="22" t="s">
        <v>42</v>
      </c>
      <c r="M1204" s="22" t="s">
        <v>5020</v>
      </c>
      <c r="N1204" s="23">
        <v>4711246870475</v>
      </c>
      <c r="O1204" s="23">
        <v>841163000472</v>
      </c>
      <c r="P1204" s="109"/>
      <c r="Q1204" s="24">
        <f t="shared" si="84"/>
        <v>-1000</v>
      </c>
      <c r="R1204" s="25"/>
      <c r="S1204" s="67"/>
      <c r="T1204" s="67"/>
      <c r="U1204" s="127">
        <v>55</v>
      </c>
      <c r="X1204" s="26"/>
      <c r="Y1204" s="26"/>
    </row>
    <row r="1205" spans="1:25" ht="24">
      <c r="A1205" s="18" t="s">
        <v>4736</v>
      </c>
      <c r="B1205" s="19" t="s">
        <v>4873</v>
      </c>
      <c r="C1205" s="20" t="s">
        <v>5021</v>
      </c>
      <c r="D1205" s="85" t="s">
        <v>5022</v>
      </c>
      <c r="E1205" s="4"/>
      <c r="F1205" s="1" t="s">
        <v>283</v>
      </c>
      <c r="G1205" s="18" t="s">
        <v>1365</v>
      </c>
      <c r="H1205" s="19" t="s">
        <v>195</v>
      </c>
      <c r="I1205" s="18" t="s">
        <v>39</v>
      </c>
      <c r="J1205" s="18"/>
      <c r="K1205" s="21" t="s">
        <v>175</v>
      </c>
      <c r="L1205" s="22" t="s">
        <v>42</v>
      </c>
      <c r="M1205" s="22" t="s">
        <v>42</v>
      </c>
      <c r="N1205" s="23"/>
      <c r="O1205" s="23"/>
      <c r="P1205" s="109" t="s">
        <v>5010</v>
      </c>
      <c r="Q1205" s="24">
        <f t="shared" si="84"/>
        <v>-1000</v>
      </c>
      <c r="R1205" s="25"/>
      <c r="S1205" s="67"/>
      <c r="T1205" s="67"/>
      <c r="U1205" s="127">
        <v>58</v>
      </c>
      <c r="X1205" s="26"/>
      <c r="Y1205" s="26"/>
    </row>
    <row r="1206" spans="1:25" ht="24">
      <c r="A1206" s="18" t="s">
        <v>4736</v>
      </c>
      <c r="B1206" s="19" t="s">
        <v>4873</v>
      </c>
      <c r="C1206" s="20" t="s">
        <v>5023</v>
      </c>
      <c r="D1206" s="85" t="s">
        <v>5024</v>
      </c>
      <c r="E1206" s="4"/>
      <c r="F1206" s="1" t="s">
        <v>283</v>
      </c>
      <c r="G1206" s="18" t="s">
        <v>1365</v>
      </c>
      <c r="H1206" s="19" t="s">
        <v>195</v>
      </c>
      <c r="I1206" s="18" t="s">
        <v>39</v>
      </c>
      <c r="J1206" s="18"/>
      <c r="K1206" s="21" t="s">
        <v>175</v>
      </c>
      <c r="L1206" s="22" t="s">
        <v>42</v>
      </c>
      <c r="M1206" s="22" t="s">
        <v>42</v>
      </c>
      <c r="N1206" s="23"/>
      <c r="O1206" s="23"/>
      <c r="P1206" s="109" t="s">
        <v>5010</v>
      </c>
      <c r="Q1206" s="24">
        <f t="shared" si="84"/>
        <v>-1000</v>
      </c>
      <c r="R1206" s="25"/>
      <c r="S1206" s="67"/>
      <c r="T1206" s="67"/>
      <c r="U1206" s="127">
        <v>64</v>
      </c>
      <c r="X1206" s="26"/>
      <c r="Y1206" s="26"/>
    </row>
    <row r="1207" spans="1:25" ht="24">
      <c r="A1207" s="18" t="s">
        <v>4867</v>
      </c>
      <c r="B1207" s="19" t="s">
        <v>4873</v>
      </c>
      <c r="C1207" s="20" t="s">
        <v>5025</v>
      </c>
      <c r="D1207" s="85" t="s">
        <v>5026</v>
      </c>
      <c r="E1207" s="4"/>
      <c r="F1207" s="1" t="s">
        <v>283</v>
      </c>
      <c r="G1207" s="18" t="s">
        <v>1365</v>
      </c>
      <c r="H1207" s="19" t="s">
        <v>195</v>
      </c>
      <c r="I1207" s="18" t="s">
        <v>134</v>
      </c>
      <c r="J1207" s="18"/>
      <c r="K1207" s="21" t="s">
        <v>175</v>
      </c>
      <c r="L1207" s="22" t="s">
        <v>42</v>
      </c>
      <c r="M1207" s="22" t="s">
        <v>42</v>
      </c>
      <c r="N1207" s="23"/>
      <c r="O1207" s="23"/>
      <c r="P1207" s="109" t="s">
        <v>5010</v>
      </c>
      <c r="Q1207" s="24">
        <f t="shared" si="84"/>
        <v>-1000</v>
      </c>
      <c r="R1207" s="25"/>
      <c r="S1207" s="67"/>
      <c r="T1207" s="67"/>
      <c r="U1207" s="127">
        <v>74</v>
      </c>
      <c r="X1207" s="26"/>
      <c r="Y1207" s="26"/>
    </row>
    <row r="1208" spans="1:25" ht="24">
      <c r="A1208" s="18" t="s">
        <v>4736</v>
      </c>
      <c r="B1208" s="19" t="s">
        <v>4873</v>
      </c>
      <c r="C1208" s="20" t="s">
        <v>5027</v>
      </c>
      <c r="D1208" s="85" t="s">
        <v>5028</v>
      </c>
      <c r="E1208" s="4"/>
      <c r="F1208" s="1" t="s">
        <v>283</v>
      </c>
      <c r="G1208" s="18" t="s">
        <v>1365</v>
      </c>
      <c r="H1208" s="19" t="s">
        <v>195</v>
      </c>
      <c r="I1208" s="18" t="s">
        <v>39</v>
      </c>
      <c r="J1208" s="18"/>
      <c r="K1208" s="21" t="s">
        <v>175</v>
      </c>
      <c r="L1208" s="22" t="s">
        <v>42</v>
      </c>
      <c r="M1208" s="22" t="s">
        <v>42</v>
      </c>
      <c r="N1208" s="23"/>
      <c r="O1208" s="23"/>
      <c r="P1208" s="109" t="s">
        <v>5010</v>
      </c>
      <c r="Q1208" s="24">
        <f t="shared" si="84"/>
        <v>-1000</v>
      </c>
      <c r="R1208" s="25"/>
      <c r="S1208" s="67"/>
      <c r="T1208" s="67"/>
      <c r="U1208" s="127">
        <v>72</v>
      </c>
      <c r="X1208" s="26"/>
      <c r="Y1208" s="26"/>
    </row>
    <row r="1209" spans="1:25" ht="24">
      <c r="A1209" s="18" t="s">
        <v>4736</v>
      </c>
      <c r="B1209" s="19" t="s">
        <v>4873</v>
      </c>
      <c r="C1209" s="20" t="s">
        <v>5029</v>
      </c>
      <c r="D1209" s="85" t="s">
        <v>5030</v>
      </c>
      <c r="E1209" s="4"/>
      <c r="F1209" s="1" t="s">
        <v>283</v>
      </c>
      <c r="G1209" s="18" t="s">
        <v>1365</v>
      </c>
      <c r="H1209" s="19" t="s">
        <v>195</v>
      </c>
      <c r="I1209" s="18" t="s">
        <v>39</v>
      </c>
      <c r="J1209" s="18"/>
      <c r="K1209" s="21" t="s">
        <v>175</v>
      </c>
      <c r="L1209" s="22" t="s">
        <v>42</v>
      </c>
      <c r="M1209" s="22" t="s">
        <v>42</v>
      </c>
      <c r="N1209" s="23"/>
      <c r="O1209" s="23"/>
      <c r="P1209" s="109" t="s">
        <v>5010</v>
      </c>
      <c r="Q1209" s="24">
        <f t="shared" si="84"/>
        <v>-1000</v>
      </c>
      <c r="R1209" s="25"/>
      <c r="S1209" s="67"/>
      <c r="T1209" s="67"/>
      <c r="U1209" s="127">
        <v>79</v>
      </c>
      <c r="X1209" s="26"/>
      <c r="Y1209" s="26"/>
    </row>
    <row r="1210" spans="1:25" ht="24">
      <c r="A1210" s="18" t="s">
        <v>4736</v>
      </c>
      <c r="B1210" s="19" t="s">
        <v>4873</v>
      </c>
      <c r="C1210" s="20" t="s">
        <v>5031</v>
      </c>
      <c r="D1210" s="85" t="s">
        <v>5032</v>
      </c>
      <c r="E1210" s="4"/>
      <c r="F1210" s="1" t="s">
        <v>283</v>
      </c>
      <c r="G1210" s="18" t="s">
        <v>1365</v>
      </c>
      <c r="H1210" s="19" t="s">
        <v>195</v>
      </c>
      <c r="I1210" s="18" t="s">
        <v>39</v>
      </c>
      <c r="J1210" s="18"/>
      <c r="K1210" s="21" t="s">
        <v>175</v>
      </c>
      <c r="L1210" s="22" t="s">
        <v>42</v>
      </c>
      <c r="M1210" s="22" t="s">
        <v>42</v>
      </c>
      <c r="N1210" s="23"/>
      <c r="O1210" s="23"/>
      <c r="P1210" s="109" t="s">
        <v>5010</v>
      </c>
      <c r="Q1210" s="24">
        <f t="shared" si="84"/>
        <v>-1000</v>
      </c>
      <c r="R1210" s="25"/>
      <c r="S1210" s="67"/>
      <c r="T1210" s="67"/>
      <c r="U1210" s="127">
        <v>88</v>
      </c>
      <c r="X1210" s="26"/>
      <c r="Y1210" s="26"/>
    </row>
    <row r="1211" spans="1:25" ht="24" hidden="1">
      <c r="A1211" s="18" t="s">
        <v>4867</v>
      </c>
      <c r="B1211" s="19" t="s">
        <v>4873</v>
      </c>
      <c r="C1211" s="20" t="s">
        <v>5033</v>
      </c>
      <c r="D1211" s="85" t="s">
        <v>5034</v>
      </c>
      <c r="E1211" s="4"/>
      <c r="F1211" s="1" t="s">
        <v>283</v>
      </c>
      <c r="G1211" s="18" t="s">
        <v>1365</v>
      </c>
      <c r="H1211" s="19" t="s">
        <v>195</v>
      </c>
      <c r="I1211" s="18" t="s">
        <v>44</v>
      </c>
      <c r="J1211" s="18"/>
      <c r="K1211" s="21" t="s">
        <v>175</v>
      </c>
      <c r="L1211" s="22" t="s">
        <v>42</v>
      </c>
      <c r="M1211" s="22" t="s">
        <v>42</v>
      </c>
      <c r="N1211" s="23">
        <v>4710713238947</v>
      </c>
      <c r="O1211" s="23"/>
      <c r="P1211" s="109"/>
      <c r="Q1211" s="24">
        <f t="shared" si="84"/>
        <v>-1000</v>
      </c>
      <c r="R1211" s="25"/>
      <c r="S1211" s="66"/>
      <c r="T1211" s="66"/>
      <c r="X1211" s="26"/>
      <c r="Y1211" s="26"/>
    </row>
    <row r="1212" spans="1:25">
      <c r="A1212" s="18" t="s">
        <v>5035</v>
      </c>
      <c r="B1212" s="19" t="s">
        <v>5036</v>
      </c>
      <c r="C1212" s="28" t="s">
        <v>5037</v>
      </c>
      <c r="D1212" s="85" t="s">
        <v>5038</v>
      </c>
      <c r="E1212" s="4" t="s">
        <v>5039</v>
      </c>
      <c r="F1212" s="1" t="s">
        <v>283</v>
      </c>
      <c r="G1212" s="18" t="s">
        <v>1365</v>
      </c>
      <c r="H1212" s="19" t="s">
        <v>379</v>
      </c>
      <c r="I1212" s="18" t="s">
        <v>39</v>
      </c>
      <c r="J1212" s="18"/>
      <c r="K1212" s="21" t="s">
        <v>5040</v>
      </c>
      <c r="L1212" s="22"/>
      <c r="M1212" s="22" t="s">
        <v>5041</v>
      </c>
      <c r="N1212" s="23">
        <v>8809213769542</v>
      </c>
      <c r="O1212" s="23">
        <v>823884209211</v>
      </c>
      <c r="P1212" s="109" t="s">
        <v>5042</v>
      </c>
      <c r="Q1212" s="24">
        <f t="shared" si="84"/>
        <v>49000</v>
      </c>
      <c r="R1212" s="25"/>
      <c r="S1212" s="67"/>
      <c r="T1212" s="67"/>
      <c r="U1212" s="127">
        <v>3</v>
      </c>
      <c r="V1212" s="127">
        <v>4</v>
      </c>
      <c r="X1212" s="26"/>
      <c r="Y1212" s="26"/>
    </row>
    <row r="1213" spans="1:25" ht="36">
      <c r="A1213" s="18" t="s">
        <v>4474</v>
      </c>
      <c r="B1213" s="19" t="s">
        <v>5036</v>
      </c>
      <c r="C1213" s="28" t="s">
        <v>5043</v>
      </c>
      <c r="D1213" s="85" t="s">
        <v>5044</v>
      </c>
      <c r="E1213" s="4"/>
      <c r="F1213" s="101" t="s">
        <v>283</v>
      </c>
      <c r="G1213" s="18"/>
      <c r="H1213" s="19"/>
      <c r="I1213" s="18" t="s">
        <v>26</v>
      </c>
      <c r="J1213" s="18"/>
      <c r="K1213" s="21"/>
      <c r="L1213" s="22"/>
      <c r="M1213" s="22"/>
      <c r="N1213" s="23"/>
      <c r="O1213" s="23"/>
      <c r="P1213" s="109" t="s">
        <v>5045</v>
      </c>
      <c r="Q1213" s="24"/>
      <c r="R1213" s="25"/>
      <c r="S1213" s="67"/>
      <c r="T1213" s="67"/>
      <c r="U1213" s="127">
        <v>30</v>
      </c>
      <c r="V1213" s="127">
        <v>34</v>
      </c>
      <c r="X1213" s="26"/>
      <c r="Y1213" s="26"/>
    </row>
    <row r="1214" spans="1:25" ht="24" hidden="1">
      <c r="A1214" s="18" t="s">
        <v>4526</v>
      </c>
      <c r="B1214" s="19" t="s">
        <v>5036</v>
      </c>
      <c r="C1214" s="28" t="s">
        <v>5046</v>
      </c>
      <c r="D1214" s="85" t="s">
        <v>5047</v>
      </c>
      <c r="E1214" s="4" t="s">
        <v>5048</v>
      </c>
      <c r="F1214" s="1" t="s">
        <v>23</v>
      </c>
      <c r="G1214" s="18" t="s">
        <v>1365</v>
      </c>
      <c r="H1214" s="19" t="s">
        <v>379</v>
      </c>
      <c r="I1214" s="18" t="s">
        <v>44</v>
      </c>
      <c r="J1214" s="18"/>
      <c r="K1214" s="21" t="s">
        <v>5049</v>
      </c>
      <c r="L1214" s="22" t="s">
        <v>42</v>
      </c>
      <c r="M1214" s="22" t="s">
        <v>42</v>
      </c>
      <c r="N1214" s="23"/>
      <c r="O1214" s="23"/>
      <c r="P1214" s="109"/>
      <c r="Q1214" s="24">
        <f t="shared" ref="Q1214:Q1277" si="85">ROUND(V1214*$W$1,-4)-1000</f>
        <v>-1000</v>
      </c>
      <c r="R1214" s="25"/>
      <c r="S1214" s="66"/>
      <c r="T1214" s="66"/>
      <c r="X1214" s="26"/>
      <c r="Y1214" s="26"/>
    </row>
    <row r="1215" spans="1:25">
      <c r="A1215" s="18" t="s">
        <v>4526</v>
      </c>
      <c r="B1215" s="19" t="s">
        <v>5036</v>
      </c>
      <c r="C1215" s="28" t="s">
        <v>5050</v>
      </c>
      <c r="D1215" s="85" t="s">
        <v>5051</v>
      </c>
      <c r="E1215" s="4" t="s">
        <v>5052</v>
      </c>
      <c r="F1215" s="1" t="s">
        <v>23</v>
      </c>
      <c r="G1215" s="18" t="s">
        <v>1365</v>
      </c>
      <c r="H1215" s="19" t="s">
        <v>379</v>
      </c>
      <c r="I1215" s="18" t="s">
        <v>39</v>
      </c>
      <c r="J1215" s="18"/>
      <c r="K1215" s="21" t="s">
        <v>5053</v>
      </c>
      <c r="L1215" s="22" t="s">
        <v>42</v>
      </c>
      <c r="M1215" s="22" t="s">
        <v>42</v>
      </c>
      <c r="N1215" s="23"/>
      <c r="O1215" s="23"/>
      <c r="P1215" s="109" t="s">
        <v>4555</v>
      </c>
      <c r="Q1215" s="24">
        <f t="shared" si="85"/>
        <v>229000</v>
      </c>
      <c r="R1215" s="25"/>
      <c r="S1215" s="67"/>
      <c r="T1215" s="67"/>
      <c r="U1215" s="127">
        <v>18</v>
      </c>
      <c r="V1215" s="127">
        <v>20</v>
      </c>
      <c r="X1215" s="26"/>
      <c r="Y1215" s="26"/>
    </row>
    <row r="1216" spans="1:25" hidden="1">
      <c r="A1216" s="18" t="s">
        <v>4526</v>
      </c>
      <c r="B1216" s="19" t="s">
        <v>5036</v>
      </c>
      <c r="C1216" s="28" t="s">
        <v>5054</v>
      </c>
      <c r="D1216" s="85" t="s">
        <v>5055</v>
      </c>
      <c r="E1216" s="4"/>
      <c r="F1216" s="1" t="s">
        <v>23</v>
      </c>
      <c r="G1216" s="18" t="s">
        <v>1365</v>
      </c>
      <c r="H1216" s="19" t="s">
        <v>379</v>
      </c>
      <c r="I1216" s="18" t="s">
        <v>44</v>
      </c>
      <c r="J1216" s="18"/>
      <c r="K1216" s="21" t="s">
        <v>175</v>
      </c>
      <c r="L1216" s="22" t="s">
        <v>42</v>
      </c>
      <c r="M1216" s="22" t="s">
        <v>42</v>
      </c>
      <c r="N1216" s="23"/>
      <c r="O1216" s="23"/>
      <c r="P1216" s="109"/>
      <c r="Q1216" s="24">
        <f t="shared" si="85"/>
        <v>-1000</v>
      </c>
      <c r="R1216" s="25"/>
      <c r="S1216" s="66"/>
      <c r="T1216" s="66"/>
      <c r="X1216" s="26"/>
      <c r="Y1216" s="26"/>
    </row>
    <row r="1217" spans="1:25" ht="24" hidden="1">
      <c r="A1217" s="18" t="s">
        <v>4486</v>
      </c>
      <c r="B1217" s="19" t="s">
        <v>5036</v>
      </c>
      <c r="C1217" s="28" t="s">
        <v>5056</v>
      </c>
      <c r="D1217" s="85" t="s">
        <v>5057</v>
      </c>
      <c r="E1217" s="4" t="s">
        <v>5058</v>
      </c>
      <c r="F1217" s="1" t="s">
        <v>23</v>
      </c>
      <c r="G1217" s="18" t="s">
        <v>1365</v>
      </c>
      <c r="H1217" s="19" t="s">
        <v>379</v>
      </c>
      <c r="I1217" s="18" t="s">
        <v>44</v>
      </c>
      <c r="J1217" s="18"/>
      <c r="K1217" s="21" t="s">
        <v>5059</v>
      </c>
      <c r="L1217" s="22" t="s">
        <v>42</v>
      </c>
      <c r="M1217" s="22" t="s">
        <v>5060</v>
      </c>
      <c r="N1217" s="23">
        <v>8809213769696</v>
      </c>
      <c r="O1217" s="23">
        <v>823884209365</v>
      </c>
      <c r="P1217" s="109"/>
      <c r="Q1217" s="24">
        <f t="shared" si="85"/>
        <v>399000</v>
      </c>
      <c r="R1217" s="25"/>
      <c r="S1217" s="67"/>
      <c r="T1217" s="67"/>
      <c r="U1217" s="127">
        <v>31</v>
      </c>
      <c r="V1217" s="127">
        <v>35</v>
      </c>
      <c r="X1217" s="26"/>
      <c r="Y1217" s="26"/>
    </row>
    <row r="1218" spans="1:25" ht="24">
      <c r="A1218" s="18" t="s">
        <v>4486</v>
      </c>
      <c r="B1218" s="19" t="s">
        <v>5036</v>
      </c>
      <c r="C1218" s="28" t="s">
        <v>5061</v>
      </c>
      <c r="D1218" s="85" t="s">
        <v>5062</v>
      </c>
      <c r="E1218" s="4" t="s">
        <v>5063</v>
      </c>
      <c r="F1218" s="1" t="s">
        <v>23</v>
      </c>
      <c r="G1218" s="18" t="s">
        <v>1365</v>
      </c>
      <c r="H1218" s="19" t="s">
        <v>379</v>
      </c>
      <c r="I1218" s="18" t="s">
        <v>39</v>
      </c>
      <c r="J1218" s="18"/>
      <c r="K1218" s="21" t="s">
        <v>5064</v>
      </c>
      <c r="L1218" s="22" t="s">
        <v>42</v>
      </c>
      <c r="M1218" s="22" t="s">
        <v>5065</v>
      </c>
      <c r="N1218" s="23">
        <v>8809213769689</v>
      </c>
      <c r="O1218" s="23">
        <v>823884209358</v>
      </c>
      <c r="P1218" s="109" t="s">
        <v>4555</v>
      </c>
      <c r="Q1218" s="24">
        <f t="shared" si="85"/>
        <v>399000</v>
      </c>
      <c r="R1218" s="25"/>
      <c r="S1218" s="67"/>
      <c r="T1218" s="67"/>
      <c r="U1218" s="127">
        <v>31</v>
      </c>
      <c r="V1218" s="127">
        <v>35</v>
      </c>
      <c r="X1218" s="26"/>
      <c r="Y1218" s="26"/>
    </row>
    <row r="1219" spans="1:25" ht="36" hidden="1">
      <c r="A1219" s="18" t="s">
        <v>4486</v>
      </c>
      <c r="B1219" s="19" t="s">
        <v>5036</v>
      </c>
      <c r="C1219" s="28" t="s">
        <v>5066</v>
      </c>
      <c r="D1219" s="97" t="s">
        <v>5067</v>
      </c>
      <c r="E1219" s="4"/>
      <c r="F1219" s="1" t="s">
        <v>23</v>
      </c>
      <c r="G1219" s="18" t="s">
        <v>1365</v>
      </c>
      <c r="H1219" s="19" t="s">
        <v>379</v>
      </c>
      <c r="I1219" s="18" t="s">
        <v>44</v>
      </c>
      <c r="J1219" s="18"/>
      <c r="K1219" s="21"/>
      <c r="L1219" s="22"/>
      <c r="M1219" s="22"/>
      <c r="N1219" s="23"/>
      <c r="O1219" s="23"/>
      <c r="P1219" s="109"/>
      <c r="Q1219" s="24">
        <f t="shared" si="85"/>
        <v>409000</v>
      </c>
      <c r="R1219" s="25"/>
      <c r="S1219" s="67"/>
      <c r="T1219" s="67"/>
      <c r="U1219" s="127">
        <v>32</v>
      </c>
      <c r="V1219" s="127">
        <v>36</v>
      </c>
      <c r="X1219" s="26"/>
      <c r="Y1219" s="26"/>
    </row>
    <row r="1220" spans="1:25" ht="36" hidden="1">
      <c r="A1220" s="18" t="s">
        <v>4486</v>
      </c>
      <c r="B1220" s="19" t="s">
        <v>5036</v>
      </c>
      <c r="C1220" s="28" t="s">
        <v>5068</v>
      </c>
      <c r="D1220" s="97" t="s">
        <v>5069</v>
      </c>
      <c r="E1220" s="4"/>
      <c r="F1220" s="1" t="s">
        <v>23</v>
      </c>
      <c r="G1220" s="18" t="s">
        <v>1365</v>
      </c>
      <c r="H1220" s="19" t="s">
        <v>379</v>
      </c>
      <c r="I1220" s="18" t="s">
        <v>44</v>
      </c>
      <c r="J1220" s="18"/>
      <c r="K1220" s="21"/>
      <c r="L1220" s="22"/>
      <c r="M1220" s="22"/>
      <c r="N1220" s="23"/>
      <c r="O1220" s="23"/>
      <c r="P1220" s="109"/>
      <c r="Q1220" s="24">
        <f t="shared" si="85"/>
        <v>409000</v>
      </c>
      <c r="R1220" s="25"/>
      <c r="S1220" s="67"/>
      <c r="T1220" s="67"/>
      <c r="U1220" s="127">
        <v>32</v>
      </c>
      <c r="V1220" s="127">
        <v>36</v>
      </c>
      <c r="X1220" s="26"/>
      <c r="Y1220" s="26"/>
    </row>
    <row r="1221" spans="1:25" ht="24" hidden="1">
      <c r="A1221" s="18" t="s">
        <v>4486</v>
      </c>
      <c r="B1221" s="19" t="s">
        <v>5036</v>
      </c>
      <c r="C1221" s="28" t="s">
        <v>5070</v>
      </c>
      <c r="D1221" s="97" t="s">
        <v>5071</v>
      </c>
      <c r="E1221" s="4" t="s">
        <v>5072</v>
      </c>
      <c r="F1221" s="1" t="s">
        <v>23</v>
      </c>
      <c r="G1221" s="18" t="s">
        <v>1365</v>
      </c>
      <c r="H1221" s="19" t="s">
        <v>379</v>
      </c>
      <c r="I1221" s="18" t="s">
        <v>44</v>
      </c>
      <c r="J1221" s="18"/>
      <c r="K1221" s="21" t="s">
        <v>5073</v>
      </c>
      <c r="L1221" s="22" t="s">
        <v>42</v>
      </c>
      <c r="M1221" s="22" t="s">
        <v>5074</v>
      </c>
      <c r="N1221" s="23"/>
      <c r="O1221" s="23"/>
      <c r="P1221" s="109" t="s">
        <v>4555</v>
      </c>
      <c r="Q1221" s="24">
        <f t="shared" si="85"/>
        <v>509000</v>
      </c>
      <c r="R1221" s="25"/>
      <c r="S1221" s="67"/>
      <c r="T1221" s="67"/>
      <c r="U1221" s="127">
        <v>40</v>
      </c>
      <c r="V1221" s="127">
        <v>45</v>
      </c>
      <c r="X1221" s="26"/>
      <c r="Y1221" s="26"/>
    </row>
    <row r="1222" spans="1:25" ht="24" hidden="1">
      <c r="A1222" s="18" t="s">
        <v>4486</v>
      </c>
      <c r="B1222" s="19" t="s">
        <v>5036</v>
      </c>
      <c r="C1222" s="28" t="s">
        <v>5075</v>
      </c>
      <c r="D1222" s="85" t="s">
        <v>5076</v>
      </c>
      <c r="E1222" s="4" t="s">
        <v>5077</v>
      </c>
      <c r="F1222" s="1" t="s">
        <v>23</v>
      </c>
      <c r="G1222" s="18" t="s">
        <v>1365</v>
      </c>
      <c r="H1222" s="19" t="s">
        <v>379</v>
      </c>
      <c r="I1222" s="18" t="s">
        <v>44</v>
      </c>
      <c r="J1222" s="18"/>
      <c r="K1222" s="21" t="s">
        <v>5078</v>
      </c>
      <c r="L1222" s="22" t="s">
        <v>42</v>
      </c>
      <c r="M1222" s="22" t="s">
        <v>5079</v>
      </c>
      <c r="N1222" s="23"/>
      <c r="O1222" s="23"/>
      <c r="P1222" s="109" t="s">
        <v>4555</v>
      </c>
      <c r="Q1222" s="24">
        <f t="shared" si="85"/>
        <v>669000</v>
      </c>
      <c r="R1222" s="25"/>
      <c r="S1222" s="66"/>
      <c r="T1222" s="66"/>
      <c r="U1222" s="127">
        <v>54</v>
      </c>
      <c r="V1222" s="127">
        <v>59</v>
      </c>
      <c r="X1222" s="26"/>
      <c r="Y1222" s="26"/>
    </row>
    <row r="1223" spans="1:25" ht="24" hidden="1">
      <c r="A1223" s="18" t="s">
        <v>4486</v>
      </c>
      <c r="B1223" s="19" t="s">
        <v>5036</v>
      </c>
      <c r="C1223" s="28" t="s">
        <v>5080</v>
      </c>
      <c r="D1223" s="85" t="s">
        <v>5081</v>
      </c>
      <c r="E1223" s="4" t="s">
        <v>5082</v>
      </c>
      <c r="F1223" s="1" t="s">
        <v>23</v>
      </c>
      <c r="G1223" s="18" t="s">
        <v>1365</v>
      </c>
      <c r="H1223" s="19" t="s">
        <v>379</v>
      </c>
      <c r="I1223" s="18" t="s">
        <v>44</v>
      </c>
      <c r="J1223" s="18"/>
      <c r="K1223" s="21" t="s">
        <v>5083</v>
      </c>
      <c r="L1223" s="22" t="s">
        <v>42</v>
      </c>
      <c r="M1223" s="22" t="s">
        <v>5084</v>
      </c>
      <c r="N1223" s="23"/>
      <c r="O1223" s="23"/>
      <c r="P1223" s="109" t="s">
        <v>4555</v>
      </c>
      <c r="Q1223" s="24">
        <f t="shared" si="85"/>
        <v>899000</v>
      </c>
      <c r="R1223" s="25"/>
      <c r="S1223" s="66"/>
      <c r="T1223" s="66"/>
      <c r="U1223" s="127">
        <v>74</v>
      </c>
      <c r="V1223" s="127">
        <v>79</v>
      </c>
      <c r="X1223" s="26"/>
      <c r="Y1223" s="26"/>
    </row>
    <row r="1224" spans="1:25" ht="24">
      <c r="A1224" s="18" t="s">
        <v>4486</v>
      </c>
      <c r="B1224" s="19" t="s">
        <v>5036</v>
      </c>
      <c r="C1224" s="28" t="s">
        <v>5085</v>
      </c>
      <c r="D1224" s="85" t="s">
        <v>5086</v>
      </c>
      <c r="E1224" s="4" t="s">
        <v>5087</v>
      </c>
      <c r="F1224" s="8" t="s">
        <v>283</v>
      </c>
      <c r="G1224" s="18" t="s">
        <v>1365</v>
      </c>
      <c r="H1224" s="19" t="s">
        <v>4086</v>
      </c>
      <c r="I1224" s="18" t="s">
        <v>67</v>
      </c>
      <c r="J1224" s="18"/>
      <c r="K1224" s="21" t="s">
        <v>5088</v>
      </c>
      <c r="L1224" s="22"/>
      <c r="M1224" s="22" t="s">
        <v>5089</v>
      </c>
      <c r="N1224" s="23"/>
      <c r="O1224" s="23"/>
      <c r="P1224" s="109" t="s">
        <v>5090</v>
      </c>
      <c r="Q1224" s="24">
        <f t="shared" si="85"/>
        <v>969000</v>
      </c>
      <c r="R1224" s="25"/>
      <c r="S1224" s="66"/>
      <c r="T1224" s="66"/>
      <c r="U1224" s="127">
        <v>75</v>
      </c>
      <c r="V1224" s="127">
        <v>85</v>
      </c>
      <c r="X1224" s="26"/>
      <c r="Y1224" s="26"/>
    </row>
    <row r="1225" spans="1:25" ht="24">
      <c r="A1225" s="18" t="s">
        <v>4486</v>
      </c>
      <c r="B1225" s="19" t="s">
        <v>5036</v>
      </c>
      <c r="C1225" s="28" t="s">
        <v>5091</v>
      </c>
      <c r="D1225" s="85" t="s">
        <v>5092</v>
      </c>
      <c r="E1225" s="4" t="s">
        <v>5093</v>
      </c>
      <c r="F1225" s="8" t="s">
        <v>283</v>
      </c>
      <c r="G1225" s="18" t="s">
        <v>1365</v>
      </c>
      <c r="H1225" s="19" t="s">
        <v>4086</v>
      </c>
      <c r="I1225" s="18" t="s">
        <v>67</v>
      </c>
      <c r="J1225" s="18"/>
      <c r="K1225" s="21" t="s">
        <v>5094</v>
      </c>
      <c r="L1225" s="22"/>
      <c r="M1225" s="22" t="s">
        <v>5095</v>
      </c>
      <c r="N1225" s="23"/>
      <c r="O1225" s="23"/>
      <c r="P1225" s="109" t="s">
        <v>5096</v>
      </c>
      <c r="Q1225" s="24">
        <f t="shared" si="85"/>
        <v>1009000</v>
      </c>
      <c r="R1225" s="25"/>
      <c r="S1225" s="66"/>
      <c r="T1225" s="66"/>
      <c r="U1225" s="127">
        <v>79</v>
      </c>
      <c r="V1225" s="127">
        <v>89</v>
      </c>
      <c r="X1225" s="26"/>
      <c r="Y1225" s="26"/>
    </row>
    <row r="1226" spans="1:25" ht="24">
      <c r="A1226" s="18" t="s">
        <v>4486</v>
      </c>
      <c r="B1226" s="19" t="s">
        <v>5036</v>
      </c>
      <c r="C1226" s="28" t="s">
        <v>5097</v>
      </c>
      <c r="D1226" s="85" t="s">
        <v>5098</v>
      </c>
      <c r="E1226" s="4" t="s">
        <v>5099</v>
      </c>
      <c r="F1226" s="8" t="s">
        <v>283</v>
      </c>
      <c r="G1226" s="18" t="s">
        <v>1365</v>
      </c>
      <c r="H1226" s="19" t="s">
        <v>4086</v>
      </c>
      <c r="I1226" s="18" t="s">
        <v>67</v>
      </c>
      <c r="J1226" s="18"/>
      <c r="K1226" s="21" t="s">
        <v>5100</v>
      </c>
      <c r="L1226" s="22"/>
      <c r="M1226" s="22" t="s">
        <v>5101</v>
      </c>
      <c r="N1226" s="23"/>
      <c r="O1226" s="23"/>
      <c r="P1226" s="109" t="s">
        <v>5102</v>
      </c>
      <c r="Q1226" s="24">
        <f t="shared" si="85"/>
        <v>1129000</v>
      </c>
      <c r="R1226" s="25"/>
      <c r="S1226" s="66"/>
      <c r="T1226" s="66"/>
      <c r="U1226" s="127">
        <v>89</v>
      </c>
      <c r="V1226" s="127">
        <v>99</v>
      </c>
      <c r="X1226" s="26"/>
      <c r="Y1226" s="26"/>
    </row>
    <row r="1227" spans="1:25" ht="24">
      <c r="A1227" s="18" t="s">
        <v>4486</v>
      </c>
      <c r="B1227" s="19" t="s">
        <v>5036</v>
      </c>
      <c r="C1227" s="28" t="s">
        <v>5103</v>
      </c>
      <c r="D1227" s="85" t="s">
        <v>5104</v>
      </c>
      <c r="E1227" s="4" t="s">
        <v>5105</v>
      </c>
      <c r="F1227" s="8" t="s">
        <v>283</v>
      </c>
      <c r="G1227" s="18" t="s">
        <v>1365</v>
      </c>
      <c r="H1227" s="19" t="s">
        <v>4086</v>
      </c>
      <c r="I1227" s="18" t="s">
        <v>67</v>
      </c>
      <c r="J1227" s="18"/>
      <c r="K1227" s="21" t="s">
        <v>5106</v>
      </c>
      <c r="L1227" s="22"/>
      <c r="M1227" s="22" t="s">
        <v>5107</v>
      </c>
      <c r="N1227" s="23"/>
      <c r="O1227" s="23"/>
      <c r="P1227" s="109" t="s">
        <v>5108</v>
      </c>
      <c r="Q1227" s="24">
        <f t="shared" si="85"/>
        <v>1199000</v>
      </c>
      <c r="R1227" s="25"/>
      <c r="S1227" s="66"/>
      <c r="T1227" s="66"/>
      <c r="U1227" s="127">
        <v>95</v>
      </c>
      <c r="V1227" s="127">
        <v>105</v>
      </c>
      <c r="X1227" s="26"/>
      <c r="Y1227" s="26"/>
    </row>
    <row r="1228" spans="1:25" ht="24">
      <c r="A1228" s="18" t="s">
        <v>4486</v>
      </c>
      <c r="B1228" s="19" t="s">
        <v>5036</v>
      </c>
      <c r="C1228" s="28" t="s">
        <v>5109</v>
      </c>
      <c r="D1228" s="85" t="s">
        <v>5110</v>
      </c>
      <c r="E1228" s="4" t="s">
        <v>5111</v>
      </c>
      <c r="F1228" s="8" t="s">
        <v>283</v>
      </c>
      <c r="G1228" s="18" t="s">
        <v>1365</v>
      </c>
      <c r="H1228" s="19" t="s">
        <v>4086</v>
      </c>
      <c r="I1228" s="18" t="s">
        <v>67</v>
      </c>
      <c r="J1228" s="18"/>
      <c r="K1228" s="21" t="s">
        <v>5112</v>
      </c>
      <c r="L1228" s="22"/>
      <c r="M1228" s="22" t="s">
        <v>5113</v>
      </c>
      <c r="N1228" s="23"/>
      <c r="O1228" s="23"/>
      <c r="P1228" s="109" t="s">
        <v>5114</v>
      </c>
      <c r="Q1228" s="24">
        <f t="shared" si="85"/>
        <v>1199000</v>
      </c>
      <c r="R1228" s="25"/>
      <c r="S1228" s="66"/>
      <c r="T1228" s="66"/>
      <c r="U1228" s="127">
        <v>95</v>
      </c>
      <c r="V1228" s="127">
        <v>105</v>
      </c>
      <c r="X1228" s="26"/>
      <c r="Y1228" s="26"/>
    </row>
    <row r="1229" spans="1:25" ht="24">
      <c r="A1229" s="18" t="s">
        <v>4486</v>
      </c>
      <c r="B1229" s="19" t="s">
        <v>5036</v>
      </c>
      <c r="C1229" s="28" t="s">
        <v>5115</v>
      </c>
      <c r="D1229" s="85" t="s">
        <v>5116</v>
      </c>
      <c r="E1229" s="4" t="s">
        <v>5117</v>
      </c>
      <c r="F1229" s="8" t="s">
        <v>283</v>
      </c>
      <c r="G1229" s="18" t="s">
        <v>1365</v>
      </c>
      <c r="H1229" s="19" t="s">
        <v>4086</v>
      </c>
      <c r="I1229" s="18" t="s">
        <v>67</v>
      </c>
      <c r="J1229" s="18"/>
      <c r="K1229" s="21" t="s">
        <v>5118</v>
      </c>
      <c r="L1229" s="22"/>
      <c r="M1229" s="22" t="s">
        <v>5119</v>
      </c>
      <c r="N1229" s="23"/>
      <c r="O1229" s="23"/>
      <c r="P1229" s="109" t="s">
        <v>5120</v>
      </c>
      <c r="Q1229" s="24">
        <f t="shared" si="85"/>
        <v>1279000</v>
      </c>
      <c r="R1229" s="25"/>
      <c r="S1229" s="66"/>
      <c r="T1229" s="66"/>
      <c r="U1229" s="127">
        <v>102</v>
      </c>
      <c r="V1229" s="127">
        <v>112</v>
      </c>
      <c r="X1229" s="26"/>
      <c r="Y1229" s="26"/>
    </row>
    <row r="1230" spans="1:25" ht="36">
      <c r="A1230" s="18" t="s">
        <v>4486</v>
      </c>
      <c r="B1230" s="19" t="s">
        <v>5036</v>
      </c>
      <c r="C1230" s="28" t="s">
        <v>5121</v>
      </c>
      <c r="D1230" s="85" t="s">
        <v>5122</v>
      </c>
      <c r="E1230" s="4" t="s">
        <v>5123</v>
      </c>
      <c r="F1230" s="1" t="s">
        <v>283</v>
      </c>
      <c r="G1230" s="18" t="s">
        <v>1365</v>
      </c>
      <c r="H1230" s="19" t="s">
        <v>4086</v>
      </c>
      <c r="I1230" s="18" t="s">
        <v>67</v>
      </c>
      <c r="J1230" s="18"/>
      <c r="K1230" s="21" t="s">
        <v>5124</v>
      </c>
      <c r="L1230" s="22" t="s">
        <v>42</v>
      </c>
      <c r="M1230" s="22" t="s">
        <v>5125</v>
      </c>
      <c r="N1230" s="23"/>
      <c r="O1230" s="23"/>
      <c r="P1230" s="109" t="s">
        <v>4555</v>
      </c>
      <c r="Q1230" s="24">
        <f t="shared" si="85"/>
        <v>1129000</v>
      </c>
      <c r="R1230" s="25"/>
      <c r="S1230" s="67"/>
      <c r="T1230" s="67"/>
      <c r="U1230" s="127">
        <v>89</v>
      </c>
      <c r="V1230" s="127">
        <v>99</v>
      </c>
      <c r="X1230" s="26"/>
      <c r="Y1230" s="26"/>
    </row>
    <row r="1231" spans="1:25" ht="36">
      <c r="A1231" s="18" t="s">
        <v>4486</v>
      </c>
      <c r="B1231" s="19" t="s">
        <v>5036</v>
      </c>
      <c r="C1231" s="28" t="s">
        <v>5126</v>
      </c>
      <c r="D1231" s="85" t="s">
        <v>5127</v>
      </c>
      <c r="E1231" s="4" t="s">
        <v>5128</v>
      </c>
      <c r="F1231" s="1" t="s">
        <v>283</v>
      </c>
      <c r="G1231" s="18" t="s">
        <v>1365</v>
      </c>
      <c r="H1231" s="19" t="s">
        <v>4086</v>
      </c>
      <c r="I1231" s="18" t="s">
        <v>67</v>
      </c>
      <c r="J1231" s="18"/>
      <c r="K1231" s="21" t="s">
        <v>5129</v>
      </c>
      <c r="L1231" s="22" t="s">
        <v>42</v>
      </c>
      <c r="M1231" s="22" t="s">
        <v>5130</v>
      </c>
      <c r="N1231" s="23"/>
      <c r="O1231" s="23"/>
      <c r="P1231" s="109" t="s">
        <v>4555</v>
      </c>
      <c r="Q1231" s="24">
        <f t="shared" si="85"/>
        <v>1129000</v>
      </c>
      <c r="R1231" s="25"/>
      <c r="S1231" s="67"/>
      <c r="T1231" s="67"/>
      <c r="U1231" s="127">
        <v>89</v>
      </c>
      <c r="V1231" s="127">
        <v>99</v>
      </c>
      <c r="X1231" s="26"/>
      <c r="Y1231" s="26"/>
    </row>
    <row r="1232" spans="1:25" hidden="1">
      <c r="A1232" s="18" t="s">
        <v>4916</v>
      </c>
      <c r="B1232" s="19" t="s">
        <v>5036</v>
      </c>
      <c r="C1232" s="28" t="s">
        <v>5131</v>
      </c>
      <c r="D1232" s="85" t="s">
        <v>5132</v>
      </c>
      <c r="E1232" s="4"/>
      <c r="F1232" s="1" t="s">
        <v>283</v>
      </c>
      <c r="G1232" s="18" t="s">
        <v>1365</v>
      </c>
      <c r="H1232" s="19" t="s">
        <v>4086</v>
      </c>
      <c r="I1232" s="18" t="s">
        <v>44</v>
      </c>
      <c r="J1232" s="18"/>
      <c r="K1232" s="21" t="s">
        <v>175</v>
      </c>
      <c r="L1232" s="22" t="s">
        <v>42</v>
      </c>
      <c r="M1232" s="22" t="s">
        <v>42</v>
      </c>
      <c r="N1232" s="23"/>
      <c r="O1232" s="23"/>
      <c r="P1232" s="109"/>
      <c r="Q1232" s="24">
        <f t="shared" si="85"/>
        <v>1369000</v>
      </c>
      <c r="R1232" s="25"/>
      <c r="S1232" s="67"/>
      <c r="T1232" s="67"/>
      <c r="U1232" s="127">
        <v>110</v>
      </c>
      <c r="V1232" s="127">
        <v>120</v>
      </c>
      <c r="X1232" s="26"/>
      <c r="Y1232" s="26"/>
    </row>
    <row r="1233" spans="1:25" hidden="1">
      <c r="A1233" s="18" t="s">
        <v>4916</v>
      </c>
      <c r="B1233" s="19" t="s">
        <v>5036</v>
      </c>
      <c r="C1233" s="28" t="s">
        <v>5133</v>
      </c>
      <c r="D1233" s="85" t="s">
        <v>5134</v>
      </c>
      <c r="E1233" s="4"/>
      <c r="F1233" s="1" t="s">
        <v>283</v>
      </c>
      <c r="G1233" s="18" t="s">
        <v>1365</v>
      </c>
      <c r="H1233" s="19" t="s">
        <v>4086</v>
      </c>
      <c r="I1233" s="18" t="s">
        <v>44</v>
      </c>
      <c r="J1233" s="18"/>
      <c r="K1233" s="21" t="s">
        <v>175</v>
      </c>
      <c r="L1233" s="22" t="s">
        <v>42</v>
      </c>
      <c r="M1233" s="22" t="s">
        <v>42</v>
      </c>
      <c r="N1233" s="23">
        <v>4717964394545</v>
      </c>
      <c r="O1233" s="23">
        <v>841163054352</v>
      </c>
      <c r="P1233" s="109" t="s">
        <v>5135</v>
      </c>
      <c r="Q1233" s="24">
        <f t="shared" si="85"/>
        <v>1369000</v>
      </c>
      <c r="R1233" s="25"/>
      <c r="S1233" s="67"/>
      <c r="T1233" s="67"/>
      <c r="U1233" s="127">
        <v>110</v>
      </c>
      <c r="V1233" s="127">
        <v>120</v>
      </c>
      <c r="X1233" s="26"/>
      <c r="Y1233" s="26"/>
    </row>
    <row r="1234" spans="1:25" ht="24" hidden="1">
      <c r="A1234" s="18" t="s">
        <v>4556</v>
      </c>
      <c r="B1234" s="19" t="s">
        <v>5036</v>
      </c>
      <c r="C1234" s="28" t="s">
        <v>5136</v>
      </c>
      <c r="D1234" s="85" t="s">
        <v>5137</v>
      </c>
      <c r="E1234" s="4" t="s">
        <v>5138</v>
      </c>
      <c r="F1234" s="1" t="s">
        <v>23</v>
      </c>
      <c r="G1234" s="18" t="s">
        <v>1365</v>
      </c>
      <c r="H1234" s="19" t="s">
        <v>379</v>
      </c>
      <c r="I1234" s="18" t="s">
        <v>44</v>
      </c>
      <c r="J1234" s="18"/>
      <c r="K1234" s="21" t="s">
        <v>5139</v>
      </c>
      <c r="L1234" s="22" t="s">
        <v>42</v>
      </c>
      <c r="M1234" s="22" t="s">
        <v>5140</v>
      </c>
      <c r="N1234" s="23">
        <v>8809213766183</v>
      </c>
      <c r="O1234" s="23">
        <v>823884206067</v>
      </c>
      <c r="P1234" s="109"/>
      <c r="Q1234" s="24">
        <f t="shared" si="85"/>
        <v>479000</v>
      </c>
      <c r="R1234" s="25"/>
      <c r="S1234" s="66"/>
      <c r="T1234" s="66"/>
      <c r="U1234" s="127">
        <f>V1234-5</f>
        <v>37</v>
      </c>
      <c r="V1234" s="127">
        <v>42</v>
      </c>
      <c r="X1234" s="26"/>
      <c r="Y1234" s="26"/>
    </row>
    <row r="1235" spans="1:25" hidden="1">
      <c r="A1235" s="18" t="s">
        <v>4556</v>
      </c>
      <c r="B1235" s="19" t="s">
        <v>5036</v>
      </c>
      <c r="C1235" s="28" t="s">
        <v>5141</v>
      </c>
      <c r="D1235" s="85" t="s">
        <v>5142</v>
      </c>
      <c r="E1235" s="4" t="s">
        <v>5143</v>
      </c>
      <c r="F1235" s="1" t="s">
        <v>23</v>
      </c>
      <c r="G1235" s="18" t="s">
        <v>1365</v>
      </c>
      <c r="H1235" s="19" t="s">
        <v>379</v>
      </c>
      <c r="I1235" s="18" t="s">
        <v>44</v>
      </c>
      <c r="J1235" s="18"/>
      <c r="K1235" s="21" t="s">
        <v>5144</v>
      </c>
      <c r="L1235" s="22" t="s">
        <v>5145</v>
      </c>
      <c r="M1235" s="22" t="s">
        <v>5146</v>
      </c>
      <c r="N1235" s="23">
        <v>8809213766176</v>
      </c>
      <c r="O1235" s="23">
        <v>823884206050</v>
      </c>
      <c r="P1235" s="109"/>
      <c r="Q1235" s="24">
        <f t="shared" si="85"/>
        <v>479000</v>
      </c>
      <c r="R1235" s="25"/>
      <c r="S1235" s="66"/>
      <c r="T1235" s="66"/>
      <c r="U1235" s="127">
        <f>V1235-5</f>
        <v>37</v>
      </c>
      <c r="V1235" s="127">
        <v>42</v>
      </c>
      <c r="X1235" s="26"/>
      <c r="Y1235" s="26"/>
    </row>
    <row r="1236" spans="1:25" hidden="1">
      <c r="A1236" s="18" t="s">
        <v>4556</v>
      </c>
      <c r="B1236" s="19" t="s">
        <v>5036</v>
      </c>
      <c r="C1236" s="28" t="s">
        <v>5147</v>
      </c>
      <c r="D1236" s="85" t="s">
        <v>5148</v>
      </c>
      <c r="E1236" s="4"/>
      <c r="F1236" s="1" t="s">
        <v>23</v>
      </c>
      <c r="G1236" s="18" t="s">
        <v>1365</v>
      </c>
      <c r="H1236" s="19" t="s">
        <v>379</v>
      </c>
      <c r="I1236" s="18" t="s">
        <v>44</v>
      </c>
      <c r="J1236" s="18"/>
      <c r="K1236" s="21" t="s">
        <v>175</v>
      </c>
      <c r="L1236" s="22" t="s">
        <v>42</v>
      </c>
      <c r="M1236" s="22" t="s">
        <v>42</v>
      </c>
      <c r="N1236" s="23"/>
      <c r="O1236" s="23"/>
      <c r="P1236" s="109"/>
      <c r="Q1236" s="24">
        <f t="shared" si="85"/>
        <v>-1000</v>
      </c>
      <c r="R1236" s="25"/>
      <c r="S1236" s="66"/>
      <c r="T1236" s="66"/>
      <c r="X1236" s="26"/>
      <c r="Y1236" s="26"/>
    </row>
    <row r="1237" spans="1:25" ht="24" hidden="1">
      <c r="A1237" s="18" t="s">
        <v>4556</v>
      </c>
      <c r="B1237" s="18" t="s">
        <v>5036</v>
      </c>
      <c r="C1237" s="28" t="s">
        <v>5149</v>
      </c>
      <c r="D1237" s="97" t="s">
        <v>5150</v>
      </c>
      <c r="E1237" s="4" t="s">
        <v>5151</v>
      </c>
      <c r="F1237" s="1" t="s">
        <v>283</v>
      </c>
      <c r="G1237" s="18" t="s">
        <v>1365</v>
      </c>
      <c r="H1237" s="18" t="s">
        <v>379</v>
      </c>
      <c r="I1237" s="18" t="s">
        <v>44</v>
      </c>
      <c r="J1237" s="18"/>
      <c r="K1237" s="21" t="s">
        <v>5152</v>
      </c>
      <c r="L1237" s="22" t="s">
        <v>42</v>
      </c>
      <c r="M1237" s="22" t="s">
        <v>5153</v>
      </c>
      <c r="N1237" s="23"/>
      <c r="O1237" s="23"/>
      <c r="P1237" s="109"/>
      <c r="Q1237" s="24">
        <f t="shared" si="85"/>
        <v>509000</v>
      </c>
      <c r="R1237" s="25"/>
      <c r="S1237" s="66"/>
      <c r="T1237" s="66"/>
      <c r="U1237" s="127">
        <v>40</v>
      </c>
      <c r="V1237" s="127">
        <v>45</v>
      </c>
      <c r="X1237" s="26"/>
      <c r="Y1237" s="26"/>
    </row>
    <row r="1238" spans="1:25" ht="24">
      <c r="A1238" s="18" t="s">
        <v>4556</v>
      </c>
      <c r="B1238" s="18" t="s">
        <v>5036</v>
      </c>
      <c r="C1238" s="28" t="s">
        <v>5154</v>
      </c>
      <c r="D1238" s="97" t="s">
        <v>5155</v>
      </c>
      <c r="E1238" s="4" t="s">
        <v>5156</v>
      </c>
      <c r="F1238" s="2" t="s">
        <v>23</v>
      </c>
      <c r="G1238" s="18" t="s">
        <v>1365</v>
      </c>
      <c r="H1238" s="18" t="s">
        <v>379</v>
      </c>
      <c r="I1238" s="18" t="s">
        <v>67</v>
      </c>
      <c r="J1238" s="18"/>
      <c r="K1238" s="21" t="s">
        <v>5157</v>
      </c>
      <c r="L1238" s="22" t="s">
        <v>42</v>
      </c>
      <c r="M1238" s="22" t="s">
        <v>5158</v>
      </c>
      <c r="N1238" s="23">
        <v>8809213766190</v>
      </c>
      <c r="O1238" s="23">
        <v>823884206074</v>
      </c>
      <c r="P1238" s="109" t="s">
        <v>5159</v>
      </c>
      <c r="Q1238" s="24">
        <f t="shared" si="85"/>
        <v>559000</v>
      </c>
      <c r="R1238" s="25"/>
      <c r="S1238" s="67"/>
      <c r="T1238" s="67"/>
      <c r="U1238" s="127">
        <v>44</v>
      </c>
      <c r="V1238" s="127">
        <v>49</v>
      </c>
      <c r="X1238" s="26"/>
      <c r="Y1238" s="26"/>
    </row>
    <row r="1239" spans="1:25" ht="24">
      <c r="A1239" s="18" t="s">
        <v>4556</v>
      </c>
      <c r="B1239" s="19" t="s">
        <v>5036</v>
      </c>
      <c r="C1239" s="28" t="s">
        <v>5160</v>
      </c>
      <c r="D1239" s="97" t="s">
        <v>5161</v>
      </c>
      <c r="E1239" s="4" t="s">
        <v>5162</v>
      </c>
      <c r="F1239" s="1" t="s">
        <v>23</v>
      </c>
      <c r="G1239" s="18" t="s">
        <v>1365</v>
      </c>
      <c r="H1239" s="19" t="s">
        <v>379</v>
      </c>
      <c r="I1239" s="18" t="s">
        <v>39</v>
      </c>
      <c r="J1239" s="18"/>
      <c r="K1239" s="21" t="s">
        <v>5163</v>
      </c>
      <c r="L1239" s="22" t="s">
        <v>42</v>
      </c>
      <c r="M1239" s="22" t="s">
        <v>5164</v>
      </c>
      <c r="N1239" s="23">
        <v>8809213766664</v>
      </c>
      <c r="O1239" s="23">
        <v>823884206494</v>
      </c>
      <c r="P1239" s="109" t="s">
        <v>4562</v>
      </c>
      <c r="Q1239" s="24">
        <f t="shared" si="85"/>
        <v>579000</v>
      </c>
      <c r="R1239" s="25"/>
      <c r="S1239" s="67"/>
      <c r="T1239" s="67"/>
      <c r="U1239" s="127">
        <v>46</v>
      </c>
      <c r="V1239" s="127">
        <v>51</v>
      </c>
      <c r="X1239" s="26"/>
      <c r="Y1239" s="26"/>
    </row>
    <row r="1240" spans="1:25" ht="24" hidden="1">
      <c r="A1240" s="18" t="s">
        <v>4556</v>
      </c>
      <c r="B1240" s="19" t="s">
        <v>5036</v>
      </c>
      <c r="C1240" s="28" t="s">
        <v>5165</v>
      </c>
      <c r="D1240" s="85" t="s">
        <v>5166</v>
      </c>
      <c r="E1240" s="4" t="s">
        <v>5167</v>
      </c>
      <c r="F1240" s="1" t="s">
        <v>23</v>
      </c>
      <c r="G1240" s="18" t="s">
        <v>1365</v>
      </c>
      <c r="H1240" s="19" t="s">
        <v>379</v>
      </c>
      <c r="I1240" s="18" t="s">
        <v>44</v>
      </c>
      <c r="J1240" s="18"/>
      <c r="K1240" s="21" t="s">
        <v>5168</v>
      </c>
      <c r="L1240" s="22" t="s">
        <v>5145</v>
      </c>
      <c r="M1240" s="22" t="s">
        <v>5169</v>
      </c>
      <c r="N1240" s="23">
        <v>8809213769849</v>
      </c>
      <c r="O1240" s="23">
        <v>823884209518</v>
      </c>
      <c r="P1240" s="109"/>
      <c r="Q1240" s="24">
        <f t="shared" si="85"/>
        <v>569000</v>
      </c>
      <c r="R1240" s="25"/>
      <c r="S1240" s="67"/>
      <c r="T1240" s="67"/>
      <c r="U1240" s="127">
        <f>55-10</f>
        <v>45</v>
      </c>
      <c r="V1240" s="127">
        <f>60-10</f>
        <v>50</v>
      </c>
      <c r="X1240" s="26"/>
      <c r="Y1240" s="26"/>
    </row>
    <row r="1241" spans="1:25" ht="24">
      <c r="A1241" s="18" t="s">
        <v>4556</v>
      </c>
      <c r="B1241" s="19" t="s">
        <v>5036</v>
      </c>
      <c r="C1241" s="28" t="s">
        <v>5170</v>
      </c>
      <c r="D1241" s="85" t="s">
        <v>5171</v>
      </c>
      <c r="E1241" s="4" t="s">
        <v>5172</v>
      </c>
      <c r="F1241" s="1" t="s">
        <v>23</v>
      </c>
      <c r="G1241" s="18" t="s">
        <v>1365</v>
      </c>
      <c r="H1241" s="19" t="s">
        <v>379</v>
      </c>
      <c r="I1241" s="18" t="s">
        <v>39</v>
      </c>
      <c r="J1241" s="18"/>
      <c r="K1241" s="21" t="s">
        <v>5173</v>
      </c>
      <c r="L1241" s="22" t="s">
        <v>5145</v>
      </c>
      <c r="M1241" s="22" t="s">
        <v>5174</v>
      </c>
      <c r="N1241" s="23">
        <v>8809213769665</v>
      </c>
      <c r="O1241" s="23">
        <v>823884209334</v>
      </c>
      <c r="P1241" s="109" t="s">
        <v>4562</v>
      </c>
      <c r="Q1241" s="24">
        <f t="shared" si="85"/>
        <v>509000</v>
      </c>
      <c r="R1241" s="25"/>
      <c r="S1241" s="67"/>
      <c r="T1241" s="67"/>
      <c r="U1241" s="127">
        <v>40</v>
      </c>
      <c r="V1241" s="127">
        <v>45</v>
      </c>
      <c r="X1241" s="26"/>
      <c r="Y1241" s="26"/>
    </row>
    <row r="1242" spans="1:25" ht="24">
      <c r="A1242" s="18" t="s">
        <v>4556</v>
      </c>
      <c r="B1242" s="19" t="s">
        <v>5036</v>
      </c>
      <c r="C1242" s="28" t="s">
        <v>5175</v>
      </c>
      <c r="D1242" s="85" t="s">
        <v>5176</v>
      </c>
      <c r="E1242" s="4" t="s">
        <v>5177</v>
      </c>
      <c r="F1242" s="1" t="s">
        <v>23</v>
      </c>
      <c r="G1242" s="18" t="s">
        <v>1365</v>
      </c>
      <c r="H1242" s="19" t="s">
        <v>379</v>
      </c>
      <c r="I1242" s="18" t="s">
        <v>39</v>
      </c>
      <c r="J1242" s="18"/>
      <c r="K1242" s="21" t="s">
        <v>5178</v>
      </c>
      <c r="L1242" s="22" t="s">
        <v>42</v>
      </c>
      <c r="M1242" s="22" t="s">
        <v>5179</v>
      </c>
      <c r="N1242" s="23">
        <v>8809213766299</v>
      </c>
      <c r="O1242" s="23">
        <v>823884206173</v>
      </c>
      <c r="P1242" s="109" t="s">
        <v>4562</v>
      </c>
      <c r="Q1242" s="24">
        <f t="shared" si="85"/>
        <v>629000</v>
      </c>
      <c r="R1242" s="25"/>
      <c r="S1242" s="66"/>
      <c r="T1242" s="66"/>
      <c r="U1242" s="127">
        <v>50</v>
      </c>
      <c r="V1242" s="127">
        <v>55</v>
      </c>
      <c r="X1242" s="26"/>
      <c r="Y1242" s="26"/>
    </row>
    <row r="1243" spans="1:25" ht="24">
      <c r="A1243" s="18" t="s">
        <v>4556</v>
      </c>
      <c r="B1243" s="19" t="s">
        <v>5036</v>
      </c>
      <c r="C1243" s="28" t="s">
        <v>5180</v>
      </c>
      <c r="D1243" s="85" t="s">
        <v>5181</v>
      </c>
      <c r="E1243" s="4" t="s">
        <v>5182</v>
      </c>
      <c r="F1243" s="1" t="s">
        <v>23</v>
      </c>
      <c r="G1243" s="18" t="s">
        <v>1365</v>
      </c>
      <c r="H1243" s="19" t="s">
        <v>379</v>
      </c>
      <c r="I1243" s="18" t="s">
        <v>39</v>
      </c>
      <c r="J1243" s="18"/>
      <c r="K1243" s="21" t="s">
        <v>5183</v>
      </c>
      <c r="L1243" s="22" t="s">
        <v>42</v>
      </c>
      <c r="M1243" s="22" t="s">
        <v>5184</v>
      </c>
      <c r="N1243" s="23">
        <v>8809213766305</v>
      </c>
      <c r="O1243" s="23">
        <v>823884206180</v>
      </c>
      <c r="P1243" s="109" t="s">
        <v>4562</v>
      </c>
      <c r="Q1243" s="24">
        <f t="shared" si="85"/>
        <v>629000</v>
      </c>
      <c r="R1243" s="25"/>
      <c r="S1243" s="66"/>
      <c r="T1243" s="66"/>
      <c r="U1243" s="127">
        <v>50</v>
      </c>
      <c r="V1243" s="127">
        <v>55</v>
      </c>
      <c r="X1243" s="26"/>
      <c r="Y1243" s="26"/>
    </row>
    <row r="1244" spans="1:25" ht="24">
      <c r="A1244" s="18" t="s">
        <v>4556</v>
      </c>
      <c r="B1244" s="19" t="s">
        <v>5036</v>
      </c>
      <c r="C1244" s="28" t="s">
        <v>5185</v>
      </c>
      <c r="D1244" s="85" t="s">
        <v>5186</v>
      </c>
      <c r="E1244" s="4" t="s">
        <v>5187</v>
      </c>
      <c r="F1244" s="101" t="s">
        <v>283</v>
      </c>
      <c r="G1244" s="18" t="s">
        <v>1365</v>
      </c>
      <c r="H1244" s="19" t="s">
        <v>379</v>
      </c>
      <c r="I1244" s="18" t="s">
        <v>67</v>
      </c>
      <c r="J1244" s="18"/>
      <c r="K1244" s="21" t="s">
        <v>5188</v>
      </c>
      <c r="L1244" s="22"/>
      <c r="M1244" s="22" t="s">
        <v>5189</v>
      </c>
      <c r="N1244" s="23">
        <v>8809213762697</v>
      </c>
      <c r="O1244" s="23">
        <v>823884202472</v>
      </c>
      <c r="P1244" s="109" t="s">
        <v>5190</v>
      </c>
      <c r="Q1244" s="24">
        <f t="shared" si="85"/>
        <v>669000</v>
      </c>
      <c r="R1244" s="25"/>
      <c r="S1244" s="67"/>
      <c r="T1244" s="67"/>
      <c r="U1244" s="127">
        <v>54</v>
      </c>
      <c r="V1244" s="127">
        <v>59</v>
      </c>
      <c r="X1244" s="26"/>
      <c r="Y1244" s="26"/>
    </row>
    <row r="1245" spans="1:25" ht="24">
      <c r="A1245" s="18" t="s">
        <v>4556</v>
      </c>
      <c r="B1245" s="19" t="s">
        <v>5036</v>
      </c>
      <c r="C1245" s="28" t="s">
        <v>5191</v>
      </c>
      <c r="D1245" s="85" t="s">
        <v>5192</v>
      </c>
      <c r="E1245" s="4" t="s">
        <v>5193</v>
      </c>
      <c r="F1245" s="1" t="s">
        <v>23</v>
      </c>
      <c r="G1245" s="18" t="s">
        <v>1365</v>
      </c>
      <c r="H1245" s="19" t="s">
        <v>379</v>
      </c>
      <c r="I1245" s="18" t="s">
        <v>39</v>
      </c>
      <c r="J1245" s="18"/>
      <c r="K1245" s="21" t="s">
        <v>5194</v>
      </c>
      <c r="L1245" s="22" t="s">
        <v>42</v>
      </c>
      <c r="M1245" s="22" t="s">
        <v>5195</v>
      </c>
      <c r="N1245" s="23"/>
      <c r="O1245" s="23"/>
      <c r="P1245" s="109" t="s">
        <v>4562</v>
      </c>
      <c r="Q1245" s="24">
        <f t="shared" si="85"/>
        <v>739000</v>
      </c>
      <c r="R1245" s="25"/>
      <c r="S1245" s="67"/>
      <c r="T1245" s="67"/>
      <c r="U1245" s="127">
        <v>60</v>
      </c>
      <c r="V1245" s="127">
        <v>65</v>
      </c>
      <c r="X1245" s="26"/>
      <c r="Y1245" s="26"/>
    </row>
    <row r="1246" spans="1:25" ht="24">
      <c r="A1246" s="18" t="s">
        <v>4556</v>
      </c>
      <c r="B1246" s="19" t="s">
        <v>5036</v>
      </c>
      <c r="C1246" s="28" t="s">
        <v>5196</v>
      </c>
      <c r="D1246" s="85" t="s">
        <v>5197</v>
      </c>
      <c r="E1246" s="4" t="s">
        <v>5198</v>
      </c>
      <c r="F1246" s="1" t="s">
        <v>23</v>
      </c>
      <c r="G1246" s="18" t="s">
        <v>1365</v>
      </c>
      <c r="H1246" s="19" t="s">
        <v>379</v>
      </c>
      <c r="I1246" s="18" t="s">
        <v>39</v>
      </c>
      <c r="J1246" s="18"/>
      <c r="K1246" s="21" t="s">
        <v>5199</v>
      </c>
      <c r="L1246" s="22" t="s">
        <v>42</v>
      </c>
      <c r="M1246" s="22" t="s">
        <v>5200</v>
      </c>
      <c r="N1246" s="23"/>
      <c r="O1246" s="23"/>
      <c r="P1246" s="109" t="s">
        <v>4562</v>
      </c>
      <c r="Q1246" s="24">
        <f t="shared" si="85"/>
        <v>899000</v>
      </c>
      <c r="R1246" s="25"/>
      <c r="S1246" s="67"/>
      <c r="T1246" s="67"/>
      <c r="U1246" s="127">
        <v>74</v>
      </c>
      <c r="V1246" s="127">
        <v>79</v>
      </c>
      <c r="X1246" s="26"/>
      <c r="Y1246" s="26"/>
    </row>
    <row r="1247" spans="1:25" ht="24">
      <c r="A1247" s="18" t="s">
        <v>4556</v>
      </c>
      <c r="B1247" s="19" t="s">
        <v>5036</v>
      </c>
      <c r="C1247" s="28" t="s">
        <v>5201</v>
      </c>
      <c r="D1247" s="85" t="s">
        <v>5202</v>
      </c>
      <c r="E1247" s="4" t="s">
        <v>5203</v>
      </c>
      <c r="F1247" s="1" t="s">
        <v>23</v>
      </c>
      <c r="G1247" s="18" t="s">
        <v>1365</v>
      </c>
      <c r="H1247" s="19" t="s">
        <v>379</v>
      </c>
      <c r="I1247" s="18" t="s">
        <v>39</v>
      </c>
      <c r="J1247" s="18"/>
      <c r="K1247" s="21" t="s">
        <v>5204</v>
      </c>
      <c r="L1247" s="22" t="s">
        <v>42</v>
      </c>
      <c r="M1247" s="22" t="s">
        <v>42</v>
      </c>
      <c r="N1247" s="23"/>
      <c r="O1247" s="23"/>
      <c r="P1247" s="109" t="s">
        <v>4562</v>
      </c>
      <c r="Q1247" s="24">
        <f t="shared" si="85"/>
        <v>949000</v>
      </c>
      <c r="R1247" s="25"/>
      <c r="S1247" s="67"/>
      <c r="T1247" s="67"/>
      <c r="U1247" s="127">
        <v>78</v>
      </c>
      <c r="V1247" s="127">
        <v>83</v>
      </c>
      <c r="X1247" s="26"/>
      <c r="Y1247" s="26"/>
    </row>
    <row r="1248" spans="1:25" ht="24">
      <c r="A1248" s="18" t="s">
        <v>4556</v>
      </c>
      <c r="B1248" s="19" t="s">
        <v>5036</v>
      </c>
      <c r="C1248" s="28" t="s">
        <v>5205</v>
      </c>
      <c r="D1248" s="85" t="s">
        <v>5206</v>
      </c>
      <c r="E1248" s="4" t="s">
        <v>5207</v>
      </c>
      <c r="F1248" s="1" t="s">
        <v>283</v>
      </c>
      <c r="G1248" s="18" t="s">
        <v>1365</v>
      </c>
      <c r="H1248" s="19" t="s">
        <v>379</v>
      </c>
      <c r="I1248" s="18" t="s">
        <v>39</v>
      </c>
      <c r="J1248" s="18"/>
      <c r="K1248" s="21" t="s">
        <v>5208</v>
      </c>
      <c r="L1248" s="22" t="s">
        <v>42</v>
      </c>
      <c r="M1248" s="22" t="s">
        <v>5209</v>
      </c>
      <c r="N1248" s="23">
        <v>8809213766350</v>
      </c>
      <c r="O1248" s="23">
        <v>823884206234</v>
      </c>
      <c r="P1248" s="109" t="s">
        <v>4562</v>
      </c>
      <c r="Q1248" s="24">
        <f t="shared" si="85"/>
        <v>909000</v>
      </c>
      <c r="R1248" s="25"/>
      <c r="S1248" s="67"/>
      <c r="T1248" s="67"/>
      <c r="U1248" s="127">
        <v>75</v>
      </c>
      <c r="V1248" s="127">
        <v>80</v>
      </c>
      <c r="X1248" s="26"/>
      <c r="Y1248" s="26"/>
    </row>
    <row r="1249" spans="1:25" ht="24">
      <c r="A1249" s="18" t="s">
        <v>4556</v>
      </c>
      <c r="B1249" s="19" t="s">
        <v>5036</v>
      </c>
      <c r="C1249" s="28" t="s">
        <v>5210</v>
      </c>
      <c r="D1249" s="85" t="s">
        <v>5211</v>
      </c>
      <c r="E1249" s="4" t="s">
        <v>5212</v>
      </c>
      <c r="F1249" s="1" t="s">
        <v>283</v>
      </c>
      <c r="G1249" s="18" t="s">
        <v>1365</v>
      </c>
      <c r="H1249" s="19" t="s">
        <v>379</v>
      </c>
      <c r="I1249" s="18" t="s">
        <v>39</v>
      </c>
      <c r="J1249" s="18"/>
      <c r="K1249" s="21" t="s">
        <v>5213</v>
      </c>
      <c r="L1249" s="22" t="s">
        <v>42</v>
      </c>
      <c r="M1249" s="22" t="s">
        <v>5214</v>
      </c>
      <c r="N1249" s="23"/>
      <c r="O1249" s="23"/>
      <c r="P1249" s="109" t="s">
        <v>4562</v>
      </c>
      <c r="Q1249" s="24">
        <f t="shared" si="85"/>
        <v>969000</v>
      </c>
      <c r="R1249" s="25"/>
      <c r="S1249" s="67"/>
      <c r="T1249" s="67"/>
      <c r="U1249" s="127">
        <v>80</v>
      </c>
      <c r="V1249" s="127">
        <v>85</v>
      </c>
      <c r="X1249" s="26"/>
      <c r="Y1249" s="26"/>
    </row>
    <row r="1250" spans="1:25" ht="36">
      <c r="A1250" s="18" t="s">
        <v>4556</v>
      </c>
      <c r="B1250" s="19" t="s">
        <v>5036</v>
      </c>
      <c r="C1250" s="56" t="s">
        <v>5215</v>
      </c>
      <c r="D1250" s="85" t="s">
        <v>5216</v>
      </c>
      <c r="E1250" s="4"/>
      <c r="F1250" s="101" t="s">
        <v>283</v>
      </c>
      <c r="G1250" s="18"/>
      <c r="H1250" s="19"/>
      <c r="I1250" s="18" t="s">
        <v>26</v>
      </c>
      <c r="J1250" s="18"/>
      <c r="K1250" s="21"/>
      <c r="L1250" s="22"/>
      <c r="M1250" s="22"/>
      <c r="N1250" s="23"/>
      <c r="O1250" s="23"/>
      <c r="P1250" s="109" t="s">
        <v>5217</v>
      </c>
      <c r="Q1250" s="24">
        <f t="shared" si="85"/>
        <v>1359000</v>
      </c>
      <c r="R1250" s="25"/>
      <c r="S1250" s="67"/>
      <c r="T1250" s="67"/>
      <c r="U1250" s="127">
        <v>109</v>
      </c>
      <c r="V1250" s="127">
        <v>119</v>
      </c>
      <c r="X1250" s="26"/>
      <c r="Y1250" s="26"/>
    </row>
    <row r="1251" spans="1:25" ht="24">
      <c r="A1251" s="18" t="s">
        <v>5218</v>
      </c>
      <c r="B1251" s="42" t="s">
        <v>5036</v>
      </c>
      <c r="C1251" s="43" t="s">
        <v>5219</v>
      </c>
      <c r="D1251" s="122" t="s">
        <v>5220</v>
      </c>
      <c r="E1251" s="4" t="s">
        <v>5221</v>
      </c>
      <c r="F1251" s="1" t="s">
        <v>283</v>
      </c>
      <c r="G1251" s="18" t="s">
        <v>1365</v>
      </c>
      <c r="H1251" s="19" t="s">
        <v>379</v>
      </c>
      <c r="I1251" s="18" t="s">
        <v>225</v>
      </c>
      <c r="J1251" s="18"/>
      <c r="K1251" s="21" t="s">
        <v>5222</v>
      </c>
      <c r="L1251" s="22" t="s">
        <v>42</v>
      </c>
      <c r="M1251" s="22" t="s">
        <v>42</v>
      </c>
      <c r="N1251" s="23">
        <v>8809213762604</v>
      </c>
      <c r="O1251" s="23">
        <v>823884202380</v>
      </c>
      <c r="P1251" s="109" t="s">
        <v>5223</v>
      </c>
      <c r="Q1251" s="24">
        <f t="shared" si="85"/>
        <v>219000</v>
      </c>
      <c r="R1251" s="25"/>
      <c r="S1251" s="67"/>
      <c r="T1251" s="67"/>
      <c r="U1251" s="127">
        <v>15</v>
      </c>
      <c r="V1251" s="127">
        <v>19</v>
      </c>
      <c r="X1251" s="26"/>
      <c r="Y1251" s="26"/>
    </row>
    <row r="1252" spans="1:25" ht="36">
      <c r="A1252" s="18" t="s">
        <v>4736</v>
      </c>
      <c r="B1252" s="19" t="s">
        <v>5036</v>
      </c>
      <c r="C1252" s="20" t="s">
        <v>5224</v>
      </c>
      <c r="D1252" s="85" t="s">
        <v>5225</v>
      </c>
      <c r="E1252" s="4" t="s">
        <v>5226</v>
      </c>
      <c r="F1252" s="1" t="s">
        <v>23</v>
      </c>
      <c r="G1252" s="18" t="s">
        <v>1365</v>
      </c>
      <c r="H1252" s="19" t="s">
        <v>195</v>
      </c>
      <c r="I1252" s="18" t="s">
        <v>39</v>
      </c>
      <c r="J1252" s="18"/>
      <c r="K1252" s="21" t="s">
        <v>5227</v>
      </c>
      <c r="L1252" s="22" t="s">
        <v>42</v>
      </c>
      <c r="M1252" s="22" t="s">
        <v>5228</v>
      </c>
      <c r="N1252" s="23">
        <v>8809213766763</v>
      </c>
      <c r="O1252" s="23">
        <v>823884206593</v>
      </c>
      <c r="P1252" s="109" t="s">
        <v>5010</v>
      </c>
      <c r="Q1252" s="24">
        <f t="shared" si="85"/>
        <v>379000</v>
      </c>
      <c r="R1252" s="25"/>
      <c r="S1252" s="67"/>
      <c r="T1252" s="67"/>
      <c r="U1252" s="127">
        <v>30</v>
      </c>
      <c r="V1252" s="127">
        <v>33</v>
      </c>
      <c r="X1252" s="26"/>
      <c r="Y1252" s="26"/>
    </row>
    <row r="1253" spans="1:25" ht="36" hidden="1">
      <c r="A1253" s="18" t="s">
        <v>4736</v>
      </c>
      <c r="B1253" s="19" t="s">
        <v>5036</v>
      </c>
      <c r="C1253" s="20" t="s">
        <v>5229</v>
      </c>
      <c r="D1253" s="85" t="s">
        <v>5230</v>
      </c>
      <c r="E1253" s="4" t="s">
        <v>5231</v>
      </c>
      <c r="F1253" s="1" t="s">
        <v>23</v>
      </c>
      <c r="G1253" s="18" t="s">
        <v>1365</v>
      </c>
      <c r="H1253" s="19" t="s">
        <v>195</v>
      </c>
      <c r="I1253" s="18" t="s">
        <v>44</v>
      </c>
      <c r="J1253" s="18"/>
      <c r="K1253" s="21" t="s">
        <v>5232</v>
      </c>
      <c r="L1253" s="22" t="s">
        <v>42</v>
      </c>
      <c r="M1253" s="22" t="s">
        <v>5233</v>
      </c>
      <c r="N1253" s="23">
        <v>8809213766770</v>
      </c>
      <c r="O1253" s="23">
        <v>823884206609</v>
      </c>
      <c r="P1253" s="109"/>
      <c r="Q1253" s="24">
        <f t="shared" si="85"/>
        <v>439000</v>
      </c>
      <c r="R1253" s="25"/>
      <c r="S1253" s="67"/>
      <c r="T1253" s="67"/>
      <c r="U1253" s="127">
        <v>36</v>
      </c>
      <c r="V1253" s="127">
        <v>39</v>
      </c>
      <c r="X1253" s="26"/>
      <c r="Y1253" s="26"/>
    </row>
    <row r="1254" spans="1:25" ht="24" hidden="1">
      <c r="A1254" s="18" t="s">
        <v>4744</v>
      </c>
      <c r="B1254" s="18" t="s">
        <v>5036</v>
      </c>
      <c r="C1254" s="20" t="s">
        <v>5234</v>
      </c>
      <c r="D1254" s="97" t="s">
        <v>5235</v>
      </c>
      <c r="E1254" s="5" t="s">
        <v>5236</v>
      </c>
      <c r="F1254" s="1" t="s">
        <v>23</v>
      </c>
      <c r="G1254" s="18" t="s">
        <v>1365</v>
      </c>
      <c r="H1254" s="19" t="s">
        <v>195</v>
      </c>
      <c r="I1254" s="18" t="s">
        <v>44</v>
      </c>
      <c r="J1254" s="18"/>
      <c r="K1254" s="21" t="s">
        <v>5237</v>
      </c>
      <c r="L1254" s="22" t="s">
        <v>5238</v>
      </c>
      <c r="M1254" s="22" t="s">
        <v>5239</v>
      </c>
      <c r="N1254" s="23"/>
      <c r="O1254" s="23"/>
      <c r="P1254" s="109"/>
      <c r="Q1254" s="24">
        <f t="shared" si="85"/>
        <v>-1000</v>
      </c>
      <c r="R1254" s="25"/>
      <c r="S1254" s="66"/>
      <c r="T1254" s="66"/>
      <c r="X1254" s="26"/>
      <c r="Y1254" s="26"/>
    </row>
    <row r="1255" spans="1:25" ht="24" hidden="1">
      <c r="A1255" s="18" t="s">
        <v>4736</v>
      </c>
      <c r="B1255" s="18" t="s">
        <v>5036</v>
      </c>
      <c r="C1255" s="20" t="s">
        <v>5240</v>
      </c>
      <c r="D1255" s="97" t="s">
        <v>5241</v>
      </c>
      <c r="E1255" s="4" t="s">
        <v>5242</v>
      </c>
      <c r="F1255" s="1" t="s">
        <v>23</v>
      </c>
      <c r="G1255" s="18" t="s">
        <v>1365</v>
      </c>
      <c r="H1255" s="19" t="s">
        <v>195</v>
      </c>
      <c r="I1255" s="18" t="s">
        <v>44</v>
      </c>
      <c r="J1255" s="18"/>
      <c r="K1255" s="21" t="s">
        <v>5243</v>
      </c>
      <c r="L1255" s="22" t="s">
        <v>5238</v>
      </c>
      <c r="M1255" s="22" t="s">
        <v>5244</v>
      </c>
      <c r="N1255" s="23">
        <v>8809213769375</v>
      </c>
      <c r="O1255" s="23">
        <v>823884209044</v>
      </c>
      <c r="P1255" s="109"/>
      <c r="Q1255" s="24">
        <f t="shared" si="85"/>
        <v>489000</v>
      </c>
      <c r="R1255" s="25"/>
      <c r="S1255" s="66"/>
      <c r="T1255" s="66"/>
      <c r="U1255" s="127">
        <v>39</v>
      </c>
      <c r="V1255" s="127">
        <v>43</v>
      </c>
      <c r="X1255" s="26"/>
      <c r="Y1255" s="26"/>
    </row>
    <row r="1256" spans="1:25" ht="24" hidden="1">
      <c r="A1256" s="18" t="s">
        <v>4736</v>
      </c>
      <c r="B1256" s="18" t="s">
        <v>5036</v>
      </c>
      <c r="C1256" s="20" t="s">
        <v>5245</v>
      </c>
      <c r="D1256" s="97" t="s">
        <v>5246</v>
      </c>
      <c r="E1256" s="4" t="s">
        <v>5247</v>
      </c>
      <c r="F1256" s="1" t="s">
        <v>23</v>
      </c>
      <c r="G1256" s="18" t="s">
        <v>1365</v>
      </c>
      <c r="H1256" s="19" t="s">
        <v>195</v>
      </c>
      <c r="I1256" s="18" t="s">
        <v>44</v>
      </c>
      <c r="J1256" s="18"/>
      <c r="K1256" s="21" t="s">
        <v>5248</v>
      </c>
      <c r="L1256" s="22" t="s">
        <v>5249</v>
      </c>
      <c r="M1256" s="22" t="s">
        <v>5250</v>
      </c>
      <c r="N1256" s="23">
        <v>8809213769382</v>
      </c>
      <c r="O1256" s="23">
        <v>823884209051</v>
      </c>
      <c r="P1256" s="109"/>
      <c r="Q1256" s="24">
        <f t="shared" si="85"/>
        <v>629000</v>
      </c>
      <c r="R1256" s="25"/>
      <c r="S1256" s="67"/>
      <c r="T1256" s="67"/>
      <c r="U1256" s="127">
        <f>V1256-5</f>
        <v>50</v>
      </c>
      <c r="V1256" s="127">
        <v>55</v>
      </c>
      <c r="X1256" s="26"/>
      <c r="Y1256" s="26"/>
    </row>
    <row r="1257" spans="1:25" ht="36">
      <c r="A1257" s="18" t="s">
        <v>4736</v>
      </c>
      <c r="B1257" s="19" t="s">
        <v>5036</v>
      </c>
      <c r="C1257" s="20" t="s">
        <v>5251</v>
      </c>
      <c r="D1257" s="85" t="s">
        <v>5252</v>
      </c>
      <c r="E1257" s="4" t="s">
        <v>5253</v>
      </c>
      <c r="F1257" s="1" t="s">
        <v>23</v>
      </c>
      <c r="G1257" s="18" t="s">
        <v>1365</v>
      </c>
      <c r="H1257" s="19" t="s">
        <v>195</v>
      </c>
      <c r="I1257" s="18" t="s">
        <v>39</v>
      </c>
      <c r="J1257" s="18"/>
      <c r="K1257" s="21" t="s">
        <v>5254</v>
      </c>
      <c r="L1257" s="22" t="s">
        <v>42</v>
      </c>
      <c r="M1257" s="22" t="s">
        <v>5255</v>
      </c>
      <c r="N1257" s="23">
        <v>8809213765827</v>
      </c>
      <c r="O1257" s="23">
        <v>823884205589</v>
      </c>
      <c r="P1257" s="109" t="s">
        <v>4743</v>
      </c>
      <c r="Q1257" s="24">
        <f t="shared" si="85"/>
        <v>549000</v>
      </c>
      <c r="R1257" s="25"/>
      <c r="S1257" s="67"/>
      <c r="T1257" s="67"/>
      <c r="U1257" s="127">
        <f>V1257-5</f>
        <v>43</v>
      </c>
      <c r="V1257" s="127">
        <v>48</v>
      </c>
      <c r="X1257" s="26"/>
      <c r="Y1257" s="26"/>
    </row>
    <row r="1258" spans="1:25" ht="36">
      <c r="A1258" s="18" t="s">
        <v>4736</v>
      </c>
      <c r="B1258" s="19" t="s">
        <v>5036</v>
      </c>
      <c r="C1258" s="20" t="s">
        <v>5256</v>
      </c>
      <c r="D1258" s="85" t="s">
        <v>5257</v>
      </c>
      <c r="E1258" s="4" t="s">
        <v>5258</v>
      </c>
      <c r="F1258" s="1" t="s">
        <v>23</v>
      </c>
      <c r="G1258" s="18" t="s">
        <v>1365</v>
      </c>
      <c r="H1258" s="19" t="s">
        <v>195</v>
      </c>
      <c r="I1258" s="18" t="s">
        <v>67</v>
      </c>
      <c r="J1258" s="18"/>
      <c r="K1258" s="21" t="s">
        <v>5259</v>
      </c>
      <c r="L1258" s="22" t="s">
        <v>42</v>
      </c>
      <c r="M1258" s="22" t="s">
        <v>5260</v>
      </c>
      <c r="N1258" s="23">
        <v>8809213769801</v>
      </c>
      <c r="O1258" s="23">
        <v>823884209471</v>
      </c>
      <c r="P1258" s="109" t="s">
        <v>5261</v>
      </c>
      <c r="Q1258" s="24">
        <f t="shared" si="85"/>
        <v>569000</v>
      </c>
      <c r="R1258" s="25"/>
      <c r="S1258" s="67"/>
      <c r="T1258" s="67"/>
      <c r="U1258" s="127">
        <v>46</v>
      </c>
      <c r="V1258" s="127">
        <v>50</v>
      </c>
      <c r="X1258" s="26"/>
      <c r="Y1258" s="26"/>
    </row>
    <row r="1259" spans="1:25" ht="36">
      <c r="A1259" s="18" t="s">
        <v>4744</v>
      </c>
      <c r="B1259" s="19" t="s">
        <v>5036</v>
      </c>
      <c r="C1259" s="20" t="s">
        <v>5262</v>
      </c>
      <c r="D1259" s="85" t="s">
        <v>5263</v>
      </c>
      <c r="E1259" s="4" t="s">
        <v>5264</v>
      </c>
      <c r="F1259" s="1" t="s">
        <v>23</v>
      </c>
      <c r="G1259" s="18" t="s">
        <v>1365</v>
      </c>
      <c r="H1259" s="19" t="s">
        <v>195</v>
      </c>
      <c r="I1259" s="18" t="s">
        <v>67</v>
      </c>
      <c r="J1259" s="18"/>
      <c r="K1259" s="21" t="s">
        <v>5265</v>
      </c>
      <c r="L1259" s="22" t="s">
        <v>42</v>
      </c>
      <c r="M1259" s="22" t="s">
        <v>5266</v>
      </c>
      <c r="N1259" s="23">
        <v>8809213765841</v>
      </c>
      <c r="O1259" s="23">
        <v>823884209723</v>
      </c>
      <c r="P1259" s="109" t="s">
        <v>5267</v>
      </c>
      <c r="Q1259" s="24">
        <f t="shared" si="85"/>
        <v>669000</v>
      </c>
      <c r="R1259" s="25"/>
      <c r="S1259" s="66"/>
      <c r="T1259" s="66"/>
      <c r="U1259" s="127">
        <f>V1259-5</f>
        <v>54</v>
      </c>
      <c r="V1259" s="127">
        <v>59</v>
      </c>
      <c r="X1259" s="26"/>
      <c r="Y1259" s="26"/>
    </row>
    <row r="1260" spans="1:25" ht="24">
      <c r="A1260" s="18" t="s">
        <v>4744</v>
      </c>
      <c r="B1260" s="19" t="s">
        <v>5036</v>
      </c>
      <c r="C1260" s="20" t="s">
        <v>5268</v>
      </c>
      <c r="D1260" s="85" t="s">
        <v>5269</v>
      </c>
      <c r="E1260" s="4" t="s">
        <v>5270</v>
      </c>
      <c r="F1260" s="8" t="s">
        <v>283</v>
      </c>
      <c r="G1260" s="18" t="s">
        <v>1365</v>
      </c>
      <c r="H1260" s="19" t="s">
        <v>195</v>
      </c>
      <c r="I1260" s="18" t="s">
        <v>67</v>
      </c>
      <c r="J1260" s="18"/>
      <c r="K1260" s="21" t="s">
        <v>5271</v>
      </c>
      <c r="L1260" s="22"/>
      <c r="M1260" s="22" t="s">
        <v>5272</v>
      </c>
      <c r="N1260" s="23">
        <v>8809213762727</v>
      </c>
      <c r="O1260" s="23">
        <v>823884202502</v>
      </c>
      <c r="P1260" s="109" t="s">
        <v>5273</v>
      </c>
      <c r="Q1260" s="24">
        <f t="shared" si="85"/>
        <v>789000</v>
      </c>
      <c r="R1260" s="25"/>
      <c r="S1260" s="67"/>
      <c r="T1260" s="67"/>
      <c r="U1260" s="127">
        <f>V1260-5</f>
        <v>64</v>
      </c>
      <c r="V1260" s="127">
        <v>69</v>
      </c>
      <c r="X1260" s="26"/>
      <c r="Y1260" s="26"/>
    </row>
    <row r="1261" spans="1:25" ht="36">
      <c r="A1261" s="18" t="s">
        <v>4736</v>
      </c>
      <c r="B1261" s="18" t="s">
        <v>5036</v>
      </c>
      <c r="C1261" s="20" t="s">
        <v>5274</v>
      </c>
      <c r="D1261" s="97" t="s">
        <v>5275</v>
      </c>
      <c r="E1261" s="4" t="s">
        <v>5276</v>
      </c>
      <c r="F1261" s="1" t="s">
        <v>23</v>
      </c>
      <c r="G1261" s="18" t="s">
        <v>1365</v>
      </c>
      <c r="H1261" s="19" t="s">
        <v>195</v>
      </c>
      <c r="I1261" s="18" t="s">
        <v>39</v>
      </c>
      <c r="J1261" s="18"/>
      <c r="K1261" s="21" t="s">
        <v>5277</v>
      </c>
      <c r="L1261" s="22" t="s">
        <v>42</v>
      </c>
      <c r="M1261" s="22" t="s">
        <v>5278</v>
      </c>
      <c r="N1261" s="23">
        <v>8809213769597</v>
      </c>
      <c r="O1261" s="23">
        <v>823884209266</v>
      </c>
      <c r="P1261" s="109" t="s">
        <v>5010</v>
      </c>
      <c r="Q1261" s="24">
        <f t="shared" si="85"/>
        <v>619000</v>
      </c>
      <c r="R1261" s="25"/>
      <c r="S1261" s="67"/>
      <c r="T1261" s="67"/>
      <c r="U1261" s="127">
        <f>V1261-5</f>
        <v>49</v>
      </c>
      <c r="V1261" s="127">
        <v>54</v>
      </c>
      <c r="X1261" s="26"/>
      <c r="Y1261" s="26"/>
    </row>
    <row r="1262" spans="1:25" ht="36" hidden="1">
      <c r="A1262" s="18" t="s">
        <v>4736</v>
      </c>
      <c r="B1262" s="18" t="s">
        <v>5036</v>
      </c>
      <c r="C1262" s="20" t="s">
        <v>5279</v>
      </c>
      <c r="D1262" s="97" t="s">
        <v>5280</v>
      </c>
      <c r="E1262" s="4" t="s">
        <v>5281</v>
      </c>
      <c r="F1262" s="1" t="s">
        <v>23</v>
      </c>
      <c r="G1262" s="18" t="s">
        <v>1365</v>
      </c>
      <c r="H1262" s="19" t="s">
        <v>195</v>
      </c>
      <c r="I1262" s="18" t="s">
        <v>44</v>
      </c>
      <c r="J1262" s="18"/>
      <c r="K1262" s="21" t="s">
        <v>5282</v>
      </c>
      <c r="L1262" s="22" t="s">
        <v>42</v>
      </c>
      <c r="M1262" s="22" t="s">
        <v>5283</v>
      </c>
      <c r="N1262" s="23">
        <v>8809213769603</v>
      </c>
      <c r="O1262" s="23">
        <v>823884209273</v>
      </c>
      <c r="P1262" s="109"/>
      <c r="Q1262" s="24">
        <f t="shared" si="85"/>
        <v>709000</v>
      </c>
      <c r="R1262" s="25"/>
      <c r="S1262" s="67"/>
      <c r="T1262" s="67"/>
      <c r="U1262" s="127">
        <f>V1262-5</f>
        <v>57</v>
      </c>
      <c r="V1262" s="127">
        <v>62</v>
      </c>
      <c r="X1262" s="26"/>
      <c r="Y1262" s="26"/>
    </row>
    <row r="1263" spans="1:25" ht="36">
      <c r="A1263" s="18" t="s">
        <v>4744</v>
      </c>
      <c r="B1263" s="18" t="s">
        <v>5036</v>
      </c>
      <c r="C1263" s="20" t="s">
        <v>5284</v>
      </c>
      <c r="D1263" s="97" t="s">
        <v>5285</v>
      </c>
      <c r="E1263" s="5" t="s">
        <v>5286</v>
      </c>
      <c r="F1263" s="1" t="s">
        <v>23</v>
      </c>
      <c r="G1263" s="18" t="s">
        <v>1365</v>
      </c>
      <c r="H1263" s="19" t="s">
        <v>195</v>
      </c>
      <c r="I1263" s="18" t="s">
        <v>67</v>
      </c>
      <c r="J1263" s="18"/>
      <c r="K1263" s="21" t="s">
        <v>5287</v>
      </c>
      <c r="L1263" s="22" t="s">
        <v>42</v>
      </c>
      <c r="M1263" s="22" t="s">
        <v>5288</v>
      </c>
      <c r="N1263" s="23">
        <v>8809213769610</v>
      </c>
      <c r="O1263" s="23">
        <v>823884209280</v>
      </c>
      <c r="P1263" s="109" t="s">
        <v>5010</v>
      </c>
      <c r="Q1263" s="24">
        <f t="shared" si="85"/>
        <v>799000</v>
      </c>
      <c r="R1263" s="25"/>
      <c r="S1263" s="66"/>
      <c r="T1263" s="66"/>
      <c r="U1263" s="127">
        <f>V1263-5</f>
        <v>65</v>
      </c>
      <c r="V1263" s="127">
        <v>70</v>
      </c>
      <c r="X1263" s="26"/>
      <c r="Y1263" s="26"/>
    </row>
    <row r="1264" spans="1:25" ht="24" hidden="1">
      <c r="A1264" s="18" t="s">
        <v>4736</v>
      </c>
      <c r="B1264" s="18" t="s">
        <v>5036</v>
      </c>
      <c r="C1264" s="20" t="s">
        <v>5289</v>
      </c>
      <c r="D1264" s="97" t="s">
        <v>5290</v>
      </c>
      <c r="E1264" s="4" t="s">
        <v>5291</v>
      </c>
      <c r="F1264" s="1" t="s">
        <v>23</v>
      </c>
      <c r="G1264" s="18" t="s">
        <v>1365</v>
      </c>
      <c r="H1264" s="19" t="s">
        <v>195</v>
      </c>
      <c r="I1264" s="18" t="s">
        <v>44</v>
      </c>
      <c r="J1264" s="18"/>
      <c r="K1264" s="21" t="s">
        <v>5292</v>
      </c>
      <c r="L1264" s="22" t="s">
        <v>42</v>
      </c>
      <c r="M1264" s="22" t="s">
        <v>42</v>
      </c>
      <c r="N1264" s="23"/>
      <c r="O1264" s="23"/>
      <c r="P1264" s="109"/>
      <c r="Q1264" s="24">
        <f t="shared" si="85"/>
        <v>1699000</v>
      </c>
      <c r="R1264" s="25"/>
      <c r="S1264" s="66"/>
      <c r="T1264" s="66"/>
      <c r="U1264" s="127">
        <v>139</v>
      </c>
      <c r="V1264" s="127">
        <v>149</v>
      </c>
      <c r="X1264" s="26"/>
      <c r="Y1264" s="26"/>
    </row>
    <row r="1265" spans="1:25" ht="24">
      <c r="A1265" s="18" t="s">
        <v>4736</v>
      </c>
      <c r="B1265" s="18" t="s">
        <v>5036</v>
      </c>
      <c r="C1265" s="104" t="s">
        <v>5293</v>
      </c>
      <c r="D1265" s="97" t="s">
        <v>5294</v>
      </c>
      <c r="E1265" s="4"/>
      <c r="F1265" s="101" t="s">
        <v>23</v>
      </c>
      <c r="G1265" s="18"/>
      <c r="H1265" s="19"/>
      <c r="I1265" s="18" t="s">
        <v>26</v>
      </c>
      <c r="J1265" s="18"/>
      <c r="K1265" s="21"/>
      <c r="L1265" s="22"/>
      <c r="M1265" s="22"/>
      <c r="N1265" s="23"/>
      <c r="O1265" s="23"/>
      <c r="P1265" s="109" t="s">
        <v>5295</v>
      </c>
      <c r="Q1265" s="24">
        <f t="shared" si="85"/>
        <v>2269000</v>
      </c>
      <c r="R1265" s="25"/>
      <c r="S1265" s="66"/>
      <c r="T1265" s="66"/>
      <c r="U1265" s="127">
        <v>184</v>
      </c>
      <c r="V1265" s="127">
        <v>199</v>
      </c>
      <c r="X1265" s="26"/>
      <c r="Y1265" s="26"/>
    </row>
    <row r="1266" spans="1:25" ht="24">
      <c r="A1266" s="18" t="s">
        <v>4736</v>
      </c>
      <c r="B1266" s="18" t="s">
        <v>5036</v>
      </c>
      <c r="C1266" s="104" t="s">
        <v>5296</v>
      </c>
      <c r="D1266" s="97" t="s">
        <v>5297</v>
      </c>
      <c r="E1266" s="4"/>
      <c r="F1266" s="101" t="s">
        <v>23</v>
      </c>
      <c r="G1266" s="18"/>
      <c r="H1266" s="19"/>
      <c r="I1266" s="18" t="s">
        <v>26</v>
      </c>
      <c r="J1266" s="18"/>
      <c r="K1266" s="21"/>
      <c r="L1266" s="22"/>
      <c r="M1266" s="22"/>
      <c r="N1266" s="23"/>
      <c r="O1266" s="23"/>
      <c r="P1266" s="109" t="s">
        <v>5298</v>
      </c>
      <c r="Q1266" s="24">
        <f t="shared" si="85"/>
        <v>2499000</v>
      </c>
      <c r="R1266" s="25"/>
      <c r="S1266" s="66"/>
      <c r="T1266" s="66"/>
      <c r="U1266" s="127">
        <v>204</v>
      </c>
      <c r="V1266" s="127">
        <v>219</v>
      </c>
      <c r="X1266" s="26"/>
      <c r="Y1266" s="26"/>
    </row>
    <row r="1267" spans="1:25" ht="24">
      <c r="A1267" s="18" t="s">
        <v>4736</v>
      </c>
      <c r="B1267" s="18" t="s">
        <v>5036</v>
      </c>
      <c r="C1267" s="20" t="s">
        <v>5299</v>
      </c>
      <c r="D1267" s="97" t="s">
        <v>5300</v>
      </c>
      <c r="E1267" s="4" t="s">
        <v>5301</v>
      </c>
      <c r="F1267" s="1" t="s">
        <v>283</v>
      </c>
      <c r="G1267" s="18" t="s">
        <v>1365</v>
      </c>
      <c r="H1267" s="19" t="s">
        <v>195</v>
      </c>
      <c r="I1267" s="18" t="s">
        <v>67</v>
      </c>
      <c r="J1267" s="18"/>
      <c r="K1267" s="21" t="s">
        <v>5302</v>
      </c>
      <c r="L1267" s="22" t="s">
        <v>42</v>
      </c>
      <c r="M1267" s="22" t="s">
        <v>42</v>
      </c>
      <c r="N1267" s="23"/>
      <c r="O1267" s="23"/>
      <c r="P1267" s="109" t="s">
        <v>5303</v>
      </c>
      <c r="Q1267" s="24">
        <f t="shared" si="85"/>
        <v>2499000</v>
      </c>
      <c r="R1267" s="25"/>
      <c r="S1267" s="67"/>
      <c r="T1267" s="67"/>
      <c r="U1267" s="127">
        <v>199</v>
      </c>
      <c r="V1267" s="127">
        <v>219</v>
      </c>
      <c r="X1267" s="26"/>
      <c r="Y1267" s="26"/>
    </row>
    <row r="1268" spans="1:25" ht="24">
      <c r="A1268" s="18" t="s">
        <v>4736</v>
      </c>
      <c r="B1268" s="18" t="s">
        <v>5036</v>
      </c>
      <c r="C1268" s="20" t="s">
        <v>5304</v>
      </c>
      <c r="D1268" s="97" t="s">
        <v>5305</v>
      </c>
      <c r="E1268" s="4" t="s">
        <v>5306</v>
      </c>
      <c r="F1268" s="1" t="s">
        <v>283</v>
      </c>
      <c r="G1268" s="18" t="s">
        <v>1365</v>
      </c>
      <c r="H1268" s="19" t="s">
        <v>195</v>
      </c>
      <c r="I1268" s="18" t="s">
        <v>67</v>
      </c>
      <c r="J1268" s="18"/>
      <c r="K1268" s="21" t="s">
        <v>5307</v>
      </c>
      <c r="L1268" s="22" t="s">
        <v>42</v>
      </c>
      <c r="M1268" s="22" t="s">
        <v>42</v>
      </c>
      <c r="N1268" s="23"/>
      <c r="O1268" s="23"/>
      <c r="P1268" s="109" t="s">
        <v>5308</v>
      </c>
      <c r="Q1268" s="24">
        <f t="shared" si="85"/>
        <v>2719000</v>
      </c>
      <c r="R1268" s="25"/>
      <c r="S1268" s="67"/>
      <c r="T1268" s="67"/>
      <c r="U1268" s="127">
        <v>219</v>
      </c>
      <c r="V1268" s="127">
        <v>239</v>
      </c>
      <c r="X1268" s="26"/>
      <c r="Y1268" s="26"/>
    </row>
    <row r="1269" spans="1:25" ht="24">
      <c r="A1269" s="18" t="s">
        <v>4744</v>
      </c>
      <c r="B1269" s="18" t="s">
        <v>5036</v>
      </c>
      <c r="C1269" s="20" t="s">
        <v>5309</v>
      </c>
      <c r="D1269" s="97" t="s">
        <v>5310</v>
      </c>
      <c r="E1269" s="4" t="s">
        <v>5311</v>
      </c>
      <c r="F1269" s="8" t="s">
        <v>283</v>
      </c>
      <c r="G1269" s="18" t="s">
        <v>1365</v>
      </c>
      <c r="H1269" s="19" t="s">
        <v>195</v>
      </c>
      <c r="I1269" s="18" t="s">
        <v>134</v>
      </c>
      <c r="J1269" s="18"/>
      <c r="K1269" s="21" t="s">
        <v>5312</v>
      </c>
      <c r="L1269" s="22"/>
      <c r="M1269" s="22" t="s">
        <v>5313</v>
      </c>
      <c r="N1269" s="23">
        <v>8809213768750</v>
      </c>
      <c r="O1269" s="23">
        <v>823884208412</v>
      </c>
      <c r="P1269" s="109" t="s">
        <v>5010</v>
      </c>
      <c r="Q1269" s="24">
        <f t="shared" si="85"/>
        <v>1929000</v>
      </c>
      <c r="R1269" s="25"/>
      <c r="S1269" s="67"/>
      <c r="T1269" s="67"/>
      <c r="U1269" s="127">
        <v>155</v>
      </c>
      <c r="V1269" s="127">
        <v>169</v>
      </c>
      <c r="X1269" s="26"/>
      <c r="Y1269" s="26"/>
    </row>
    <row r="1270" spans="1:25" ht="36" hidden="1">
      <c r="A1270" s="18" t="s">
        <v>4736</v>
      </c>
      <c r="B1270" s="18" t="s">
        <v>5036</v>
      </c>
      <c r="C1270" s="20" t="s">
        <v>5314</v>
      </c>
      <c r="D1270" s="97" t="s">
        <v>5315</v>
      </c>
      <c r="E1270" s="4" t="s">
        <v>5316</v>
      </c>
      <c r="F1270" s="1" t="s">
        <v>283</v>
      </c>
      <c r="G1270" s="18" t="s">
        <v>1365</v>
      </c>
      <c r="H1270" s="19" t="s">
        <v>195</v>
      </c>
      <c r="I1270" s="18" t="s">
        <v>44</v>
      </c>
      <c r="J1270" s="18"/>
      <c r="K1270" s="21" t="s">
        <v>5317</v>
      </c>
      <c r="L1270" s="22" t="s">
        <v>42</v>
      </c>
      <c r="M1270" s="22" t="s">
        <v>5318</v>
      </c>
      <c r="N1270" s="23">
        <v>8809213768774</v>
      </c>
      <c r="O1270" s="23">
        <v>823884208436</v>
      </c>
      <c r="P1270" s="109"/>
      <c r="Q1270" s="24">
        <f t="shared" si="85"/>
        <v>2609000</v>
      </c>
      <c r="R1270" s="25"/>
      <c r="S1270" s="67"/>
      <c r="T1270" s="67"/>
      <c r="U1270" s="127">
        <v>209</v>
      </c>
      <c r="V1270" s="127">
        <v>229</v>
      </c>
      <c r="X1270" s="26"/>
      <c r="Y1270" s="26"/>
    </row>
    <row r="1271" spans="1:25" ht="36" hidden="1">
      <c r="A1271" s="18" t="s">
        <v>4736</v>
      </c>
      <c r="B1271" s="18" t="s">
        <v>5036</v>
      </c>
      <c r="C1271" s="20" t="s">
        <v>5319</v>
      </c>
      <c r="D1271" s="97" t="s">
        <v>5320</v>
      </c>
      <c r="E1271" s="4" t="s">
        <v>5321</v>
      </c>
      <c r="F1271" s="1" t="s">
        <v>283</v>
      </c>
      <c r="G1271" s="18" t="s">
        <v>1365</v>
      </c>
      <c r="H1271" s="19" t="s">
        <v>195</v>
      </c>
      <c r="I1271" s="18" t="s">
        <v>44</v>
      </c>
      <c r="J1271" s="18"/>
      <c r="K1271" s="21" t="s">
        <v>5322</v>
      </c>
      <c r="L1271" s="22" t="s">
        <v>42</v>
      </c>
      <c r="M1271" s="22" t="s">
        <v>5323</v>
      </c>
      <c r="N1271" s="23">
        <v>8809213768781</v>
      </c>
      <c r="O1271" s="23">
        <v>823884208443</v>
      </c>
      <c r="P1271" s="109"/>
      <c r="Q1271" s="24">
        <f t="shared" si="85"/>
        <v>2949000</v>
      </c>
      <c r="R1271" s="25"/>
      <c r="S1271" s="67"/>
      <c r="T1271" s="67"/>
      <c r="U1271" s="127">
        <v>239</v>
      </c>
      <c r="V1271" s="127">
        <v>259</v>
      </c>
      <c r="X1271" s="26"/>
      <c r="Y1271" s="26"/>
    </row>
    <row r="1272" spans="1:25" ht="24" hidden="1">
      <c r="A1272" s="18" t="s">
        <v>5324</v>
      </c>
      <c r="B1272" s="19" t="s">
        <v>5325</v>
      </c>
      <c r="C1272" s="20" t="s">
        <v>5326</v>
      </c>
      <c r="D1272" s="85" t="s">
        <v>5327</v>
      </c>
      <c r="E1272" s="4" t="s">
        <v>5328</v>
      </c>
      <c r="F1272" s="1" t="s">
        <v>283</v>
      </c>
      <c r="G1272" s="18" t="s">
        <v>407</v>
      </c>
      <c r="H1272" s="19" t="s">
        <v>195</v>
      </c>
      <c r="I1272" s="18" t="s">
        <v>44</v>
      </c>
      <c r="J1272" s="18"/>
      <c r="K1272" s="21" t="s">
        <v>5329</v>
      </c>
      <c r="L1272" s="22" t="s">
        <v>42</v>
      </c>
      <c r="M1272" s="22" t="s">
        <v>42</v>
      </c>
      <c r="N1272" s="23"/>
      <c r="O1272" s="23"/>
      <c r="P1272" s="109"/>
      <c r="Q1272" s="24">
        <f t="shared" si="85"/>
        <v>889000</v>
      </c>
      <c r="R1272" s="25"/>
      <c r="S1272" s="66"/>
      <c r="T1272" s="66"/>
      <c r="U1272" s="127">
        <v>68</v>
      </c>
      <c r="V1272" s="127">
        <v>78</v>
      </c>
      <c r="X1272" s="26"/>
      <c r="Y1272" s="26"/>
    </row>
    <row r="1273" spans="1:25" hidden="1">
      <c r="A1273" s="18" t="s">
        <v>5330</v>
      </c>
      <c r="B1273" s="19" t="s">
        <v>5325</v>
      </c>
      <c r="C1273" s="20" t="s">
        <v>5331</v>
      </c>
      <c r="D1273" s="85" t="s">
        <v>5332</v>
      </c>
      <c r="E1273" s="4" t="s">
        <v>5333</v>
      </c>
      <c r="F1273" s="1" t="s">
        <v>283</v>
      </c>
      <c r="G1273" s="18" t="s">
        <v>407</v>
      </c>
      <c r="H1273" s="19" t="s">
        <v>195</v>
      </c>
      <c r="I1273" s="18" t="s">
        <v>44</v>
      </c>
      <c r="J1273" s="18"/>
      <c r="K1273" s="21" t="s">
        <v>5334</v>
      </c>
      <c r="L1273" s="22" t="s">
        <v>42</v>
      </c>
      <c r="M1273" s="22" t="s">
        <v>42</v>
      </c>
      <c r="N1273" s="23"/>
      <c r="O1273" s="23"/>
      <c r="P1273" s="109"/>
      <c r="Q1273" s="24">
        <f t="shared" si="85"/>
        <v>-1000</v>
      </c>
      <c r="R1273" s="25"/>
      <c r="S1273" s="66"/>
      <c r="T1273" s="66"/>
      <c r="X1273" s="26"/>
      <c r="Y1273" s="26"/>
    </row>
    <row r="1274" spans="1:25" ht="24" hidden="1">
      <c r="A1274" s="18" t="s">
        <v>5335</v>
      </c>
      <c r="B1274" s="19" t="s">
        <v>5325</v>
      </c>
      <c r="C1274" s="20" t="s">
        <v>5336</v>
      </c>
      <c r="D1274" s="85" t="s">
        <v>5337</v>
      </c>
      <c r="E1274" s="4" t="s">
        <v>5338</v>
      </c>
      <c r="F1274" s="1" t="s">
        <v>283</v>
      </c>
      <c r="G1274" s="18" t="s">
        <v>407</v>
      </c>
      <c r="H1274" s="19" t="s">
        <v>195</v>
      </c>
      <c r="I1274" s="18" t="s">
        <v>44</v>
      </c>
      <c r="J1274" s="18"/>
      <c r="K1274" s="21" t="s">
        <v>5339</v>
      </c>
      <c r="L1274" s="22" t="s">
        <v>42</v>
      </c>
      <c r="M1274" s="22" t="s">
        <v>42</v>
      </c>
      <c r="N1274" s="23"/>
      <c r="O1274" s="23"/>
      <c r="P1274" s="109"/>
      <c r="Q1274" s="24">
        <f t="shared" si="85"/>
        <v>969000</v>
      </c>
      <c r="R1274" s="25"/>
      <c r="S1274" s="66"/>
      <c r="T1274" s="66"/>
      <c r="U1274" s="127">
        <v>74</v>
      </c>
      <c r="V1274" s="127">
        <v>85</v>
      </c>
      <c r="X1274" s="26"/>
      <c r="Y1274" s="26"/>
    </row>
    <row r="1275" spans="1:25" hidden="1">
      <c r="A1275" s="18" t="s">
        <v>5330</v>
      </c>
      <c r="B1275" s="19" t="s">
        <v>5325</v>
      </c>
      <c r="C1275" s="20" t="s">
        <v>5340</v>
      </c>
      <c r="D1275" s="85" t="s">
        <v>5341</v>
      </c>
      <c r="E1275" s="4" t="s">
        <v>5342</v>
      </c>
      <c r="F1275" s="1" t="s">
        <v>283</v>
      </c>
      <c r="G1275" s="18" t="s">
        <v>407</v>
      </c>
      <c r="H1275" s="19" t="s">
        <v>195</v>
      </c>
      <c r="I1275" s="18" t="s">
        <v>44</v>
      </c>
      <c r="J1275" s="18"/>
      <c r="K1275" s="21" t="s">
        <v>5343</v>
      </c>
      <c r="L1275" s="22" t="s">
        <v>42</v>
      </c>
      <c r="M1275" s="22" t="s">
        <v>42</v>
      </c>
      <c r="N1275" s="23">
        <v>4250366834108</v>
      </c>
      <c r="O1275" s="23"/>
      <c r="P1275" s="109"/>
      <c r="Q1275" s="24">
        <f t="shared" si="85"/>
        <v>-1000</v>
      </c>
      <c r="R1275" s="25"/>
      <c r="S1275" s="66"/>
      <c r="T1275" s="66"/>
      <c r="X1275" s="26"/>
      <c r="Y1275" s="26"/>
    </row>
    <row r="1276" spans="1:25" ht="24" hidden="1">
      <c r="A1276" s="18" t="s">
        <v>5335</v>
      </c>
      <c r="B1276" s="19" t="s">
        <v>5325</v>
      </c>
      <c r="C1276" s="20" t="s">
        <v>5344</v>
      </c>
      <c r="D1276" s="85" t="s">
        <v>5345</v>
      </c>
      <c r="E1276" s="4" t="s">
        <v>5346</v>
      </c>
      <c r="F1276" s="1" t="s">
        <v>283</v>
      </c>
      <c r="G1276" s="18" t="s">
        <v>407</v>
      </c>
      <c r="H1276" s="19" t="s">
        <v>195</v>
      </c>
      <c r="I1276" s="18" t="s">
        <v>44</v>
      </c>
      <c r="J1276" s="18"/>
      <c r="K1276" s="21" t="s">
        <v>5347</v>
      </c>
      <c r="L1276" s="22" t="s">
        <v>42</v>
      </c>
      <c r="M1276" s="22" t="s">
        <v>42</v>
      </c>
      <c r="N1276" s="23">
        <v>4250366834108</v>
      </c>
      <c r="O1276" s="23"/>
      <c r="P1276" s="109"/>
      <c r="Q1276" s="24">
        <f t="shared" si="85"/>
        <v>589000</v>
      </c>
      <c r="R1276" s="25"/>
      <c r="S1276" s="67"/>
      <c r="T1276" s="67"/>
      <c r="U1276" s="127">
        <v>45</v>
      </c>
      <c r="V1276" s="127">
        <v>52</v>
      </c>
      <c r="X1276" s="26"/>
      <c r="Y1276" s="26"/>
    </row>
    <row r="1277" spans="1:25" hidden="1">
      <c r="A1277" s="18" t="s">
        <v>5330</v>
      </c>
      <c r="B1277" s="19" t="s">
        <v>5325</v>
      </c>
      <c r="C1277" s="20" t="s">
        <v>5348</v>
      </c>
      <c r="D1277" s="85" t="s">
        <v>5349</v>
      </c>
      <c r="E1277" s="4" t="s">
        <v>5350</v>
      </c>
      <c r="F1277" s="1" t="s">
        <v>283</v>
      </c>
      <c r="G1277" s="18" t="s">
        <v>407</v>
      </c>
      <c r="H1277" s="19" t="s">
        <v>195</v>
      </c>
      <c r="I1277" s="18" t="s">
        <v>44</v>
      </c>
      <c r="J1277" s="18"/>
      <c r="K1277" s="21" t="s">
        <v>5351</v>
      </c>
      <c r="L1277" s="22" t="s">
        <v>42</v>
      </c>
      <c r="M1277" s="22" t="s">
        <v>42</v>
      </c>
      <c r="N1277" s="23"/>
      <c r="O1277" s="23"/>
      <c r="P1277" s="109"/>
      <c r="Q1277" s="24">
        <f t="shared" si="85"/>
        <v>-1000</v>
      </c>
      <c r="R1277" s="25"/>
      <c r="S1277" s="66"/>
      <c r="T1277" s="66"/>
      <c r="X1277" s="26"/>
      <c r="Y1277" s="26"/>
    </row>
    <row r="1278" spans="1:25" ht="24">
      <c r="A1278" s="18" t="s">
        <v>5352</v>
      </c>
      <c r="B1278" s="19" t="s">
        <v>5325</v>
      </c>
      <c r="C1278" s="20" t="s">
        <v>5353</v>
      </c>
      <c r="D1278" s="85" t="s">
        <v>5354</v>
      </c>
      <c r="E1278" s="4" t="s">
        <v>5355</v>
      </c>
      <c r="F1278" s="1" t="s">
        <v>283</v>
      </c>
      <c r="G1278" s="18" t="s">
        <v>407</v>
      </c>
      <c r="H1278" s="19" t="s">
        <v>195</v>
      </c>
      <c r="I1278" s="18" t="s">
        <v>134</v>
      </c>
      <c r="J1278" s="18"/>
      <c r="K1278" s="21" t="s">
        <v>5356</v>
      </c>
      <c r="L1278" s="22" t="s">
        <v>42</v>
      </c>
      <c r="M1278" s="22" t="s">
        <v>42</v>
      </c>
      <c r="N1278" s="23">
        <v>4250366837369</v>
      </c>
      <c r="O1278" s="23"/>
      <c r="P1278" s="109" t="s">
        <v>5357</v>
      </c>
      <c r="Q1278" s="24">
        <f t="shared" ref="Q1278:Q1341" si="86">ROUND(V1278*$W$1,-4)-1000</f>
        <v>799000</v>
      </c>
      <c r="R1278" s="25"/>
      <c r="S1278" s="67"/>
      <c r="T1278" s="67"/>
      <c r="U1278" s="127">
        <v>60</v>
      </c>
      <c r="V1278" s="127">
        <v>70</v>
      </c>
      <c r="X1278" s="26"/>
      <c r="Y1278" s="26"/>
    </row>
    <row r="1279" spans="1:25" ht="24">
      <c r="A1279" s="18" t="s">
        <v>5352</v>
      </c>
      <c r="B1279" s="19" t="s">
        <v>5325</v>
      </c>
      <c r="C1279" s="20" t="s">
        <v>5358</v>
      </c>
      <c r="D1279" s="85" t="s">
        <v>5359</v>
      </c>
      <c r="E1279" s="4" t="s">
        <v>5360</v>
      </c>
      <c r="F1279" s="1" t="s">
        <v>283</v>
      </c>
      <c r="G1279" s="18" t="s">
        <v>407</v>
      </c>
      <c r="H1279" s="19" t="s">
        <v>195</v>
      </c>
      <c r="I1279" s="18" t="s">
        <v>39</v>
      </c>
      <c r="J1279" s="18"/>
      <c r="K1279" s="21" t="s">
        <v>5361</v>
      </c>
      <c r="L1279" s="22" t="s">
        <v>42</v>
      </c>
      <c r="M1279" s="22" t="s">
        <v>42</v>
      </c>
      <c r="N1279" s="23">
        <v>4250366837369</v>
      </c>
      <c r="O1279" s="23"/>
      <c r="P1279" s="109" t="s">
        <v>5357</v>
      </c>
      <c r="Q1279" s="24">
        <f t="shared" si="86"/>
        <v>699000</v>
      </c>
      <c r="R1279" s="25"/>
      <c r="S1279" s="67"/>
      <c r="T1279" s="67"/>
      <c r="U1279" s="127">
        <v>55</v>
      </c>
      <c r="V1279" s="127">
        <v>61</v>
      </c>
      <c r="X1279" s="26"/>
      <c r="Y1279" s="26"/>
    </row>
    <row r="1280" spans="1:25" ht="24" hidden="1">
      <c r="A1280" s="18" t="s">
        <v>5352</v>
      </c>
      <c r="B1280" s="19" t="s">
        <v>5325</v>
      </c>
      <c r="C1280" s="20" t="s">
        <v>5362</v>
      </c>
      <c r="D1280" s="85" t="s">
        <v>5363</v>
      </c>
      <c r="E1280" s="4" t="s">
        <v>5364</v>
      </c>
      <c r="F1280" s="1" t="s">
        <v>283</v>
      </c>
      <c r="G1280" s="18" t="s">
        <v>407</v>
      </c>
      <c r="H1280" s="19" t="s">
        <v>195</v>
      </c>
      <c r="I1280" s="18" t="s">
        <v>44</v>
      </c>
      <c r="J1280" s="18"/>
      <c r="K1280" s="21" t="s">
        <v>5365</v>
      </c>
      <c r="L1280" s="22" t="s">
        <v>42</v>
      </c>
      <c r="M1280" s="22" t="s">
        <v>42</v>
      </c>
      <c r="N1280" s="23">
        <v>4250366846637</v>
      </c>
      <c r="O1280" s="23"/>
      <c r="P1280" s="109"/>
      <c r="Q1280" s="24">
        <f t="shared" si="86"/>
        <v>-1000</v>
      </c>
      <c r="R1280" s="25"/>
      <c r="S1280" s="67"/>
      <c r="T1280" s="67"/>
      <c r="X1280" s="26"/>
      <c r="Y1280" s="26"/>
    </row>
    <row r="1281" spans="1:25" ht="24">
      <c r="A1281" s="18" t="s">
        <v>5335</v>
      </c>
      <c r="B1281" s="19" t="s">
        <v>5325</v>
      </c>
      <c r="C1281" s="20" t="s">
        <v>5366</v>
      </c>
      <c r="D1281" s="85" t="s">
        <v>5367</v>
      </c>
      <c r="E1281" s="4" t="s">
        <v>5368</v>
      </c>
      <c r="F1281" s="1" t="s">
        <v>283</v>
      </c>
      <c r="G1281" s="18" t="s">
        <v>407</v>
      </c>
      <c r="H1281" s="19" t="s">
        <v>195</v>
      </c>
      <c r="I1281" s="18" t="s">
        <v>39</v>
      </c>
      <c r="J1281" s="18"/>
      <c r="K1281" s="21" t="s">
        <v>5369</v>
      </c>
      <c r="L1281" s="22" t="s">
        <v>42</v>
      </c>
      <c r="M1281" s="22" t="s">
        <v>42</v>
      </c>
      <c r="N1281" s="23">
        <v>4250366826554</v>
      </c>
      <c r="O1281" s="23"/>
      <c r="P1281" s="109" t="s">
        <v>5357</v>
      </c>
      <c r="Q1281" s="24">
        <f t="shared" si="86"/>
        <v>339000</v>
      </c>
      <c r="R1281" s="25"/>
      <c r="S1281" s="67"/>
      <c r="T1281" s="67"/>
      <c r="U1281" s="127">
        <v>26</v>
      </c>
      <c r="V1281" s="127">
        <v>30</v>
      </c>
      <c r="X1281" s="26"/>
      <c r="Y1281" s="26"/>
    </row>
    <row r="1282" spans="1:25" ht="24" hidden="1">
      <c r="A1282" s="18" t="s">
        <v>5352</v>
      </c>
      <c r="B1282" s="19" t="s">
        <v>5325</v>
      </c>
      <c r="C1282" s="20" t="s">
        <v>5370</v>
      </c>
      <c r="D1282" s="85" t="s">
        <v>5371</v>
      </c>
      <c r="E1282" s="4" t="s">
        <v>5372</v>
      </c>
      <c r="F1282" s="1" t="s">
        <v>283</v>
      </c>
      <c r="G1282" s="18" t="s">
        <v>407</v>
      </c>
      <c r="H1282" s="19" t="s">
        <v>195</v>
      </c>
      <c r="I1282" s="18" t="s">
        <v>44</v>
      </c>
      <c r="J1282" s="18"/>
      <c r="K1282" s="21" t="s">
        <v>5373</v>
      </c>
      <c r="L1282" s="22" t="s">
        <v>42</v>
      </c>
      <c r="M1282" s="22" t="s">
        <v>42</v>
      </c>
      <c r="N1282" s="23">
        <v>4250366826554</v>
      </c>
      <c r="O1282" s="23"/>
      <c r="P1282" s="109"/>
      <c r="Q1282" s="24">
        <f t="shared" si="86"/>
        <v>469000</v>
      </c>
      <c r="R1282" s="25"/>
      <c r="S1282" s="67"/>
      <c r="T1282" s="67"/>
      <c r="U1282" s="127">
        <v>36</v>
      </c>
      <c r="V1282" s="127">
        <v>41</v>
      </c>
      <c r="X1282" s="26"/>
      <c r="Y1282" s="26"/>
    </row>
    <row r="1283" spans="1:25" hidden="1">
      <c r="A1283" s="18" t="s">
        <v>5330</v>
      </c>
      <c r="B1283" s="19" t="s">
        <v>5325</v>
      </c>
      <c r="C1283" s="20" t="s">
        <v>5374</v>
      </c>
      <c r="D1283" s="85" t="s">
        <v>5375</v>
      </c>
      <c r="E1283" s="4" t="s">
        <v>5376</v>
      </c>
      <c r="F1283" s="1" t="s">
        <v>283</v>
      </c>
      <c r="G1283" s="18" t="s">
        <v>407</v>
      </c>
      <c r="H1283" s="19" t="s">
        <v>195</v>
      </c>
      <c r="I1283" s="18" t="s">
        <v>44</v>
      </c>
      <c r="J1283" s="18"/>
      <c r="K1283" s="21" t="s">
        <v>5377</v>
      </c>
      <c r="L1283" s="22" t="s">
        <v>42</v>
      </c>
      <c r="M1283" s="22" t="s">
        <v>42</v>
      </c>
      <c r="N1283" s="23"/>
      <c r="O1283" s="23"/>
      <c r="P1283" s="109"/>
      <c r="Q1283" s="24">
        <f t="shared" si="86"/>
        <v>-1000</v>
      </c>
      <c r="R1283" s="25"/>
      <c r="S1283" s="66"/>
      <c r="T1283" s="66"/>
      <c r="X1283" s="26"/>
      <c r="Y1283" s="26"/>
    </row>
    <row r="1284" spans="1:25" hidden="1">
      <c r="A1284" s="18" t="s">
        <v>5330</v>
      </c>
      <c r="B1284" s="19" t="s">
        <v>5325</v>
      </c>
      <c r="C1284" s="20" t="s">
        <v>5378</v>
      </c>
      <c r="D1284" s="85" t="s">
        <v>5379</v>
      </c>
      <c r="E1284" s="4" t="s">
        <v>5380</v>
      </c>
      <c r="F1284" s="1" t="s">
        <v>283</v>
      </c>
      <c r="G1284" s="18" t="s">
        <v>407</v>
      </c>
      <c r="H1284" s="19" t="s">
        <v>195</v>
      </c>
      <c r="I1284" s="18" t="s">
        <v>44</v>
      </c>
      <c r="J1284" s="18"/>
      <c r="K1284" s="21" t="s">
        <v>5381</v>
      </c>
      <c r="L1284" s="22" t="s">
        <v>42</v>
      </c>
      <c r="M1284" s="22" t="s">
        <v>42</v>
      </c>
      <c r="N1284" s="23">
        <v>4250366849140</v>
      </c>
      <c r="O1284" s="23"/>
      <c r="P1284" s="109"/>
      <c r="Q1284" s="24">
        <f t="shared" si="86"/>
        <v>-1000</v>
      </c>
      <c r="R1284" s="25"/>
      <c r="S1284" s="66"/>
      <c r="T1284" s="66"/>
      <c r="X1284" s="26"/>
      <c r="Y1284" s="26"/>
    </row>
    <row r="1285" spans="1:25" ht="24">
      <c r="A1285" s="18" t="s">
        <v>5352</v>
      </c>
      <c r="B1285" s="19" t="s">
        <v>5325</v>
      </c>
      <c r="C1285" s="20" t="s">
        <v>5382</v>
      </c>
      <c r="D1285" s="85" t="s">
        <v>5383</v>
      </c>
      <c r="E1285" s="4" t="s">
        <v>5384</v>
      </c>
      <c r="F1285" s="1" t="s">
        <v>23</v>
      </c>
      <c r="G1285" s="18" t="s">
        <v>407</v>
      </c>
      <c r="H1285" s="19" t="s">
        <v>195</v>
      </c>
      <c r="I1285" s="18" t="s">
        <v>39</v>
      </c>
      <c r="J1285" s="18"/>
      <c r="K1285" s="21" t="s">
        <v>5385</v>
      </c>
      <c r="L1285" s="22" t="s">
        <v>42</v>
      </c>
      <c r="M1285" s="22" t="s">
        <v>42</v>
      </c>
      <c r="N1285" s="23">
        <v>4250366849140</v>
      </c>
      <c r="O1285" s="23"/>
      <c r="P1285" s="109" t="s">
        <v>5357</v>
      </c>
      <c r="Q1285" s="24">
        <f t="shared" si="86"/>
        <v>269000</v>
      </c>
      <c r="R1285" s="25"/>
      <c r="S1285" s="66"/>
      <c r="T1285" s="66"/>
      <c r="U1285" s="127">
        <v>19</v>
      </c>
      <c r="V1285" s="127">
        <v>24</v>
      </c>
      <c r="X1285" s="26"/>
      <c r="Y1285" s="26"/>
    </row>
    <row r="1286" spans="1:25" ht="24">
      <c r="A1286" s="18" t="s">
        <v>5386</v>
      </c>
      <c r="B1286" s="19" t="s">
        <v>5387</v>
      </c>
      <c r="C1286" s="20" t="s">
        <v>5388</v>
      </c>
      <c r="D1286" s="85" t="s">
        <v>5389</v>
      </c>
      <c r="E1286" s="4" t="s">
        <v>5390</v>
      </c>
      <c r="F1286" s="1" t="s">
        <v>283</v>
      </c>
      <c r="G1286" s="18" t="s">
        <v>1225</v>
      </c>
      <c r="H1286" s="19" t="s">
        <v>195</v>
      </c>
      <c r="I1286" s="18" t="s">
        <v>134</v>
      </c>
      <c r="J1286" s="18"/>
      <c r="K1286" s="21" t="s">
        <v>5391</v>
      </c>
      <c r="L1286" s="22" t="s">
        <v>42</v>
      </c>
      <c r="M1286" s="22" t="s">
        <v>42</v>
      </c>
      <c r="N1286" s="23"/>
      <c r="O1286" s="23"/>
      <c r="P1286" s="109" t="s">
        <v>5392</v>
      </c>
      <c r="Q1286" s="24">
        <f t="shared" si="86"/>
        <v>269000</v>
      </c>
      <c r="R1286" s="25"/>
      <c r="S1286" s="66"/>
      <c r="T1286" s="66"/>
      <c r="U1286" s="127">
        <v>20</v>
      </c>
      <c r="V1286" s="127">
        <v>24</v>
      </c>
      <c r="X1286" s="26"/>
      <c r="Y1286" s="26"/>
    </row>
    <row r="1287" spans="1:25" ht="24">
      <c r="A1287" s="18" t="s">
        <v>5393</v>
      </c>
      <c r="B1287" s="19" t="s">
        <v>5387</v>
      </c>
      <c r="C1287" s="20" t="s">
        <v>5394</v>
      </c>
      <c r="D1287" s="85" t="s">
        <v>5395</v>
      </c>
      <c r="E1287" s="4" t="s">
        <v>5396</v>
      </c>
      <c r="F1287" s="1" t="s">
        <v>283</v>
      </c>
      <c r="G1287" s="18" t="s">
        <v>1225</v>
      </c>
      <c r="H1287" s="19" t="s">
        <v>195</v>
      </c>
      <c r="I1287" s="18" t="s">
        <v>134</v>
      </c>
      <c r="J1287" s="18"/>
      <c r="K1287" s="21" t="s">
        <v>5397</v>
      </c>
      <c r="L1287" s="22" t="s">
        <v>42</v>
      </c>
      <c r="M1287" s="22" t="s">
        <v>42</v>
      </c>
      <c r="N1287" s="23"/>
      <c r="O1287" s="23"/>
      <c r="P1287" s="109" t="s">
        <v>5398</v>
      </c>
      <c r="Q1287" s="24">
        <f t="shared" si="86"/>
        <v>789000</v>
      </c>
      <c r="R1287" s="25"/>
      <c r="S1287" s="66"/>
      <c r="T1287" s="66"/>
      <c r="U1287" s="127">
        <v>59</v>
      </c>
      <c r="V1287" s="127">
        <v>69</v>
      </c>
      <c r="X1287" s="26"/>
      <c r="Y1287" s="26"/>
    </row>
    <row r="1288" spans="1:25" ht="24">
      <c r="A1288" s="18" t="s">
        <v>5393</v>
      </c>
      <c r="B1288" s="19" t="s">
        <v>5387</v>
      </c>
      <c r="C1288" s="20" t="s">
        <v>5399</v>
      </c>
      <c r="D1288" s="85" t="s">
        <v>5400</v>
      </c>
      <c r="E1288" s="4" t="s">
        <v>5401</v>
      </c>
      <c r="F1288" s="1" t="s">
        <v>283</v>
      </c>
      <c r="G1288" s="18" t="s">
        <v>1225</v>
      </c>
      <c r="H1288" s="19" t="s">
        <v>195</v>
      </c>
      <c r="I1288" s="18" t="s">
        <v>39</v>
      </c>
      <c r="J1288" s="18"/>
      <c r="K1288" s="21" t="s">
        <v>5402</v>
      </c>
      <c r="L1288" s="22" t="s">
        <v>42</v>
      </c>
      <c r="M1288" s="22" t="s">
        <v>42</v>
      </c>
      <c r="N1288" s="23"/>
      <c r="O1288" s="23"/>
      <c r="P1288" s="109" t="s">
        <v>5403</v>
      </c>
      <c r="Q1288" s="24">
        <f t="shared" si="86"/>
        <v>329000</v>
      </c>
      <c r="R1288" s="25"/>
      <c r="S1288" s="66"/>
      <c r="T1288" s="66"/>
      <c r="U1288" s="127">
        <v>25</v>
      </c>
      <c r="V1288" s="127">
        <v>29</v>
      </c>
      <c r="X1288" s="26"/>
      <c r="Y1288" s="26"/>
    </row>
    <row r="1289" spans="1:25" ht="24">
      <c r="A1289" s="18" t="s">
        <v>5393</v>
      </c>
      <c r="B1289" s="19" t="s">
        <v>5387</v>
      </c>
      <c r="C1289" s="20" t="s">
        <v>5404</v>
      </c>
      <c r="D1289" s="85" t="s">
        <v>5405</v>
      </c>
      <c r="E1289" s="4" t="s">
        <v>5406</v>
      </c>
      <c r="F1289" s="1" t="s">
        <v>283</v>
      </c>
      <c r="G1289" s="18" t="s">
        <v>1225</v>
      </c>
      <c r="H1289" s="19" t="s">
        <v>195</v>
      </c>
      <c r="I1289" s="18" t="s">
        <v>39</v>
      </c>
      <c r="J1289" s="18"/>
      <c r="K1289" s="21" t="s">
        <v>5407</v>
      </c>
      <c r="L1289" s="22" t="s">
        <v>42</v>
      </c>
      <c r="M1289" s="22" t="s">
        <v>42</v>
      </c>
      <c r="N1289" s="23"/>
      <c r="O1289" s="23"/>
      <c r="P1289" s="109" t="s">
        <v>5403</v>
      </c>
      <c r="Q1289" s="24">
        <f t="shared" si="86"/>
        <v>329000</v>
      </c>
      <c r="R1289" s="25"/>
      <c r="S1289" s="66"/>
      <c r="T1289" s="66"/>
      <c r="U1289" s="127">
        <v>25</v>
      </c>
      <c r="V1289" s="127">
        <v>29</v>
      </c>
      <c r="X1289" s="26"/>
      <c r="Y1289" s="26"/>
    </row>
    <row r="1290" spans="1:25" ht="24">
      <c r="A1290" s="18" t="s">
        <v>5393</v>
      </c>
      <c r="B1290" s="19" t="s">
        <v>5387</v>
      </c>
      <c r="C1290" s="20" t="s">
        <v>5408</v>
      </c>
      <c r="D1290" s="85" t="s">
        <v>5409</v>
      </c>
      <c r="E1290" s="4" t="s">
        <v>5410</v>
      </c>
      <c r="F1290" s="1" t="s">
        <v>283</v>
      </c>
      <c r="G1290" s="18" t="s">
        <v>1225</v>
      </c>
      <c r="H1290" s="19" t="s">
        <v>195</v>
      </c>
      <c r="I1290" s="18" t="s">
        <v>39</v>
      </c>
      <c r="J1290" s="18"/>
      <c r="K1290" s="21" t="s">
        <v>5411</v>
      </c>
      <c r="L1290" s="22" t="s">
        <v>42</v>
      </c>
      <c r="M1290" s="22" t="s">
        <v>42</v>
      </c>
      <c r="N1290" s="23"/>
      <c r="O1290" s="23"/>
      <c r="P1290" s="109" t="s">
        <v>5403</v>
      </c>
      <c r="Q1290" s="24">
        <f t="shared" si="86"/>
        <v>499000</v>
      </c>
      <c r="R1290" s="25"/>
      <c r="S1290" s="66"/>
      <c r="T1290" s="66"/>
      <c r="U1290" s="127">
        <v>37</v>
      </c>
      <c r="V1290" s="127">
        <v>44</v>
      </c>
      <c r="X1290" s="26"/>
      <c r="Y1290" s="26"/>
    </row>
    <row r="1291" spans="1:25" ht="24" hidden="1">
      <c r="A1291" s="18" t="s">
        <v>5393</v>
      </c>
      <c r="B1291" s="19" t="s">
        <v>5387</v>
      </c>
      <c r="C1291" s="20" t="s">
        <v>5412</v>
      </c>
      <c r="D1291" s="85" t="s">
        <v>5413</v>
      </c>
      <c r="E1291" s="4" t="s">
        <v>5414</v>
      </c>
      <c r="F1291" s="1" t="s">
        <v>283</v>
      </c>
      <c r="G1291" s="18" t="s">
        <v>1225</v>
      </c>
      <c r="H1291" s="19" t="s">
        <v>195</v>
      </c>
      <c r="I1291" s="18" t="s">
        <v>44</v>
      </c>
      <c r="J1291" s="18"/>
      <c r="K1291" s="21" t="s">
        <v>5415</v>
      </c>
      <c r="L1291" s="22" t="s">
        <v>42</v>
      </c>
      <c r="M1291" s="22" t="s">
        <v>42</v>
      </c>
      <c r="N1291" s="23"/>
      <c r="O1291" s="23"/>
      <c r="P1291" s="109"/>
      <c r="Q1291" s="24">
        <f t="shared" si="86"/>
        <v>729000</v>
      </c>
      <c r="R1291" s="25"/>
      <c r="S1291" s="66"/>
      <c r="T1291" s="66"/>
      <c r="U1291" s="127">
        <v>54</v>
      </c>
      <c r="V1291" s="127">
        <v>64</v>
      </c>
      <c r="X1291" s="26"/>
      <c r="Y1291" s="26"/>
    </row>
    <row r="1292" spans="1:25" ht="24" hidden="1">
      <c r="A1292" s="18" t="s">
        <v>5393</v>
      </c>
      <c r="B1292" s="19" t="s">
        <v>5387</v>
      </c>
      <c r="C1292" s="20" t="s">
        <v>5416</v>
      </c>
      <c r="D1292" s="85" t="s">
        <v>5417</v>
      </c>
      <c r="E1292" s="4" t="s">
        <v>5418</v>
      </c>
      <c r="F1292" s="1" t="s">
        <v>283</v>
      </c>
      <c r="G1292" s="18" t="s">
        <v>1225</v>
      </c>
      <c r="H1292" s="19" t="s">
        <v>195</v>
      </c>
      <c r="I1292" s="18" t="s">
        <v>44</v>
      </c>
      <c r="J1292" s="18"/>
      <c r="K1292" s="21" t="s">
        <v>5419</v>
      </c>
      <c r="L1292" s="22" t="s">
        <v>42</v>
      </c>
      <c r="M1292" s="22" t="s">
        <v>42</v>
      </c>
      <c r="N1292" s="23"/>
      <c r="O1292" s="23"/>
      <c r="P1292" s="109"/>
      <c r="Q1292" s="24">
        <f t="shared" si="86"/>
        <v>1059000</v>
      </c>
      <c r="R1292" s="25"/>
      <c r="S1292" s="66"/>
      <c r="T1292" s="66"/>
      <c r="U1292" s="127">
        <v>79</v>
      </c>
      <c r="V1292" s="127">
        <v>93</v>
      </c>
      <c r="X1292" s="26"/>
      <c r="Y1292" s="26"/>
    </row>
    <row r="1293" spans="1:25" ht="24" hidden="1">
      <c r="A1293" s="18" t="s">
        <v>5420</v>
      </c>
      <c r="B1293" s="19" t="s">
        <v>5387</v>
      </c>
      <c r="C1293" s="20" t="s">
        <v>5421</v>
      </c>
      <c r="D1293" s="85" t="s">
        <v>5422</v>
      </c>
      <c r="E1293" s="4"/>
      <c r="F1293" s="1" t="s">
        <v>283</v>
      </c>
      <c r="G1293" s="18" t="s">
        <v>1225</v>
      </c>
      <c r="H1293" s="19" t="s">
        <v>195</v>
      </c>
      <c r="I1293" s="18" t="s">
        <v>44</v>
      </c>
      <c r="J1293" s="18"/>
      <c r="K1293" s="21" t="s">
        <v>175</v>
      </c>
      <c r="L1293" s="22" t="s">
        <v>42</v>
      </c>
      <c r="M1293" s="22" t="s">
        <v>42</v>
      </c>
      <c r="N1293" s="23"/>
      <c r="O1293" s="23"/>
      <c r="P1293" s="109"/>
      <c r="Q1293" s="24">
        <f t="shared" si="86"/>
        <v>549000</v>
      </c>
      <c r="R1293" s="25"/>
      <c r="S1293" s="66"/>
      <c r="T1293" s="66"/>
      <c r="U1293" s="127">
        <v>41</v>
      </c>
      <c r="V1293" s="127">
        <v>48</v>
      </c>
      <c r="X1293" s="26"/>
      <c r="Y1293" s="26"/>
    </row>
    <row r="1294" spans="1:25" ht="24" hidden="1">
      <c r="A1294" s="18" t="s">
        <v>5423</v>
      </c>
      <c r="B1294" s="19" t="s">
        <v>5387</v>
      </c>
      <c r="C1294" s="20" t="s">
        <v>5424</v>
      </c>
      <c r="D1294" s="85" t="s">
        <v>5425</v>
      </c>
      <c r="E1294" s="4" t="s">
        <v>5426</v>
      </c>
      <c r="F1294" s="1" t="s">
        <v>283</v>
      </c>
      <c r="G1294" s="18" t="s">
        <v>1225</v>
      </c>
      <c r="H1294" s="19" t="s">
        <v>195</v>
      </c>
      <c r="I1294" s="18" t="s">
        <v>44</v>
      </c>
      <c r="J1294" s="18"/>
      <c r="K1294" s="21" t="s">
        <v>5427</v>
      </c>
      <c r="L1294" s="22" t="s">
        <v>42</v>
      </c>
      <c r="M1294" s="22" t="s">
        <v>42</v>
      </c>
      <c r="N1294" s="23"/>
      <c r="O1294" s="23"/>
      <c r="P1294" s="109"/>
      <c r="Q1294" s="24">
        <f t="shared" si="86"/>
        <v>1519000</v>
      </c>
      <c r="R1294" s="25"/>
      <c r="S1294" s="66"/>
      <c r="T1294" s="66"/>
      <c r="U1294" s="127">
        <v>113</v>
      </c>
      <c r="V1294" s="127">
        <v>133</v>
      </c>
      <c r="X1294" s="26"/>
      <c r="Y1294" s="26"/>
    </row>
    <row r="1295" spans="1:25" ht="24">
      <c r="A1295" s="18" t="s">
        <v>5423</v>
      </c>
      <c r="B1295" s="19" t="s">
        <v>5387</v>
      </c>
      <c r="C1295" s="20" t="s">
        <v>5428</v>
      </c>
      <c r="D1295" s="85" t="s">
        <v>5429</v>
      </c>
      <c r="E1295" s="4" t="s">
        <v>5430</v>
      </c>
      <c r="F1295" s="1" t="s">
        <v>283</v>
      </c>
      <c r="G1295" s="18" t="s">
        <v>1225</v>
      </c>
      <c r="H1295" s="19" t="s">
        <v>195</v>
      </c>
      <c r="I1295" s="18" t="s">
        <v>134</v>
      </c>
      <c r="J1295" s="18"/>
      <c r="K1295" s="21" t="s">
        <v>5427</v>
      </c>
      <c r="L1295" s="22" t="s">
        <v>42</v>
      </c>
      <c r="M1295" s="22" t="s">
        <v>42</v>
      </c>
      <c r="N1295" s="23"/>
      <c r="O1295" s="23"/>
      <c r="P1295" s="109" t="s">
        <v>5431</v>
      </c>
      <c r="Q1295" s="24">
        <f t="shared" si="86"/>
        <v>1519000</v>
      </c>
      <c r="R1295" s="25"/>
      <c r="S1295" s="66"/>
      <c r="T1295" s="66"/>
      <c r="U1295" s="127">
        <v>113</v>
      </c>
      <c r="V1295" s="127">
        <v>133</v>
      </c>
      <c r="X1295" s="26"/>
      <c r="Y1295" s="26"/>
    </row>
    <row r="1296" spans="1:25" ht="24" hidden="1">
      <c r="A1296" s="18" t="s">
        <v>5423</v>
      </c>
      <c r="B1296" s="19" t="s">
        <v>5387</v>
      </c>
      <c r="C1296" s="20" t="s">
        <v>5432</v>
      </c>
      <c r="D1296" s="85" t="s">
        <v>5433</v>
      </c>
      <c r="E1296" s="4"/>
      <c r="F1296" s="1" t="s">
        <v>283</v>
      </c>
      <c r="G1296" s="18" t="s">
        <v>1225</v>
      </c>
      <c r="H1296" s="19" t="s">
        <v>195</v>
      </c>
      <c r="I1296" s="18" t="s">
        <v>44</v>
      </c>
      <c r="J1296" s="18"/>
      <c r="K1296" s="21" t="s">
        <v>175</v>
      </c>
      <c r="L1296" s="22" t="s">
        <v>42</v>
      </c>
      <c r="M1296" s="22" t="s">
        <v>42</v>
      </c>
      <c r="N1296" s="23"/>
      <c r="O1296" s="23"/>
      <c r="P1296" s="109"/>
      <c r="Q1296" s="24">
        <f t="shared" si="86"/>
        <v>2119000</v>
      </c>
      <c r="R1296" s="25"/>
      <c r="S1296" s="66"/>
      <c r="T1296" s="66"/>
      <c r="U1296" s="127">
        <v>158</v>
      </c>
      <c r="V1296" s="127">
        <v>186</v>
      </c>
      <c r="X1296" s="26"/>
      <c r="Y1296" s="26"/>
    </row>
    <row r="1297" spans="1:25" ht="24">
      <c r="A1297" s="18" t="s">
        <v>5423</v>
      </c>
      <c r="B1297" s="19" t="s">
        <v>5387</v>
      </c>
      <c r="C1297" s="20" t="s">
        <v>5434</v>
      </c>
      <c r="D1297" s="85" t="s">
        <v>5435</v>
      </c>
      <c r="E1297" s="4" t="s">
        <v>5436</v>
      </c>
      <c r="F1297" s="1" t="s">
        <v>283</v>
      </c>
      <c r="G1297" s="18" t="s">
        <v>1225</v>
      </c>
      <c r="H1297" s="19" t="s">
        <v>195</v>
      </c>
      <c r="I1297" s="18" t="s">
        <v>134</v>
      </c>
      <c r="J1297" s="18"/>
      <c r="K1297" s="21" t="s">
        <v>5437</v>
      </c>
      <c r="L1297" s="22" t="s">
        <v>42</v>
      </c>
      <c r="M1297" s="22" t="s">
        <v>42</v>
      </c>
      <c r="N1297" s="23"/>
      <c r="O1297" s="23"/>
      <c r="P1297" s="109" t="s">
        <v>5431</v>
      </c>
      <c r="Q1297" s="24">
        <f t="shared" si="86"/>
        <v>2119000</v>
      </c>
      <c r="R1297" s="25"/>
      <c r="S1297" s="66"/>
      <c r="T1297" s="66"/>
      <c r="U1297" s="127">
        <v>158</v>
      </c>
      <c r="V1297" s="127">
        <v>186</v>
      </c>
      <c r="X1297" s="26"/>
      <c r="Y1297" s="26"/>
    </row>
    <row r="1298" spans="1:25" ht="24">
      <c r="A1298" s="18" t="s">
        <v>5423</v>
      </c>
      <c r="B1298" s="19" t="s">
        <v>5387</v>
      </c>
      <c r="C1298" s="20" t="s">
        <v>5438</v>
      </c>
      <c r="D1298" s="85" t="s">
        <v>5439</v>
      </c>
      <c r="E1298" s="4" t="s">
        <v>5440</v>
      </c>
      <c r="F1298" s="1" t="s">
        <v>283</v>
      </c>
      <c r="G1298" s="18" t="s">
        <v>1225</v>
      </c>
      <c r="H1298" s="19" t="s">
        <v>195</v>
      </c>
      <c r="I1298" s="18" t="s">
        <v>39</v>
      </c>
      <c r="J1298" s="18"/>
      <c r="K1298" s="21" t="s">
        <v>5441</v>
      </c>
      <c r="L1298" s="22" t="s">
        <v>42</v>
      </c>
      <c r="M1298" s="22" t="s">
        <v>42</v>
      </c>
      <c r="N1298" s="23"/>
      <c r="O1298" s="23"/>
      <c r="P1298" s="109" t="s">
        <v>5442</v>
      </c>
      <c r="Q1298" s="24">
        <f t="shared" si="86"/>
        <v>4049000</v>
      </c>
      <c r="R1298" s="25"/>
      <c r="S1298" s="66"/>
      <c r="T1298" s="66"/>
      <c r="U1298" s="127">
        <v>302</v>
      </c>
      <c r="V1298" s="127">
        <v>355</v>
      </c>
      <c r="X1298" s="26"/>
      <c r="Y1298" s="26"/>
    </row>
    <row r="1299" spans="1:25" ht="24">
      <c r="A1299" s="18" t="s">
        <v>5423</v>
      </c>
      <c r="B1299" s="19" t="s">
        <v>5387</v>
      </c>
      <c r="C1299" s="20" t="s">
        <v>5443</v>
      </c>
      <c r="D1299" s="85" t="s">
        <v>5444</v>
      </c>
      <c r="E1299" s="4" t="s">
        <v>5445</v>
      </c>
      <c r="F1299" s="1" t="s">
        <v>283</v>
      </c>
      <c r="G1299" s="18" t="s">
        <v>1225</v>
      </c>
      <c r="H1299" s="19" t="s">
        <v>195</v>
      </c>
      <c r="I1299" s="18" t="s">
        <v>39</v>
      </c>
      <c r="J1299" s="18"/>
      <c r="K1299" s="21" t="s">
        <v>5441</v>
      </c>
      <c r="L1299" s="22" t="s">
        <v>42</v>
      </c>
      <c r="M1299" s="22" t="s">
        <v>42</v>
      </c>
      <c r="N1299" s="23"/>
      <c r="O1299" s="23"/>
      <c r="P1299" s="109" t="s">
        <v>5442</v>
      </c>
      <c r="Q1299" s="24">
        <f t="shared" si="86"/>
        <v>4049000</v>
      </c>
      <c r="R1299" s="25"/>
      <c r="S1299" s="66"/>
      <c r="T1299" s="66"/>
      <c r="U1299" s="127">
        <v>302</v>
      </c>
      <c r="V1299" s="127">
        <v>355</v>
      </c>
      <c r="X1299" s="26"/>
      <c r="Y1299" s="26"/>
    </row>
    <row r="1300" spans="1:25" ht="24">
      <c r="A1300" s="18" t="s">
        <v>5423</v>
      </c>
      <c r="B1300" s="19" t="s">
        <v>5387</v>
      </c>
      <c r="C1300" s="20" t="s">
        <v>5446</v>
      </c>
      <c r="D1300" s="85" t="s">
        <v>5447</v>
      </c>
      <c r="E1300" s="4" t="s">
        <v>5448</v>
      </c>
      <c r="F1300" s="1" t="s">
        <v>283</v>
      </c>
      <c r="G1300" s="18" t="s">
        <v>1225</v>
      </c>
      <c r="H1300" s="19" t="s">
        <v>195</v>
      </c>
      <c r="I1300" s="18" t="s">
        <v>39</v>
      </c>
      <c r="J1300" s="18"/>
      <c r="K1300" s="21" t="s">
        <v>5449</v>
      </c>
      <c r="L1300" s="22" t="s">
        <v>42</v>
      </c>
      <c r="M1300" s="22" t="s">
        <v>42</v>
      </c>
      <c r="N1300" s="23"/>
      <c r="O1300" s="23"/>
      <c r="P1300" s="109" t="s">
        <v>5442</v>
      </c>
      <c r="Q1300" s="24">
        <f t="shared" si="86"/>
        <v>2749000</v>
      </c>
      <c r="R1300" s="25"/>
      <c r="S1300" s="66"/>
      <c r="T1300" s="66"/>
      <c r="U1300" s="127">
        <v>205</v>
      </c>
      <c r="V1300" s="127">
        <v>241</v>
      </c>
      <c r="X1300" s="26"/>
      <c r="Y1300" s="26"/>
    </row>
    <row r="1301" spans="1:25" ht="24">
      <c r="A1301" s="18" t="s">
        <v>5423</v>
      </c>
      <c r="B1301" s="19" t="s">
        <v>5387</v>
      </c>
      <c r="C1301" s="20" t="s">
        <v>5450</v>
      </c>
      <c r="D1301" s="85" t="s">
        <v>5451</v>
      </c>
      <c r="E1301" s="4" t="s">
        <v>5452</v>
      </c>
      <c r="F1301" s="1" t="s">
        <v>283</v>
      </c>
      <c r="G1301" s="18" t="s">
        <v>1225</v>
      </c>
      <c r="H1301" s="19" t="s">
        <v>195</v>
      </c>
      <c r="I1301" s="18" t="s">
        <v>39</v>
      </c>
      <c r="J1301" s="18"/>
      <c r="K1301" s="21" t="s">
        <v>5449</v>
      </c>
      <c r="L1301" s="22" t="s">
        <v>42</v>
      </c>
      <c r="M1301" s="22" t="s">
        <v>42</v>
      </c>
      <c r="N1301" s="23"/>
      <c r="O1301" s="23"/>
      <c r="P1301" s="109" t="s">
        <v>5442</v>
      </c>
      <c r="Q1301" s="24">
        <f t="shared" si="86"/>
        <v>2749000</v>
      </c>
      <c r="R1301" s="25"/>
      <c r="S1301" s="66"/>
      <c r="T1301" s="66"/>
      <c r="U1301" s="127">
        <v>205</v>
      </c>
      <c r="V1301" s="127">
        <v>241</v>
      </c>
      <c r="X1301" s="26"/>
      <c r="Y1301" s="26"/>
    </row>
    <row r="1302" spans="1:25" ht="24">
      <c r="A1302" s="18" t="s">
        <v>5386</v>
      </c>
      <c r="B1302" s="19" t="s">
        <v>5387</v>
      </c>
      <c r="C1302" s="20" t="s">
        <v>5453</v>
      </c>
      <c r="D1302" s="85" t="s">
        <v>5454</v>
      </c>
      <c r="E1302" s="4" t="s">
        <v>5455</v>
      </c>
      <c r="F1302" s="1" t="s">
        <v>283</v>
      </c>
      <c r="G1302" s="18" t="s">
        <v>1225</v>
      </c>
      <c r="H1302" s="19" t="s">
        <v>195</v>
      </c>
      <c r="I1302" s="18" t="s">
        <v>134</v>
      </c>
      <c r="J1302" s="18"/>
      <c r="K1302" s="21" t="s">
        <v>5456</v>
      </c>
      <c r="L1302" s="22" t="s">
        <v>42</v>
      </c>
      <c r="M1302" s="22" t="s">
        <v>42</v>
      </c>
      <c r="N1302" s="23"/>
      <c r="O1302" s="23"/>
      <c r="P1302" s="109" t="s">
        <v>5457</v>
      </c>
      <c r="Q1302" s="24">
        <f t="shared" si="86"/>
        <v>889000</v>
      </c>
      <c r="R1302" s="25"/>
      <c r="S1302" s="66"/>
      <c r="T1302" s="66"/>
      <c r="U1302" s="127">
        <v>66</v>
      </c>
      <c r="V1302" s="127">
        <v>78</v>
      </c>
      <c r="X1302" s="26"/>
      <c r="Y1302" s="26"/>
    </row>
    <row r="1303" spans="1:25" ht="24">
      <c r="A1303" s="18" t="s">
        <v>5393</v>
      </c>
      <c r="B1303" s="19" t="s">
        <v>5387</v>
      </c>
      <c r="C1303" s="20" t="s">
        <v>5458</v>
      </c>
      <c r="D1303" s="85" t="s">
        <v>5459</v>
      </c>
      <c r="E1303" s="4" t="s">
        <v>5460</v>
      </c>
      <c r="F1303" s="1" t="s">
        <v>283</v>
      </c>
      <c r="G1303" s="18" t="s">
        <v>1225</v>
      </c>
      <c r="H1303" s="19" t="s">
        <v>195</v>
      </c>
      <c r="I1303" s="18" t="s">
        <v>134</v>
      </c>
      <c r="J1303" s="18"/>
      <c r="K1303" s="21" t="s">
        <v>5461</v>
      </c>
      <c r="L1303" s="22" t="s">
        <v>42</v>
      </c>
      <c r="M1303" s="22" t="s">
        <v>42</v>
      </c>
      <c r="N1303" s="23"/>
      <c r="O1303" s="23"/>
      <c r="P1303" s="109" t="s">
        <v>5398</v>
      </c>
      <c r="Q1303" s="24">
        <f t="shared" si="86"/>
        <v>439000</v>
      </c>
      <c r="R1303" s="25"/>
      <c r="S1303" s="66"/>
      <c r="T1303" s="66"/>
      <c r="U1303" s="127">
        <v>33</v>
      </c>
      <c r="V1303" s="127">
        <v>39</v>
      </c>
      <c r="X1303" s="26"/>
      <c r="Y1303" s="26"/>
    </row>
    <row r="1304" spans="1:25" ht="24">
      <c r="A1304" s="18" t="s">
        <v>5393</v>
      </c>
      <c r="B1304" s="19" t="s">
        <v>5387</v>
      </c>
      <c r="C1304" s="20" t="s">
        <v>5462</v>
      </c>
      <c r="D1304" s="85" t="s">
        <v>5463</v>
      </c>
      <c r="E1304" s="4" t="s">
        <v>5464</v>
      </c>
      <c r="F1304" s="1" t="s">
        <v>283</v>
      </c>
      <c r="G1304" s="18" t="s">
        <v>1225</v>
      </c>
      <c r="H1304" s="19" t="s">
        <v>195</v>
      </c>
      <c r="I1304" s="18" t="s">
        <v>134</v>
      </c>
      <c r="J1304" s="18"/>
      <c r="K1304" s="21" t="s">
        <v>5465</v>
      </c>
      <c r="L1304" s="22" t="s">
        <v>42</v>
      </c>
      <c r="M1304" s="22" t="s">
        <v>42</v>
      </c>
      <c r="N1304" s="23"/>
      <c r="O1304" s="23"/>
      <c r="P1304" s="109" t="s">
        <v>5398</v>
      </c>
      <c r="Q1304" s="24">
        <f t="shared" si="86"/>
        <v>1269000</v>
      </c>
      <c r="R1304" s="25"/>
      <c r="S1304" s="66"/>
      <c r="T1304" s="66"/>
      <c r="U1304" s="127">
        <v>94</v>
      </c>
      <c r="V1304" s="127">
        <v>111</v>
      </c>
      <c r="X1304" s="26"/>
      <c r="Y1304" s="26"/>
    </row>
    <row r="1305" spans="1:25" ht="24">
      <c r="A1305" s="18" t="s">
        <v>5393</v>
      </c>
      <c r="B1305" s="19" t="s">
        <v>5387</v>
      </c>
      <c r="C1305" s="20" t="s">
        <v>5466</v>
      </c>
      <c r="D1305" s="85" t="s">
        <v>5467</v>
      </c>
      <c r="E1305" s="4" t="s">
        <v>5468</v>
      </c>
      <c r="F1305" s="1" t="s">
        <v>283</v>
      </c>
      <c r="G1305" s="18" t="s">
        <v>1225</v>
      </c>
      <c r="H1305" s="19" t="s">
        <v>195</v>
      </c>
      <c r="I1305" s="18" t="s">
        <v>39</v>
      </c>
      <c r="J1305" s="18"/>
      <c r="K1305" s="21" t="s">
        <v>5469</v>
      </c>
      <c r="L1305" s="22" t="s">
        <v>42</v>
      </c>
      <c r="M1305" s="22" t="s">
        <v>42</v>
      </c>
      <c r="N1305" s="23"/>
      <c r="O1305" s="23"/>
      <c r="P1305" s="109" t="s">
        <v>5398</v>
      </c>
      <c r="Q1305" s="24">
        <f t="shared" si="86"/>
        <v>549000</v>
      </c>
      <c r="R1305" s="25"/>
      <c r="S1305" s="66"/>
      <c r="T1305" s="66"/>
      <c r="U1305" s="127">
        <v>41</v>
      </c>
      <c r="V1305" s="127">
        <v>48</v>
      </c>
      <c r="X1305" s="26"/>
      <c r="Y1305" s="26"/>
    </row>
    <row r="1306" spans="1:25" ht="24">
      <c r="A1306" s="18" t="s">
        <v>5393</v>
      </c>
      <c r="B1306" s="19" t="s">
        <v>5387</v>
      </c>
      <c r="C1306" s="20" t="s">
        <v>5470</v>
      </c>
      <c r="D1306" s="85" t="s">
        <v>5471</v>
      </c>
      <c r="E1306" s="4" t="s">
        <v>5472</v>
      </c>
      <c r="F1306" s="1" t="s">
        <v>283</v>
      </c>
      <c r="G1306" s="18" t="s">
        <v>1225</v>
      </c>
      <c r="H1306" s="19" t="s">
        <v>195</v>
      </c>
      <c r="I1306" s="18" t="s">
        <v>39</v>
      </c>
      <c r="J1306" s="18"/>
      <c r="K1306" s="21" t="s">
        <v>5473</v>
      </c>
      <c r="L1306" s="22" t="s">
        <v>42</v>
      </c>
      <c r="M1306" s="22" t="s">
        <v>42</v>
      </c>
      <c r="N1306" s="23"/>
      <c r="O1306" s="23"/>
      <c r="P1306" s="109" t="s">
        <v>5398</v>
      </c>
      <c r="Q1306" s="24">
        <f t="shared" si="86"/>
        <v>549000</v>
      </c>
      <c r="R1306" s="25"/>
      <c r="S1306" s="66"/>
      <c r="T1306" s="66"/>
      <c r="U1306" s="127">
        <v>41</v>
      </c>
      <c r="V1306" s="127">
        <v>48</v>
      </c>
      <c r="X1306" s="26"/>
      <c r="Y1306" s="26"/>
    </row>
    <row r="1307" spans="1:25" ht="24">
      <c r="A1307" s="18" t="s">
        <v>5393</v>
      </c>
      <c r="B1307" s="19" t="s">
        <v>5387</v>
      </c>
      <c r="C1307" s="20" t="s">
        <v>5474</v>
      </c>
      <c r="D1307" s="85" t="s">
        <v>5475</v>
      </c>
      <c r="E1307" s="4" t="s">
        <v>5476</v>
      </c>
      <c r="F1307" s="1" t="s">
        <v>283</v>
      </c>
      <c r="G1307" s="18" t="s">
        <v>1225</v>
      </c>
      <c r="H1307" s="19" t="s">
        <v>195</v>
      </c>
      <c r="I1307" s="18" t="s">
        <v>134</v>
      </c>
      <c r="J1307" s="18"/>
      <c r="K1307" s="21" t="s">
        <v>5477</v>
      </c>
      <c r="L1307" s="22" t="s">
        <v>42</v>
      </c>
      <c r="M1307" s="22" t="s">
        <v>42</v>
      </c>
      <c r="N1307" s="23"/>
      <c r="O1307" s="23"/>
      <c r="P1307" s="109" t="s">
        <v>5398</v>
      </c>
      <c r="Q1307" s="24">
        <f t="shared" si="86"/>
        <v>669000</v>
      </c>
      <c r="R1307" s="25"/>
      <c r="S1307" s="66"/>
      <c r="T1307" s="66"/>
      <c r="U1307" s="127">
        <v>50</v>
      </c>
      <c r="V1307" s="127">
        <v>59</v>
      </c>
      <c r="X1307" s="26"/>
      <c r="Y1307" s="26"/>
    </row>
    <row r="1308" spans="1:25" ht="24" hidden="1">
      <c r="A1308" s="18" t="s">
        <v>5420</v>
      </c>
      <c r="B1308" s="19" t="s">
        <v>5387</v>
      </c>
      <c r="C1308" s="20" t="s">
        <v>5478</v>
      </c>
      <c r="D1308" s="85" t="s">
        <v>5479</v>
      </c>
      <c r="E1308" s="4"/>
      <c r="F1308" s="1" t="s">
        <v>283</v>
      </c>
      <c r="G1308" s="18" t="s">
        <v>1225</v>
      </c>
      <c r="H1308" s="19" t="s">
        <v>195</v>
      </c>
      <c r="I1308" s="18" t="s">
        <v>44</v>
      </c>
      <c r="J1308" s="18"/>
      <c r="K1308" s="21" t="s">
        <v>5480</v>
      </c>
      <c r="L1308" s="22" t="s">
        <v>42</v>
      </c>
      <c r="M1308" s="22" t="s">
        <v>42</v>
      </c>
      <c r="N1308" s="23"/>
      <c r="O1308" s="23"/>
      <c r="P1308" s="109"/>
      <c r="Q1308" s="24">
        <f t="shared" si="86"/>
        <v>379000</v>
      </c>
      <c r="R1308" s="25"/>
      <c r="S1308" s="66"/>
      <c r="T1308" s="66"/>
      <c r="U1308" s="127">
        <v>28</v>
      </c>
      <c r="V1308" s="127">
        <v>33</v>
      </c>
      <c r="X1308" s="26"/>
      <c r="Y1308" s="26"/>
    </row>
    <row r="1309" spans="1:25" ht="24">
      <c r="A1309" s="18" t="s">
        <v>5481</v>
      </c>
      <c r="B1309" s="19" t="s">
        <v>5387</v>
      </c>
      <c r="C1309" s="20" t="s">
        <v>5482</v>
      </c>
      <c r="D1309" s="85" t="s">
        <v>5483</v>
      </c>
      <c r="E1309" s="4" t="s">
        <v>5484</v>
      </c>
      <c r="F1309" s="1" t="s">
        <v>283</v>
      </c>
      <c r="G1309" s="18" t="s">
        <v>1225</v>
      </c>
      <c r="H1309" s="19" t="s">
        <v>195</v>
      </c>
      <c r="I1309" s="18" t="s">
        <v>134</v>
      </c>
      <c r="J1309" s="18"/>
      <c r="K1309" s="21" t="s">
        <v>5485</v>
      </c>
      <c r="L1309" s="22" t="s">
        <v>42</v>
      </c>
      <c r="M1309" s="22" t="s">
        <v>42</v>
      </c>
      <c r="N1309" s="23"/>
      <c r="O1309" s="23"/>
      <c r="P1309" s="109" t="s">
        <v>5486</v>
      </c>
      <c r="Q1309" s="24">
        <f t="shared" si="86"/>
        <v>1139000</v>
      </c>
      <c r="R1309" s="25"/>
      <c r="S1309" s="66"/>
      <c r="T1309" s="66"/>
      <c r="U1309" s="127">
        <v>85</v>
      </c>
      <c r="V1309" s="127">
        <v>100</v>
      </c>
      <c r="X1309" s="26"/>
      <c r="Y1309" s="26"/>
    </row>
    <row r="1310" spans="1:25" ht="24" hidden="1">
      <c r="A1310" s="18" t="s">
        <v>5420</v>
      </c>
      <c r="B1310" s="19" t="s">
        <v>5387</v>
      </c>
      <c r="C1310" s="20" t="s">
        <v>5487</v>
      </c>
      <c r="D1310" s="85" t="s">
        <v>5488</v>
      </c>
      <c r="E1310" s="4"/>
      <c r="F1310" s="1" t="s">
        <v>283</v>
      </c>
      <c r="G1310" s="18" t="s">
        <v>1225</v>
      </c>
      <c r="H1310" s="19" t="s">
        <v>195</v>
      </c>
      <c r="I1310" s="18" t="s">
        <v>44</v>
      </c>
      <c r="J1310" s="18"/>
      <c r="K1310" s="21" t="s">
        <v>175</v>
      </c>
      <c r="L1310" s="22" t="s">
        <v>42</v>
      </c>
      <c r="M1310" s="22" t="s">
        <v>42</v>
      </c>
      <c r="N1310" s="23"/>
      <c r="O1310" s="23"/>
      <c r="P1310" s="109"/>
      <c r="Q1310" s="24">
        <f t="shared" si="86"/>
        <v>659000</v>
      </c>
      <c r="R1310" s="25"/>
      <c r="S1310" s="66"/>
      <c r="T1310" s="66"/>
      <c r="U1310" s="127">
        <v>49</v>
      </c>
      <c r="V1310" s="127">
        <v>58</v>
      </c>
      <c r="X1310" s="26"/>
      <c r="Y1310" s="26"/>
    </row>
    <row r="1311" spans="1:25" ht="24" hidden="1">
      <c r="A1311" s="18" t="s">
        <v>5386</v>
      </c>
      <c r="B1311" s="19" t="s">
        <v>5387</v>
      </c>
      <c r="C1311" s="20" t="s">
        <v>5489</v>
      </c>
      <c r="D1311" s="85" t="s">
        <v>5490</v>
      </c>
      <c r="E1311" s="4" t="s">
        <v>5491</v>
      </c>
      <c r="F1311" s="1" t="s">
        <v>283</v>
      </c>
      <c r="G1311" s="18" t="s">
        <v>1225</v>
      </c>
      <c r="H1311" s="19" t="s">
        <v>195</v>
      </c>
      <c r="I1311" s="18" t="s">
        <v>44</v>
      </c>
      <c r="J1311" s="18"/>
      <c r="K1311" s="21" t="s">
        <v>5492</v>
      </c>
      <c r="L1311" s="22" t="s">
        <v>42</v>
      </c>
      <c r="M1311" s="22" t="s">
        <v>42</v>
      </c>
      <c r="N1311" s="23"/>
      <c r="O1311" s="23"/>
      <c r="P1311" s="109"/>
      <c r="Q1311" s="24">
        <f t="shared" si="86"/>
        <v>269000</v>
      </c>
      <c r="R1311" s="25"/>
      <c r="S1311" s="66"/>
      <c r="T1311" s="66"/>
      <c r="U1311" s="127">
        <v>20</v>
      </c>
      <c r="V1311" s="127">
        <v>24</v>
      </c>
      <c r="X1311" s="26"/>
      <c r="Y1311" s="26"/>
    </row>
    <row r="1312" spans="1:25" ht="24" hidden="1">
      <c r="A1312" s="18" t="s">
        <v>5420</v>
      </c>
      <c r="B1312" s="19" t="s">
        <v>5387</v>
      </c>
      <c r="C1312" s="20" t="s">
        <v>5493</v>
      </c>
      <c r="D1312" s="85" t="s">
        <v>5494</v>
      </c>
      <c r="E1312" s="4"/>
      <c r="F1312" s="1" t="s">
        <v>283</v>
      </c>
      <c r="G1312" s="18" t="s">
        <v>1225</v>
      </c>
      <c r="H1312" s="19" t="s">
        <v>195</v>
      </c>
      <c r="I1312" s="18" t="s">
        <v>44</v>
      </c>
      <c r="J1312" s="18"/>
      <c r="K1312" s="21" t="s">
        <v>5495</v>
      </c>
      <c r="L1312" s="22" t="s">
        <v>42</v>
      </c>
      <c r="M1312" s="22" t="s">
        <v>42</v>
      </c>
      <c r="N1312" s="23"/>
      <c r="O1312" s="23"/>
      <c r="P1312" s="109"/>
      <c r="Q1312" s="24">
        <f t="shared" si="86"/>
        <v>1159000</v>
      </c>
      <c r="R1312" s="25"/>
      <c r="S1312" s="66"/>
      <c r="T1312" s="66"/>
      <c r="U1312" s="127">
        <v>87</v>
      </c>
      <c r="V1312" s="127">
        <v>102</v>
      </c>
      <c r="X1312" s="26"/>
      <c r="Y1312" s="26"/>
    </row>
    <row r="1313" spans="1:25" ht="24">
      <c r="A1313" s="18" t="s">
        <v>5420</v>
      </c>
      <c r="B1313" s="19" t="s">
        <v>5387</v>
      </c>
      <c r="C1313" s="20" t="s">
        <v>5496</v>
      </c>
      <c r="D1313" s="85" t="s">
        <v>5497</v>
      </c>
      <c r="E1313" s="4" t="s">
        <v>5498</v>
      </c>
      <c r="F1313" s="1" t="s">
        <v>283</v>
      </c>
      <c r="G1313" s="18" t="s">
        <v>1225</v>
      </c>
      <c r="H1313" s="19" t="s">
        <v>195</v>
      </c>
      <c r="I1313" s="18" t="s">
        <v>134</v>
      </c>
      <c r="J1313" s="18"/>
      <c r="K1313" s="21" t="s">
        <v>5499</v>
      </c>
      <c r="L1313" s="22" t="s">
        <v>42</v>
      </c>
      <c r="M1313" s="22" t="s">
        <v>42</v>
      </c>
      <c r="N1313" s="23"/>
      <c r="O1313" s="23"/>
      <c r="P1313" s="109" t="s">
        <v>5500</v>
      </c>
      <c r="Q1313" s="24">
        <f t="shared" si="86"/>
        <v>379000</v>
      </c>
      <c r="R1313" s="25"/>
      <c r="S1313" s="66"/>
      <c r="T1313" s="66"/>
      <c r="U1313" s="127">
        <v>28</v>
      </c>
      <c r="V1313" s="127">
        <v>33</v>
      </c>
      <c r="X1313" s="26"/>
      <c r="Y1313" s="26"/>
    </row>
    <row r="1314" spans="1:25" ht="24">
      <c r="A1314" s="18" t="s">
        <v>5423</v>
      </c>
      <c r="B1314" s="19" t="s">
        <v>5387</v>
      </c>
      <c r="C1314" s="20" t="s">
        <v>5501</v>
      </c>
      <c r="D1314" s="85" t="s">
        <v>5502</v>
      </c>
      <c r="E1314" s="4" t="s">
        <v>5503</v>
      </c>
      <c r="F1314" s="1" t="s">
        <v>283</v>
      </c>
      <c r="G1314" s="18" t="s">
        <v>1225</v>
      </c>
      <c r="H1314" s="19" t="s">
        <v>195</v>
      </c>
      <c r="I1314" s="18" t="s">
        <v>39</v>
      </c>
      <c r="J1314" s="18"/>
      <c r="K1314" s="21" t="s">
        <v>5504</v>
      </c>
      <c r="L1314" s="22" t="s">
        <v>42</v>
      </c>
      <c r="M1314" s="22" t="s">
        <v>42</v>
      </c>
      <c r="N1314" s="23"/>
      <c r="O1314" s="23"/>
      <c r="P1314" s="109" t="s">
        <v>5505</v>
      </c>
      <c r="Q1314" s="24">
        <f t="shared" si="86"/>
        <v>5519000</v>
      </c>
      <c r="R1314" s="25"/>
      <c r="S1314" s="66"/>
      <c r="T1314" s="66"/>
      <c r="U1314" s="127">
        <v>411</v>
      </c>
      <c r="V1314" s="127">
        <v>484</v>
      </c>
      <c r="X1314" s="26"/>
      <c r="Y1314" s="26"/>
    </row>
    <row r="1315" spans="1:25" ht="24">
      <c r="A1315" s="18" t="s">
        <v>5423</v>
      </c>
      <c r="B1315" s="19" t="s">
        <v>5387</v>
      </c>
      <c r="C1315" s="20" t="s">
        <v>5506</v>
      </c>
      <c r="D1315" s="85" t="s">
        <v>5507</v>
      </c>
      <c r="E1315" s="4" t="s">
        <v>5508</v>
      </c>
      <c r="F1315" s="1" t="s">
        <v>283</v>
      </c>
      <c r="G1315" s="18" t="s">
        <v>1225</v>
      </c>
      <c r="H1315" s="19" t="s">
        <v>195</v>
      </c>
      <c r="I1315" s="18" t="s">
        <v>134</v>
      </c>
      <c r="J1315" s="18"/>
      <c r="K1315" s="21" t="s">
        <v>5504</v>
      </c>
      <c r="L1315" s="22" t="s">
        <v>42</v>
      </c>
      <c r="M1315" s="22" t="s">
        <v>42</v>
      </c>
      <c r="N1315" s="23"/>
      <c r="O1315" s="23"/>
      <c r="P1315" s="109" t="s">
        <v>5505</v>
      </c>
      <c r="Q1315" s="24">
        <f t="shared" si="86"/>
        <v>5519000</v>
      </c>
      <c r="R1315" s="25"/>
      <c r="S1315" s="66"/>
      <c r="T1315" s="66"/>
      <c r="U1315" s="127">
        <v>411</v>
      </c>
      <c r="V1315" s="127">
        <v>484</v>
      </c>
      <c r="X1315" s="26"/>
      <c r="Y1315" s="26"/>
    </row>
    <row r="1316" spans="1:25" ht="24">
      <c r="A1316" s="18" t="s">
        <v>5393</v>
      </c>
      <c r="B1316" s="19" t="s">
        <v>5387</v>
      </c>
      <c r="C1316" s="20" t="s">
        <v>5509</v>
      </c>
      <c r="D1316" s="85" t="s">
        <v>5510</v>
      </c>
      <c r="E1316" s="4" t="s">
        <v>5511</v>
      </c>
      <c r="F1316" s="1" t="s">
        <v>283</v>
      </c>
      <c r="G1316" s="18" t="s">
        <v>1225</v>
      </c>
      <c r="H1316" s="19" t="s">
        <v>195</v>
      </c>
      <c r="I1316" s="18" t="s">
        <v>39</v>
      </c>
      <c r="J1316" s="18"/>
      <c r="K1316" s="21" t="s">
        <v>5512</v>
      </c>
      <c r="L1316" s="22" t="s">
        <v>42</v>
      </c>
      <c r="M1316" s="22" t="s">
        <v>42</v>
      </c>
      <c r="N1316" s="23"/>
      <c r="O1316" s="23"/>
      <c r="P1316" s="109" t="s">
        <v>5398</v>
      </c>
      <c r="Q1316" s="24">
        <f t="shared" si="86"/>
        <v>2679000</v>
      </c>
      <c r="R1316" s="25"/>
      <c r="S1316" s="66"/>
      <c r="T1316" s="66"/>
      <c r="U1316" s="127">
        <v>200</v>
      </c>
      <c r="V1316" s="127">
        <v>235</v>
      </c>
      <c r="X1316" s="26"/>
      <c r="Y1316" s="26"/>
    </row>
    <row r="1317" spans="1:25" ht="24">
      <c r="A1317" s="18" t="s">
        <v>5386</v>
      </c>
      <c r="B1317" s="19" t="s">
        <v>5387</v>
      </c>
      <c r="C1317" s="20" t="s">
        <v>5513</v>
      </c>
      <c r="D1317" s="85" t="s">
        <v>5514</v>
      </c>
      <c r="E1317" s="4" t="s">
        <v>5515</v>
      </c>
      <c r="F1317" s="1" t="s">
        <v>283</v>
      </c>
      <c r="G1317" s="18" t="s">
        <v>1225</v>
      </c>
      <c r="H1317" s="19" t="s">
        <v>195</v>
      </c>
      <c r="I1317" s="18" t="s">
        <v>134</v>
      </c>
      <c r="J1317" s="18"/>
      <c r="K1317" s="21" t="s">
        <v>5516</v>
      </c>
      <c r="L1317" s="22" t="s">
        <v>42</v>
      </c>
      <c r="M1317" s="22" t="s">
        <v>42</v>
      </c>
      <c r="N1317" s="23"/>
      <c r="O1317" s="23"/>
      <c r="P1317" s="109" t="s">
        <v>5457</v>
      </c>
      <c r="Q1317" s="24">
        <f t="shared" si="86"/>
        <v>1119000</v>
      </c>
      <c r="R1317" s="25"/>
      <c r="S1317" s="66"/>
      <c r="T1317" s="66"/>
      <c r="U1317" s="127">
        <v>83</v>
      </c>
      <c r="V1317" s="127">
        <v>98</v>
      </c>
      <c r="X1317" s="26"/>
      <c r="Y1317" s="26"/>
    </row>
    <row r="1318" spans="1:25" ht="24">
      <c r="A1318" s="18" t="s">
        <v>5386</v>
      </c>
      <c r="B1318" s="19" t="s">
        <v>5387</v>
      </c>
      <c r="C1318" s="20" t="s">
        <v>5517</v>
      </c>
      <c r="D1318" s="85" t="s">
        <v>5518</v>
      </c>
      <c r="E1318" s="4" t="s">
        <v>5519</v>
      </c>
      <c r="F1318" s="1" t="s">
        <v>283</v>
      </c>
      <c r="G1318" s="18" t="s">
        <v>1225</v>
      </c>
      <c r="H1318" s="19" t="s">
        <v>195</v>
      </c>
      <c r="I1318" s="18" t="s">
        <v>39</v>
      </c>
      <c r="J1318" s="18"/>
      <c r="K1318" s="21" t="s">
        <v>5520</v>
      </c>
      <c r="L1318" s="22" t="s">
        <v>42</v>
      </c>
      <c r="M1318" s="22" t="s">
        <v>42</v>
      </c>
      <c r="N1318" s="23"/>
      <c r="O1318" s="23"/>
      <c r="P1318" s="109" t="s">
        <v>5521</v>
      </c>
      <c r="Q1318" s="24">
        <f t="shared" si="86"/>
        <v>169000</v>
      </c>
      <c r="R1318" s="25"/>
      <c r="S1318" s="66"/>
      <c r="T1318" s="66"/>
      <c r="U1318" s="127">
        <v>13</v>
      </c>
      <c r="V1318" s="127">
        <v>15</v>
      </c>
      <c r="X1318" s="26"/>
      <c r="Y1318" s="26"/>
    </row>
    <row r="1319" spans="1:25" ht="24">
      <c r="A1319" s="18" t="s">
        <v>5386</v>
      </c>
      <c r="B1319" s="19" t="s">
        <v>5387</v>
      </c>
      <c r="C1319" s="20" t="s">
        <v>5522</v>
      </c>
      <c r="D1319" s="85" t="s">
        <v>5523</v>
      </c>
      <c r="E1319" s="4" t="s">
        <v>5524</v>
      </c>
      <c r="F1319" s="1" t="s">
        <v>283</v>
      </c>
      <c r="G1319" s="18" t="s">
        <v>1225</v>
      </c>
      <c r="H1319" s="19" t="s">
        <v>195</v>
      </c>
      <c r="I1319" s="18" t="s">
        <v>39</v>
      </c>
      <c r="J1319" s="18"/>
      <c r="K1319" s="21" t="s">
        <v>5525</v>
      </c>
      <c r="L1319" s="22" t="s">
        <v>42</v>
      </c>
      <c r="M1319" s="22" t="s">
        <v>42</v>
      </c>
      <c r="N1319" s="23"/>
      <c r="O1319" s="23"/>
      <c r="P1319" s="109" t="s">
        <v>5521</v>
      </c>
      <c r="Q1319" s="24">
        <f t="shared" si="86"/>
        <v>169000</v>
      </c>
      <c r="R1319" s="25"/>
      <c r="S1319" s="66"/>
      <c r="T1319" s="66"/>
      <c r="U1319" s="127">
        <v>13</v>
      </c>
      <c r="V1319" s="127">
        <v>15</v>
      </c>
      <c r="X1319" s="26"/>
      <c r="Y1319" s="26"/>
    </row>
    <row r="1320" spans="1:25" hidden="1">
      <c r="A1320" s="18" t="s">
        <v>5526</v>
      </c>
      <c r="B1320" s="19" t="s">
        <v>5527</v>
      </c>
      <c r="C1320" s="20" t="s">
        <v>5528</v>
      </c>
      <c r="D1320" s="85" t="s">
        <v>5529</v>
      </c>
      <c r="E1320" s="4" t="s">
        <v>5530</v>
      </c>
      <c r="F1320" s="1" t="s">
        <v>283</v>
      </c>
      <c r="G1320" s="18" t="s">
        <v>1225</v>
      </c>
      <c r="H1320" s="19" t="s">
        <v>195</v>
      </c>
      <c r="I1320" s="18" t="s">
        <v>44</v>
      </c>
      <c r="J1320" s="18"/>
      <c r="K1320" s="21" t="s">
        <v>5531</v>
      </c>
      <c r="L1320" s="22" t="s">
        <v>5532</v>
      </c>
      <c r="M1320" s="22" t="s">
        <v>5533</v>
      </c>
      <c r="N1320" s="23"/>
      <c r="O1320" s="23"/>
      <c r="P1320" s="109" t="s">
        <v>5534</v>
      </c>
      <c r="Q1320" s="24">
        <f t="shared" si="86"/>
        <v>1029000</v>
      </c>
      <c r="R1320" s="25"/>
      <c r="S1320" s="69"/>
      <c r="T1320" s="69"/>
      <c r="U1320" s="127">
        <v>81</v>
      </c>
      <c r="V1320" s="127">
        <v>90</v>
      </c>
      <c r="X1320" s="26"/>
      <c r="Y1320" s="26"/>
    </row>
    <row r="1321" spans="1:25" hidden="1">
      <c r="A1321" s="18" t="s">
        <v>5526</v>
      </c>
      <c r="B1321" s="19" t="s">
        <v>5527</v>
      </c>
      <c r="C1321" s="20" t="s">
        <v>5535</v>
      </c>
      <c r="D1321" s="85" t="s">
        <v>5536</v>
      </c>
      <c r="E1321" s="4" t="s">
        <v>5537</v>
      </c>
      <c r="F1321" s="1" t="s">
        <v>283</v>
      </c>
      <c r="G1321" s="18" t="s">
        <v>1225</v>
      </c>
      <c r="H1321" s="19" t="s">
        <v>195</v>
      </c>
      <c r="I1321" s="18" t="s">
        <v>44</v>
      </c>
      <c r="J1321" s="18"/>
      <c r="K1321" s="21" t="s">
        <v>5538</v>
      </c>
      <c r="L1321" s="22" t="s">
        <v>5532</v>
      </c>
      <c r="M1321" s="22" t="s">
        <v>5533</v>
      </c>
      <c r="N1321" s="23"/>
      <c r="O1321" s="23"/>
      <c r="P1321" s="109" t="s">
        <v>5534</v>
      </c>
      <c r="Q1321" s="24">
        <f t="shared" si="86"/>
        <v>1029000</v>
      </c>
      <c r="R1321" s="25"/>
      <c r="S1321" s="69"/>
      <c r="T1321" s="69"/>
      <c r="U1321" s="127">
        <v>81</v>
      </c>
      <c r="V1321" s="127">
        <v>90</v>
      </c>
      <c r="X1321" s="26"/>
      <c r="Y1321" s="26"/>
    </row>
    <row r="1322" spans="1:25">
      <c r="A1322" s="18" t="s">
        <v>5526</v>
      </c>
      <c r="B1322" s="19" t="s">
        <v>5527</v>
      </c>
      <c r="C1322" s="20" t="s">
        <v>5539</v>
      </c>
      <c r="D1322" s="85" t="s">
        <v>5540</v>
      </c>
      <c r="E1322" s="4" t="s">
        <v>5541</v>
      </c>
      <c r="F1322" s="1" t="s">
        <v>283</v>
      </c>
      <c r="G1322" s="18" t="s">
        <v>1225</v>
      </c>
      <c r="H1322" s="19" t="s">
        <v>195</v>
      </c>
      <c r="I1322" s="18" t="s">
        <v>134</v>
      </c>
      <c r="J1322" s="18"/>
      <c r="K1322" s="21" t="s">
        <v>5542</v>
      </c>
      <c r="L1322" s="22" t="s">
        <v>5543</v>
      </c>
      <c r="M1322" s="22" t="s">
        <v>5544</v>
      </c>
      <c r="N1322" s="23"/>
      <c r="O1322" s="23"/>
      <c r="P1322" s="109" t="s">
        <v>5534</v>
      </c>
      <c r="Q1322" s="24">
        <f t="shared" si="86"/>
        <v>479000</v>
      </c>
      <c r="R1322" s="25"/>
      <c r="S1322" s="69"/>
      <c r="T1322" s="69"/>
      <c r="U1322" s="127">
        <v>38</v>
      </c>
      <c r="V1322" s="127">
        <v>42</v>
      </c>
      <c r="X1322" s="26"/>
      <c r="Y1322" s="26"/>
    </row>
    <row r="1323" spans="1:25">
      <c r="A1323" s="18" t="s">
        <v>5526</v>
      </c>
      <c r="B1323" s="19" t="s">
        <v>5527</v>
      </c>
      <c r="C1323" s="20" t="s">
        <v>5545</v>
      </c>
      <c r="D1323" s="85" t="s">
        <v>5546</v>
      </c>
      <c r="E1323" s="4" t="s">
        <v>5547</v>
      </c>
      <c r="F1323" s="1" t="s">
        <v>283</v>
      </c>
      <c r="G1323" s="18" t="s">
        <v>1225</v>
      </c>
      <c r="H1323" s="19" t="s">
        <v>195</v>
      </c>
      <c r="I1323" s="18" t="s">
        <v>134</v>
      </c>
      <c r="J1323" s="18"/>
      <c r="K1323" s="21" t="s">
        <v>5548</v>
      </c>
      <c r="L1323" s="22" t="s">
        <v>5549</v>
      </c>
      <c r="M1323" s="22" t="s">
        <v>5550</v>
      </c>
      <c r="N1323" s="23"/>
      <c r="O1323" s="23"/>
      <c r="P1323" s="109" t="s">
        <v>5534</v>
      </c>
      <c r="Q1323" s="24">
        <f t="shared" si="86"/>
        <v>1529000</v>
      </c>
      <c r="R1323" s="25"/>
      <c r="S1323" s="69"/>
      <c r="T1323" s="69"/>
      <c r="U1323" s="127">
        <v>121</v>
      </c>
      <c r="V1323" s="127">
        <v>134</v>
      </c>
      <c r="X1323" s="26"/>
      <c r="Y1323" s="26"/>
    </row>
    <row r="1324" spans="1:25">
      <c r="A1324" s="18" t="s">
        <v>5526</v>
      </c>
      <c r="B1324" s="19" t="s">
        <v>5527</v>
      </c>
      <c r="C1324" s="20" t="s">
        <v>5551</v>
      </c>
      <c r="D1324" s="85" t="s">
        <v>5552</v>
      </c>
      <c r="E1324" s="4" t="s">
        <v>5553</v>
      </c>
      <c r="F1324" s="1" t="s">
        <v>283</v>
      </c>
      <c r="G1324" s="18" t="s">
        <v>1225</v>
      </c>
      <c r="H1324" s="19" t="s">
        <v>195</v>
      </c>
      <c r="I1324" s="18" t="s">
        <v>134</v>
      </c>
      <c r="J1324" s="18"/>
      <c r="K1324" s="21" t="s">
        <v>5554</v>
      </c>
      <c r="L1324" s="22" t="s">
        <v>5549</v>
      </c>
      <c r="M1324" s="22" t="s">
        <v>5550</v>
      </c>
      <c r="N1324" s="23"/>
      <c r="O1324" s="23"/>
      <c r="P1324" s="109" t="s">
        <v>5534</v>
      </c>
      <c r="Q1324" s="24">
        <f t="shared" si="86"/>
        <v>1529000</v>
      </c>
      <c r="R1324" s="25"/>
      <c r="S1324" s="69"/>
      <c r="T1324" s="69"/>
      <c r="U1324" s="127">
        <v>121</v>
      </c>
      <c r="V1324" s="127">
        <v>134</v>
      </c>
      <c r="X1324" s="26"/>
      <c r="Y1324" s="26"/>
    </row>
    <row r="1325" spans="1:25">
      <c r="A1325" s="18" t="s">
        <v>5526</v>
      </c>
      <c r="B1325" s="19" t="s">
        <v>5527</v>
      </c>
      <c r="C1325" s="20" t="s">
        <v>5555</v>
      </c>
      <c r="D1325" s="85" t="s">
        <v>5556</v>
      </c>
      <c r="E1325" s="4" t="s">
        <v>5557</v>
      </c>
      <c r="F1325" s="1" t="s">
        <v>283</v>
      </c>
      <c r="G1325" s="18" t="s">
        <v>1225</v>
      </c>
      <c r="H1325" s="19" t="s">
        <v>195</v>
      </c>
      <c r="I1325" s="18" t="s">
        <v>134</v>
      </c>
      <c r="J1325" s="18"/>
      <c r="K1325" s="21" t="s">
        <v>5558</v>
      </c>
      <c r="L1325" s="22" t="s">
        <v>5549</v>
      </c>
      <c r="M1325" s="22" t="s">
        <v>5550</v>
      </c>
      <c r="N1325" s="23"/>
      <c r="O1325" s="23"/>
      <c r="P1325" s="109" t="s">
        <v>5534</v>
      </c>
      <c r="Q1325" s="24">
        <f t="shared" si="86"/>
        <v>1529000</v>
      </c>
      <c r="R1325" s="25"/>
      <c r="S1325" s="69"/>
      <c r="T1325" s="69"/>
      <c r="U1325" s="127">
        <v>121</v>
      </c>
      <c r="V1325" s="127">
        <v>134</v>
      </c>
      <c r="X1325" s="26"/>
      <c r="Y1325" s="26"/>
    </row>
    <row r="1326" spans="1:25">
      <c r="A1326" s="18" t="s">
        <v>5526</v>
      </c>
      <c r="B1326" s="19" t="s">
        <v>5527</v>
      </c>
      <c r="C1326" s="20" t="s">
        <v>5559</v>
      </c>
      <c r="D1326" s="85" t="s">
        <v>5560</v>
      </c>
      <c r="E1326" s="4" t="s">
        <v>5561</v>
      </c>
      <c r="F1326" s="1" t="s">
        <v>283</v>
      </c>
      <c r="G1326" s="18" t="s">
        <v>1225</v>
      </c>
      <c r="H1326" s="19" t="s">
        <v>195</v>
      </c>
      <c r="I1326" s="18" t="s">
        <v>134</v>
      </c>
      <c r="J1326" s="18"/>
      <c r="K1326" s="21" t="s">
        <v>5562</v>
      </c>
      <c r="L1326" s="22" t="s">
        <v>5563</v>
      </c>
      <c r="M1326" s="22" t="s">
        <v>5564</v>
      </c>
      <c r="N1326" s="23"/>
      <c r="O1326" s="23"/>
      <c r="P1326" s="109" t="s">
        <v>5534</v>
      </c>
      <c r="Q1326" s="24">
        <f t="shared" si="86"/>
        <v>949000</v>
      </c>
      <c r="R1326" s="25"/>
      <c r="S1326" s="69"/>
      <c r="T1326" s="69"/>
      <c r="U1326" s="127">
        <v>75</v>
      </c>
      <c r="V1326" s="127">
        <v>83</v>
      </c>
      <c r="X1326" s="26"/>
      <c r="Y1326" s="26"/>
    </row>
    <row r="1327" spans="1:25">
      <c r="A1327" s="18" t="s">
        <v>5526</v>
      </c>
      <c r="B1327" s="19" t="s">
        <v>5527</v>
      </c>
      <c r="C1327" s="20" t="s">
        <v>5565</v>
      </c>
      <c r="D1327" s="85" t="s">
        <v>5566</v>
      </c>
      <c r="E1327" s="4" t="s">
        <v>5567</v>
      </c>
      <c r="F1327" s="1" t="s">
        <v>283</v>
      </c>
      <c r="G1327" s="18" t="s">
        <v>1225</v>
      </c>
      <c r="H1327" s="19" t="s">
        <v>195</v>
      </c>
      <c r="I1327" s="18" t="s">
        <v>134</v>
      </c>
      <c r="J1327" s="18"/>
      <c r="K1327" s="21" t="s">
        <v>5542</v>
      </c>
      <c r="L1327" s="22" t="s">
        <v>5543</v>
      </c>
      <c r="M1327" s="22" t="s">
        <v>5544</v>
      </c>
      <c r="N1327" s="23"/>
      <c r="O1327" s="23"/>
      <c r="P1327" s="109" t="s">
        <v>5534</v>
      </c>
      <c r="Q1327" s="24">
        <f t="shared" si="86"/>
        <v>949000</v>
      </c>
      <c r="R1327" s="25"/>
      <c r="S1327" s="69"/>
      <c r="T1327" s="69"/>
      <c r="U1327" s="127">
        <v>75</v>
      </c>
      <c r="V1327" s="127">
        <v>83</v>
      </c>
      <c r="X1327" s="26"/>
      <c r="Y1327" s="26"/>
    </row>
    <row r="1328" spans="1:25">
      <c r="A1328" s="18" t="s">
        <v>5526</v>
      </c>
      <c r="B1328" s="19" t="s">
        <v>5527</v>
      </c>
      <c r="C1328" s="20" t="s">
        <v>5568</v>
      </c>
      <c r="D1328" s="85" t="s">
        <v>5569</v>
      </c>
      <c r="E1328" s="4" t="s">
        <v>5570</v>
      </c>
      <c r="F1328" s="1" t="s">
        <v>283</v>
      </c>
      <c r="G1328" s="18" t="s">
        <v>1225</v>
      </c>
      <c r="H1328" s="19" t="s">
        <v>195</v>
      </c>
      <c r="I1328" s="18" t="s">
        <v>134</v>
      </c>
      <c r="J1328" s="18"/>
      <c r="K1328" s="21" t="s">
        <v>5571</v>
      </c>
      <c r="L1328" s="22" t="s">
        <v>5572</v>
      </c>
      <c r="M1328" s="22" t="s">
        <v>42</v>
      </c>
      <c r="N1328" s="23">
        <v>4897085701276</v>
      </c>
      <c r="O1328" s="23"/>
      <c r="P1328" s="109" t="s">
        <v>5534</v>
      </c>
      <c r="Q1328" s="24">
        <f t="shared" si="86"/>
        <v>949000</v>
      </c>
      <c r="R1328" s="25"/>
      <c r="S1328" s="69"/>
      <c r="T1328" s="69"/>
      <c r="U1328" s="127">
        <v>75</v>
      </c>
      <c r="V1328" s="127">
        <v>83</v>
      </c>
      <c r="X1328" s="26"/>
      <c r="Y1328" s="26"/>
    </row>
    <row r="1329" spans="1:25" hidden="1">
      <c r="A1329" s="18" t="s">
        <v>5526</v>
      </c>
      <c r="B1329" s="19" t="s">
        <v>5527</v>
      </c>
      <c r="C1329" s="20" t="s">
        <v>5573</v>
      </c>
      <c r="D1329" s="85" t="s">
        <v>5574</v>
      </c>
      <c r="E1329" s="4" t="s">
        <v>5575</v>
      </c>
      <c r="F1329" s="1" t="s">
        <v>283</v>
      </c>
      <c r="G1329" s="18" t="s">
        <v>1225</v>
      </c>
      <c r="H1329" s="19" t="s">
        <v>195</v>
      </c>
      <c r="I1329" s="18" t="s">
        <v>44</v>
      </c>
      <c r="J1329" s="18"/>
      <c r="K1329" s="21" t="s">
        <v>5576</v>
      </c>
      <c r="L1329" s="22" t="s">
        <v>5577</v>
      </c>
      <c r="M1329" s="22" t="s">
        <v>5578</v>
      </c>
      <c r="N1329" s="23">
        <v>4897085700699</v>
      </c>
      <c r="O1329" s="23"/>
      <c r="P1329" s="109"/>
      <c r="Q1329" s="24">
        <f t="shared" si="86"/>
        <v>799000</v>
      </c>
      <c r="R1329" s="25"/>
      <c r="S1329" s="69"/>
      <c r="T1329" s="69"/>
      <c r="U1329" s="127">
        <v>63</v>
      </c>
      <c r="V1329" s="127">
        <v>70</v>
      </c>
      <c r="X1329" s="26"/>
      <c r="Y1329" s="26"/>
    </row>
    <row r="1330" spans="1:25">
      <c r="A1330" s="18" t="s">
        <v>5526</v>
      </c>
      <c r="B1330" s="19" t="s">
        <v>5527</v>
      </c>
      <c r="C1330" s="20" t="s">
        <v>5579</v>
      </c>
      <c r="D1330" s="85" t="s">
        <v>5580</v>
      </c>
      <c r="E1330" s="4" t="s">
        <v>5581</v>
      </c>
      <c r="F1330" s="1" t="s">
        <v>283</v>
      </c>
      <c r="G1330" s="18" t="s">
        <v>1225</v>
      </c>
      <c r="H1330" s="19" t="s">
        <v>195</v>
      </c>
      <c r="I1330" s="18" t="s">
        <v>134</v>
      </c>
      <c r="J1330" s="18"/>
      <c r="K1330" s="21" t="s">
        <v>5582</v>
      </c>
      <c r="L1330" s="22" t="s">
        <v>5577</v>
      </c>
      <c r="M1330" s="22" t="s">
        <v>5578</v>
      </c>
      <c r="N1330" s="23">
        <v>4897085700705</v>
      </c>
      <c r="O1330" s="23"/>
      <c r="P1330" s="109" t="s">
        <v>5534</v>
      </c>
      <c r="Q1330" s="24">
        <f t="shared" si="86"/>
        <v>799000</v>
      </c>
      <c r="R1330" s="25"/>
      <c r="S1330" s="69"/>
      <c r="T1330" s="69"/>
      <c r="U1330" s="127">
        <v>63</v>
      </c>
      <c r="V1330" s="127">
        <v>70</v>
      </c>
      <c r="X1330" s="26"/>
      <c r="Y1330" s="26"/>
    </row>
    <row r="1331" spans="1:25">
      <c r="A1331" s="18" t="s">
        <v>5526</v>
      </c>
      <c r="B1331" s="19" t="s">
        <v>5527</v>
      </c>
      <c r="C1331" s="20" t="s">
        <v>5583</v>
      </c>
      <c r="D1331" s="85" t="s">
        <v>5584</v>
      </c>
      <c r="E1331" s="4" t="s">
        <v>5585</v>
      </c>
      <c r="F1331" s="1" t="s">
        <v>283</v>
      </c>
      <c r="G1331" s="18" t="s">
        <v>1225</v>
      </c>
      <c r="H1331" s="19" t="s">
        <v>195</v>
      </c>
      <c r="I1331" s="18" t="s">
        <v>134</v>
      </c>
      <c r="J1331" s="18"/>
      <c r="K1331" s="21" t="s">
        <v>5586</v>
      </c>
      <c r="L1331" s="22" t="s">
        <v>5587</v>
      </c>
      <c r="M1331" s="22" t="s">
        <v>42</v>
      </c>
      <c r="N1331" s="23">
        <v>4897085701184</v>
      </c>
      <c r="O1331" s="23"/>
      <c r="P1331" s="109" t="s">
        <v>5534</v>
      </c>
      <c r="Q1331" s="24">
        <f t="shared" si="86"/>
        <v>1319000</v>
      </c>
      <c r="R1331" s="25"/>
      <c r="S1331" s="69"/>
      <c r="T1331" s="69"/>
      <c r="U1331" s="127">
        <v>104</v>
      </c>
      <c r="V1331" s="127">
        <v>116</v>
      </c>
      <c r="X1331" s="26"/>
      <c r="Y1331" s="26"/>
    </row>
    <row r="1332" spans="1:25">
      <c r="A1332" s="18" t="s">
        <v>5526</v>
      </c>
      <c r="B1332" s="19" t="s">
        <v>5527</v>
      </c>
      <c r="C1332" s="20" t="s">
        <v>5588</v>
      </c>
      <c r="D1332" s="85" t="s">
        <v>5589</v>
      </c>
      <c r="E1332" s="4" t="s">
        <v>5590</v>
      </c>
      <c r="F1332" s="1" t="s">
        <v>283</v>
      </c>
      <c r="G1332" s="18" t="s">
        <v>1225</v>
      </c>
      <c r="H1332" s="19" t="s">
        <v>195</v>
      </c>
      <c r="I1332" s="18" t="s">
        <v>134</v>
      </c>
      <c r="J1332" s="18"/>
      <c r="K1332" s="21" t="s">
        <v>5591</v>
      </c>
      <c r="L1332" s="22" t="s">
        <v>5587</v>
      </c>
      <c r="M1332" s="22" t="s">
        <v>5592</v>
      </c>
      <c r="N1332" s="23">
        <v>4897085700538</v>
      </c>
      <c r="O1332" s="23"/>
      <c r="P1332" s="109" t="s">
        <v>5534</v>
      </c>
      <c r="Q1332" s="24">
        <f t="shared" si="86"/>
        <v>1329000</v>
      </c>
      <c r="R1332" s="25"/>
      <c r="S1332" s="69"/>
      <c r="T1332" s="69"/>
      <c r="U1332" s="127">
        <v>105</v>
      </c>
      <c r="V1332" s="127">
        <v>117</v>
      </c>
      <c r="X1332" s="26"/>
      <c r="Y1332" s="26"/>
    </row>
    <row r="1333" spans="1:25" hidden="1">
      <c r="A1333" s="18" t="s">
        <v>5526</v>
      </c>
      <c r="B1333" s="19" t="s">
        <v>5527</v>
      </c>
      <c r="C1333" s="20" t="s">
        <v>5593</v>
      </c>
      <c r="D1333" s="85" t="s">
        <v>5594</v>
      </c>
      <c r="E1333" s="4" t="s">
        <v>5595</v>
      </c>
      <c r="F1333" s="1" t="s">
        <v>283</v>
      </c>
      <c r="G1333" s="18" t="s">
        <v>1225</v>
      </c>
      <c r="H1333" s="19" t="s">
        <v>195</v>
      </c>
      <c r="I1333" s="18" t="s">
        <v>44</v>
      </c>
      <c r="J1333" s="18"/>
      <c r="K1333" s="21" t="s">
        <v>5596</v>
      </c>
      <c r="L1333" s="22" t="s">
        <v>5597</v>
      </c>
      <c r="M1333" s="22" t="s">
        <v>5592</v>
      </c>
      <c r="N1333" s="23">
        <v>4897085700545</v>
      </c>
      <c r="O1333" s="23"/>
      <c r="P1333" s="109"/>
      <c r="Q1333" s="24">
        <f t="shared" si="86"/>
        <v>1459000</v>
      </c>
      <c r="R1333" s="25"/>
      <c r="S1333" s="69"/>
      <c r="T1333" s="69"/>
      <c r="U1333" s="127">
        <v>115</v>
      </c>
      <c r="V1333" s="127">
        <v>128</v>
      </c>
      <c r="X1333" s="26"/>
      <c r="Y1333" s="26"/>
    </row>
    <row r="1334" spans="1:25">
      <c r="A1334" s="18" t="s">
        <v>5526</v>
      </c>
      <c r="B1334" s="19" t="s">
        <v>5527</v>
      </c>
      <c r="C1334" s="20" t="s">
        <v>5598</v>
      </c>
      <c r="D1334" s="85" t="s">
        <v>5599</v>
      </c>
      <c r="E1334" s="4" t="s">
        <v>5600</v>
      </c>
      <c r="F1334" s="1" t="s">
        <v>283</v>
      </c>
      <c r="G1334" s="18" t="s">
        <v>1225</v>
      </c>
      <c r="H1334" s="19" t="s">
        <v>195</v>
      </c>
      <c r="I1334" s="18" t="s">
        <v>134</v>
      </c>
      <c r="J1334" s="18"/>
      <c r="K1334" s="21" t="s">
        <v>5601</v>
      </c>
      <c r="L1334" s="22" t="s">
        <v>5602</v>
      </c>
      <c r="M1334" s="22" t="s">
        <v>5592</v>
      </c>
      <c r="N1334" s="23">
        <v>4897085700552</v>
      </c>
      <c r="O1334" s="23"/>
      <c r="P1334" s="109" t="s">
        <v>5534</v>
      </c>
      <c r="Q1334" s="24">
        <f t="shared" si="86"/>
        <v>799000</v>
      </c>
      <c r="R1334" s="25"/>
      <c r="S1334" s="69"/>
      <c r="T1334" s="69"/>
      <c r="U1334" s="127">
        <v>63</v>
      </c>
      <c r="V1334" s="127">
        <v>70</v>
      </c>
      <c r="X1334" s="26"/>
      <c r="Y1334" s="26"/>
    </row>
    <row r="1335" spans="1:25" hidden="1">
      <c r="A1335" s="18" t="s">
        <v>5526</v>
      </c>
      <c r="B1335" s="19" t="s">
        <v>5527</v>
      </c>
      <c r="C1335" s="20" t="s">
        <v>5603</v>
      </c>
      <c r="D1335" s="85" t="s">
        <v>5604</v>
      </c>
      <c r="E1335" s="4" t="s">
        <v>5605</v>
      </c>
      <c r="F1335" s="1" t="s">
        <v>283</v>
      </c>
      <c r="G1335" s="18" t="s">
        <v>1225</v>
      </c>
      <c r="H1335" s="19" t="s">
        <v>195</v>
      </c>
      <c r="I1335" s="18" t="s">
        <v>44</v>
      </c>
      <c r="J1335" s="18"/>
      <c r="K1335" s="21" t="s">
        <v>5606</v>
      </c>
      <c r="L1335" s="22" t="s">
        <v>5607</v>
      </c>
      <c r="M1335" s="22" t="s">
        <v>5608</v>
      </c>
      <c r="N1335" s="23"/>
      <c r="O1335" s="23"/>
      <c r="P1335" s="109" t="s">
        <v>5609</v>
      </c>
      <c r="Q1335" s="24">
        <f t="shared" si="86"/>
        <v>649000</v>
      </c>
      <c r="R1335" s="25"/>
      <c r="S1335" s="69"/>
      <c r="T1335" s="69"/>
      <c r="U1335" s="127">
        <v>51</v>
      </c>
      <c r="V1335" s="127">
        <v>57</v>
      </c>
      <c r="X1335" s="26"/>
      <c r="Y1335" s="26"/>
    </row>
    <row r="1336" spans="1:25" hidden="1">
      <c r="A1336" s="18" t="s">
        <v>5526</v>
      </c>
      <c r="B1336" s="19" t="s">
        <v>5527</v>
      </c>
      <c r="C1336" s="20" t="s">
        <v>5610</v>
      </c>
      <c r="D1336" s="85" t="s">
        <v>5611</v>
      </c>
      <c r="E1336" s="4" t="s">
        <v>5612</v>
      </c>
      <c r="F1336" s="1" t="s">
        <v>283</v>
      </c>
      <c r="G1336" s="18" t="s">
        <v>1225</v>
      </c>
      <c r="H1336" s="19" t="s">
        <v>195</v>
      </c>
      <c r="I1336" s="18" t="s">
        <v>44</v>
      </c>
      <c r="J1336" s="18"/>
      <c r="K1336" s="21" t="s">
        <v>5613</v>
      </c>
      <c r="L1336" s="22" t="s">
        <v>5607</v>
      </c>
      <c r="M1336" s="22" t="s">
        <v>5608</v>
      </c>
      <c r="N1336" s="23"/>
      <c r="O1336" s="23"/>
      <c r="P1336" s="109"/>
      <c r="Q1336" s="24">
        <f t="shared" si="86"/>
        <v>649000</v>
      </c>
      <c r="R1336" s="25"/>
      <c r="S1336" s="69"/>
      <c r="T1336" s="69"/>
      <c r="U1336" s="127">
        <v>51</v>
      </c>
      <c r="V1336" s="127">
        <v>57</v>
      </c>
      <c r="X1336" s="26"/>
      <c r="Y1336" s="26"/>
    </row>
    <row r="1337" spans="1:25" hidden="1">
      <c r="A1337" s="18" t="s">
        <v>5526</v>
      </c>
      <c r="B1337" s="19" t="s">
        <v>5527</v>
      </c>
      <c r="C1337" s="20" t="s">
        <v>5614</v>
      </c>
      <c r="D1337" s="85" t="s">
        <v>5615</v>
      </c>
      <c r="E1337" s="4" t="s">
        <v>5616</v>
      </c>
      <c r="F1337" s="1" t="s">
        <v>283</v>
      </c>
      <c r="G1337" s="18" t="s">
        <v>1225</v>
      </c>
      <c r="H1337" s="19" t="s">
        <v>195</v>
      </c>
      <c r="I1337" s="18" t="s">
        <v>44</v>
      </c>
      <c r="J1337" s="18"/>
      <c r="K1337" s="21" t="s">
        <v>5617</v>
      </c>
      <c r="L1337" s="22" t="s">
        <v>5618</v>
      </c>
      <c r="M1337" s="22" t="s">
        <v>5619</v>
      </c>
      <c r="N1337" s="23"/>
      <c r="O1337" s="23"/>
      <c r="P1337" s="109"/>
      <c r="Q1337" s="24">
        <f t="shared" si="86"/>
        <v>799000</v>
      </c>
      <c r="R1337" s="25"/>
      <c r="S1337" s="69"/>
      <c r="T1337" s="69"/>
      <c r="U1337" s="127">
        <v>63</v>
      </c>
      <c r="V1337" s="127">
        <v>70</v>
      </c>
      <c r="X1337" s="26"/>
      <c r="Y1337" s="26"/>
    </row>
    <row r="1338" spans="1:25" hidden="1">
      <c r="A1338" s="18" t="s">
        <v>5526</v>
      </c>
      <c r="B1338" s="19" t="s">
        <v>5527</v>
      </c>
      <c r="C1338" s="20" t="s">
        <v>5620</v>
      </c>
      <c r="D1338" s="85" t="s">
        <v>5621</v>
      </c>
      <c r="E1338" s="4" t="s">
        <v>5622</v>
      </c>
      <c r="F1338" s="1" t="s">
        <v>283</v>
      </c>
      <c r="G1338" s="18" t="s">
        <v>1225</v>
      </c>
      <c r="H1338" s="19" t="s">
        <v>195</v>
      </c>
      <c r="I1338" s="18" t="s">
        <v>44</v>
      </c>
      <c r="J1338" s="18"/>
      <c r="K1338" s="21" t="s">
        <v>5623</v>
      </c>
      <c r="L1338" s="22" t="s">
        <v>5618</v>
      </c>
      <c r="M1338" s="22" t="s">
        <v>5619</v>
      </c>
      <c r="N1338" s="23"/>
      <c r="O1338" s="23"/>
      <c r="P1338" s="109" t="s">
        <v>5609</v>
      </c>
      <c r="Q1338" s="24">
        <f t="shared" si="86"/>
        <v>799000</v>
      </c>
      <c r="R1338" s="25"/>
      <c r="S1338" s="69"/>
      <c r="T1338" s="69"/>
      <c r="U1338" s="127">
        <v>63</v>
      </c>
      <c r="V1338" s="127">
        <v>70</v>
      </c>
      <c r="X1338" s="26"/>
      <c r="Y1338" s="26"/>
    </row>
    <row r="1339" spans="1:25" hidden="1">
      <c r="A1339" s="18" t="s">
        <v>5526</v>
      </c>
      <c r="B1339" s="19" t="s">
        <v>5527</v>
      </c>
      <c r="C1339" s="20" t="s">
        <v>5624</v>
      </c>
      <c r="D1339" s="85" t="s">
        <v>5625</v>
      </c>
      <c r="E1339" s="4" t="s">
        <v>5626</v>
      </c>
      <c r="F1339" s="1" t="s">
        <v>283</v>
      </c>
      <c r="G1339" s="18" t="s">
        <v>1225</v>
      </c>
      <c r="H1339" s="19" t="s">
        <v>195</v>
      </c>
      <c r="I1339" s="18" t="s">
        <v>44</v>
      </c>
      <c r="J1339" s="18"/>
      <c r="K1339" s="21" t="s">
        <v>5627</v>
      </c>
      <c r="L1339" s="22" t="s">
        <v>5628</v>
      </c>
      <c r="M1339" s="22" t="s">
        <v>5629</v>
      </c>
      <c r="N1339" s="23"/>
      <c r="O1339" s="23"/>
      <c r="P1339" s="109" t="s">
        <v>5630</v>
      </c>
      <c r="Q1339" s="24">
        <f t="shared" si="86"/>
        <v>1409000</v>
      </c>
      <c r="R1339" s="25"/>
      <c r="S1339" s="69"/>
      <c r="T1339" s="69"/>
      <c r="U1339" s="127">
        <v>112</v>
      </c>
      <c r="V1339" s="127">
        <v>124</v>
      </c>
      <c r="X1339" s="26"/>
      <c r="Y1339" s="26"/>
    </row>
    <row r="1340" spans="1:25" hidden="1">
      <c r="A1340" s="18" t="s">
        <v>5526</v>
      </c>
      <c r="B1340" s="19" t="s">
        <v>5527</v>
      </c>
      <c r="C1340" s="20" t="s">
        <v>5631</v>
      </c>
      <c r="D1340" s="85" t="s">
        <v>5632</v>
      </c>
      <c r="E1340" s="4" t="s">
        <v>5633</v>
      </c>
      <c r="F1340" s="1" t="s">
        <v>283</v>
      </c>
      <c r="G1340" s="18" t="s">
        <v>1225</v>
      </c>
      <c r="H1340" s="19" t="s">
        <v>195</v>
      </c>
      <c r="I1340" s="18" t="s">
        <v>44</v>
      </c>
      <c r="J1340" s="18"/>
      <c r="K1340" s="21" t="s">
        <v>5617</v>
      </c>
      <c r="L1340" s="22" t="s">
        <v>5618</v>
      </c>
      <c r="M1340" s="22" t="s">
        <v>5619</v>
      </c>
      <c r="N1340" s="23"/>
      <c r="O1340" s="23"/>
      <c r="P1340" s="109" t="s">
        <v>5630</v>
      </c>
      <c r="Q1340" s="24">
        <f t="shared" si="86"/>
        <v>1409000</v>
      </c>
      <c r="R1340" s="25"/>
      <c r="S1340" s="69"/>
      <c r="T1340" s="69"/>
      <c r="U1340" s="127">
        <v>112</v>
      </c>
      <c r="V1340" s="127">
        <v>124</v>
      </c>
      <c r="X1340" s="26"/>
      <c r="Y1340" s="26"/>
    </row>
    <row r="1341" spans="1:25" hidden="1">
      <c r="A1341" s="18" t="s">
        <v>5526</v>
      </c>
      <c r="B1341" s="19" t="s">
        <v>5527</v>
      </c>
      <c r="C1341" s="20" t="s">
        <v>5634</v>
      </c>
      <c r="D1341" s="85" t="s">
        <v>5635</v>
      </c>
      <c r="E1341" s="4" t="s">
        <v>5636</v>
      </c>
      <c r="F1341" s="1" t="s">
        <v>283</v>
      </c>
      <c r="G1341" s="18" t="s">
        <v>1225</v>
      </c>
      <c r="H1341" s="19" t="s">
        <v>195</v>
      </c>
      <c r="I1341" s="18" t="s">
        <v>44</v>
      </c>
      <c r="J1341" s="18"/>
      <c r="K1341" s="21" t="s">
        <v>5637</v>
      </c>
      <c r="L1341" s="22" t="s">
        <v>42</v>
      </c>
      <c r="M1341" s="22" t="s">
        <v>5638</v>
      </c>
      <c r="N1341" s="23">
        <v>4897085701139</v>
      </c>
      <c r="O1341" s="23"/>
      <c r="P1341" s="109" t="s">
        <v>5630</v>
      </c>
      <c r="Q1341" s="24">
        <f t="shared" si="86"/>
        <v>1479000</v>
      </c>
      <c r="R1341" s="25"/>
      <c r="S1341" s="69"/>
      <c r="T1341" s="69"/>
      <c r="U1341" s="127">
        <v>117</v>
      </c>
      <c r="V1341" s="127">
        <v>130</v>
      </c>
      <c r="X1341" s="26"/>
      <c r="Y1341" s="26"/>
    </row>
    <row r="1342" spans="1:25" hidden="1">
      <c r="A1342" s="18" t="s">
        <v>5526</v>
      </c>
      <c r="B1342" s="19" t="s">
        <v>5527</v>
      </c>
      <c r="C1342" s="20" t="s">
        <v>5639</v>
      </c>
      <c r="D1342" s="85" t="s">
        <v>5640</v>
      </c>
      <c r="E1342" s="4" t="s">
        <v>5641</v>
      </c>
      <c r="F1342" s="1" t="s">
        <v>283</v>
      </c>
      <c r="G1342" s="18" t="s">
        <v>1225</v>
      </c>
      <c r="H1342" s="19" t="s">
        <v>195</v>
      </c>
      <c r="I1342" s="18" t="s">
        <v>44</v>
      </c>
      <c r="J1342" s="18"/>
      <c r="K1342" s="21" t="s">
        <v>5637</v>
      </c>
      <c r="L1342" s="22" t="s">
        <v>42</v>
      </c>
      <c r="M1342" s="22" t="s">
        <v>5638</v>
      </c>
      <c r="N1342" s="23"/>
      <c r="O1342" s="23"/>
      <c r="P1342" s="109" t="s">
        <v>5630</v>
      </c>
      <c r="Q1342" s="24">
        <f t="shared" ref="Q1342:Q1405" si="87">ROUND(V1342*$W$1,-4)-1000</f>
        <v>1479000</v>
      </c>
      <c r="R1342" s="25"/>
      <c r="S1342" s="69"/>
      <c r="T1342" s="69"/>
      <c r="U1342" s="127">
        <v>117</v>
      </c>
      <c r="V1342" s="127">
        <v>130</v>
      </c>
      <c r="X1342" s="26"/>
      <c r="Y1342" s="26"/>
    </row>
    <row r="1343" spans="1:25" hidden="1">
      <c r="A1343" s="18" t="s">
        <v>5526</v>
      </c>
      <c r="B1343" s="19" t="s">
        <v>5527</v>
      </c>
      <c r="C1343" s="20" t="s">
        <v>5642</v>
      </c>
      <c r="D1343" s="85" t="s">
        <v>5643</v>
      </c>
      <c r="E1343" s="4" t="s">
        <v>5644</v>
      </c>
      <c r="F1343" s="1" t="s">
        <v>283</v>
      </c>
      <c r="G1343" s="18" t="s">
        <v>1225</v>
      </c>
      <c r="H1343" s="19" t="s">
        <v>195</v>
      </c>
      <c r="I1343" s="18" t="s">
        <v>44</v>
      </c>
      <c r="J1343" s="18"/>
      <c r="K1343" s="21" t="s">
        <v>5645</v>
      </c>
      <c r="L1343" s="22" t="s">
        <v>5646</v>
      </c>
      <c r="M1343" s="22" t="s">
        <v>5647</v>
      </c>
      <c r="N1343" s="23">
        <v>4897085700477</v>
      </c>
      <c r="O1343" s="23"/>
      <c r="P1343" s="109"/>
      <c r="Q1343" s="24">
        <f t="shared" si="87"/>
        <v>949000</v>
      </c>
      <c r="R1343" s="25"/>
      <c r="S1343" s="69"/>
      <c r="T1343" s="69"/>
      <c r="U1343" s="127">
        <v>75</v>
      </c>
      <c r="V1343" s="127">
        <v>83</v>
      </c>
      <c r="X1343" s="26"/>
      <c r="Y1343" s="26"/>
    </row>
    <row r="1344" spans="1:25" hidden="1">
      <c r="A1344" s="18" t="s">
        <v>5526</v>
      </c>
      <c r="B1344" s="19" t="s">
        <v>5527</v>
      </c>
      <c r="C1344" s="20" t="s">
        <v>5648</v>
      </c>
      <c r="D1344" s="85" t="s">
        <v>5649</v>
      </c>
      <c r="E1344" s="4" t="s">
        <v>5650</v>
      </c>
      <c r="F1344" s="1" t="s">
        <v>283</v>
      </c>
      <c r="G1344" s="18" t="s">
        <v>1225</v>
      </c>
      <c r="H1344" s="19" t="s">
        <v>195</v>
      </c>
      <c r="I1344" s="18" t="s">
        <v>44</v>
      </c>
      <c r="J1344" s="18"/>
      <c r="K1344" s="21" t="s">
        <v>5651</v>
      </c>
      <c r="L1344" s="22" t="s">
        <v>5646</v>
      </c>
      <c r="M1344" s="22" t="s">
        <v>5647</v>
      </c>
      <c r="N1344" s="23">
        <v>4897085700453</v>
      </c>
      <c r="O1344" s="23"/>
      <c r="P1344" s="109" t="s">
        <v>5630</v>
      </c>
      <c r="Q1344" s="24">
        <f t="shared" si="87"/>
        <v>949000</v>
      </c>
      <c r="R1344" s="25"/>
      <c r="S1344" s="69"/>
      <c r="T1344" s="69"/>
      <c r="U1344" s="127">
        <v>75</v>
      </c>
      <c r="V1344" s="127">
        <v>83</v>
      </c>
      <c r="X1344" s="26"/>
      <c r="Y1344" s="26"/>
    </row>
    <row r="1345" spans="1:25" hidden="1">
      <c r="A1345" s="18" t="s">
        <v>5526</v>
      </c>
      <c r="B1345" s="19" t="s">
        <v>5527</v>
      </c>
      <c r="C1345" s="20" t="s">
        <v>5652</v>
      </c>
      <c r="D1345" s="85" t="s">
        <v>5653</v>
      </c>
      <c r="E1345" s="4" t="s">
        <v>5654</v>
      </c>
      <c r="F1345" s="1" t="s">
        <v>283</v>
      </c>
      <c r="G1345" s="18" t="s">
        <v>1225</v>
      </c>
      <c r="H1345" s="19" t="s">
        <v>195</v>
      </c>
      <c r="I1345" s="18" t="s">
        <v>44</v>
      </c>
      <c r="J1345" s="18"/>
      <c r="K1345" s="21" t="s">
        <v>5655</v>
      </c>
      <c r="L1345" s="22" t="s">
        <v>5656</v>
      </c>
      <c r="M1345" s="22" t="s">
        <v>5657</v>
      </c>
      <c r="N1345" s="23"/>
      <c r="O1345" s="23"/>
      <c r="P1345" s="109" t="s">
        <v>5609</v>
      </c>
      <c r="Q1345" s="24">
        <f t="shared" si="87"/>
        <v>1369000</v>
      </c>
      <c r="R1345" s="25"/>
      <c r="S1345" s="69"/>
      <c r="T1345" s="69"/>
      <c r="U1345" s="127">
        <v>108</v>
      </c>
      <c r="V1345" s="127">
        <v>120</v>
      </c>
      <c r="X1345" s="26"/>
      <c r="Y1345" s="26"/>
    </row>
    <row r="1346" spans="1:25" hidden="1">
      <c r="A1346" s="18" t="s">
        <v>5526</v>
      </c>
      <c r="B1346" s="19" t="s">
        <v>5527</v>
      </c>
      <c r="C1346" s="20" t="s">
        <v>5658</v>
      </c>
      <c r="D1346" s="85" t="s">
        <v>5659</v>
      </c>
      <c r="E1346" s="4" t="s">
        <v>5660</v>
      </c>
      <c r="F1346" s="1" t="s">
        <v>283</v>
      </c>
      <c r="G1346" s="18" t="s">
        <v>1225</v>
      </c>
      <c r="H1346" s="19" t="s">
        <v>195</v>
      </c>
      <c r="I1346" s="18" t="s">
        <v>44</v>
      </c>
      <c r="J1346" s="18"/>
      <c r="K1346" s="21" t="s">
        <v>5661</v>
      </c>
      <c r="L1346" s="22" t="s">
        <v>5656</v>
      </c>
      <c r="M1346" s="22" t="s">
        <v>5657</v>
      </c>
      <c r="N1346" s="23"/>
      <c r="O1346" s="23"/>
      <c r="P1346" s="109" t="s">
        <v>5609</v>
      </c>
      <c r="Q1346" s="24">
        <f t="shared" si="87"/>
        <v>1369000</v>
      </c>
      <c r="R1346" s="25"/>
      <c r="S1346" s="69"/>
      <c r="T1346" s="69"/>
      <c r="U1346" s="127">
        <v>108</v>
      </c>
      <c r="V1346" s="127">
        <v>120</v>
      </c>
      <c r="X1346" s="26"/>
      <c r="Y1346" s="26"/>
    </row>
    <row r="1347" spans="1:25" hidden="1">
      <c r="A1347" s="18" t="s">
        <v>5526</v>
      </c>
      <c r="B1347" s="19" t="s">
        <v>5527</v>
      </c>
      <c r="C1347" s="20" t="s">
        <v>5662</v>
      </c>
      <c r="D1347" s="85" t="s">
        <v>5663</v>
      </c>
      <c r="E1347" s="4" t="s">
        <v>5664</v>
      </c>
      <c r="F1347" s="1" t="s">
        <v>283</v>
      </c>
      <c r="G1347" s="18" t="s">
        <v>1225</v>
      </c>
      <c r="H1347" s="19" t="s">
        <v>195</v>
      </c>
      <c r="I1347" s="18" t="s">
        <v>44</v>
      </c>
      <c r="J1347" s="18"/>
      <c r="K1347" s="21" t="s">
        <v>5665</v>
      </c>
      <c r="L1347" s="22" t="s">
        <v>5666</v>
      </c>
      <c r="M1347" s="22" t="s">
        <v>5667</v>
      </c>
      <c r="N1347" s="23">
        <v>4897085700125</v>
      </c>
      <c r="O1347" s="23"/>
      <c r="P1347" s="109"/>
      <c r="Q1347" s="24">
        <f t="shared" si="87"/>
        <v>1839000</v>
      </c>
      <c r="R1347" s="25"/>
      <c r="S1347" s="69"/>
      <c r="T1347" s="69"/>
      <c r="U1347" s="127">
        <v>145</v>
      </c>
      <c r="V1347" s="127">
        <v>161</v>
      </c>
      <c r="X1347" s="26"/>
      <c r="Y1347" s="26"/>
    </row>
    <row r="1348" spans="1:25" hidden="1">
      <c r="A1348" s="18" t="s">
        <v>5526</v>
      </c>
      <c r="B1348" s="19" t="s">
        <v>5527</v>
      </c>
      <c r="C1348" s="20" t="s">
        <v>5668</v>
      </c>
      <c r="D1348" s="85" t="s">
        <v>5669</v>
      </c>
      <c r="E1348" s="4" t="s">
        <v>5670</v>
      </c>
      <c r="F1348" s="1" t="s">
        <v>283</v>
      </c>
      <c r="G1348" s="18" t="s">
        <v>1225</v>
      </c>
      <c r="H1348" s="19" t="s">
        <v>195</v>
      </c>
      <c r="I1348" s="18" t="s">
        <v>44</v>
      </c>
      <c r="J1348" s="18"/>
      <c r="K1348" s="21" t="s">
        <v>5671</v>
      </c>
      <c r="L1348" s="22" t="s">
        <v>5666</v>
      </c>
      <c r="M1348" s="22" t="s">
        <v>5667</v>
      </c>
      <c r="N1348" s="23"/>
      <c r="O1348" s="23"/>
      <c r="P1348" s="109"/>
      <c r="Q1348" s="24">
        <f t="shared" si="87"/>
        <v>1839000</v>
      </c>
      <c r="R1348" s="25"/>
      <c r="S1348" s="69"/>
      <c r="T1348" s="69"/>
      <c r="U1348" s="127">
        <v>145</v>
      </c>
      <c r="V1348" s="127">
        <v>161</v>
      </c>
      <c r="X1348" s="26"/>
      <c r="Y1348" s="26"/>
    </row>
    <row r="1349" spans="1:25" hidden="1">
      <c r="A1349" s="18" t="s">
        <v>5526</v>
      </c>
      <c r="B1349" s="19" t="s">
        <v>5527</v>
      </c>
      <c r="C1349" s="20" t="s">
        <v>5672</v>
      </c>
      <c r="D1349" s="85" t="s">
        <v>5673</v>
      </c>
      <c r="E1349" s="4" t="s">
        <v>5674</v>
      </c>
      <c r="F1349" s="1" t="s">
        <v>283</v>
      </c>
      <c r="G1349" s="18" t="s">
        <v>1225</v>
      </c>
      <c r="H1349" s="19" t="s">
        <v>195</v>
      </c>
      <c r="I1349" s="18" t="s">
        <v>44</v>
      </c>
      <c r="J1349" s="18"/>
      <c r="K1349" s="21" t="s">
        <v>5675</v>
      </c>
      <c r="L1349" s="22" t="s">
        <v>5676</v>
      </c>
      <c r="M1349" s="22" t="s">
        <v>5677</v>
      </c>
      <c r="N1349" s="23">
        <v>4897085700187</v>
      </c>
      <c r="O1349" s="23"/>
      <c r="P1349" s="109" t="s">
        <v>5630</v>
      </c>
      <c r="Q1349" s="24">
        <f t="shared" si="87"/>
        <v>1889000</v>
      </c>
      <c r="R1349" s="25"/>
      <c r="S1349" s="69"/>
      <c r="T1349" s="69"/>
      <c r="U1349" s="127">
        <v>149</v>
      </c>
      <c r="V1349" s="127">
        <v>166</v>
      </c>
      <c r="X1349" s="26"/>
      <c r="Y1349" s="26"/>
    </row>
    <row r="1350" spans="1:25" hidden="1">
      <c r="A1350" s="18" t="s">
        <v>5526</v>
      </c>
      <c r="B1350" s="19" t="s">
        <v>5527</v>
      </c>
      <c r="C1350" s="20" t="s">
        <v>5678</v>
      </c>
      <c r="D1350" s="85" t="s">
        <v>5679</v>
      </c>
      <c r="E1350" s="4" t="s">
        <v>5680</v>
      </c>
      <c r="F1350" s="1" t="s">
        <v>283</v>
      </c>
      <c r="G1350" s="18" t="s">
        <v>1225</v>
      </c>
      <c r="H1350" s="19" t="s">
        <v>195</v>
      </c>
      <c r="I1350" s="18" t="s">
        <v>44</v>
      </c>
      <c r="J1350" s="18"/>
      <c r="K1350" s="21" t="s">
        <v>5681</v>
      </c>
      <c r="L1350" s="22" t="s">
        <v>5676</v>
      </c>
      <c r="M1350" s="22" t="s">
        <v>5677</v>
      </c>
      <c r="N1350" s="23">
        <v>4897085700194</v>
      </c>
      <c r="O1350" s="23"/>
      <c r="P1350" s="109" t="s">
        <v>5609</v>
      </c>
      <c r="Q1350" s="24">
        <f t="shared" si="87"/>
        <v>1889000</v>
      </c>
      <c r="R1350" s="25"/>
      <c r="S1350" s="69"/>
      <c r="T1350" s="69"/>
      <c r="U1350" s="127">
        <v>149</v>
      </c>
      <c r="V1350" s="127">
        <v>166</v>
      </c>
      <c r="X1350" s="26"/>
      <c r="Y1350" s="26"/>
    </row>
    <row r="1351" spans="1:25" hidden="1">
      <c r="A1351" s="18" t="s">
        <v>5526</v>
      </c>
      <c r="B1351" s="19" t="s">
        <v>5527</v>
      </c>
      <c r="C1351" s="20" t="s">
        <v>5682</v>
      </c>
      <c r="D1351" s="85" t="s">
        <v>5683</v>
      </c>
      <c r="E1351" s="4" t="s">
        <v>5684</v>
      </c>
      <c r="F1351" s="1" t="s">
        <v>283</v>
      </c>
      <c r="G1351" s="18" t="s">
        <v>1225</v>
      </c>
      <c r="H1351" s="19" t="s">
        <v>195</v>
      </c>
      <c r="I1351" s="18" t="s">
        <v>44</v>
      </c>
      <c r="J1351" s="18"/>
      <c r="K1351" s="21" t="s">
        <v>5685</v>
      </c>
      <c r="L1351" s="22" t="s">
        <v>5686</v>
      </c>
      <c r="M1351" s="22" t="s">
        <v>5687</v>
      </c>
      <c r="N1351" s="23">
        <v>4897085700378</v>
      </c>
      <c r="O1351" s="23"/>
      <c r="P1351" s="109"/>
      <c r="Q1351" s="24">
        <f t="shared" si="87"/>
        <v>2939000</v>
      </c>
      <c r="R1351" s="25"/>
      <c r="S1351" s="69"/>
      <c r="T1351" s="69"/>
      <c r="U1351" s="127">
        <v>232</v>
      </c>
      <c r="V1351" s="127">
        <v>258</v>
      </c>
      <c r="X1351" s="26"/>
      <c r="Y1351" s="26"/>
    </row>
    <row r="1352" spans="1:25" hidden="1">
      <c r="A1352" s="18" t="s">
        <v>5526</v>
      </c>
      <c r="B1352" s="19" t="s">
        <v>5527</v>
      </c>
      <c r="C1352" s="20" t="s">
        <v>5688</v>
      </c>
      <c r="D1352" s="85" t="s">
        <v>5689</v>
      </c>
      <c r="E1352" s="4" t="s">
        <v>5690</v>
      </c>
      <c r="F1352" s="1" t="s">
        <v>283</v>
      </c>
      <c r="G1352" s="18" t="s">
        <v>1225</v>
      </c>
      <c r="H1352" s="19" t="s">
        <v>195</v>
      </c>
      <c r="I1352" s="18" t="s">
        <v>44</v>
      </c>
      <c r="J1352" s="18"/>
      <c r="K1352" s="21" t="s">
        <v>5685</v>
      </c>
      <c r="L1352" s="22" t="s">
        <v>5686</v>
      </c>
      <c r="M1352" s="22" t="s">
        <v>5687</v>
      </c>
      <c r="N1352" s="23">
        <v>4897085700439</v>
      </c>
      <c r="O1352" s="23"/>
      <c r="P1352" s="109"/>
      <c r="Q1352" s="24">
        <f t="shared" si="87"/>
        <v>2939000</v>
      </c>
      <c r="R1352" s="25"/>
      <c r="S1352" s="69"/>
      <c r="T1352" s="69"/>
      <c r="U1352" s="127">
        <v>232</v>
      </c>
      <c r="V1352" s="127">
        <v>258</v>
      </c>
      <c r="X1352" s="26"/>
      <c r="Y1352" s="26"/>
    </row>
    <row r="1353" spans="1:25" hidden="1">
      <c r="A1353" s="18" t="s">
        <v>5526</v>
      </c>
      <c r="B1353" s="19" t="s">
        <v>5527</v>
      </c>
      <c r="C1353" s="20" t="s">
        <v>5691</v>
      </c>
      <c r="D1353" s="85" t="s">
        <v>5692</v>
      </c>
      <c r="E1353" s="4" t="s">
        <v>5693</v>
      </c>
      <c r="F1353" s="1" t="s">
        <v>283</v>
      </c>
      <c r="G1353" s="18" t="s">
        <v>1225</v>
      </c>
      <c r="H1353" s="19" t="s">
        <v>195</v>
      </c>
      <c r="I1353" s="18" t="s">
        <v>44</v>
      </c>
      <c r="J1353" s="18"/>
      <c r="K1353" s="21" t="s">
        <v>5694</v>
      </c>
      <c r="L1353" s="22" t="s">
        <v>42</v>
      </c>
      <c r="M1353" s="22" t="s">
        <v>5695</v>
      </c>
      <c r="N1353" s="23"/>
      <c r="O1353" s="23"/>
      <c r="P1353" s="109"/>
      <c r="Q1353" s="24">
        <f t="shared" si="87"/>
        <v>129000</v>
      </c>
      <c r="R1353" s="25"/>
      <c r="S1353" s="69"/>
      <c r="T1353" s="69"/>
      <c r="U1353" s="127">
        <v>10</v>
      </c>
      <c r="V1353" s="127">
        <v>11.3</v>
      </c>
      <c r="X1353" s="26"/>
      <c r="Y1353" s="26"/>
    </row>
    <row r="1354" spans="1:25" ht="24" hidden="1">
      <c r="A1354" s="18" t="s">
        <v>5526</v>
      </c>
      <c r="B1354" s="19" t="s">
        <v>5527</v>
      </c>
      <c r="C1354" s="20" t="s">
        <v>5696</v>
      </c>
      <c r="D1354" s="85" t="s">
        <v>5697</v>
      </c>
      <c r="E1354" s="4" t="s">
        <v>5698</v>
      </c>
      <c r="F1354" s="1" t="s">
        <v>283</v>
      </c>
      <c r="G1354" s="18" t="s">
        <v>1225</v>
      </c>
      <c r="H1354" s="19" t="s">
        <v>195</v>
      </c>
      <c r="I1354" s="18" t="s">
        <v>44</v>
      </c>
      <c r="J1354" s="18"/>
      <c r="K1354" s="21" t="s">
        <v>5699</v>
      </c>
      <c r="L1354" s="22" t="s">
        <v>42</v>
      </c>
      <c r="M1354" s="22" t="s">
        <v>42</v>
      </c>
      <c r="N1354" s="23">
        <v>4897085700668</v>
      </c>
      <c r="O1354" s="23"/>
      <c r="P1354" s="109" t="s">
        <v>5534</v>
      </c>
      <c r="Q1354" s="24">
        <f t="shared" si="87"/>
        <v>1049000</v>
      </c>
      <c r="R1354" s="25"/>
      <c r="S1354" s="69"/>
      <c r="T1354" s="69"/>
      <c r="U1354" s="127">
        <v>83</v>
      </c>
      <c r="V1354" s="127">
        <v>92</v>
      </c>
      <c r="X1354" s="26"/>
      <c r="Y1354" s="26"/>
    </row>
    <row r="1355" spans="1:25" hidden="1">
      <c r="A1355" s="18" t="s">
        <v>5526</v>
      </c>
      <c r="B1355" s="19" t="s">
        <v>5527</v>
      </c>
      <c r="C1355" s="47" t="s">
        <v>5700</v>
      </c>
      <c r="D1355" s="85" t="s">
        <v>5701</v>
      </c>
      <c r="E1355" s="4" t="s">
        <v>5702</v>
      </c>
      <c r="F1355" s="30"/>
      <c r="G1355" s="18" t="s">
        <v>1225</v>
      </c>
      <c r="H1355" s="19" t="s">
        <v>195</v>
      </c>
      <c r="I1355" s="18" t="s">
        <v>44</v>
      </c>
      <c r="J1355" s="18"/>
      <c r="K1355" s="21" t="s">
        <v>5531</v>
      </c>
      <c r="L1355" s="22" t="s">
        <v>5532</v>
      </c>
      <c r="M1355" s="22" t="s">
        <v>5533</v>
      </c>
      <c r="N1355" s="23">
        <v>4897085700668</v>
      </c>
      <c r="O1355" s="23"/>
      <c r="P1355" s="109"/>
      <c r="Q1355" s="24">
        <f t="shared" si="87"/>
        <v>979000</v>
      </c>
      <c r="R1355" s="25"/>
      <c r="S1355" s="69"/>
      <c r="T1355" s="69"/>
      <c r="U1355" s="127">
        <v>73</v>
      </c>
      <c r="V1355" s="127">
        <v>86</v>
      </c>
      <c r="X1355" s="26"/>
      <c r="Y1355" s="26"/>
    </row>
    <row r="1356" spans="1:25" hidden="1">
      <c r="A1356" s="18" t="s">
        <v>5526</v>
      </c>
      <c r="B1356" s="19" t="s">
        <v>5527</v>
      </c>
      <c r="C1356" s="48" t="s">
        <v>5703</v>
      </c>
      <c r="D1356" s="85" t="s">
        <v>5704</v>
      </c>
      <c r="E1356" s="4" t="s">
        <v>5705</v>
      </c>
      <c r="F1356" s="1"/>
      <c r="G1356" s="18" t="s">
        <v>1225</v>
      </c>
      <c r="H1356" s="19" t="s">
        <v>195</v>
      </c>
      <c r="I1356" s="18" t="s">
        <v>44</v>
      </c>
      <c r="J1356" s="18"/>
      <c r="K1356" s="21" t="s">
        <v>5582</v>
      </c>
      <c r="L1356" s="22" t="s">
        <v>5577</v>
      </c>
      <c r="M1356" s="22" t="s">
        <v>5578</v>
      </c>
      <c r="N1356" s="23">
        <v>4897085700323</v>
      </c>
      <c r="O1356" s="23"/>
      <c r="P1356" s="109"/>
      <c r="Q1356" s="24">
        <f t="shared" si="87"/>
        <v>1189000</v>
      </c>
      <c r="R1356" s="25"/>
      <c r="S1356" s="69"/>
      <c r="T1356" s="69"/>
      <c r="U1356" s="127">
        <v>88</v>
      </c>
      <c r="V1356" s="127">
        <v>104</v>
      </c>
      <c r="X1356" s="26"/>
      <c r="Y1356" s="26"/>
    </row>
    <row r="1357" spans="1:25" hidden="1">
      <c r="A1357" s="18" t="s">
        <v>5526</v>
      </c>
      <c r="B1357" s="19" t="s">
        <v>5527</v>
      </c>
      <c r="C1357" s="48" t="s">
        <v>5706</v>
      </c>
      <c r="D1357" s="85" t="s">
        <v>5707</v>
      </c>
      <c r="E1357" s="4" t="s">
        <v>5708</v>
      </c>
      <c r="F1357" s="1"/>
      <c r="G1357" s="18" t="s">
        <v>1225</v>
      </c>
      <c r="H1357" s="19" t="s">
        <v>195</v>
      </c>
      <c r="I1357" s="18" t="s">
        <v>44</v>
      </c>
      <c r="J1357" s="18"/>
      <c r="K1357" s="21" t="s">
        <v>5562</v>
      </c>
      <c r="L1357" s="22" t="s">
        <v>5709</v>
      </c>
      <c r="M1357" s="22" t="s">
        <v>5564</v>
      </c>
      <c r="N1357" s="23">
        <v>4897085700545</v>
      </c>
      <c r="O1357" s="23"/>
      <c r="P1357" s="109"/>
      <c r="Q1357" s="24">
        <f t="shared" si="87"/>
        <v>1429000</v>
      </c>
      <c r="R1357" s="25"/>
      <c r="S1357" s="69"/>
      <c r="T1357" s="69"/>
      <c r="U1357" s="127">
        <v>106</v>
      </c>
      <c r="V1357" s="127">
        <v>125</v>
      </c>
      <c r="X1357" s="26"/>
      <c r="Y1357" s="26"/>
    </row>
    <row r="1358" spans="1:25" hidden="1">
      <c r="A1358" s="18" t="s">
        <v>5526</v>
      </c>
      <c r="B1358" s="19" t="s">
        <v>5527</v>
      </c>
      <c r="C1358" s="48" t="s">
        <v>5710</v>
      </c>
      <c r="D1358" s="85" t="s">
        <v>5711</v>
      </c>
      <c r="E1358" s="4" t="s">
        <v>5712</v>
      </c>
      <c r="F1358" s="1"/>
      <c r="G1358" s="18" t="s">
        <v>1225</v>
      </c>
      <c r="H1358" s="19" t="s">
        <v>195</v>
      </c>
      <c r="I1358" s="18" t="s">
        <v>44</v>
      </c>
      <c r="J1358" s="18"/>
      <c r="K1358" s="21" t="s">
        <v>5596</v>
      </c>
      <c r="L1358" s="22" t="s">
        <v>5597</v>
      </c>
      <c r="M1358" s="22" t="s">
        <v>5592</v>
      </c>
      <c r="N1358" s="23">
        <v>4897085700095</v>
      </c>
      <c r="O1358" s="23"/>
      <c r="P1358" s="109" t="s">
        <v>5534</v>
      </c>
      <c r="Q1358" s="24">
        <f t="shared" si="87"/>
        <v>2269000</v>
      </c>
      <c r="R1358" s="25"/>
      <c r="S1358" s="69"/>
      <c r="T1358" s="69"/>
      <c r="U1358" s="127">
        <v>169</v>
      </c>
      <c r="V1358" s="127">
        <v>199</v>
      </c>
      <c r="X1358" s="26"/>
      <c r="Y1358" s="26"/>
    </row>
    <row r="1359" spans="1:25" hidden="1">
      <c r="A1359" s="18" t="s">
        <v>5526</v>
      </c>
      <c r="B1359" s="19" t="s">
        <v>5527</v>
      </c>
      <c r="C1359" s="48" t="s">
        <v>5713</v>
      </c>
      <c r="D1359" s="85" t="s">
        <v>5714</v>
      </c>
      <c r="E1359" s="4" t="s">
        <v>5715</v>
      </c>
      <c r="F1359" s="1"/>
      <c r="G1359" s="18" t="s">
        <v>1225</v>
      </c>
      <c r="H1359" s="19" t="s">
        <v>195</v>
      </c>
      <c r="I1359" s="18" t="s">
        <v>44</v>
      </c>
      <c r="J1359" s="18"/>
      <c r="K1359" s="21" t="s">
        <v>5548</v>
      </c>
      <c r="L1359" s="22" t="s">
        <v>5549</v>
      </c>
      <c r="M1359" s="22" t="s">
        <v>5550</v>
      </c>
      <c r="N1359" s="23">
        <v>4897085700347</v>
      </c>
      <c r="O1359" s="23"/>
      <c r="P1359" s="109"/>
      <c r="Q1359" s="24">
        <f t="shared" si="87"/>
        <v>2359000</v>
      </c>
      <c r="R1359" s="25"/>
      <c r="S1359" s="69"/>
      <c r="T1359" s="69"/>
      <c r="U1359" s="127">
        <v>176</v>
      </c>
      <c r="V1359" s="127">
        <v>207</v>
      </c>
      <c r="X1359" s="26"/>
      <c r="Y1359" s="26"/>
    </row>
    <row r="1360" spans="1:25" hidden="1">
      <c r="A1360" s="18" t="s">
        <v>5526</v>
      </c>
      <c r="B1360" s="19" t="s">
        <v>5527</v>
      </c>
      <c r="C1360" s="48" t="s">
        <v>5716</v>
      </c>
      <c r="D1360" s="85" t="s">
        <v>5717</v>
      </c>
      <c r="E1360" s="4" t="s">
        <v>5718</v>
      </c>
      <c r="F1360" s="1"/>
      <c r="G1360" s="18" t="s">
        <v>1225</v>
      </c>
      <c r="H1360" s="19" t="s">
        <v>195</v>
      </c>
      <c r="I1360" s="18" t="s">
        <v>44</v>
      </c>
      <c r="J1360" s="18"/>
      <c r="K1360" s="21" t="s">
        <v>5617</v>
      </c>
      <c r="L1360" s="22" t="s">
        <v>5618</v>
      </c>
      <c r="M1360" s="22" t="s">
        <v>5619</v>
      </c>
      <c r="N1360" s="23">
        <v>4897085700477</v>
      </c>
      <c r="O1360" s="23"/>
      <c r="P1360" s="109"/>
      <c r="Q1360" s="24">
        <f t="shared" si="87"/>
        <v>1289000</v>
      </c>
      <c r="R1360" s="25"/>
      <c r="S1360" s="69"/>
      <c r="T1360" s="69"/>
      <c r="U1360" s="127">
        <v>96</v>
      </c>
      <c r="V1360" s="127">
        <v>113</v>
      </c>
      <c r="X1360" s="26"/>
      <c r="Y1360" s="26"/>
    </row>
    <row r="1361" spans="1:25">
      <c r="A1361" s="18" t="s">
        <v>5526</v>
      </c>
      <c r="B1361" s="19" t="s">
        <v>5527</v>
      </c>
      <c r="C1361" s="48" t="s">
        <v>5719</v>
      </c>
      <c r="D1361" s="85" t="s">
        <v>5720</v>
      </c>
      <c r="E1361" s="4" t="s">
        <v>5721</v>
      </c>
      <c r="F1361" s="1"/>
      <c r="G1361" s="18" t="s">
        <v>1225</v>
      </c>
      <c r="H1361" s="19" t="s">
        <v>195</v>
      </c>
      <c r="I1361" s="18" t="s">
        <v>134</v>
      </c>
      <c r="J1361" s="18"/>
      <c r="K1361" s="21" t="s">
        <v>5645</v>
      </c>
      <c r="L1361" s="22" t="s">
        <v>5722</v>
      </c>
      <c r="M1361" s="22" t="s">
        <v>5647</v>
      </c>
      <c r="N1361" s="23">
        <v>4897085700477</v>
      </c>
      <c r="O1361" s="23"/>
      <c r="P1361" s="109" t="s">
        <v>5534</v>
      </c>
      <c r="Q1361" s="24">
        <f t="shared" si="87"/>
        <v>1519000</v>
      </c>
      <c r="R1361" s="25"/>
      <c r="S1361" s="69"/>
      <c r="T1361" s="69"/>
      <c r="U1361" s="127">
        <v>113</v>
      </c>
      <c r="V1361" s="127">
        <v>133</v>
      </c>
      <c r="X1361" s="26"/>
      <c r="Y1361" s="26"/>
    </row>
    <row r="1362" spans="1:25" hidden="1">
      <c r="A1362" s="18" t="s">
        <v>5526</v>
      </c>
      <c r="B1362" s="19" t="s">
        <v>5527</v>
      </c>
      <c r="C1362" s="48" t="s">
        <v>5723</v>
      </c>
      <c r="D1362" s="85" t="s">
        <v>5724</v>
      </c>
      <c r="E1362" s="4" t="s">
        <v>5725</v>
      </c>
      <c r="F1362" s="1"/>
      <c r="G1362" s="18" t="s">
        <v>1225</v>
      </c>
      <c r="H1362" s="19" t="s">
        <v>195</v>
      </c>
      <c r="I1362" s="18" t="s">
        <v>44</v>
      </c>
      <c r="J1362" s="18"/>
      <c r="K1362" s="21" t="s">
        <v>5637</v>
      </c>
      <c r="L1362" s="22"/>
      <c r="M1362" s="22"/>
      <c r="N1362" s="23">
        <v>4897085700729</v>
      </c>
      <c r="O1362" s="23"/>
      <c r="P1362" s="109"/>
      <c r="Q1362" s="24">
        <f t="shared" si="87"/>
        <v>2359000</v>
      </c>
      <c r="R1362" s="25"/>
      <c r="S1362" s="69"/>
      <c r="T1362" s="69"/>
      <c r="U1362" s="127">
        <v>176</v>
      </c>
      <c r="V1362" s="127">
        <v>207</v>
      </c>
      <c r="X1362" s="26"/>
      <c r="Y1362" s="26"/>
    </row>
    <row r="1363" spans="1:25" hidden="1">
      <c r="A1363" s="18" t="s">
        <v>5526</v>
      </c>
      <c r="B1363" s="19" t="s">
        <v>5527</v>
      </c>
      <c r="C1363" s="48" t="s">
        <v>5726</v>
      </c>
      <c r="D1363" s="85" t="s">
        <v>5727</v>
      </c>
      <c r="E1363" s="4" t="s">
        <v>5728</v>
      </c>
      <c r="F1363" s="1"/>
      <c r="G1363" s="18" t="s">
        <v>1225</v>
      </c>
      <c r="H1363" s="19" t="s">
        <v>195</v>
      </c>
      <c r="I1363" s="18" t="s">
        <v>44</v>
      </c>
      <c r="J1363" s="18"/>
      <c r="K1363" s="21" t="s">
        <v>5627</v>
      </c>
      <c r="L1363" s="22" t="s">
        <v>5628</v>
      </c>
      <c r="M1363" s="22" t="s">
        <v>5629</v>
      </c>
      <c r="N1363" s="23">
        <v>4897085700194</v>
      </c>
      <c r="O1363" s="23"/>
      <c r="P1363" s="109"/>
      <c r="Q1363" s="24">
        <f t="shared" si="87"/>
        <v>2269000</v>
      </c>
      <c r="R1363" s="25"/>
      <c r="S1363" s="69"/>
      <c r="T1363" s="69"/>
      <c r="U1363" s="127">
        <v>169</v>
      </c>
      <c r="V1363" s="127">
        <v>199</v>
      </c>
      <c r="X1363" s="26"/>
      <c r="Y1363" s="26"/>
    </row>
    <row r="1364" spans="1:25" hidden="1">
      <c r="A1364" s="18" t="s">
        <v>5526</v>
      </c>
      <c r="B1364" s="19" t="s">
        <v>5527</v>
      </c>
      <c r="C1364" s="48" t="s">
        <v>5729</v>
      </c>
      <c r="D1364" s="85" t="s">
        <v>5730</v>
      </c>
      <c r="E1364" s="4" t="s">
        <v>5731</v>
      </c>
      <c r="F1364" s="1"/>
      <c r="G1364" s="18" t="s">
        <v>1225</v>
      </c>
      <c r="H1364" s="19" t="s">
        <v>195</v>
      </c>
      <c r="I1364" s="18" t="s">
        <v>44</v>
      </c>
      <c r="J1364" s="18"/>
      <c r="K1364" s="21" t="s">
        <v>5681</v>
      </c>
      <c r="L1364" s="22" t="s">
        <v>5656</v>
      </c>
      <c r="M1364" s="22" t="s">
        <v>5677</v>
      </c>
      <c r="N1364" s="23">
        <v>4897085700378</v>
      </c>
      <c r="O1364" s="23"/>
      <c r="P1364" s="109"/>
      <c r="Q1364" s="24">
        <f t="shared" si="87"/>
        <v>3039000</v>
      </c>
      <c r="R1364" s="25"/>
      <c r="S1364" s="69"/>
      <c r="T1364" s="69"/>
      <c r="U1364" s="127">
        <v>227</v>
      </c>
      <c r="V1364" s="127">
        <v>267</v>
      </c>
      <c r="X1364" s="26"/>
      <c r="Y1364" s="26"/>
    </row>
    <row r="1365" spans="1:25" hidden="1">
      <c r="A1365" s="18" t="s">
        <v>5526</v>
      </c>
      <c r="B1365" s="19" t="s">
        <v>5527</v>
      </c>
      <c r="C1365" s="48" t="s">
        <v>5732</v>
      </c>
      <c r="D1365" s="85" t="s">
        <v>5733</v>
      </c>
      <c r="E1365" s="4" t="s">
        <v>5734</v>
      </c>
      <c r="F1365" s="1"/>
      <c r="G1365" s="18" t="s">
        <v>1225</v>
      </c>
      <c r="H1365" s="19" t="s">
        <v>195</v>
      </c>
      <c r="I1365" s="18" t="s">
        <v>44</v>
      </c>
      <c r="J1365" s="18"/>
      <c r="K1365" s="21" t="s">
        <v>5735</v>
      </c>
      <c r="L1365" s="22" t="s">
        <v>5736</v>
      </c>
      <c r="M1365" s="22" t="s">
        <v>5687</v>
      </c>
      <c r="N1365" s="23">
        <v>4897085700248</v>
      </c>
      <c r="O1365" s="23"/>
      <c r="P1365" s="109"/>
      <c r="Q1365" s="24">
        <f t="shared" si="87"/>
        <v>4729000</v>
      </c>
      <c r="R1365" s="25"/>
      <c r="S1365" s="69"/>
      <c r="T1365" s="69"/>
      <c r="U1365" s="127">
        <v>353</v>
      </c>
      <c r="V1365" s="127">
        <v>415</v>
      </c>
      <c r="X1365" s="26"/>
      <c r="Y1365" s="26"/>
    </row>
    <row r="1366" spans="1:25" hidden="1">
      <c r="A1366" s="18" t="s">
        <v>5526</v>
      </c>
      <c r="B1366" s="19" t="s">
        <v>5527</v>
      </c>
      <c r="C1366" s="48" t="s">
        <v>5737</v>
      </c>
      <c r="D1366" s="85" t="s">
        <v>5738</v>
      </c>
      <c r="E1366" s="4" t="s">
        <v>5739</v>
      </c>
      <c r="F1366" s="1"/>
      <c r="G1366" s="18" t="s">
        <v>1225</v>
      </c>
      <c r="H1366" s="19" t="s">
        <v>195</v>
      </c>
      <c r="I1366" s="18" t="s">
        <v>44</v>
      </c>
      <c r="J1366" s="18"/>
      <c r="K1366" s="21" t="s">
        <v>5655</v>
      </c>
      <c r="L1366" s="22" t="s">
        <v>5656</v>
      </c>
      <c r="M1366" s="22" t="s">
        <v>5657</v>
      </c>
      <c r="N1366" s="23">
        <v>4897085700132</v>
      </c>
      <c r="O1366" s="23"/>
      <c r="P1366" s="109"/>
      <c r="Q1366" s="24">
        <f t="shared" si="87"/>
        <v>2199000</v>
      </c>
      <c r="R1366" s="25"/>
      <c r="S1366" s="69"/>
      <c r="T1366" s="69"/>
      <c r="U1366" s="127">
        <v>164</v>
      </c>
      <c r="V1366" s="127">
        <v>193</v>
      </c>
      <c r="X1366" s="26"/>
      <c r="Y1366" s="26"/>
    </row>
    <row r="1367" spans="1:25" hidden="1">
      <c r="A1367" s="18" t="s">
        <v>5526</v>
      </c>
      <c r="B1367" s="19" t="s">
        <v>5527</v>
      </c>
      <c r="C1367" s="48" t="s">
        <v>5740</v>
      </c>
      <c r="D1367" s="85" t="s">
        <v>5741</v>
      </c>
      <c r="E1367" s="4" t="s">
        <v>5742</v>
      </c>
      <c r="F1367" s="1"/>
      <c r="G1367" s="18" t="s">
        <v>1225</v>
      </c>
      <c r="H1367" s="19" t="s">
        <v>195</v>
      </c>
      <c r="I1367" s="18" t="s">
        <v>44</v>
      </c>
      <c r="J1367" s="18"/>
      <c r="K1367" s="21" t="s">
        <v>5671</v>
      </c>
      <c r="L1367" s="22" t="s">
        <v>5743</v>
      </c>
      <c r="M1367" s="22" t="s">
        <v>5667</v>
      </c>
      <c r="N1367" s="23">
        <v>4897085700224</v>
      </c>
      <c r="O1367" s="23"/>
      <c r="P1367" s="109"/>
      <c r="Q1367" s="24">
        <f t="shared" si="87"/>
        <v>2939000</v>
      </c>
      <c r="R1367" s="25"/>
      <c r="S1367" s="69"/>
      <c r="T1367" s="69"/>
      <c r="U1367" s="127">
        <v>219</v>
      </c>
      <c r="V1367" s="127">
        <v>258</v>
      </c>
      <c r="X1367" s="26"/>
      <c r="Y1367" s="26"/>
    </row>
    <row r="1368" spans="1:25">
      <c r="A1368" s="18" t="s">
        <v>5526</v>
      </c>
      <c r="B1368" s="19" t="s">
        <v>5527</v>
      </c>
      <c r="C1368" s="48" t="s">
        <v>5744</v>
      </c>
      <c r="D1368" s="85" t="s">
        <v>5745</v>
      </c>
      <c r="E1368" s="4" t="s">
        <v>5746</v>
      </c>
      <c r="F1368" s="1"/>
      <c r="G1368" s="18" t="s">
        <v>1225</v>
      </c>
      <c r="H1368" s="19" t="s">
        <v>195</v>
      </c>
      <c r="I1368" s="18" t="s">
        <v>134</v>
      </c>
      <c r="J1368" s="18"/>
      <c r="K1368" s="21" t="s">
        <v>5747</v>
      </c>
      <c r="L1368" s="22" t="s">
        <v>5748</v>
      </c>
      <c r="M1368" s="22" t="s">
        <v>5749</v>
      </c>
      <c r="N1368" s="23">
        <v>4897085700224</v>
      </c>
      <c r="O1368" s="23"/>
      <c r="P1368" s="109" t="s">
        <v>5750</v>
      </c>
      <c r="Q1368" s="24">
        <f t="shared" si="87"/>
        <v>1359000</v>
      </c>
      <c r="R1368" s="25"/>
      <c r="S1368" s="69"/>
      <c r="T1368" s="69"/>
      <c r="U1368" s="127">
        <v>101</v>
      </c>
      <c r="V1368" s="127">
        <v>119</v>
      </c>
      <c r="X1368" s="26"/>
      <c r="Y1368" s="26"/>
    </row>
    <row r="1369" spans="1:25">
      <c r="A1369" s="18" t="s">
        <v>5526</v>
      </c>
      <c r="B1369" s="19" t="s">
        <v>5527</v>
      </c>
      <c r="C1369" s="48" t="s">
        <v>5751</v>
      </c>
      <c r="D1369" s="85" t="s">
        <v>5752</v>
      </c>
      <c r="E1369" s="4" t="s">
        <v>5753</v>
      </c>
      <c r="F1369" s="1" t="s">
        <v>283</v>
      </c>
      <c r="G1369" s="18" t="s">
        <v>1225</v>
      </c>
      <c r="H1369" s="19" t="s">
        <v>195</v>
      </c>
      <c r="I1369" s="18" t="s">
        <v>134</v>
      </c>
      <c r="J1369" s="18"/>
      <c r="K1369" s="21" t="s">
        <v>5754</v>
      </c>
      <c r="L1369" s="22" t="s">
        <v>5755</v>
      </c>
      <c r="M1369" s="22" t="s">
        <v>5756</v>
      </c>
      <c r="N1369" s="23"/>
      <c r="O1369" s="23"/>
      <c r="P1369" s="109" t="s">
        <v>5757</v>
      </c>
      <c r="Q1369" s="24">
        <f t="shared" si="87"/>
        <v>249000</v>
      </c>
      <c r="R1369" s="25"/>
      <c r="S1369" s="69"/>
      <c r="T1369" s="69"/>
      <c r="U1369" s="127">
        <v>19</v>
      </c>
      <c r="V1369" s="127">
        <v>22</v>
      </c>
      <c r="X1369" s="26"/>
      <c r="Y1369" s="26"/>
    </row>
    <row r="1370" spans="1:25" hidden="1">
      <c r="A1370" s="18" t="s">
        <v>5526</v>
      </c>
      <c r="B1370" s="19" t="s">
        <v>5527</v>
      </c>
      <c r="C1370" s="48" t="s">
        <v>5758</v>
      </c>
      <c r="D1370" s="85" t="s">
        <v>5759</v>
      </c>
      <c r="E1370" s="4" t="s">
        <v>5760</v>
      </c>
      <c r="F1370" s="1"/>
      <c r="G1370" s="18" t="s">
        <v>1225</v>
      </c>
      <c r="H1370" s="19" t="s">
        <v>195</v>
      </c>
      <c r="I1370" s="18" t="s">
        <v>44</v>
      </c>
      <c r="J1370" s="18"/>
      <c r="K1370" s="21" t="s">
        <v>5694</v>
      </c>
      <c r="L1370" s="22"/>
      <c r="M1370" s="22" t="s">
        <v>5695</v>
      </c>
      <c r="N1370" s="23"/>
      <c r="O1370" s="23"/>
      <c r="P1370" s="109"/>
      <c r="Q1370" s="24">
        <f t="shared" si="87"/>
        <v>99000</v>
      </c>
      <c r="R1370" s="25"/>
      <c r="S1370" s="69"/>
      <c r="T1370" s="69"/>
      <c r="U1370" s="127">
        <v>8</v>
      </c>
      <c r="V1370" s="127">
        <v>9</v>
      </c>
      <c r="X1370" s="26"/>
      <c r="Y1370" s="26"/>
    </row>
    <row r="1371" spans="1:25" ht="30">
      <c r="A1371" s="18" t="s">
        <v>5526</v>
      </c>
      <c r="B1371" s="19" t="s">
        <v>5527</v>
      </c>
      <c r="C1371" s="48" t="s">
        <v>5761</v>
      </c>
      <c r="D1371" s="85" t="s">
        <v>5762</v>
      </c>
      <c r="E1371" s="4" t="s">
        <v>5763</v>
      </c>
      <c r="F1371" s="1"/>
      <c r="G1371" s="18" t="s">
        <v>1225</v>
      </c>
      <c r="H1371" s="19" t="s">
        <v>195</v>
      </c>
      <c r="I1371" s="18" t="s">
        <v>4414</v>
      </c>
      <c r="J1371" s="18"/>
      <c r="K1371" s="21" t="s">
        <v>5764</v>
      </c>
      <c r="L1371" s="22"/>
      <c r="M1371" s="22"/>
      <c r="N1371" s="23"/>
      <c r="O1371" s="23"/>
      <c r="P1371" s="109" t="s">
        <v>5534</v>
      </c>
      <c r="Q1371" s="24">
        <f t="shared" si="87"/>
        <v>1689000</v>
      </c>
      <c r="R1371" s="25"/>
      <c r="S1371" s="69"/>
      <c r="T1371" s="69"/>
      <c r="U1371" s="127">
        <v>126</v>
      </c>
      <c r="V1371" s="127">
        <v>148</v>
      </c>
      <c r="X1371" s="26"/>
      <c r="Y1371" s="26"/>
    </row>
    <row r="1372" spans="1:25" ht="30">
      <c r="A1372" s="18" t="s">
        <v>5526</v>
      </c>
      <c r="B1372" s="19" t="s">
        <v>5527</v>
      </c>
      <c r="C1372" s="48" t="s">
        <v>5765</v>
      </c>
      <c r="D1372" s="85" t="s">
        <v>5766</v>
      </c>
      <c r="E1372" s="4"/>
      <c r="F1372" s="1"/>
      <c r="G1372" s="18" t="s">
        <v>1225</v>
      </c>
      <c r="H1372" s="19" t="s">
        <v>195</v>
      </c>
      <c r="I1372" s="18" t="s">
        <v>4414</v>
      </c>
      <c r="J1372" s="18"/>
      <c r="K1372" s="21"/>
      <c r="L1372" s="22"/>
      <c r="M1372" s="22"/>
      <c r="N1372" s="23"/>
      <c r="O1372" s="23"/>
      <c r="P1372" s="109"/>
      <c r="Q1372" s="24">
        <f t="shared" si="87"/>
        <v>2269000</v>
      </c>
      <c r="R1372" s="25"/>
      <c r="S1372" s="69"/>
      <c r="T1372" s="69"/>
      <c r="U1372" s="127">
        <v>169</v>
      </c>
      <c r="V1372" s="127">
        <v>199</v>
      </c>
      <c r="X1372" s="26"/>
      <c r="Y1372" s="26"/>
    </row>
    <row r="1373" spans="1:25" ht="24" hidden="1">
      <c r="A1373" s="18" t="s">
        <v>5526</v>
      </c>
      <c r="B1373" s="19" t="s">
        <v>5527</v>
      </c>
      <c r="C1373" s="20" t="s">
        <v>5767</v>
      </c>
      <c r="D1373" s="85" t="s">
        <v>5768</v>
      </c>
      <c r="E1373" s="4" t="s">
        <v>5769</v>
      </c>
      <c r="F1373" s="1" t="s">
        <v>283</v>
      </c>
      <c r="G1373" s="18" t="s">
        <v>1225</v>
      </c>
      <c r="H1373" s="19" t="s">
        <v>195</v>
      </c>
      <c r="I1373" s="18" t="s">
        <v>44</v>
      </c>
      <c r="J1373" s="18"/>
      <c r="K1373" s="21" t="s">
        <v>5770</v>
      </c>
      <c r="L1373" s="22" t="s">
        <v>42</v>
      </c>
      <c r="M1373" s="22" t="s">
        <v>42</v>
      </c>
      <c r="N1373" s="23">
        <v>4711174723447</v>
      </c>
      <c r="O1373" s="23">
        <v>846504003440</v>
      </c>
      <c r="P1373" s="109"/>
      <c r="Q1373" s="24">
        <f t="shared" si="87"/>
        <v>1399000</v>
      </c>
      <c r="R1373" s="25"/>
      <c r="S1373" s="69"/>
      <c r="T1373" s="69"/>
      <c r="U1373" s="127">
        <v>111</v>
      </c>
      <c r="V1373" s="127">
        <v>123</v>
      </c>
      <c r="X1373" s="26"/>
      <c r="Y1373" s="26"/>
    </row>
    <row r="1374" spans="1:25" ht="24">
      <c r="A1374" s="18" t="s">
        <v>5771</v>
      </c>
      <c r="B1374" s="18" t="s">
        <v>5772</v>
      </c>
      <c r="C1374" s="28" t="s">
        <v>5773</v>
      </c>
      <c r="D1374" s="97" t="s">
        <v>5774</v>
      </c>
      <c r="E1374" s="4" t="s">
        <v>5775</v>
      </c>
      <c r="F1374" s="1" t="s">
        <v>23</v>
      </c>
      <c r="G1374" s="18" t="s">
        <v>24</v>
      </c>
      <c r="H1374" s="19" t="s">
        <v>5776</v>
      </c>
      <c r="I1374" s="18" t="s">
        <v>39</v>
      </c>
      <c r="J1374" s="18"/>
      <c r="K1374" s="21" t="s">
        <v>5777</v>
      </c>
      <c r="L1374" s="22" t="s">
        <v>42</v>
      </c>
      <c r="M1374" s="22" t="s">
        <v>42</v>
      </c>
      <c r="N1374" s="23"/>
      <c r="O1374" s="23">
        <v>680576169105</v>
      </c>
      <c r="P1374" s="109" t="s">
        <v>5778</v>
      </c>
      <c r="Q1374" s="24">
        <f t="shared" si="87"/>
        <v>19000</v>
      </c>
      <c r="R1374" s="25"/>
      <c r="S1374" s="66"/>
      <c r="T1374" s="66"/>
      <c r="U1374" s="127">
        <v>1.1000000000000001</v>
      </c>
      <c r="V1374" s="127">
        <v>1.5</v>
      </c>
      <c r="X1374" s="26"/>
      <c r="Y1374" s="26"/>
    </row>
    <row r="1375" spans="1:25" ht="24">
      <c r="A1375" s="18" t="s">
        <v>5779</v>
      </c>
      <c r="B1375" s="18" t="s">
        <v>5772</v>
      </c>
      <c r="C1375" s="28" t="s">
        <v>5780</v>
      </c>
      <c r="D1375" s="97" t="s">
        <v>5781</v>
      </c>
      <c r="E1375" s="4" t="s">
        <v>5782</v>
      </c>
      <c r="F1375" s="1" t="s">
        <v>23</v>
      </c>
      <c r="G1375" s="18" t="s">
        <v>24</v>
      </c>
      <c r="H1375" s="19" t="s">
        <v>5776</v>
      </c>
      <c r="I1375" s="18" t="s">
        <v>39</v>
      </c>
      <c r="J1375" s="18"/>
      <c r="K1375" s="21" t="s">
        <v>5783</v>
      </c>
      <c r="L1375" s="22" t="s">
        <v>42</v>
      </c>
      <c r="M1375" s="22" t="s">
        <v>42</v>
      </c>
      <c r="N1375" s="23"/>
      <c r="O1375" s="23">
        <v>680576169082</v>
      </c>
      <c r="P1375" s="109" t="s">
        <v>5778</v>
      </c>
      <c r="Q1375" s="24">
        <f t="shared" si="87"/>
        <v>9000</v>
      </c>
      <c r="R1375" s="25"/>
      <c r="S1375" s="66"/>
      <c r="T1375" s="66"/>
      <c r="U1375" s="127">
        <v>0.6</v>
      </c>
      <c r="V1375" s="127">
        <v>0.7</v>
      </c>
      <c r="X1375" s="26"/>
      <c r="Y1375" s="26"/>
    </row>
    <row r="1376" spans="1:25" ht="24">
      <c r="A1376" s="18" t="s">
        <v>5779</v>
      </c>
      <c r="B1376" s="18" t="s">
        <v>5772</v>
      </c>
      <c r="C1376" s="28" t="s">
        <v>5784</v>
      </c>
      <c r="D1376" s="97" t="s">
        <v>5785</v>
      </c>
      <c r="E1376" s="4" t="s">
        <v>5786</v>
      </c>
      <c r="F1376" s="1" t="s">
        <v>23</v>
      </c>
      <c r="G1376" s="18" t="s">
        <v>24</v>
      </c>
      <c r="H1376" s="19" t="s">
        <v>5776</v>
      </c>
      <c r="I1376" s="18" t="s">
        <v>39</v>
      </c>
      <c r="J1376" s="18"/>
      <c r="K1376" s="21" t="s">
        <v>5787</v>
      </c>
      <c r="L1376" s="22" t="s">
        <v>42</v>
      </c>
      <c r="M1376" s="22" t="s">
        <v>42</v>
      </c>
      <c r="N1376" s="23"/>
      <c r="O1376" s="23">
        <v>680576169099</v>
      </c>
      <c r="P1376" s="109" t="s">
        <v>5778</v>
      </c>
      <c r="Q1376" s="24">
        <f t="shared" si="87"/>
        <v>9000</v>
      </c>
      <c r="R1376" s="25"/>
      <c r="S1376" s="66"/>
      <c r="T1376" s="66"/>
      <c r="U1376" s="127">
        <v>0.45</v>
      </c>
      <c r="V1376" s="127">
        <v>0.5</v>
      </c>
      <c r="X1376" s="26"/>
      <c r="Y1376" s="26"/>
    </row>
    <row r="1377" spans="1:25" ht="24">
      <c r="A1377" s="18" t="s">
        <v>5779</v>
      </c>
      <c r="B1377" s="18" t="s">
        <v>5772</v>
      </c>
      <c r="C1377" s="28" t="s">
        <v>5788</v>
      </c>
      <c r="D1377" s="97" t="s">
        <v>5789</v>
      </c>
      <c r="E1377" s="4" t="s">
        <v>5790</v>
      </c>
      <c r="F1377" s="1" t="s">
        <v>23</v>
      </c>
      <c r="G1377" s="18" t="s">
        <v>24</v>
      </c>
      <c r="H1377" s="19" t="s">
        <v>5776</v>
      </c>
      <c r="I1377" s="18" t="s">
        <v>39</v>
      </c>
      <c r="J1377" s="18"/>
      <c r="K1377" s="21" t="s">
        <v>5791</v>
      </c>
      <c r="L1377" s="22" t="s">
        <v>42</v>
      </c>
      <c r="M1377" s="22" t="s">
        <v>42</v>
      </c>
      <c r="N1377" s="23"/>
      <c r="O1377" s="23">
        <v>680576169099</v>
      </c>
      <c r="P1377" s="109" t="s">
        <v>5778</v>
      </c>
      <c r="Q1377" s="24">
        <f t="shared" si="87"/>
        <v>9000</v>
      </c>
      <c r="R1377" s="25"/>
      <c r="S1377" s="66"/>
      <c r="T1377" s="66"/>
      <c r="U1377" s="127">
        <v>0.65</v>
      </c>
      <c r="V1377" s="127">
        <v>0.75</v>
      </c>
      <c r="X1377" s="26"/>
      <c r="Y1377" s="26"/>
    </row>
    <row r="1378" spans="1:25">
      <c r="A1378" s="18" t="s">
        <v>5792</v>
      </c>
      <c r="B1378" s="18" t="s">
        <v>190</v>
      </c>
      <c r="C1378" s="28" t="s">
        <v>5793</v>
      </c>
      <c r="D1378" s="97" t="s">
        <v>5794</v>
      </c>
      <c r="E1378" s="4" t="s">
        <v>5795</v>
      </c>
      <c r="F1378" s="75" t="s">
        <v>23</v>
      </c>
      <c r="G1378" s="18" t="s">
        <v>407</v>
      </c>
      <c r="H1378" s="19"/>
      <c r="I1378" s="18" t="s">
        <v>26</v>
      </c>
      <c r="J1378" s="18"/>
      <c r="K1378" s="21" t="s">
        <v>5796</v>
      </c>
      <c r="L1378" s="22"/>
      <c r="M1378" s="22"/>
      <c r="N1378" s="23"/>
      <c r="O1378" s="23"/>
      <c r="P1378" s="109" t="s">
        <v>5797</v>
      </c>
      <c r="Q1378" s="24">
        <f t="shared" si="87"/>
        <v>169000</v>
      </c>
      <c r="R1378" s="25"/>
      <c r="S1378" s="66"/>
      <c r="T1378" s="66"/>
      <c r="U1378" s="127">
        <v>11</v>
      </c>
      <c r="V1378" s="127">
        <v>15</v>
      </c>
      <c r="X1378" s="26"/>
      <c r="Y1378" s="26"/>
    </row>
    <row r="1379" spans="1:25">
      <c r="A1379" s="18" t="s">
        <v>5792</v>
      </c>
      <c r="B1379" s="18" t="s">
        <v>190</v>
      </c>
      <c r="C1379" s="28" t="s">
        <v>5798</v>
      </c>
      <c r="D1379" s="97" t="s">
        <v>5799</v>
      </c>
      <c r="E1379" s="4" t="s">
        <v>5800</v>
      </c>
      <c r="F1379" s="75" t="s">
        <v>23</v>
      </c>
      <c r="G1379" s="18" t="s">
        <v>407</v>
      </c>
      <c r="H1379" s="19"/>
      <c r="I1379" s="18" t="s">
        <v>26</v>
      </c>
      <c r="J1379" s="18"/>
      <c r="K1379" s="21" t="s">
        <v>5801</v>
      </c>
      <c r="L1379" s="22"/>
      <c r="M1379" s="22"/>
      <c r="N1379" s="23"/>
      <c r="O1379" s="23"/>
      <c r="P1379" s="109" t="s">
        <v>5802</v>
      </c>
      <c r="Q1379" s="24">
        <f t="shared" si="87"/>
        <v>269000</v>
      </c>
      <c r="R1379" s="25"/>
      <c r="S1379" s="66"/>
      <c r="T1379" s="66"/>
      <c r="U1379" s="127">
        <v>18</v>
      </c>
      <c r="V1379" s="127">
        <v>24</v>
      </c>
      <c r="X1379" s="26"/>
      <c r="Y1379" s="26"/>
    </row>
    <row r="1380" spans="1:25">
      <c r="A1380" s="18" t="s">
        <v>5792</v>
      </c>
      <c r="B1380" s="18" t="s">
        <v>190</v>
      </c>
      <c r="C1380" s="28" t="s">
        <v>5803</v>
      </c>
      <c r="D1380" s="97" t="s">
        <v>5804</v>
      </c>
      <c r="E1380" s="4" t="s">
        <v>5805</v>
      </c>
      <c r="F1380" s="75" t="s">
        <v>23</v>
      </c>
      <c r="G1380" s="18" t="s">
        <v>407</v>
      </c>
      <c r="H1380" s="19"/>
      <c r="I1380" s="18" t="s">
        <v>26</v>
      </c>
      <c r="J1380" s="18"/>
      <c r="K1380" s="21" t="s">
        <v>5806</v>
      </c>
      <c r="L1380" s="22"/>
      <c r="M1380" s="22"/>
      <c r="N1380" s="23"/>
      <c r="O1380" s="23"/>
      <c r="P1380" s="109" t="s">
        <v>5807</v>
      </c>
      <c r="Q1380" s="24">
        <f t="shared" si="87"/>
        <v>269000</v>
      </c>
      <c r="R1380" s="25"/>
      <c r="S1380" s="66"/>
      <c r="T1380" s="66"/>
      <c r="U1380" s="127">
        <v>18</v>
      </c>
      <c r="V1380" s="127">
        <v>24</v>
      </c>
      <c r="X1380" s="26"/>
      <c r="Y1380" s="26"/>
    </row>
    <row r="1381" spans="1:25">
      <c r="A1381" s="18" t="s">
        <v>5792</v>
      </c>
      <c r="B1381" s="18" t="s">
        <v>190</v>
      </c>
      <c r="C1381" s="28" t="s">
        <v>5808</v>
      </c>
      <c r="D1381" s="97" t="s">
        <v>5809</v>
      </c>
      <c r="E1381" s="4" t="s">
        <v>5810</v>
      </c>
      <c r="F1381" s="75" t="s">
        <v>23</v>
      </c>
      <c r="G1381" s="18" t="s">
        <v>407</v>
      </c>
      <c r="H1381" s="19"/>
      <c r="I1381" s="18" t="s">
        <v>26</v>
      </c>
      <c r="J1381" s="18"/>
      <c r="K1381" s="21" t="s">
        <v>5811</v>
      </c>
      <c r="L1381" s="22"/>
      <c r="M1381" s="22"/>
      <c r="N1381" s="23"/>
      <c r="O1381" s="23"/>
      <c r="P1381" s="109" t="s">
        <v>5812</v>
      </c>
      <c r="Q1381" s="24">
        <f t="shared" si="87"/>
        <v>269000</v>
      </c>
      <c r="R1381" s="25"/>
      <c r="S1381" s="66"/>
      <c r="T1381" s="66"/>
      <c r="U1381" s="127">
        <v>18</v>
      </c>
      <c r="V1381" s="127">
        <v>24</v>
      </c>
      <c r="X1381" s="26"/>
      <c r="Y1381" s="26"/>
    </row>
    <row r="1382" spans="1:25">
      <c r="A1382" s="18" t="s">
        <v>5792</v>
      </c>
      <c r="B1382" s="18" t="s">
        <v>190</v>
      </c>
      <c r="C1382" s="28" t="s">
        <v>5813</v>
      </c>
      <c r="D1382" s="97" t="s">
        <v>5814</v>
      </c>
      <c r="E1382" s="4" t="s">
        <v>5815</v>
      </c>
      <c r="F1382" s="75" t="s">
        <v>23</v>
      </c>
      <c r="G1382" s="18" t="s">
        <v>407</v>
      </c>
      <c r="H1382" s="19"/>
      <c r="I1382" s="18" t="s">
        <v>26</v>
      </c>
      <c r="J1382" s="18"/>
      <c r="K1382" s="21" t="s">
        <v>5816</v>
      </c>
      <c r="L1382" s="22"/>
      <c r="M1382" s="22"/>
      <c r="N1382" s="23"/>
      <c r="O1382" s="23"/>
      <c r="P1382" s="109" t="s">
        <v>5817</v>
      </c>
      <c r="Q1382" s="24">
        <f t="shared" si="87"/>
        <v>219000</v>
      </c>
      <c r="R1382" s="25"/>
      <c r="S1382" s="66"/>
      <c r="T1382" s="66"/>
      <c r="U1382" s="127">
        <v>15</v>
      </c>
      <c r="V1382" s="127">
        <v>19</v>
      </c>
      <c r="X1382" s="26"/>
      <c r="Y1382" s="26"/>
    </row>
    <row r="1383" spans="1:25">
      <c r="A1383" s="18" t="s">
        <v>5792</v>
      </c>
      <c r="B1383" s="18" t="s">
        <v>190</v>
      </c>
      <c r="C1383" s="28" t="s">
        <v>5818</v>
      </c>
      <c r="D1383" s="97" t="s">
        <v>5819</v>
      </c>
      <c r="E1383" s="4" t="s">
        <v>5820</v>
      </c>
      <c r="F1383" s="75" t="s">
        <v>23</v>
      </c>
      <c r="G1383" s="18" t="s">
        <v>407</v>
      </c>
      <c r="H1383" s="19"/>
      <c r="I1383" s="18" t="s">
        <v>26</v>
      </c>
      <c r="J1383" s="18"/>
      <c r="K1383" s="21" t="s">
        <v>5821</v>
      </c>
      <c r="L1383" s="22"/>
      <c r="M1383" s="22"/>
      <c r="N1383" s="23"/>
      <c r="O1383" s="23"/>
      <c r="P1383" s="109" t="s">
        <v>5822</v>
      </c>
      <c r="Q1383" s="24">
        <f t="shared" si="87"/>
        <v>229000</v>
      </c>
      <c r="R1383" s="25"/>
      <c r="S1383" s="66"/>
      <c r="T1383" s="66"/>
      <c r="U1383" s="127">
        <v>16</v>
      </c>
      <c r="V1383" s="127">
        <v>20</v>
      </c>
      <c r="X1383" s="26"/>
      <c r="Y1383" s="26"/>
    </row>
    <row r="1384" spans="1:25">
      <c r="A1384" s="18" t="s">
        <v>5792</v>
      </c>
      <c r="B1384" s="18" t="s">
        <v>190</v>
      </c>
      <c r="C1384" s="28" t="s">
        <v>5823</v>
      </c>
      <c r="D1384" s="97" t="s">
        <v>5824</v>
      </c>
      <c r="E1384" s="4" t="s">
        <v>5825</v>
      </c>
      <c r="F1384" s="1" t="s">
        <v>23</v>
      </c>
      <c r="G1384" s="18" t="s">
        <v>407</v>
      </c>
      <c r="H1384" s="19" t="s">
        <v>195</v>
      </c>
      <c r="I1384" s="18" t="s">
        <v>26</v>
      </c>
      <c r="J1384" s="18"/>
      <c r="K1384" s="21" t="s">
        <v>5826</v>
      </c>
      <c r="L1384" s="22"/>
      <c r="M1384" s="22"/>
      <c r="N1384" s="23"/>
      <c r="O1384" s="23"/>
      <c r="P1384" s="109" t="s">
        <v>2343</v>
      </c>
      <c r="Q1384" s="24">
        <f t="shared" si="87"/>
        <v>139000</v>
      </c>
      <c r="R1384" s="25"/>
      <c r="S1384" s="66"/>
      <c r="T1384" s="66"/>
      <c r="U1384" s="127">
        <v>9</v>
      </c>
      <c r="V1384" s="127">
        <v>12</v>
      </c>
      <c r="X1384" s="26"/>
      <c r="Y1384" s="26"/>
    </row>
    <row r="1385" spans="1:25">
      <c r="A1385" s="18" t="s">
        <v>5792</v>
      </c>
      <c r="B1385" s="18" t="s">
        <v>190</v>
      </c>
      <c r="C1385" s="28" t="s">
        <v>5827</v>
      </c>
      <c r="D1385" s="97" t="s">
        <v>5828</v>
      </c>
      <c r="E1385" s="4" t="s">
        <v>5829</v>
      </c>
      <c r="F1385" s="1" t="s">
        <v>23</v>
      </c>
      <c r="G1385" s="18" t="s">
        <v>407</v>
      </c>
      <c r="H1385" s="19" t="s">
        <v>195</v>
      </c>
      <c r="I1385" s="18" t="s">
        <v>26</v>
      </c>
      <c r="J1385" s="18"/>
      <c r="K1385" s="21" t="s">
        <v>5830</v>
      </c>
      <c r="L1385" s="22"/>
      <c r="M1385" s="22"/>
      <c r="N1385" s="23"/>
      <c r="O1385" s="23"/>
      <c r="P1385" s="109" t="s">
        <v>2343</v>
      </c>
      <c r="Q1385" s="24">
        <f t="shared" si="87"/>
        <v>159000</v>
      </c>
      <c r="R1385" s="25"/>
      <c r="S1385" s="66"/>
      <c r="T1385" s="66"/>
      <c r="U1385" s="127">
        <v>10.5</v>
      </c>
      <c r="V1385" s="127">
        <v>14</v>
      </c>
      <c r="X1385" s="26"/>
      <c r="Y1385" s="26"/>
    </row>
    <row r="1386" spans="1:25">
      <c r="A1386" s="18" t="s">
        <v>5792</v>
      </c>
      <c r="B1386" s="18" t="s">
        <v>190</v>
      </c>
      <c r="C1386" s="28" t="s">
        <v>5831</v>
      </c>
      <c r="D1386" s="97" t="s">
        <v>5832</v>
      </c>
      <c r="E1386" s="4" t="s">
        <v>5833</v>
      </c>
      <c r="F1386" s="1" t="s">
        <v>23</v>
      </c>
      <c r="G1386" s="18" t="s">
        <v>407</v>
      </c>
      <c r="H1386" s="19" t="s">
        <v>195</v>
      </c>
      <c r="I1386" s="18" t="s">
        <v>26</v>
      </c>
      <c r="J1386" s="18"/>
      <c r="K1386" s="21" t="s">
        <v>5834</v>
      </c>
      <c r="L1386" s="22"/>
      <c r="M1386" s="22"/>
      <c r="N1386" s="23"/>
      <c r="O1386" s="23"/>
      <c r="P1386" s="109" t="s">
        <v>2343</v>
      </c>
      <c r="Q1386" s="24">
        <f t="shared" si="87"/>
        <v>169000</v>
      </c>
      <c r="R1386" s="25"/>
      <c r="S1386" s="66"/>
      <c r="T1386" s="66"/>
      <c r="U1386" s="127">
        <v>11.25</v>
      </c>
      <c r="V1386" s="127">
        <v>15</v>
      </c>
      <c r="X1386" s="26"/>
      <c r="Y1386" s="26"/>
    </row>
    <row r="1387" spans="1:25" ht="24">
      <c r="A1387" s="18" t="s">
        <v>2338</v>
      </c>
      <c r="B1387" s="18" t="s">
        <v>190</v>
      </c>
      <c r="C1387" s="20" t="s">
        <v>5835</v>
      </c>
      <c r="D1387" s="97" t="s">
        <v>5836</v>
      </c>
      <c r="E1387" s="4" t="s">
        <v>5837</v>
      </c>
      <c r="F1387" s="1" t="s">
        <v>23</v>
      </c>
      <c r="G1387" s="18" t="s">
        <v>407</v>
      </c>
      <c r="H1387" s="19" t="s">
        <v>195</v>
      </c>
      <c r="I1387" s="18" t="s">
        <v>39</v>
      </c>
      <c r="J1387" s="18"/>
      <c r="K1387" s="21" t="s">
        <v>5838</v>
      </c>
      <c r="L1387" s="22" t="s">
        <v>42</v>
      </c>
      <c r="M1387" s="22" t="s">
        <v>42</v>
      </c>
      <c r="N1387" s="23"/>
      <c r="O1387" s="23">
        <v>688130243391</v>
      </c>
      <c r="P1387" s="109" t="s">
        <v>2343</v>
      </c>
      <c r="Q1387" s="24">
        <f t="shared" si="87"/>
        <v>269000</v>
      </c>
      <c r="R1387" s="25"/>
      <c r="S1387" s="66"/>
      <c r="T1387" s="66"/>
      <c r="U1387" s="127">
        <v>20</v>
      </c>
      <c r="V1387" s="127">
        <v>24</v>
      </c>
      <c r="X1387" s="26"/>
      <c r="Y1387" s="26"/>
    </row>
    <row r="1388" spans="1:25" ht="24">
      <c r="A1388" s="18" t="s">
        <v>2338</v>
      </c>
      <c r="B1388" s="18" t="s">
        <v>190</v>
      </c>
      <c r="C1388" s="20" t="s">
        <v>5839</v>
      </c>
      <c r="D1388" s="97" t="s">
        <v>5840</v>
      </c>
      <c r="E1388" s="4" t="s">
        <v>5841</v>
      </c>
      <c r="F1388" s="1" t="s">
        <v>23</v>
      </c>
      <c r="G1388" s="18" t="s">
        <v>407</v>
      </c>
      <c r="H1388" s="19" t="s">
        <v>195</v>
      </c>
      <c r="I1388" s="18" t="s">
        <v>39</v>
      </c>
      <c r="J1388" s="18"/>
      <c r="K1388" s="21" t="s">
        <v>5842</v>
      </c>
      <c r="L1388" s="22" t="s">
        <v>42</v>
      </c>
      <c r="M1388" s="22" t="s">
        <v>42</v>
      </c>
      <c r="N1388" s="23"/>
      <c r="O1388" s="23">
        <v>688130243407</v>
      </c>
      <c r="P1388" s="109" t="s">
        <v>2343</v>
      </c>
      <c r="Q1388" s="24">
        <f t="shared" si="87"/>
        <v>269000</v>
      </c>
      <c r="R1388" s="25"/>
      <c r="S1388" s="66"/>
      <c r="T1388" s="66"/>
      <c r="U1388" s="127">
        <v>20</v>
      </c>
      <c r="V1388" s="127">
        <v>24</v>
      </c>
      <c r="X1388" s="26"/>
      <c r="Y1388" s="26"/>
    </row>
    <row r="1389" spans="1:25" ht="24">
      <c r="A1389" s="18" t="s">
        <v>2338</v>
      </c>
      <c r="B1389" s="18" t="s">
        <v>190</v>
      </c>
      <c r="C1389" s="20" t="s">
        <v>5843</v>
      </c>
      <c r="D1389" s="97" t="s">
        <v>5844</v>
      </c>
      <c r="E1389" s="4" t="s">
        <v>5845</v>
      </c>
      <c r="F1389" s="1" t="s">
        <v>23</v>
      </c>
      <c r="G1389" s="18" t="s">
        <v>407</v>
      </c>
      <c r="H1389" s="19" t="s">
        <v>195</v>
      </c>
      <c r="I1389" s="18" t="s">
        <v>39</v>
      </c>
      <c r="J1389" s="18"/>
      <c r="K1389" s="21" t="s">
        <v>5842</v>
      </c>
      <c r="L1389" s="22" t="s">
        <v>42</v>
      </c>
      <c r="M1389" s="22" t="s">
        <v>42</v>
      </c>
      <c r="N1389" s="23"/>
      <c r="O1389" s="23">
        <v>688130243414</v>
      </c>
      <c r="P1389" s="109" t="s">
        <v>2343</v>
      </c>
      <c r="Q1389" s="24">
        <f t="shared" si="87"/>
        <v>269000</v>
      </c>
      <c r="R1389" s="25"/>
      <c r="S1389" s="66"/>
      <c r="T1389" s="66"/>
      <c r="U1389" s="127">
        <v>20</v>
      </c>
      <c r="V1389" s="127">
        <v>24</v>
      </c>
      <c r="X1389" s="26"/>
      <c r="Y1389" s="26"/>
    </row>
    <row r="1390" spans="1:25" ht="24">
      <c r="A1390" s="18" t="s">
        <v>2338</v>
      </c>
      <c r="B1390" s="18" t="s">
        <v>190</v>
      </c>
      <c r="C1390" s="20" t="s">
        <v>5846</v>
      </c>
      <c r="D1390" s="97" t="s">
        <v>5847</v>
      </c>
      <c r="E1390" s="4" t="s">
        <v>5848</v>
      </c>
      <c r="F1390" s="1" t="s">
        <v>23</v>
      </c>
      <c r="G1390" s="18" t="s">
        <v>407</v>
      </c>
      <c r="H1390" s="19" t="s">
        <v>195</v>
      </c>
      <c r="I1390" s="18" t="s">
        <v>39</v>
      </c>
      <c r="J1390" s="18"/>
      <c r="K1390" s="21" t="s">
        <v>5849</v>
      </c>
      <c r="L1390" s="22" t="s">
        <v>42</v>
      </c>
      <c r="M1390" s="22" t="s">
        <v>42</v>
      </c>
      <c r="N1390" s="23"/>
      <c r="O1390" s="23">
        <v>680576169594</v>
      </c>
      <c r="P1390" s="109" t="s">
        <v>2343</v>
      </c>
      <c r="Q1390" s="24">
        <f t="shared" si="87"/>
        <v>499000</v>
      </c>
      <c r="R1390" s="25"/>
      <c r="S1390" s="66"/>
      <c r="T1390" s="66"/>
      <c r="U1390" s="127">
        <v>38</v>
      </c>
      <c r="V1390" s="127">
        <v>44</v>
      </c>
      <c r="X1390" s="26"/>
      <c r="Y1390" s="26"/>
    </row>
    <row r="1391" spans="1:25" ht="24">
      <c r="A1391" s="18" t="s">
        <v>2338</v>
      </c>
      <c r="B1391" s="18" t="s">
        <v>190</v>
      </c>
      <c r="C1391" s="20" t="s">
        <v>5850</v>
      </c>
      <c r="D1391" s="97" t="s">
        <v>5851</v>
      </c>
      <c r="E1391" s="4" t="s">
        <v>5852</v>
      </c>
      <c r="F1391" s="1" t="s">
        <v>23</v>
      </c>
      <c r="G1391" s="18" t="s">
        <v>407</v>
      </c>
      <c r="H1391" s="19" t="s">
        <v>195</v>
      </c>
      <c r="I1391" s="18" t="s">
        <v>39</v>
      </c>
      <c r="J1391" s="18"/>
      <c r="K1391" s="21" t="s">
        <v>5849</v>
      </c>
      <c r="L1391" s="22" t="s">
        <v>42</v>
      </c>
      <c r="M1391" s="22" t="s">
        <v>42</v>
      </c>
      <c r="N1391" s="23"/>
      <c r="O1391" s="23">
        <v>688130243438</v>
      </c>
      <c r="P1391" s="109" t="s">
        <v>2343</v>
      </c>
      <c r="Q1391" s="24">
        <f t="shared" si="87"/>
        <v>499000</v>
      </c>
      <c r="R1391" s="25"/>
      <c r="S1391" s="66"/>
      <c r="T1391" s="66"/>
      <c r="U1391" s="127">
        <v>38</v>
      </c>
      <c r="V1391" s="127">
        <v>44</v>
      </c>
      <c r="X1391" s="26"/>
      <c r="Y1391" s="26"/>
    </row>
    <row r="1392" spans="1:25" ht="24">
      <c r="A1392" s="18" t="s">
        <v>2338</v>
      </c>
      <c r="B1392" s="18" t="s">
        <v>190</v>
      </c>
      <c r="C1392" s="20" t="s">
        <v>5853</v>
      </c>
      <c r="D1392" s="97" t="s">
        <v>5854</v>
      </c>
      <c r="E1392" s="4"/>
      <c r="F1392" s="1" t="s">
        <v>23</v>
      </c>
      <c r="G1392" s="18" t="s">
        <v>407</v>
      </c>
      <c r="H1392" s="19" t="s">
        <v>195</v>
      </c>
      <c r="I1392" s="18" t="s">
        <v>39</v>
      </c>
      <c r="J1392" s="18"/>
      <c r="K1392" s="21" t="s">
        <v>175</v>
      </c>
      <c r="L1392" s="22" t="s">
        <v>42</v>
      </c>
      <c r="M1392" s="22" t="s">
        <v>42</v>
      </c>
      <c r="N1392" s="23"/>
      <c r="O1392" s="23">
        <v>680576169587</v>
      </c>
      <c r="P1392" s="109" t="s">
        <v>2343</v>
      </c>
      <c r="Q1392" s="24">
        <f t="shared" si="87"/>
        <v>499000</v>
      </c>
      <c r="R1392" s="25"/>
      <c r="S1392" s="66"/>
      <c r="T1392" s="66"/>
      <c r="U1392" s="127">
        <v>38</v>
      </c>
      <c r="V1392" s="127">
        <v>44</v>
      </c>
      <c r="X1392" s="26"/>
      <c r="Y1392" s="26"/>
    </row>
    <row r="1393" spans="1:25" ht="24">
      <c r="A1393" s="18" t="s">
        <v>2338</v>
      </c>
      <c r="B1393" s="18" t="s">
        <v>190</v>
      </c>
      <c r="C1393" s="20" t="s">
        <v>5855</v>
      </c>
      <c r="D1393" s="97" t="s">
        <v>5856</v>
      </c>
      <c r="E1393" s="5" t="s">
        <v>5857</v>
      </c>
      <c r="F1393" s="1" t="s">
        <v>23</v>
      </c>
      <c r="G1393" s="18" t="s">
        <v>407</v>
      </c>
      <c r="H1393" s="19" t="s">
        <v>195</v>
      </c>
      <c r="I1393" s="18" t="s">
        <v>39</v>
      </c>
      <c r="J1393" s="18"/>
      <c r="K1393" s="21" t="s">
        <v>5858</v>
      </c>
      <c r="L1393" s="22" t="s">
        <v>42</v>
      </c>
      <c r="M1393" s="22" t="s">
        <v>42</v>
      </c>
      <c r="N1393" s="23"/>
      <c r="O1393" s="23">
        <v>680576169600</v>
      </c>
      <c r="P1393" s="109" t="s">
        <v>2343</v>
      </c>
      <c r="Q1393" s="24">
        <f t="shared" si="87"/>
        <v>499000</v>
      </c>
      <c r="R1393" s="25"/>
      <c r="S1393" s="66"/>
      <c r="T1393" s="66"/>
      <c r="U1393" s="127">
        <v>38</v>
      </c>
      <c r="V1393" s="127">
        <v>44</v>
      </c>
      <c r="X1393" s="26"/>
      <c r="Y1393" s="26"/>
    </row>
    <row r="1394" spans="1:25" ht="24">
      <c r="A1394" s="18" t="s">
        <v>2338</v>
      </c>
      <c r="B1394" s="18" t="s">
        <v>190</v>
      </c>
      <c r="C1394" s="20" t="s">
        <v>5859</v>
      </c>
      <c r="D1394" s="97" t="s">
        <v>5860</v>
      </c>
      <c r="E1394" s="4" t="s">
        <v>5861</v>
      </c>
      <c r="F1394" s="1" t="s">
        <v>23</v>
      </c>
      <c r="G1394" s="18" t="s">
        <v>407</v>
      </c>
      <c r="H1394" s="19" t="s">
        <v>195</v>
      </c>
      <c r="I1394" s="18" t="s">
        <v>39</v>
      </c>
      <c r="J1394" s="18"/>
      <c r="K1394" s="21" t="s">
        <v>5858</v>
      </c>
      <c r="L1394" s="22" t="s">
        <v>42</v>
      </c>
      <c r="M1394" s="22" t="s">
        <v>42</v>
      </c>
      <c r="N1394" s="23"/>
      <c r="O1394" s="23">
        <v>680576169617</v>
      </c>
      <c r="P1394" s="109" t="s">
        <v>2343</v>
      </c>
      <c r="Q1394" s="24">
        <f t="shared" si="87"/>
        <v>499000</v>
      </c>
      <c r="R1394" s="25"/>
      <c r="S1394" s="66"/>
      <c r="T1394" s="66"/>
      <c r="U1394" s="127">
        <v>38</v>
      </c>
      <c r="V1394" s="127">
        <v>44</v>
      </c>
      <c r="X1394" s="26"/>
      <c r="Y1394" s="26"/>
    </row>
    <row r="1395" spans="1:25" ht="24">
      <c r="A1395" s="18" t="s">
        <v>2338</v>
      </c>
      <c r="B1395" s="18" t="s">
        <v>190</v>
      </c>
      <c r="C1395" s="20" t="s">
        <v>5862</v>
      </c>
      <c r="D1395" s="97" t="s">
        <v>5863</v>
      </c>
      <c r="E1395" s="4" t="s">
        <v>5864</v>
      </c>
      <c r="F1395" s="1" t="s">
        <v>23</v>
      </c>
      <c r="G1395" s="18" t="s">
        <v>407</v>
      </c>
      <c r="H1395" s="19" t="s">
        <v>195</v>
      </c>
      <c r="I1395" s="18" t="s">
        <v>39</v>
      </c>
      <c r="J1395" s="18"/>
      <c r="K1395" s="21" t="s">
        <v>5858</v>
      </c>
      <c r="L1395" s="22" t="s">
        <v>42</v>
      </c>
      <c r="M1395" s="22" t="s">
        <v>42</v>
      </c>
      <c r="N1395" s="23"/>
      <c r="O1395" s="23">
        <v>680576169617</v>
      </c>
      <c r="P1395" s="109" t="s">
        <v>2343</v>
      </c>
      <c r="Q1395" s="24">
        <f t="shared" si="87"/>
        <v>499000</v>
      </c>
      <c r="R1395" s="25"/>
      <c r="S1395" s="66"/>
      <c r="T1395" s="66"/>
      <c r="U1395" s="127">
        <v>38</v>
      </c>
      <c r="V1395" s="127">
        <v>44</v>
      </c>
      <c r="X1395" s="26"/>
      <c r="Y1395" s="26"/>
    </row>
    <row r="1396" spans="1:25" ht="24">
      <c r="A1396" s="18" t="s">
        <v>2338</v>
      </c>
      <c r="B1396" s="18" t="s">
        <v>190</v>
      </c>
      <c r="C1396" s="20" t="s">
        <v>5865</v>
      </c>
      <c r="D1396" s="97" t="s">
        <v>5866</v>
      </c>
      <c r="E1396" s="4" t="s">
        <v>5867</v>
      </c>
      <c r="F1396" s="1" t="s">
        <v>23</v>
      </c>
      <c r="G1396" s="18" t="s">
        <v>407</v>
      </c>
      <c r="H1396" s="19" t="s">
        <v>195</v>
      </c>
      <c r="I1396" s="18" t="s">
        <v>134</v>
      </c>
      <c r="J1396" s="18"/>
      <c r="K1396" s="21" t="s">
        <v>5868</v>
      </c>
      <c r="L1396" s="22" t="s">
        <v>42</v>
      </c>
      <c r="M1396" s="22" t="s">
        <v>42</v>
      </c>
      <c r="N1396" s="23"/>
      <c r="O1396" s="23">
        <v>680576169648</v>
      </c>
      <c r="P1396" s="109" t="s">
        <v>2343</v>
      </c>
      <c r="Q1396" s="24">
        <f t="shared" si="87"/>
        <v>629000</v>
      </c>
      <c r="R1396" s="25"/>
      <c r="S1396" s="66"/>
      <c r="T1396" s="66"/>
      <c r="U1396" s="127">
        <v>46</v>
      </c>
      <c r="V1396" s="127">
        <v>55</v>
      </c>
      <c r="X1396" s="26"/>
      <c r="Y1396" s="26"/>
    </row>
    <row r="1397" spans="1:25" ht="24">
      <c r="A1397" s="18" t="s">
        <v>2338</v>
      </c>
      <c r="B1397" s="18" t="s">
        <v>190</v>
      </c>
      <c r="C1397" s="20" t="s">
        <v>5869</v>
      </c>
      <c r="D1397" s="97" t="s">
        <v>5870</v>
      </c>
      <c r="E1397" s="4" t="s">
        <v>5871</v>
      </c>
      <c r="F1397" s="1" t="s">
        <v>23</v>
      </c>
      <c r="G1397" s="18" t="s">
        <v>407</v>
      </c>
      <c r="H1397" s="19" t="s">
        <v>195</v>
      </c>
      <c r="I1397" s="18" t="s">
        <v>39</v>
      </c>
      <c r="J1397" s="18"/>
      <c r="K1397" s="21" t="s">
        <v>5872</v>
      </c>
      <c r="L1397" s="22" t="s">
        <v>42</v>
      </c>
      <c r="M1397" s="22" t="s">
        <v>42</v>
      </c>
      <c r="N1397" s="23"/>
      <c r="O1397" s="23">
        <v>680576169662</v>
      </c>
      <c r="P1397" s="109" t="s">
        <v>2343</v>
      </c>
      <c r="Q1397" s="24">
        <f t="shared" si="87"/>
        <v>629000</v>
      </c>
      <c r="R1397" s="25"/>
      <c r="S1397" s="66"/>
      <c r="T1397" s="66"/>
      <c r="U1397" s="127">
        <v>46</v>
      </c>
      <c r="V1397" s="127">
        <v>55</v>
      </c>
      <c r="X1397" s="26"/>
      <c r="Y1397" s="26"/>
    </row>
    <row r="1398" spans="1:25" ht="24">
      <c r="A1398" s="18" t="s">
        <v>2338</v>
      </c>
      <c r="B1398" s="18" t="s">
        <v>190</v>
      </c>
      <c r="C1398" s="20" t="s">
        <v>5873</v>
      </c>
      <c r="D1398" s="97" t="s">
        <v>5874</v>
      </c>
      <c r="E1398" s="4" t="s">
        <v>5875</v>
      </c>
      <c r="F1398" s="1" t="s">
        <v>23</v>
      </c>
      <c r="G1398" s="18" t="s">
        <v>407</v>
      </c>
      <c r="H1398" s="19" t="s">
        <v>195</v>
      </c>
      <c r="I1398" s="18" t="s">
        <v>39</v>
      </c>
      <c r="J1398" s="18"/>
      <c r="K1398" s="21" t="s">
        <v>5872</v>
      </c>
      <c r="L1398" s="22" t="s">
        <v>42</v>
      </c>
      <c r="M1398" s="22" t="s">
        <v>42</v>
      </c>
      <c r="N1398" s="23"/>
      <c r="O1398" s="23">
        <v>680576169532</v>
      </c>
      <c r="P1398" s="109" t="s">
        <v>2343</v>
      </c>
      <c r="Q1398" s="24">
        <f t="shared" si="87"/>
        <v>629000</v>
      </c>
      <c r="R1398" s="25"/>
      <c r="S1398" s="66"/>
      <c r="T1398" s="66"/>
      <c r="U1398" s="127">
        <v>46</v>
      </c>
      <c r="V1398" s="127">
        <v>55</v>
      </c>
      <c r="X1398" s="26"/>
      <c r="Y1398" s="26"/>
    </row>
    <row r="1399" spans="1:25" ht="24" hidden="1">
      <c r="A1399" s="18" t="s">
        <v>2338</v>
      </c>
      <c r="B1399" s="18" t="s">
        <v>190</v>
      </c>
      <c r="C1399" s="20" t="s">
        <v>5876</v>
      </c>
      <c r="D1399" s="97" t="s">
        <v>5877</v>
      </c>
      <c r="E1399" s="4" t="s">
        <v>5878</v>
      </c>
      <c r="F1399" s="1" t="s">
        <v>23</v>
      </c>
      <c r="G1399" s="18" t="s">
        <v>407</v>
      </c>
      <c r="H1399" s="19" t="s">
        <v>195</v>
      </c>
      <c r="I1399" s="18" t="s">
        <v>44</v>
      </c>
      <c r="J1399" s="18"/>
      <c r="K1399" s="21" t="s">
        <v>5879</v>
      </c>
      <c r="L1399" s="22" t="s">
        <v>42</v>
      </c>
      <c r="M1399" s="22" t="s">
        <v>42</v>
      </c>
      <c r="N1399" s="23"/>
      <c r="O1399" s="23">
        <v>680576169556</v>
      </c>
      <c r="P1399" s="109"/>
      <c r="Q1399" s="24">
        <f t="shared" si="87"/>
        <v>339000</v>
      </c>
      <c r="R1399" s="25"/>
      <c r="S1399" s="66"/>
      <c r="T1399" s="66"/>
      <c r="U1399" s="127">
        <v>25</v>
      </c>
      <c r="V1399" s="127">
        <v>30</v>
      </c>
      <c r="X1399" s="26"/>
      <c r="Y1399" s="26"/>
    </row>
    <row r="1400" spans="1:25" ht="24">
      <c r="A1400" s="18" t="s">
        <v>2338</v>
      </c>
      <c r="B1400" s="18" t="s">
        <v>190</v>
      </c>
      <c r="C1400" s="20" t="s">
        <v>5880</v>
      </c>
      <c r="D1400" s="97" t="s">
        <v>5881</v>
      </c>
      <c r="E1400" s="4" t="s">
        <v>5882</v>
      </c>
      <c r="F1400" s="1" t="s">
        <v>23</v>
      </c>
      <c r="G1400" s="18" t="s">
        <v>407</v>
      </c>
      <c r="H1400" s="19" t="s">
        <v>195</v>
      </c>
      <c r="I1400" s="18" t="s">
        <v>39</v>
      </c>
      <c r="J1400" s="18"/>
      <c r="K1400" s="21" t="s">
        <v>5883</v>
      </c>
      <c r="L1400" s="22" t="s">
        <v>42</v>
      </c>
      <c r="M1400" s="22" t="s">
        <v>42</v>
      </c>
      <c r="N1400" s="23"/>
      <c r="O1400" s="23">
        <v>680576169549</v>
      </c>
      <c r="P1400" s="109" t="s">
        <v>2343</v>
      </c>
      <c r="Q1400" s="24">
        <f t="shared" si="87"/>
        <v>339000</v>
      </c>
      <c r="R1400" s="25"/>
      <c r="S1400" s="66"/>
      <c r="T1400" s="66"/>
      <c r="U1400" s="127">
        <v>25</v>
      </c>
      <c r="V1400" s="127">
        <v>30</v>
      </c>
      <c r="X1400" s="26"/>
      <c r="Y1400" s="26"/>
    </row>
    <row r="1401" spans="1:25" ht="24">
      <c r="A1401" s="18" t="s">
        <v>2338</v>
      </c>
      <c r="B1401" s="18" t="s">
        <v>190</v>
      </c>
      <c r="C1401" s="20" t="s">
        <v>5884</v>
      </c>
      <c r="D1401" s="97" t="s">
        <v>5885</v>
      </c>
      <c r="E1401" s="4" t="s">
        <v>5886</v>
      </c>
      <c r="F1401" s="1" t="s">
        <v>23</v>
      </c>
      <c r="G1401" s="18" t="s">
        <v>407</v>
      </c>
      <c r="H1401" s="19" t="s">
        <v>195</v>
      </c>
      <c r="I1401" s="18" t="s">
        <v>39</v>
      </c>
      <c r="J1401" s="18"/>
      <c r="K1401" s="21" t="s">
        <v>5883</v>
      </c>
      <c r="L1401" s="22" t="s">
        <v>42</v>
      </c>
      <c r="M1401" s="22" t="s">
        <v>42</v>
      </c>
      <c r="N1401" s="23"/>
      <c r="O1401" s="23">
        <v>680576169549</v>
      </c>
      <c r="P1401" s="109" t="s">
        <v>2343</v>
      </c>
      <c r="Q1401" s="24">
        <f t="shared" si="87"/>
        <v>339000</v>
      </c>
      <c r="R1401" s="25"/>
      <c r="S1401" s="66"/>
      <c r="T1401" s="66"/>
      <c r="U1401" s="127">
        <v>25</v>
      </c>
      <c r="V1401" s="127">
        <v>30</v>
      </c>
      <c r="X1401" s="26"/>
      <c r="Y1401" s="26"/>
    </row>
    <row r="1402" spans="1:25" ht="24" hidden="1">
      <c r="A1402" s="18" t="s">
        <v>2338</v>
      </c>
      <c r="B1402" s="18" t="s">
        <v>190</v>
      </c>
      <c r="C1402" s="20" t="s">
        <v>5887</v>
      </c>
      <c r="D1402" s="97" t="s">
        <v>5888</v>
      </c>
      <c r="E1402" s="4" t="s">
        <v>5889</v>
      </c>
      <c r="F1402" s="1" t="s">
        <v>23</v>
      </c>
      <c r="G1402" s="18" t="s">
        <v>407</v>
      </c>
      <c r="H1402" s="19" t="s">
        <v>195</v>
      </c>
      <c r="I1402" s="18" t="s">
        <v>44</v>
      </c>
      <c r="J1402" s="18"/>
      <c r="K1402" s="21" t="s">
        <v>5890</v>
      </c>
      <c r="L1402" s="22" t="s">
        <v>42</v>
      </c>
      <c r="M1402" s="22" t="s">
        <v>42</v>
      </c>
      <c r="N1402" s="23"/>
      <c r="O1402" s="23">
        <v>688130243421</v>
      </c>
      <c r="P1402" s="109"/>
      <c r="Q1402" s="24">
        <f t="shared" si="87"/>
        <v>2509000</v>
      </c>
      <c r="R1402" s="25"/>
      <c r="S1402" s="66"/>
      <c r="T1402" s="66"/>
      <c r="U1402" s="127">
        <v>190</v>
      </c>
      <c r="V1402" s="127">
        <v>220</v>
      </c>
      <c r="X1402" s="26"/>
      <c r="Y1402" s="26"/>
    </row>
    <row r="1403" spans="1:25" hidden="1">
      <c r="A1403" s="18" t="s">
        <v>5891</v>
      </c>
      <c r="B1403" s="18" t="s">
        <v>5892</v>
      </c>
      <c r="C1403" s="20" t="s">
        <v>5893</v>
      </c>
      <c r="D1403" s="97" t="s">
        <v>5894</v>
      </c>
      <c r="E1403" s="4" t="s">
        <v>5895</v>
      </c>
      <c r="F1403" s="1" t="s">
        <v>23</v>
      </c>
      <c r="G1403" s="18" t="s">
        <v>407</v>
      </c>
      <c r="H1403" s="19" t="s">
        <v>195</v>
      </c>
      <c r="I1403" s="18" t="s">
        <v>44</v>
      </c>
      <c r="J1403" s="18"/>
      <c r="K1403" s="21" t="s">
        <v>5896</v>
      </c>
      <c r="L1403" s="22" t="s">
        <v>5897</v>
      </c>
      <c r="M1403" s="22" t="s">
        <v>42</v>
      </c>
      <c r="N1403" s="23"/>
      <c r="O1403" s="23"/>
      <c r="P1403" s="109"/>
      <c r="Q1403" s="24">
        <f t="shared" si="87"/>
        <v>-1000</v>
      </c>
      <c r="R1403" s="25"/>
      <c r="S1403" s="59"/>
      <c r="T1403" s="59"/>
      <c r="X1403" s="26"/>
      <c r="Y1403" s="26"/>
    </row>
    <row r="1404" spans="1:25" ht="24" hidden="1">
      <c r="A1404" s="18" t="s">
        <v>5891</v>
      </c>
      <c r="B1404" s="18" t="s">
        <v>5892</v>
      </c>
      <c r="C1404" s="20" t="s">
        <v>5898</v>
      </c>
      <c r="D1404" s="97" t="s">
        <v>5899</v>
      </c>
      <c r="E1404" s="4" t="s">
        <v>5900</v>
      </c>
      <c r="F1404" s="1" t="s">
        <v>23</v>
      </c>
      <c r="G1404" s="18" t="s">
        <v>407</v>
      </c>
      <c r="H1404" s="19" t="s">
        <v>195</v>
      </c>
      <c r="I1404" s="18" t="s">
        <v>44</v>
      </c>
      <c r="J1404" s="18"/>
      <c r="K1404" s="21" t="s">
        <v>5901</v>
      </c>
      <c r="L1404" s="22" t="s">
        <v>5902</v>
      </c>
      <c r="M1404" s="22" t="s">
        <v>5903</v>
      </c>
      <c r="N1404" s="23"/>
      <c r="O1404" s="23"/>
      <c r="P1404" s="109"/>
      <c r="Q1404" s="24">
        <f t="shared" si="87"/>
        <v>-1000</v>
      </c>
      <c r="R1404" s="25"/>
      <c r="S1404" s="59"/>
      <c r="T1404" s="59"/>
      <c r="X1404" s="26"/>
      <c r="Y1404" s="26"/>
    </row>
    <row r="1405" spans="1:25" ht="24" hidden="1">
      <c r="A1405" s="18" t="s">
        <v>5891</v>
      </c>
      <c r="B1405" s="18" t="s">
        <v>5892</v>
      </c>
      <c r="C1405" s="20" t="s">
        <v>5904</v>
      </c>
      <c r="D1405" s="97" t="s">
        <v>5905</v>
      </c>
      <c r="E1405" s="4" t="s">
        <v>5906</v>
      </c>
      <c r="F1405" s="1" t="s">
        <v>23</v>
      </c>
      <c r="G1405" s="18" t="s">
        <v>407</v>
      </c>
      <c r="H1405" s="19" t="s">
        <v>195</v>
      </c>
      <c r="I1405" s="18" t="s">
        <v>44</v>
      </c>
      <c r="J1405" s="18"/>
      <c r="K1405" s="21" t="s">
        <v>5907</v>
      </c>
      <c r="L1405" s="22" t="s">
        <v>42</v>
      </c>
      <c r="M1405" s="22" t="s">
        <v>42</v>
      </c>
      <c r="N1405" s="23"/>
      <c r="O1405" s="23"/>
      <c r="P1405" s="109"/>
      <c r="Q1405" s="24">
        <f t="shared" si="87"/>
        <v>-1000</v>
      </c>
      <c r="R1405" s="25"/>
      <c r="S1405" s="59"/>
      <c r="T1405" s="59"/>
      <c r="X1405" s="26"/>
      <c r="Y1405" s="26"/>
    </row>
    <row r="1406" spans="1:25" ht="36">
      <c r="A1406" s="18" t="s">
        <v>5908</v>
      </c>
      <c r="B1406" s="18" t="s">
        <v>5892</v>
      </c>
      <c r="C1406" s="20" t="s">
        <v>5909</v>
      </c>
      <c r="D1406" s="97" t="s">
        <v>5910</v>
      </c>
      <c r="E1406" s="4" t="s">
        <v>5911</v>
      </c>
      <c r="F1406" s="1" t="s">
        <v>23</v>
      </c>
      <c r="G1406" s="18" t="s">
        <v>407</v>
      </c>
      <c r="H1406" s="19" t="s">
        <v>195</v>
      </c>
      <c r="I1406" s="18" t="s">
        <v>134</v>
      </c>
      <c r="J1406" s="18"/>
      <c r="K1406" s="21" t="s">
        <v>5912</v>
      </c>
      <c r="L1406" s="22" t="s">
        <v>42</v>
      </c>
      <c r="M1406" s="22" t="s">
        <v>42</v>
      </c>
      <c r="N1406" s="23">
        <v>8056326677077</v>
      </c>
      <c r="O1406" s="23"/>
      <c r="P1406" s="109" t="s">
        <v>5913</v>
      </c>
      <c r="Q1406" s="24">
        <f t="shared" ref="Q1406:Q1469" si="88">ROUND(V1406*$W$1,-4)-1000</f>
        <v>779000</v>
      </c>
      <c r="R1406" s="25"/>
      <c r="S1406" s="59"/>
      <c r="T1406" s="59"/>
      <c r="U1406" s="127">
        <v>58</v>
      </c>
      <c r="V1406" s="127">
        <v>68</v>
      </c>
      <c r="X1406" s="26"/>
      <c r="Y1406" s="26"/>
    </row>
    <row r="1407" spans="1:25" ht="36">
      <c r="A1407" s="18" t="s">
        <v>5908</v>
      </c>
      <c r="B1407" s="18" t="s">
        <v>5892</v>
      </c>
      <c r="C1407" s="20" t="s">
        <v>5914</v>
      </c>
      <c r="D1407" s="97" t="s">
        <v>5915</v>
      </c>
      <c r="E1407" s="4" t="s">
        <v>5916</v>
      </c>
      <c r="F1407" s="1" t="s">
        <v>23</v>
      </c>
      <c r="G1407" s="18" t="s">
        <v>407</v>
      </c>
      <c r="H1407" s="19" t="s">
        <v>195</v>
      </c>
      <c r="I1407" s="18" t="s">
        <v>134</v>
      </c>
      <c r="J1407" s="18"/>
      <c r="K1407" s="21" t="s">
        <v>5917</v>
      </c>
      <c r="L1407" s="22" t="s">
        <v>5918</v>
      </c>
      <c r="M1407" s="22" t="s">
        <v>5919</v>
      </c>
      <c r="N1407" s="23">
        <v>8056326671761</v>
      </c>
      <c r="O1407" s="23"/>
      <c r="P1407" s="109" t="s">
        <v>5913</v>
      </c>
      <c r="Q1407" s="24">
        <f t="shared" si="88"/>
        <v>1029000</v>
      </c>
      <c r="R1407" s="25"/>
      <c r="S1407" s="59"/>
      <c r="T1407" s="59"/>
      <c r="U1407" s="127">
        <v>80</v>
      </c>
      <c r="V1407" s="127">
        <v>90</v>
      </c>
      <c r="X1407" s="26"/>
      <c r="Y1407" s="26"/>
    </row>
    <row r="1408" spans="1:25" ht="36">
      <c r="A1408" s="18" t="s">
        <v>5908</v>
      </c>
      <c r="B1408" s="18" t="s">
        <v>5892</v>
      </c>
      <c r="C1408" s="20" t="s">
        <v>5920</v>
      </c>
      <c r="D1408" s="97" t="s">
        <v>5921</v>
      </c>
      <c r="E1408" s="4" t="s">
        <v>5922</v>
      </c>
      <c r="F1408" s="1" t="s">
        <v>23</v>
      </c>
      <c r="G1408" s="18" t="s">
        <v>407</v>
      </c>
      <c r="H1408" s="19" t="s">
        <v>195</v>
      </c>
      <c r="I1408" s="18" t="s">
        <v>134</v>
      </c>
      <c r="J1408" s="18"/>
      <c r="K1408" s="21" t="s">
        <v>5923</v>
      </c>
      <c r="L1408" s="22" t="s">
        <v>5918</v>
      </c>
      <c r="M1408" s="22" t="s">
        <v>5924</v>
      </c>
      <c r="N1408" s="23">
        <v>8056326671976</v>
      </c>
      <c r="O1408" s="23"/>
      <c r="P1408" s="109" t="s">
        <v>5913</v>
      </c>
      <c r="Q1408" s="24">
        <f t="shared" si="88"/>
        <v>879000</v>
      </c>
      <c r="R1408" s="25"/>
      <c r="S1408" s="59"/>
      <c r="T1408" s="59"/>
      <c r="U1408" s="127">
        <v>69</v>
      </c>
      <c r="V1408" s="127">
        <v>77</v>
      </c>
      <c r="X1408" s="26"/>
      <c r="Y1408" s="26"/>
    </row>
    <row r="1409" spans="1:25" ht="36">
      <c r="A1409" s="18" t="s">
        <v>5908</v>
      </c>
      <c r="B1409" s="18" t="s">
        <v>5892</v>
      </c>
      <c r="C1409" s="20" t="s">
        <v>5925</v>
      </c>
      <c r="D1409" s="97" t="s">
        <v>5926</v>
      </c>
      <c r="E1409" s="4" t="s">
        <v>5927</v>
      </c>
      <c r="F1409" s="1" t="s">
        <v>23</v>
      </c>
      <c r="G1409" s="18" t="s">
        <v>407</v>
      </c>
      <c r="H1409" s="19" t="s">
        <v>195</v>
      </c>
      <c r="I1409" s="18" t="s">
        <v>134</v>
      </c>
      <c r="J1409" s="18"/>
      <c r="K1409" s="21" t="s">
        <v>5928</v>
      </c>
      <c r="L1409" s="22" t="s">
        <v>5918</v>
      </c>
      <c r="M1409" s="22" t="s">
        <v>5929</v>
      </c>
      <c r="N1409" s="23">
        <v>8056326671440</v>
      </c>
      <c r="O1409" s="23"/>
      <c r="P1409" s="109" t="s">
        <v>5913</v>
      </c>
      <c r="Q1409" s="24">
        <f t="shared" si="88"/>
        <v>989000</v>
      </c>
      <c r="R1409" s="25"/>
      <c r="S1409" s="59"/>
      <c r="T1409" s="59"/>
      <c r="U1409" s="127">
        <v>77</v>
      </c>
      <c r="V1409" s="127">
        <v>87</v>
      </c>
      <c r="X1409" s="26"/>
      <c r="Y1409" s="26"/>
    </row>
    <row r="1410" spans="1:25" ht="36">
      <c r="A1410" s="18" t="s">
        <v>5908</v>
      </c>
      <c r="B1410" s="18" t="s">
        <v>5892</v>
      </c>
      <c r="C1410" s="20" t="s">
        <v>5930</v>
      </c>
      <c r="D1410" s="97" t="s">
        <v>5931</v>
      </c>
      <c r="E1410" s="4" t="s">
        <v>5932</v>
      </c>
      <c r="F1410" s="1" t="s">
        <v>23</v>
      </c>
      <c r="G1410" s="18" t="s">
        <v>407</v>
      </c>
      <c r="H1410" s="19" t="s">
        <v>195</v>
      </c>
      <c r="I1410" s="18" t="s">
        <v>134</v>
      </c>
      <c r="J1410" s="18"/>
      <c r="K1410" s="21" t="s">
        <v>5933</v>
      </c>
      <c r="L1410" s="22" t="s">
        <v>5934</v>
      </c>
      <c r="M1410" s="22" t="s">
        <v>5935</v>
      </c>
      <c r="N1410" s="23">
        <v>8056326672928</v>
      </c>
      <c r="O1410" s="23"/>
      <c r="P1410" s="109" t="s">
        <v>5913</v>
      </c>
      <c r="Q1410" s="24">
        <f t="shared" si="88"/>
        <v>1079000</v>
      </c>
      <c r="R1410" s="25"/>
      <c r="S1410" s="59"/>
      <c r="T1410" s="59"/>
      <c r="U1410" s="127">
        <v>84</v>
      </c>
      <c r="V1410" s="127">
        <v>95</v>
      </c>
      <c r="X1410" s="26"/>
      <c r="Y1410" s="26"/>
    </row>
    <row r="1411" spans="1:25" ht="36">
      <c r="A1411" s="18" t="s">
        <v>5908</v>
      </c>
      <c r="B1411" s="18" t="s">
        <v>5892</v>
      </c>
      <c r="C1411" s="20" t="s">
        <v>5936</v>
      </c>
      <c r="D1411" s="97" t="s">
        <v>5937</v>
      </c>
      <c r="E1411" s="4" t="s">
        <v>5938</v>
      </c>
      <c r="F1411" s="1" t="s">
        <v>23</v>
      </c>
      <c r="G1411" s="18" t="s">
        <v>407</v>
      </c>
      <c r="H1411" s="19" t="s">
        <v>195</v>
      </c>
      <c r="I1411" s="18" t="s">
        <v>39</v>
      </c>
      <c r="J1411" s="18"/>
      <c r="K1411" s="21" t="s">
        <v>5939</v>
      </c>
      <c r="L1411" s="22" t="s">
        <v>42</v>
      </c>
      <c r="M1411" s="22" t="s">
        <v>42</v>
      </c>
      <c r="N1411" s="23">
        <v>8056326677138</v>
      </c>
      <c r="O1411" s="23"/>
      <c r="P1411" s="109" t="s">
        <v>5940</v>
      </c>
      <c r="Q1411" s="24">
        <f t="shared" si="88"/>
        <v>839000</v>
      </c>
      <c r="R1411" s="25"/>
      <c r="S1411" s="59"/>
      <c r="T1411" s="59"/>
      <c r="U1411" s="127">
        <v>64</v>
      </c>
      <c r="V1411" s="127">
        <v>74</v>
      </c>
      <c r="X1411" s="26"/>
      <c r="Y1411" s="26"/>
    </row>
    <row r="1412" spans="1:25" ht="36">
      <c r="A1412" s="18" t="s">
        <v>5908</v>
      </c>
      <c r="B1412" s="18" t="s">
        <v>5892</v>
      </c>
      <c r="C1412" s="20" t="s">
        <v>5941</v>
      </c>
      <c r="D1412" s="97" t="s">
        <v>5942</v>
      </c>
      <c r="E1412" s="4" t="s">
        <v>5943</v>
      </c>
      <c r="F1412" s="1" t="s">
        <v>23</v>
      </c>
      <c r="G1412" s="18" t="s">
        <v>407</v>
      </c>
      <c r="H1412" s="19" t="s">
        <v>195</v>
      </c>
      <c r="I1412" s="18" t="s">
        <v>134</v>
      </c>
      <c r="J1412" s="18"/>
      <c r="K1412" s="21" t="s">
        <v>5944</v>
      </c>
      <c r="L1412" s="22" t="s">
        <v>5945</v>
      </c>
      <c r="M1412" s="22" t="s">
        <v>5946</v>
      </c>
      <c r="N1412" s="23">
        <v>8056326672881</v>
      </c>
      <c r="O1412" s="23"/>
      <c r="P1412" s="109" t="s">
        <v>5913</v>
      </c>
      <c r="Q1412" s="24">
        <f t="shared" si="88"/>
        <v>1049000</v>
      </c>
      <c r="R1412" s="25"/>
      <c r="S1412" s="59"/>
      <c r="T1412" s="59"/>
      <c r="U1412" s="127">
        <v>82</v>
      </c>
      <c r="V1412" s="127">
        <v>92</v>
      </c>
      <c r="X1412" s="26"/>
      <c r="Y1412" s="26"/>
    </row>
    <row r="1413" spans="1:25" ht="24" hidden="1">
      <c r="A1413" s="18" t="s">
        <v>5891</v>
      </c>
      <c r="B1413" s="18" t="s">
        <v>5892</v>
      </c>
      <c r="C1413" s="20" t="s">
        <v>5947</v>
      </c>
      <c r="D1413" s="97" t="s">
        <v>5948</v>
      </c>
      <c r="E1413" s="4" t="s">
        <v>5949</v>
      </c>
      <c r="F1413" s="1" t="s">
        <v>23</v>
      </c>
      <c r="G1413" s="18" t="s">
        <v>407</v>
      </c>
      <c r="H1413" s="19" t="s">
        <v>195</v>
      </c>
      <c r="I1413" s="18" t="s">
        <v>44</v>
      </c>
      <c r="J1413" s="18"/>
      <c r="K1413" s="21" t="s">
        <v>5950</v>
      </c>
      <c r="L1413" s="22" t="s">
        <v>5951</v>
      </c>
      <c r="M1413" s="22" t="s">
        <v>5952</v>
      </c>
      <c r="N1413" s="23"/>
      <c r="O1413" s="23"/>
      <c r="P1413" s="109"/>
      <c r="Q1413" s="24">
        <f t="shared" si="88"/>
        <v>-1000</v>
      </c>
      <c r="R1413" s="25"/>
      <c r="S1413" s="59"/>
      <c r="T1413" s="59"/>
      <c r="X1413" s="26"/>
      <c r="Y1413" s="26"/>
    </row>
    <row r="1414" spans="1:25" ht="24" hidden="1">
      <c r="A1414" s="18" t="s">
        <v>5891</v>
      </c>
      <c r="B1414" s="18" t="s">
        <v>5892</v>
      </c>
      <c r="C1414" s="20" t="s">
        <v>5953</v>
      </c>
      <c r="D1414" s="97" t="s">
        <v>5954</v>
      </c>
      <c r="E1414" s="4" t="s">
        <v>5955</v>
      </c>
      <c r="F1414" s="1" t="s">
        <v>23</v>
      </c>
      <c r="G1414" s="18" t="s">
        <v>407</v>
      </c>
      <c r="H1414" s="19" t="s">
        <v>195</v>
      </c>
      <c r="I1414" s="18" t="s">
        <v>44</v>
      </c>
      <c r="J1414" s="18"/>
      <c r="K1414" s="21" t="s">
        <v>5956</v>
      </c>
      <c r="L1414" s="22" t="s">
        <v>5918</v>
      </c>
      <c r="M1414" s="22" t="s">
        <v>5957</v>
      </c>
      <c r="N1414" s="23"/>
      <c r="O1414" s="23"/>
      <c r="P1414" s="109"/>
      <c r="Q1414" s="24">
        <f t="shared" si="88"/>
        <v>-1000</v>
      </c>
      <c r="R1414" s="25"/>
      <c r="S1414" s="59"/>
      <c r="T1414" s="59"/>
      <c r="X1414" s="26"/>
      <c r="Y1414" s="26"/>
    </row>
    <row r="1415" spans="1:25" ht="24" hidden="1">
      <c r="A1415" s="18" t="s">
        <v>5891</v>
      </c>
      <c r="B1415" s="18" t="s">
        <v>5892</v>
      </c>
      <c r="C1415" s="20" t="s">
        <v>5958</v>
      </c>
      <c r="D1415" s="97" t="s">
        <v>5959</v>
      </c>
      <c r="E1415" s="4" t="s">
        <v>5960</v>
      </c>
      <c r="F1415" s="1" t="s">
        <v>23</v>
      </c>
      <c r="G1415" s="18" t="s">
        <v>407</v>
      </c>
      <c r="H1415" s="19" t="s">
        <v>195</v>
      </c>
      <c r="I1415" s="18" t="s">
        <v>44</v>
      </c>
      <c r="J1415" s="18"/>
      <c r="K1415" s="21" t="s">
        <v>5961</v>
      </c>
      <c r="L1415" s="22" t="s">
        <v>5918</v>
      </c>
      <c r="M1415" s="22" t="s">
        <v>5962</v>
      </c>
      <c r="N1415" s="23"/>
      <c r="O1415" s="23"/>
      <c r="P1415" s="109"/>
      <c r="Q1415" s="24">
        <f t="shared" si="88"/>
        <v>-1000</v>
      </c>
      <c r="R1415" s="25"/>
      <c r="S1415" s="59"/>
      <c r="T1415" s="59"/>
      <c r="X1415" s="26"/>
      <c r="Y1415" s="26"/>
    </row>
    <row r="1416" spans="1:25" ht="24" hidden="1">
      <c r="A1416" s="18" t="s">
        <v>5891</v>
      </c>
      <c r="B1416" s="18" t="s">
        <v>5892</v>
      </c>
      <c r="C1416" s="20" t="s">
        <v>5963</v>
      </c>
      <c r="D1416" s="97" t="s">
        <v>5964</v>
      </c>
      <c r="E1416" s="4" t="s">
        <v>5965</v>
      </c>
      <c r="F1416" s="1" t="s">
        <v>23</v>
      </c>
      <c r="G1416" s="18" t="s">
        <v>407</v>
      </c>
      <c r="H1416" s="19" t="s">
        <v>195</v>
      </c>
      <c r="I1416" s="18" t="s">
        <v>44</v>
      </c>
      <c r="J1416" s="18"/>
      <c r="K1416" s="21" t="s">
        <v>5966</v>
      </c>
      <c r="L1416" s="22" t="s">
        <v>5918</v>
      </c>
      <c r="M1416" s="22" t="s">
        <v>5967</v>
      </c>
      <c r="N1416" s="23"/>
      <c r="O1416" s="23"/>
      <c r="P1416" s="109"/>
      <c r="Q1416" s="24">
        <f t="shared" si="88"/>
        <v>-1000</v>
      </c>
      <c r="R1416" s="25"/>
      <c r="S1416" s="59"/>
      <c r="T1416" s="59"/>
      <c r="X1416" s="26"/>
      <c r="Y1416" s="26"/>
    </row>
    <row r="1417" spans="1:25" ht="24" hidden="1">
      <c r="A1417" s="18" t="s">
        <v>5891</v>
      </c>
      <c r="B1417" s="18" t="s">
        <v>5892</v>
      </c>
      <c r="C1417" s="20" t="s">
        <v>5968</v>
      </c>
      <c r="D1417" s="97" t="s">
        <v>5969</v>
      </c>
      <c r="E1417" s="4" t="s">
        <v>5970</v>
      </c>
      <c r="F1417" s="1" t="s">
        <v>23</v>
      </c>
      <c r="G1417" s="18" t="s">
        <v>407</v>
      </c>
      <c r="H1417" s="19" t="s">
        <v>195</v>
      </c>
      <c r="I1417" s="18" t="s">
        <v>44</v>
      </c>
      <c r="J1417" s="18"/>
      <c r="K1417" s="21" t="s">
        <v>5971</v>
      </c>
      <c r="L1417" s="22" t="s">
        <v>5972</v>
      </c>
      <c r="M1417" s="22" t="s">
        <v>5973</v>
      </c>
      <c r="N1417" s="23"/>
      <c r="O1417" s="23"/>
      <c r="P1417" s="109"/>
      <c r="Q1417" s="24">
        <f t="shared" si="88"/>
        <v>-1000</v>
      </c>
      <c r="R1417" s="25"/>
      <c r="S1417" s="59"/>
      <c r="T1417" s="59"/>
      <c r="X1417" s="26"/>
      <c r="Y1417" s="26"/>
    </row>
    <row r="1418" spans="1:25" ht="24" hidden="1">
      <c r="A1418" s="18" t="s">
        <v>5891</v>
      </c>
      <c r="B1418" s="18" t="s">
        <v>5892</v>
      </c>
      <c r="C1418" s="20" t="s">
        <v>5974</v>
      </c>
      <c r="D1418" s="97" t="s">
        <v>5975</v>
      </c>
      <c r="E1418" s="4" t="s">
        <v>5976</v>
      </c>
      <c r="F1418" s="1" t="s">
        <v>23</v>
      </c>
      <c r="G1418" s="18" t="s">
        <v>407</v>
      </c>
      <c r="H1418" s="19" t="s">
        <v>195</v>
      </c>
      <c r="I1418" s="18" t="s">
        <v>44</v>
      </c>
      <c r="J1418" s="18"/>
      <c r="K1418" s="21" t="s">
        <v>5977</v>
      </c>
      <c r="L1418" s="22" t="s">
        <v>5972</v>
      </c>
      <c r="M1418" s="22" t="s">
        <v>5978</v>
      </c>
      <c r="N1418" s="23"/>
      <c r="O1418" s="23"/>
      <c r="P1418" s="109"/>
      <c r="Q1418" s="24">
        <f t="shared" si="88"/>
        <v>-1000</v>
      </c>
      <c r="R1418" s="25"/>
      <c r="S1418" s="59"/>
      <c r="T1418" s="59"/>
      <c r="X1418" s="26"/>
      <c r="Y1418" s="26"/>
    </row>
    <row r="1419" spans="1:25" ht="24" hidden="1">
      <c r="A1419" s="18" t="s">
        <v>5891</v>
      </c>
      <c r="B1419" s="18" t="s">
        <v>5892</v>
      </c>
      <c r="C1419" s="20" t="s">
        <v>5979</v>
      </c>
      <c r="D1419" s="97" t="s">
        <v>5980</v>
      </c>
      <c r="E1419" s="4" t="s">
        <v>5981</v>
      </c>
      <c r="F1419" s="1" t="s">
        <v>23</v>
      </c>
      <c r="G1419" s="18" t="s">
        <v>407</v>
      </c>
      <c r="H1419" s="19" t="s">
        <v>195</v>
      </c>
      <c r="I1419" s="18" t="s">
        <v>44</v>
      </c>
      <c r="J1419" s="18"/>
      <c r="K1419" s="21" t="s">
        <v>5982</v>
      </c>
      <c r="L1419" s="22" t="s">
        <v>5951</v>
      </c>
      <c r="M1419" s="22" t="s">
        <v>5983</v>
      </c>
      <c r="N1419" s="23"/>
      <c r="O1419" s="23"/>
      <c r="P1419" s="109"/>
      <c r="Q1419" s="24">
        <f t="shared" si="88"/>
        <v>-1000</v>
      </c>
      <c r="R1419" s="25"/>
      <c r="S1419" s="59"/>
      <c r="T1419" s="59"/>
      <c r="X1419" s="26"/>
      <c r="Y1419" s="26"/>
    </row>
    <row r="1420" spans="1:25" ht="24" hidden="1">
      <c r="A1420" s="18" t="s">
        <v>5891</v>
      </c>
      <c r="B1420" s="18" t="s">
        <v>5892</v>
      </c>
      <c r="C1420" s="20" t="s">
        <v>5984</v>
      </c>
      <c r="D1420" s="97" t="s">
        <v>5985</v>
      </c>
      <c r="E1420" s="4" t="s">
        <v>5986</v>
      </c>
      <c r="F1420" s="1" t="s">
        <v>23</v>
      </c>
      <c r="G1420" s="18" t="s">
        <v>407</v>
      </c>
      <c r="H1420" s="19" t="s">
        <v>195</v>
      </c>
      <c r="I1420" s="18" t="s">
        <v>44</v>
      </c>
      <c r="J1420" s="18"/>
      <c r="K1420" s="21" t="s">
        <v>5987</v>
      </c>
      <c r="L1420" s="22" t="s">
        <v>5988</v>
      </c>
      <c r="M1420" s="22" t="s">
        <v>5989</v>
      </c>
      <c r="N1420" s="23"/>
      <c r="O1420" s="23"/>
      <c r="P1420" s="109"/>
      <c r="Q1420" s="24">
        <f t="shared" si="88"/>
        <v>-1000</v>
      </c>
      <c r="R1420" s="25"/>
      <c r="S1420" s="59"/>
      <c r="T1420" s="59"/>
      <c r="X1420" s="26"/>
      <c r="Y1420" s="26"/>
    </row>
    <row r="1421" spans="1:25" ht="24" hidden="1">
      <c r="A1421" s="18" t="s">
        <v>5891</v>
      </c>
      <c r="B1421" s="18" t="s">
        <v>5892</v>
      </c>
      <c r="C1421" s="20" t="s">
        <v>5990</v>
      </c>
      <c r="D1421" s="97" t="s">
        <v>5991</v>
      </c>
      <c r="E1421" s="4" t="s">
        <v>5992</v>
      </c>
      <c r="F1421" s="1" t="s">
        <v>23</v>
      </c>
      <c r="G1421" s="18" t="s">
        <v>407</v>
      </c>
      <c r="H1421" s="19" t="s">
        <v>195</v>
      </c>
      <c r="I1421" s="18" t="s">
        <v>44</v>
      </c>
      <c r="J1421" s="18"/>
      <c r="K1421" s="21" t="s">
        <v>5993</v>
      </c>
      <c r="L1421" s="22" t="s">
        <v>5951</v>
      </c>
      <c r="M1421" s="22" t="s">
        <v>5994</v>
      </c>
      <c r="N1421" s="23"/>
      <c r="O1421" s="23"/>
      <c r="P1421" s="109"/>
      <c r="Q1421" s="24">
        <f t="shared" si="88"/>
        <v>-1000</v>
      </c>
      <c r="R1421" s="25"/>
      <c r="S1421" s="59"/>
      <c r="T1421" s="59"/>
      <c r="X1421" s="26"/>
      <c r="Y1421" s="26"/>
    </row>
    <row r="1422" spans="1:25" ht="24" hidden="1">
      <c r="A1422" s="18" t="s">
        <v>5891</v>
      </c>
      <c r="B1422" s="18" t="s">
        <v>5892</v>
      </c>
      <c r="C1422" s="20" t="s">
        <v>5995</v>
      </c>
      <c r="D1422" s="97" t="s">
        <v>5996</v>
      </c>
      <c r="E1422" s="4" t="s">
        <v>5997</v>
      </c>
      <c r="F1422" s="1" t="s">
        <v>23</v>
      </c>
      <c r="G1422" s="18" t="s">
        <v>407</v>
      </c>
      <c r="H1422" s="19" t="s">
        <v>195</v>
      </c>
      <c r="I1422" s="18" t="s">
        <v>44</v>
      </c>
      <c r="J1422" s="18"/>
      <c r="K1422" s="21" t="s">
        <v>5998</v>
      </c>
      <c r="L1422" s="22" t="s">
        <v>5951</v>
      </c>
      <c r="M1422" s="22" t="s">
        <v>5999</v>
      </c>
      <c r="N1422" s="23"/>
      <c r="O1422" s="23"/>
      <c r="P1422" s="109"/>
      <c r="Q1422" s="24">
        <f t="shared" si="88"/>
        <v>-1000</v>
      </c>
      <c r="R1422" s="25"/>
      <c r="S1422" s="59"/>
      <c r="T1422" s="59"/>
      <c r="X1422" s="26"/>
      <c r="Y1422" s="26"/>
    </row>
    <row r="1423" spans="1:25" hidden="1">
      <c r="A1423" s="18" t="s">
        <v>6000</v>
      </c>
      <c r="B1423" s="18" t="s">
        <v>190</v>
      </c>
      <c r="C1423" s="20" t="s">
        <v>6001</v>
      </c>
      <c r="D1423" s="97" t="s">
        <v>6002</v>
      </c>
      <c r="E1423" s="4" t="s">
        <v>6003</v>
      </c>
      <c r="F1423" s="1" t="s">
        <v>23</v>
      </c>
      <c r="G1423" s="18" t="s">
        <v>24</v>
      </c>
      <c r="H1423" s="19" t="s">
        <v>195</v>
      </c>
      <c r="I1423" s="18" t="s">
        <v>44</v>
      </c>
      <c r="J1423" s="18"/>
      <c r="K1423" s="21" t="s">
        <v>6004</v>
      </c>
      <c r="L1423" s="22" t="s">
        <v>42</v>
      </c>
      <c r="M1423" s="22" t="s">
        <v>42</v>
      </c>
      <c r="N1423" s="23"/>
      <c r="O1423" s="23">
        <v>681920366560</v>
      </c>
      <c r="P1423" s="109"/>
      <c r="Q1423" s="24">
        <f t="shared" si="88"/>
        <v>249000</v>
      </c>
      <c r="R1423" s="25"/>
      <c r="S1423" s="67"/>
      <c r="T1423" s="67"/>
      <c r="U1423" s="127">
        <v>17</v>
      </c>
      <c r="V1423" s="127">
        <v>22</v>
      </c>
      <c r="X1423" s="26"/>
      <c r="Y1423" s="26"/>
    </row>
    <row r="1424" spans="1:25" ht="24" hidden="1">
      <c r="A1424" s="18" t="s">
        <v>6000</v>
      </c>
      <c r="B1424" s="19" t="s">
        <v>54</v>
      </c>
      <c r="C1424" s="20" t="s">
        <v>6005</v>
      </c>
      <c r="D1424" s="97" t="s">
        <v>6006</v>
      </c>
      <c r="E1424" s="4" t="s">
        <v>6007</v>
      </c>
      <c r="F1424" s="1" t="s">
        <v>23</v>
      </c>
      <c r="G1424" s="18" t="s">
        <v>24</v>
      </c>
      <c r="H1424" s="19" t="s">
        <v>195</v>
      </c>
      <c r="I1424" s="18" t="s">
        <v>44</v>
      </c>
      <c r="J1424" s="18"/>
      <c r="K1424" s="21" t="s">
        <v>6008</v>
      </c>
      <c r="L1424" s="22" t="s">
        <v>42</v>
      </c>
      <c r="M1424" s="22" t="s">
        <v>42</v>
      </c>
      <c r="N1424" s="23"/>
      <c r="O1424" s="23"/>
      <c r="P1424" s="109"/>
      <c r="Q1424" s="24">
        <f t="shared" si="88"/>
        <v>-1000</v>
      </c>
      <c r="R1424" s="25"/>
      <c r="S1424" s="59"/>
      <c r="T1424" s="59"/>
      <c r="X1424" s="26"/>
      <c r="Y1424" s="26"/>
    </row>
    <row r="1425" spans="1:25" hidden="1">
      <c r="A1425" s="18" t="s">
        <v>6009</v>
      </c>
      <c r="B1425" s="19" t="s">
        <v>54</v>
      </c>
      <c r="C1425" s="20" t="s">
        <v>6010</v>
      </c>
      <c r="D1425" s="97" t="s">
        <v>6011</v>
      </c>
      <c r="E1425" s="5" t="s">
        <v>6012</v>
      </c>
      <c r="F1425" s="1" t="s">
        <v>283</v>
      </c>
      <c r="G1425" s="18" t="s">
        <v>24</v>
      </c>
      <c r="H1425" s="19" t="s">
        <v>195</v>
      </c>
      <c r="I1425" s="18" t="s">
        <v>44</v>
      </c>
      <c r="J1425" s="18"/>
      <c r="K1425" s="21" t="s">
        <v>6013</v>
      </c>
      <c r="L1425" s="22" t="s">
        <v>42</v>
      </c>
      <c r="M1425" s="22" t="s">
        <v>42</v>
      </c>
      <c r="N1425" s="23"/>
      <c r="O1425" s="23">
        <v>681920375623</v>
      </c>
      <c r="P1425" s="109"/>
      <c r="Q1425" s="24">
        <f t="shared" si="88"/>
        <v>-1000</v>
      </c>
      <c r="R1425" s="25"/>
      <c r="S1425" s="59"/>
      <c r="T1425" s="59"/>
      <c r="X1425" s="26"/>
      <c r="Y1425" s="26"/>
    </row>
    <row r="1426" spans="1:25" ht="24" hidden="1">
      <c r="A1426" s="18" t="s">
        <v>6014</v>
      </c>
      <c r="B1426" s="18" t="s">
        <v>190</v>
      </c>
      <c r="C1426" s="20" t="s">
        <v>6015</v>
      </c>
      <c r="D1426" s="97" t="s">
        <v>6016</v>
      </c>
      <c r="E1426" s="4" t="s">
        <v>6017</v>
      </c>
      <c r="F1426" s="1" t="s">
        <v>283</v>
      </c>
      <c r="G1426" s="18" t="s">
        <v>24</v>
      </c>
      <c r="H1426" s="19" t="s">
        <v>195</v>
      </c>
      <c r="I1426" s="18" t="s">
        <v>44</v>
      </c>
      <c r="J1426" s="18" t="s">
        <v>2375</v>
      </c>
      <c r="K1426" s="21" t="s">
        <v>6018</v>
      </c>
      <c r="L1426" s="22" t="s">
        <v>42</v>
      </c>
      <c r="M1426" s="22" t="s">
        <v>42</v>
      </c>
      <c r="N1426" s="23"/>
      <c r="O1426" s="23">
        <v>681920375630</v>
      </c>
      <c r="P1426" s="109"/>
      <c r="Q1426" s="24">
        <f t="shared" si="88"/>
        <v>79000</v>
      </c>
      <c r="R1426" s="25"/>
      <c r="S1426" s="67"/>
      <c r="T1426" s="67"/>
      <c r="U1426" s="127">
        <v>5</v>
      </c>
      <c r="V1426" s="127">
        <v>6.9</v>
      </c>
      <c r="X1426" s="26"/>
      <c r="Y1426" s="26"/>
    </row>
    <row r="1427" spans="1:25" ht="24" hidden="1">
      <c r="A1427" s="18" t="s">
        <v>6014</v>
      </c>
      <c r="B1427" s="18" t="s">
        <v>190</v>
      </c>
      <c r="C1427" s="20" t="s">
        <v>6019</v>
      </c>
      <c r="D1427" s="97" t="s">
        <v>6020</v>
      </c>
      <c r="E1427" s="4" t="s">
        <v>6021</v>
      </c>
      <c r="F1427" s="1" t="s">
        <v>283</v>
      </c>
      <c r="G1427" s="18" t="s">
        <v>24</v>
      </c>
      <c r="H1427" s="19" t="s">
        <v>195</v>
      </c>
      <c r="I1427" s="18" t="s">
        <v>44</v>
      </c>
      <c r="J1427" s="18" t="s">
        <v>2375</v>
      </c>
      <c r="K1427" s="21" t="s">
        <v>6022</v>
      </c>
      <c r="L1427" s="22" t="s">
        <v>42</v>
      </c>
      <c r="M1427" s="22" t="s">
        <v>42</v>
      </c>
      <c r="N1427" s="23"/>
      <c r="O1427" s="23">
        <v>681920375647</v>
      </c>
      <c r="P1427" s="109"/>
      <c r="Q1427" s="24">
        <f t="shared" si="88"/>
        <v>79000</v>
      </c>
      <c r="R1427" s="25"/>
      <c r="S1427" s="67"/>
      <c r="T1427" s="67"/>
      <c r="U1427" s="127">
        <v>6</v>
      </c>
      <c r="V1427" s="127">
        <v>7.4</v>
      </c>
      <c r="X1427" s="26"/>
      <c r="Y1427" s="26"/>
    </row>
    <row r="1428" spans="1:25" ht="24">
      <c r="A1428" s="18" t="s">
        <v>6014</v>
      </c>
      <c r="B1428" s="18" t="s">
        <v>190</v>
      </c>
      <c r="C1428" s="20" t="s">
        <v>6023</v>
      </c>
      <c r="D1428" s="97" t="s">
        <v>6024</v>
      </c>
      <c r="E1428" s="4" t="s">
        <v>6025</v>
      </c>
      <c r="F1428" s="1" t="s">
        <v>283</v>
      </c>
      <c r="G1428" s="18" t="s">
        <v>24</v>
      </c>
      <c r="H1428" s="19" t="s">
        <v>195</v>
      </c>
      <c r="I1428" s="18" t="s">
        <v>134</v>
      </c>
      <c r="J1428" s="18" t="s">
        <v>2375</v>
      </c>
      <c r="K1428" s="21" t="s">
        <v>6026</v>
      </c>
      <c r="L1428" s="22" t="s">
        <v>42</v>
      </c>
      <c r="M1428" s="22" t="s">
        <v>42</v>
      </c>
      <c r="N1428" s="23"/>
      <c r="O1428" s="23">
        <v>681920375654</v>
      </c>
      <c r="P1428" s="109" t="s">
        <v>4743</v>
      </c>
      <c r="Q1428" s="24">
        <f t="shared" si="88"/>
        <v>179000</v>
      </c>
      <c r="R1428" s="25"/>
      <c r="S1428" s="67"/>
      <c r="T1428" s="67"/>
      <c r="U1428" s="127">
        <v>12</v>
      </c>
      <c r="V1428" s="127">
        <v>15.9</v>
      </c>
      <c r="X1428" s="26"/>
      <c r="Y1428" s="26"/>
    </row>
    <row r="1429" spans="1:25" ht="24" hidden="1">
      <c r="A1429" s="18" t="s">
        <v>6014</v>
      </c>
      <c r="B1429" s="18" t="s">
        <v>190</v>
      </c>
      <c r="C1429" s="20" t="s">
        <v>6027</v>
      </c>
      <c r="D1429" s="97" t="s">
        <v>6028</v>
      </c>
      <c r="E1429" s="4" t="s">
        <v>6029</v>
      </c>
      <c r="F1429" s="1" t="s">
        <v>283</v>
      </c>
      <c r="G1429" s="18" t="s">
        <v>24</v>
      </c>
      <c r="H1429" s="19" t="s">
        <v>195</v>
      </c>
      <c r="I1429" s="18" t="s">
        <v>44</v>
      </c>
      <c r="J1429" s="18" t="s">
        <v>2375</v>
      </c>
      <c r="K1429" s="21" t="s">
        <v>6030</v>
      </c>
      <c r="L1429" s="22" t="s">
        <v>42</v>
      </c>
      <c r="M1429" s="22" t="s">
        <v>42</v>
      </c>
      <c r="N1429" s="23"/>
      <c r="O1429" s="23">
        <v>681920375654</v>
      </c>
      <c r="P1429" s="109"/>
      <c r="Q1429" s="24">
        <f t="shared" si="88"/>
        <v>179000</v>
      </c>
      <c r="R1429" s="25"/>
      <c r="S1429" s="67"/>
      <c r="T1429" s="67"/>
      <c r="U1429" s="127">
        <v>12</v>
      </c>
      <c r="V1429" s="127">
        <v>15.9</v>
      </c>
      <c r="X1429" s="26"/>
      <c r="Y1429" s="26"/>
    </row>
    <row r="1430" spans="1:25" ht="24">
      <c r="A1430" s="18" t="s">
        <v>6009</v>
      </c>
      <c r="B1430" s="19" t="s">
        <v>54</v>
      </c>
      <c r="C1430" s="20" t="s">
        <v>6031</v>
      </c>
      <c r="D1430" s="97" t="s">
        <v>6032</v>
      </c>
      <c r="E1430" s="4" t="s">
        <v>6033</v>
      </c>
      <c r="F1430" s="1"/>
      <c r="G1430" s="18" t="s">
        <v>24</v>
      </c>
      <c r="H1430" s="19"/>
      <c r="I1430" s="18" t="s">
        <v>67</v>
      </c>
      <c r="J1430" s="18"/>
      <c r="K1430" s="21" t="s">
        <v>6034</v>
      </c>
      <c r="L1430" s="22"/>
      <c r="M1430" s="22"/>
      <c r="N1430" s="23"/>
      <c r="O1430" s="23"/>
      <c r="P1430" s="109" t="s">
        <v>4743</v>
      </c>
      <c r="Q1430" s="24">
        <f t="shared" si="88"/>
        <v>349000</v>
      </c>
      <c r="R1430" s="25"/>
      <c r="S1430" s="67"/>
      <c r="T1430" s="67"/>
      <c r="U1430" s="127">
        <v>24</v>
      </c>
      <c r="V1430" s="127">
        <v>31</v>
      </c>
      <c r="X1430" s="26"/>
      <c r="Y1430" s="26"/>
    </row>
    <row r="1431" spans="1:25" ht="24">
      <c r="A1431" s="18" t="s">
        <v>6009</v>
      </c>
      <c r="B1431" s="19" t="s">
        <v>54</v>
      </c>
      <c r="C1431" s="20" t="s">
        <v>6035</v>
      </c>
      <c r="D1431" s="97" t="s">
        <v>6036</v>
      </c>
      <c r="E1431" s="4" t="s">
        <v>6037</v>
      </c>
      <c r="F1431" s="1"/>
      <c r="G1431" s="18" t="s">
        <v>24</v>
      </c>
      <c r="H1431" s="19"/>
      <c r="I1431" s="18" t="s">
        <v>67</v>
      </c>
      <c r="J1431" s="18"/>
      <c r="K1431" s="21" t="s">
        <v>6038</v>
      </c>
      <c r="L1431" s="22"/>
      <c r="M1431" s="22"/>
      <c r="N1431" s="23"/>
      <c r="O1431" s="23"/>
      <c r="P1431" s="109" t="s">
        <v>4743</v>
      </c>
      <c r="Q1431" s="24">
        <f t="shared" si="88"/>
        <v>149000</v>
      </c>
      <c r="R1431" s="25"/>
      <c r="S1431" s="67"/>
      <c r="T1431" s="67"/>
      <c r="U1431" s="127">
        <v>10</v>
      </c>
      <c r="V1431" s="127">
        <v>13</v>
      </c>
      <c r="X1431" s="26"/>
      <c r="Y1431" s="26"/>
    </row>
    <row r="1432" spans="1:25" hidden="1">
      <c r="A1432" s="18" t="s">
        <v>6009</v>
      </c>
      <c r="B1432" s="19" t="s">
        <v>54</v>
      </c>
      <c r="C1432" s="20" t="s">
        <v>6039</v>
      </c>
      <c r="D1432" s="97" t="s">
        <v>6040</v>
      </c>
      <c r="E1432" s="4" t="s">
        <v>6041</v>
      </c>
      <c r="F1432" s="1" t="s">
        <v>283</v>
      </c>
      <c r="G1432" s="18" t="s">
        <v>24</v>
      </c>
      <c r="H1432" s="19" t="s">
        <v>195</v>
      </c>
      <c r="I1432" s="18" t="s">
        <v>44</v>
      </c>
      <c r="J1432" s="18"/>
      <c r="K1432" s="21" t="s">
        <v>6042</v>
      </c>
      <c r="L1432" s="22" t="s">
        <v>42</v>
      </c>
      <c r="M1432" s="22" t="s">
        <v>42</v>
      </c>
      <c r="N1432" s="23"/>
      <c r="O1432" s="23">
        <v>680051627403</v>
      </c>
      <c r="P1432" s="109"/>
      <c r="Q1432" s="24">
        <f t="shared" si="88"/>
        <v>-1000</v>
      </c>
      <c r="R1432" s="25"/>
      <c r="S1432" s="66"/>
      <c r="T1432" s="66"/>
      <c r="X1432" s="26"/>
      <c r="Y1432" s="26"/>
    </row>
    <row r="1433" spans="1:25" ht="24" hidden="1">
      <c r="A1433" s="18" t="s">
        <v>6014</v>
      </c>
      <c r="B1433" s="18" t="s">
        <v>190</v>
      </c>
      <c r="C1433" s="20" t="s">
        <v>6043</v>
      </c>
      <c r="D1433" s="97" t="s">
        <v>6044</v>
      </c>
      <c r="E1433" s="4" t="s">
        <v>6045</v>
      </c>
      <c r="F1433" s="1" t="s">
        <v>283</v>
      </c>
      <c r="G1433" s="18" t="s">
        <v>24</v>
      </c>
      <c r="H1433" s="19" t="s">
        <v>195</v>
      </c>
      <c r="I1433" s="18" t="s">
        <v>44</v>
      </c>
      <c r="J1433" s="18" t="s">
        <v>2375</v>
      </c>
      <c r="K1433" s="21" t="s">
        <v>6046</v>
      </c>
      <c r="L1433" s="22" t="s">
        <v>42</v>
      </c>
      <c r="M1433" s="22" t="s">
        <v>42</v>
      </c>
      <c r="N1433" s="23"/>
      <c r="O1433" s="23">
        <v>680051627410</v>
      </c>
      <c r="P1433" s="109" t="s">
        <v>4743</v>
      </c>
      <c r="Q1433" s="24">
        <f t="shared" si="88"/>
        <v>29000</v>
      </c>
      <c r="R1433" s="25"/>
      <c r="S1433" s="67"/>
      <c r="T1433" s="67"/>
      <c r="U1433" s="127">
        <v>2</v>
      </c>
      <c r="V1433" s="127">
        <v>3</v>
      </c>
      <c r="X1433" s="26"/>
      <c r="Y1433" s="26"/>
    </row>
    <row r="1434" spans="1:25" ht="24">
      <c r="A1434" s="18" t="s">
        <v>6014</v>
      </c>
      <c r="B1434" s="18" t="s">
        <v>190</v>
      </c>
      <c r="C1434" s="20" t="s">
        <v>6047</v>
      </c>
      <c r="D1434" s="97" t="s">
        <v>6048</v>
      </c>
      <c r="E1434" s="4" t="s">
        <v>6049</v>
      </c>
      <c r="F1434" s="1" t="s">
        <v>283</v>
      </c>
      <c r="G1434" s="18" t="s">
        <v>24</v>
      </c>
      <c r="H1434" s="19" t="s">
        <v>195</v>
      </c>
      <c r="I1434" s="18" t="s">
        <v>39</v>
      </c>
      <c r="J1434" s="18" t="s">
        <v>2375</v>
      </c>
      <c r="K1434" s="21" t="s">
        <v>6050</v>
      </c>
      <c r="L1434" s="22" t="s">
        <v>42</v>
      </c>
      <c r="M1434" s="22" t="s">
        <v>42</v>
      </c>
      <c r="N1434" s="23"/>
      <c r="O1434" s="23">
        <v>680051627526</v>
      </c>
      <c r="P1434" s="109" t="s">
        <v>4743</v>
      </c>
      <c r="Q1434" s="24">
        <f t="shared" si="88"/>
        <v>39000</v>
      </c>
      <c r="R1434" s="25"/>
      <c r="S1434" s="67"/>
      <c r="T1434" s="67"/>
      <c r="U1434" s="127">
        <v>3</v>
      </c>
      <c r="V1434" s="127">
        <v>3.4</v>
      </c>
      <c r="X1434" s="26"/>
      <c r="Y1434" s="26"/>
    </row>
    <row r="1435" spans="1:25" ht="24">
      <c r="A1435" s="18" t="s">
        <v>5771</v>
      </c>
      <c r="B1435" s="18" t="s">
        <v>190</v>
      </c>
      <c r="C1435" s="20" t="s">
        <v>6051</v>
      </c>
      <c r="D1435" s="85" t="s">
        <v>6052</v>
      </c>
      <c r="E1435" s="4" t="s">
        <v>6053</v>
      </c>
      <c r="F1435" s="1" t="s">
        <v>283</v>
      </c>
      <c r="G1435" s="18" t="s">
        <v>24</v>
      </c>
      <c r="H1435" s="19" t="s">
        <v>195</v>
      </c>
      <c r="I1435" s="18" t="s">
        <v>134</v>
      </c>
      <c r="J1435" s="18" t="s">
        <v>2375</v>
      </c>
      <c r="K1435" s="21" t="s">
        <v>6054</v>
      </c>
      <c r="L1435" s="22" t="s">
        <v>42</v>
      </c>
      <c r="M1435" s="22" t="s">
        <v>42</v>
      </c>
      <c r="N1435" s="23"/>
      <c r="O1435" s="23">
        <v>680051627526</v>
      </c>
      <c r="P1435" s="109" t="s">
        <v>6055</v>
      </c>
      <c r="Q1435" s="24">
        <f t="shared" si="88"/>
        <v>99000</v>
      </c>
      <c r="R1435" s="25"/>
      <c r="S1435" s="67"/>
      <c r="T1435" s="67"/>
      <c r="U1435" s="127">
        <v>7</v>
      </c>
      <c r="V1435" s="127">
        <v>8.5</v>
      </c>
      <c r="X1435" s="26"/>
      <c r="Y1435" s="26"/>
    </row>
    <row r="1436" spans="1:25" hidden="1">
      <c r="A1436" s="18" t="s">
        <v>6056</v>
      </c>
      <c r="B1436" s="19" t="s">
        <v>54</v>
      </c>
      <c r="C1436" s="20" t="s">
        <v>6057</v>
      </c>
      <c r="D1436" s="85" t="s">
        <v>6058</v>
      </c>
      <c r="E1436" s="4" t="s">
        <v>6059</v>
      </c>
      <c r="F1436" s="1" t="s">
        <v>283</v>
      </c>
      <c r="G1436" s="18" t="s">
        <v>24</v>
      </c>
      <c r="H1436" s="19" t="s">
        <v>195</v>
      </c>
      <c r="I1436" s="18" t="s">
        <v>44</v>
      </c>
      <c r="J1436" s="18"/>
      <c r="K1436" s="21" t="s">
        <v>6060</v>
      </c>
      <c r="L1436" s="22" t="s">
        <v>42</v>
      </c>
      <c r="M1436" s="22" t="s">
        <v>42</v>
      </c>
      <c r="N1436" s="23"/>
      <c r="O1436" s="23">
        <v>680576169037</v>
      </c>
      <c r="P1436" s="109"/>
      <c r="Q1436" s="24">
        <f t="shared" si="88"/>
        <v>-1000</v>
      </c>
      <c r="R1436" s="25"/>
      <c r="S1436" s="66"/>
      <c r="T1436" s="66"/>
      <c r="X1436" s="26"/>
      <c r="Y1436" s="26"/>
    </row>
    <row r="1437" spans="1:25" ht="24">
      <c r="A1437" s="18" t="s">
        <v>6061</v>
      </c>
      <c r="B1437" s="18" t="s">
        <v>190</v>
      </c>
      <c r="C1437" s="20" t="s">
        <v>6062</v>
      </c>
      <c r="D1437" s="85" t="s">
        <v>6063</v>
      </c>
      <c r="E1437" s="4" t="s">
        <v>6064</v>
      </c>
      <c r="F1437" s="1" t="s">
        <v>283</v>
      </c>
      <c r="G1437" s="18" t="s">
        <v>24</v>
      </c>
      <c r="H1437" s="19" t="s">
        <v>195</v>
      </c>
      <c r="I1437" s="18" t="s">
        <v>39</v>
      </c>
      <c r="J1437" s="18" t="s">
        <v>2375</v>
      </c>
      <c r="K1437" s="21" t="s">
        <v>6065</v>
      </c>
      <c r="L1437" s="22" t="s">
        <v>42</v>
      </c>
      <c r="M1437" s="22" t="s">
        <v>42</v>
      </c>
      <c r="N1437" s="23"/>
      <c r="O1437" s="23">
        <v>680576169013</v>
      </c>
      <c r="P1437" s="109" t="s">
        <v>5778</v>
      </c>
      <c r="Q1437" s="24">
        <f t="shared" si="88"/>
        <v>29000</v>
      </c>
      <c r="R1437" s="25"/>
      <c r="S1437" s="67"/>
      <c r="T1437" s="67"/>
      <c r="U1437" s="127">
        <v>2</v>
      </c>
      <c r="V1437" s="127">
        <v>2.5</v>
      </c>
      <c r="X1437" s="26"/>
      <c r="Y1437" s="26"/>
    </row>
    <row r="1438" spans="1:25" ht="24">
      <c r="A1438" s="18" t="s">
        <v>6061</v>
      </c>
      <c r="B1438" s="18" t="s">
        <v>190</v>
      </c>
      <c r="C1438" s="20" t="s">
        <v>6066</v>
      </c>
      <c r="D1438" s="85" t="s">
        <v>6067</v>
      </c>
      <c r="E1438" s="4" t="s">
        <v>6068</v>
      </c>
      <c r="F1438" s="1" t="s">
        <v>283</v>
      </c>
      <c r="G1438" s="18" t="s">
        <v>24</v>
      </c>
      <c r="H1438" s="19" t="s">
        <v>195</v>
      </c>
      <c r="I1438" s="18" t="s">
        <v>39</v>
      </c>
      <c r="J1438" s="18" t="s">
        <v>2375</v>
      </c>
      <c r="K1438" s="21" t="s">
        <v>6069</v>
      </c>
      <c r="L1438" s="22" t="s">
        <v>42</v>
      </c>
      <c r="M1438" s="22" t="s">
        <v>42</v>
      </c>
      <c r="N1438" s="23"/>
      <c r="O1438" s="23">
        <v>680576168856</v>
      </c>
      <c r="P1438" s="109" t="s">
        <v>5778</v>
      </c>
      <c r="Q1438" s="24">
        <f t="shared" si="88"/>
        <v>29000</v>
      </c>
      <c r="R1438" s="25"/>
      <c r="S1438" s="67"/>
      <c r="T1438" s="67"/>
      <c r="U1438" s="127">
        <v>2</v>
      </c>
      <c r="V1438" s="127">
        <v>2.5</v>
      </c>
      <c r="X1438" s="26"/>
      <c r="Y1438" s="26"/>
    </row>
    <row r="1439" spans="1:25" ht="24">
      <c r="A1439" s="18" t="s">
        <v>6061</v>
      </c>
      <c r="B1439" s="18" t="s">
        <v>190</v>
      </c>
      <c r="C1439" s="20" t="s">
        <v>6070</v>
      </c>
      <c r="D1439" s="85" t="s">
        <v>6071</v>
      </c>
      <c r="E1439" s="4" t="s">
        <v>6072</v>
      </c>
      <c r="F1439" s="1" t="s">
        <v>283</v>
      </c>
      <c r="G1439" s="18" t="s">
        <v>24</v>
      </c>
      <c r="H1439" s="19" t="s">
        <v>195</v>
      </c>
      <c r="I1439" s="18" t="s">
        <v>39</v>
      </c>
      <c r="J1439" s="18" t="s">
        <v>2375</v>
      </c>
      <c r="K1439" s="21" t="s">
        <v>6073</v>
      </c>
      <c r="L1439" s="22" t="s">
        <v>42</v>
      </c>
      <c r="M1439" s="22" t="s">
        <v>42</v>
      </c>
      <c r="N1439" s="23"/>
      <c r="O1439" s="23">
        <v>680576168863</v>
      </c>
      <c r="P1439" s="109" t="s">
        <v>5778</v>
      </c>
      <c r="Q1439" s="24">
        <f t="shared" si="88"/>
        <v>19000</v>
      </c>
      <c r="R1439" s="25"/>
      <c r="S1439" s="67"/>
      <c r="T1439" s="67"/>
      <c r="U1439" s="127">
        <v>1.8</v>
      </c>
      <c r="V1439" s="127">
        <v>2</v>
      </c>
      <c r="X1439" s="26"/>
      <c r="Y1439" s="26"/>
    </row>
    <row r="1440" spans="1:25" ht="24">
      <c r="A1440" s="18" t="s">
        <v>6061</v>
      </c>
      <c r="B1440" s="18" t="s">
        <v>190</v>
      </c>
      <c r="C1440" s="20" t="s">
        <v>6074</v>
      </c>
      <c r="D1440" s="85" t="s">
        <v>6075</v>
      </c>
      <c r="E1440" s="4" t="s">
        <v>6076</v>
      </c>
      <c r="F1440" s="1" t="s">
        <v>283</v>
      </c>
      <c r="G1440" s="18" t="s">
        <v>24</v>
      </c>
      <c r="H1440" s="19" t="s">
        <v>195</v>
      </c>
      <c r="I1440" s="18" t="s">
        <v>39</v>
      </c>
      <c r="J1440" s="18" t="s">
        <v>2375</v>
      </c>
      <c r="K1440" s="21" t="s">
        <v>6077</v>
      </c>
      <c r="L1440" s="22" t="s">
        <v>42</v>
      </c>
      <c r="M1440" s="22" t="s">
        <v>42</v>
      </c>
      <c r="N1440" s="23"/>
      <c r="O1440" s="23">
        <v>680576168863</v>
      </c>
      <c r="P1440" s="109" t="s">
        <v>5778</v>
      </c>
      <c r="Q1440" s="24">
        <f t="shared" si="88"/>
        <v>19000</v>
      </c>
      <c r="R1440" s="25"/>
      <c r="S1440" s="67"/>
      <c r="T1440" s="67"/>
      <c r="U1440" s="127">
        <v>1.8</v>
      </c>
      <c r="V1440" s="127">
        <v>2</v>
      </c>
      <c r="X1440" s="26"/>
      <c r="Y1440" s="26"/>
    </row>
    <row r="1441" spans="1:25" ht="24" hidden="1">
      <c r="A1441" s="18" t="s">
        <v>6061</v>
      </c>
      <c r="B1441" s="18" t="s">
        <v>190</v>
      </c>
      <c r="C1441" s="20" t="s">
        <v>6078</v>
      </c>
      <c r="D1441" s="85" t="s">
        <v>6079</v>
      </c>
      <c r="E1441" s="4" t="s">
        <v>6080</v>
      </c>
      <c r="F1441" s="1" t="s">
        <v>283</v>
      </c>
      <c r="G1441" s="18" t="s">
        <v>24</v>
      </c>
      <c r="H1441" s="19" t="s">
        <v>195</v>
      </c>
      <c r="I1441" s="18" t="s">
        <v>44</v>
      </c>
      <c r="J1441" s="18"/>
      <c r="K1441" s="21" t="s">
        <v>6081</v>
      </c>
      <c r="L1441" s="22" t="s">
        <v>42</v>
      </c>
      <c r="M1441" s="22" t="s">
        <v>42</v>
      </c>
      <c r="N1441" s="23"/>
      <c r="O1441" s="23">
        <v>680051627656</v>
      </c>
      <c r="P1441" s="109"/>
      <c r="Q1441" s="24">
        <f t="shared" si="88"/>
        <v>29000</v>
      </c>
      <c r="R1441" s="25"/>
      <c r="S1441" s="67"/>
      <c r="T1441" s="67"/>
      <c r="U1441" s="127">
        <v>2</v>
      </c>
      <c r="V1441" s="127">
        <v>2.7</v>
      </c>
      <c r="X1441" s="26"/>
      <c r="Y1441" s="26"/>
    </row>
    <row r="1442" spans="1:25" ht="24">
      <c r="A1442" s="18" t="s">
        <v>6061</v>
      </c>
      <c r="B1442" s="18" t="s">
        <v>190</v>
      </c>
      <c r="C1442" s="20" t="s">
        <v>6082</v>
      </c>
      <c r="D1442" s="85" t="s">
        <v>6083</v>
      </c>
      <c r="E1442" s="4" t="s">
        <v>6084</v>
      </c>
      <c r="F1442" s="1" t="s">
        <v>283</v>
      </c>
      <c r="G1442" s="18" t="s">
        <v>24</v>
      </c>
      <c r="H1442" s="19" t="s">
        <v>195</v>
      </c>
      <c r="I1442" s="18" t="s">
        <v>39</v>
      </c>
      <c r="J1442" s="18" t="s">
        <v>2375</v>
      </c>
      <c r="K1442" s="21" t="s">
        <v>6085</v>
      </c>
      <c r="L1442" s="22" t="s">
        <v>42</v>
      </c>
      <c r="M1442" s="22" t="s">
        <v>42</v>
      </c>
      <c r="N1442" s="23"/>
      <c r="O1442" s="23">
        <v>680051627656</v>
      </c>
      <c r="P1442" s="109" t="s">
        <v>6086</v>
      </c>
      <c r="Q1442" s="24">
        <f t="shared" si="88"/>
        <v>29000</v>
      </c>
      <c r="R1442" s="25"/>
      <c r="S1442" s="67"/>
      <c r="T1442" s="67"/>
      <c r="U1442" s="127">
        <v>2</v>
      </c>
      <c r="V1442" s="127">
        <v>2.7</v>
      </c>
      <c r="X1442" s="26"/>
      <c r="Y1442" s="26"/>
    </row>
    <row r="1443" spans="1:25" hidden="1">
      <c r="A1443" s="18" t="s">
        <v>6087</v>
      </c>
      <c r="B1443" s="19" t="s">
        <v>54</v>
      </c>
      <c r="C1443" s="20" t="s">
        <v>6088</v>
      </c>
      <c r="D1443" s="85" t="s">
        <v>6089</v>
      </c>
      <c r="E1443" s="4" t="s">
        <v>6090</v>
      </c>
      <c r="F1443" s="1" t="s">
        <v>283</v>
      </c>
      <c r="G1443" s="18" t="s">
        <v>24</v>
      </c>
      <c r="H1443" s="19" t="s">
        <v>195</v>
      </c>
      <c r="I1443" s="18" t="s">
        <v>44</v>
      </c>
      <c r="J1443" s="18"/>
      <c r="K1443" s="21" t="s">
        <v>6091</v>
      </c>
      <c r="L1443" s="22" t="s">
        <v>42</v>
      </c>
      <c r="M1443" s="22" t="s">
        <v>42</v>
      </c>
      <c r="N1443" s="23"/>
      <c r="O1443" s="23"/>
      <c r="P1443" s="109"/>
      <c r="Q1443" s="24">
        <f t="shared" si="88"/>
        <v>-1000</v>
      </c>
      <c r="R1443" s="25"/>
      <c r="S1443" s="66"/>
      <c r="T1443" s="66"/>
      <c r="X1443" s="26"/>
      <c r="Y1443" s="26"/>
    </row>
    <row r="1444" spans="1:25" hidden="1">
      <c r="A1444" s="18" t="s">
        <v>2296</v>
      </c>
      <c r="B1444" s="19" t="s">
        <v>54</v>
      </c>
      <c r="C1444" s="20" t="s">
        <v>6092</v>
      </c>
      <c r="D1444" s="85" t="s">
        <v>6093</v>
      </c>
      <c r="E1444" s="4" t="s">
        <v>6094</v>
      </c>
      <c r="F1444" s="1" t="s">
        <v>283</v>
      </c>
      <c r="G1444" s="18" t="s">
        <v>24</v>
      </c>
      <c r="H1444" s="19" t="s">
        <v>195</v>
      </c>
      <c r="I1444" s="18" t="s">
        <v>44</v>
      </c>
      <c r="J1444" s="18"/>
      <c r="K1444" s="21" t="s">
        <v>6095</v>
      </c>
      <c r="L1444" s="22" t="s">
        <v>42</v>
      </c>
      <c r="M1444" s="22" t="s">
        <v>42</v>
      </c>
      <c r="N1444" s="23"/>
      <c r="O1444" s="23"/>
      <c r="P1444" s="109"/>
      <c r="Q1444" s="24">
        <f t="shared" si="88"/>
        <v>-1000</v>
      </c>
      <c r="R1444" s="25"/>
      <c r="S1444" s="66"/>
      <c r="T1444" s="66"/>
      <c r="X1444" s="26"/>
      <c r="Y1444" s="26"/>
    </row>
    <row r="1445" spans="1:25" hidden="1">
      <c r="A1445" s="18" t="s">
        <v>2296</v>
      </c>
      <c r="B1445" s="19" t="s">
        <v>54</v>
      </c>
      <c r="C1445" s="20" t="s">
        <v>6096</v>
      </c>
      <c r="D1445" s="85" t="s">
        <v>6097</v>
      </c>
      <c r="E1445" s="4" t="s">
        <v>6098</v>
      </c>
      <c r="F1445" s="1" t="s">
        <v>283</v>
      </c>
      <c r="G1445" s="18" t="s">
        <v>24</v>
      </c>
      <c r="H1445" s="19" t="s">
        <v>195</v>
      </c>
      <c r="I1445" s="18" t="s">
        <v>44</v>
      </c>
      <c r="J1445" s="18"/>
      <c r="K1445" s="21" t="s">
        <v>6099</v>
      </c>
      <c r="L1445" s="22" t="s">
        <v>42</v>
      </c>
      <c r="M1445" s="22" t="s">
        <v>42</v>
      </c>
      <c r="N1445" s="23"/>
      <c r="O1445" s="23"/>
      <c r="P1445" s="109"/>
      <c r="Q1445" s="24">
        <f t="shared" si="88"/>
        <v>-1000</v>
      </c>
      <c r="R1445" s="25"/>
      <c r="S1445" s="66"/>
      <c r="T1445" s="66"/>
      <c r="X1445" s="26"/>
      <c r="Y1445" s="26"/>
    </row>
    <row r="1446" spans="1:25" ht="24" hidden="1">
      <c r="A1446" s="18" t="s">
        <v>92</v>
      </c>
      <c r="B1446" s="18" t="s">
        <v>190</v>
      </c>
      <c r="C1446" s="20" t="s">
        <v>6100</v>
      </c>
      <c r="D1446" s="85" t="s">
        <v>6101</v>
      </c>
      <c r="E1446" s="4" t="s">
        <v>6102</v>
      </c>
      <c r="F1446" s="1" t="s">
        <v>283</v>
      </c>
      <c r="G1446" s="18" t="s">
        <v>24</v>
      </c>
      <c r="H1446" s="19" t="s">
        <v>195</v>
      </c>
      <c r="I1446" s="18" t="s">
        <v>44</v>
      </c>
      <c r="J1446" s="18" t="s">
        <v>2375</v>
      </c>
      <c r="K1446" s="21" t="s">
        <v>6103</v>
      </c>
      <c r="L1446" s="22" t="s">
        <v>42</v>
      </c>
      <c r="M1446" s="22" t="s">
        <v>42</v>
      </c>
      <c r="N1446" s="23"/>
      <c r="O1446" s="23"/>
      <c r="P1446" s="109"/>
      <c r="Q1446" s="24">
        <f t="shared" si="88"/>
        <v>69000</v>
      </c>
      <c r="R1446" s="25"/>
      <c r="S1446" s="67"/>
      <c r="T1446" s="67"/>
      <c r="U1446" s="127">
        <v>5</v>
      </c>
      <c r="V1446" s="127">
        <v>6.4</v>
      </c>
      <c r="X1446" s="26"/>
      <c r="Y1446" s="26"/>
    </row>
    <row r="1447" spans="1:25" hidden="1">
      <c r="A1447" s="18" t="s">
        <v>2296</v>
      </c>
      <c r="B1447" s="19" t="s">
        <v>54</v>
      </c>
      <c r="C1447" s="20" t="s">
        <v>6104</v>
      </c>
      <c r="D1447" s="85" t="s">
        <v>6105</v>
      </c>
      <c r="E1447" s="4" t="s">
        <v>6106</v>
      </c>
      <c r="F1447" s="1" t="s">
        <v>283</v>
      </c>
      <c r="G1447" s="18" t="s">
        <v>24</v>
      </c>
      <c r="H1447" s="19" t="s">
        <v>195</v>
      </c>
      <c r="I1447" s="18" t="s">
        <v>44</v>
      </c>
      <c r="J1447" s="18"/>
      <c r="K1447" s="21" t="s">
        <v>6103</v>
      </c>
      <c r="L1447" s="22" t="s">
        <v>42</v>
      </c>
      <c r="M1447" s="22" t="s">
        <v>42</v>
      </c>
      <c r="N1447" s="23"/>
      <c r="O1447" s="23"/>
      <c r="P1447" s="109"/>
      <c r="Q1447" s="24">
        <f t="shared" si="88"/>
        <v>-1000</v>
      </c>
      <c r="R1447" s="25"/>
      <c r="S1447" s="66"/>
      <c r="T1447" s="66"/>
      <c r="X1447" s="26"/>
      <c r="Y1447" s="26"/>
    </row>
    <row r="1448" spans="1:25" hidden="1">
      <c r="A1448" s="18" t="s">
        <v>2296</v>
      </c>
      <c r="B1448" s="19" t="s">
        <v>54</v>
      </c>
      <c r="C1448" s="20" t="s">
        <v>6107</v>
      </c>
      <c r="D1448" s="85" t="s">
        <v>6108</v>
      </c>
      <c r="E1448" s="4" t="s">
        <v>6109</v>
      </c>
      <c r="F1448" s="1" t="s">
        <v>283</v>
      </c>
      <c r="G1448" s="18" t="s">
        <v>24</v>
      </c>
      <c r="H1448" s="19" t="s">
        <v>195</v>
      </c>
      <c r="I1448" s="18" t="s">
        <v>44</v>
      </c>
      <c r="J1448" s="18"/>
      <c r="K1448" s="21" t="s">
        <v>6110</v>
      </c>
      <c r="L1448" s="22" t="s">
        <v>42</v>
      </c>
      <c r="M1448" s="22" t="s">
        <v>42</v>
      </c>
      <c r="N1448" s="23"/>
      <c r="O1448" s="23"/>
      <c r="P1448" s="109"/>
      <c r="Q1448" s="24">
        <f t="shared" si="88"/>
        <v>-1000</v>
      </c>
      <c r="R1448" s="25"/>
      <c r="S1448" s="66"/>
      <c r="T1448" s="66"/>
      <c r="X1448" s="26"/>
      <c r="Y1448" s="26"/>
    </row>
    <row r="1449" spans="1:25" hidden="1">
      <c r="A1449" s="18" t="s">
        <v>2296</v>
      </c>
      <c r="B1449" s="19" t="s">
        <v>54</v>
      </c>
      <c r="C1449" s="20" t="s">
        <v>6111</v>
      </c>
      <c r="D1449" s="85" t="s">
        <v>6112</v>
      </c>
      <c r="E1449" s="4" t="s">
        <v>6113</v>
      </c>
      <c r="F1449" s="1" t="s">
        <v>283</v>
      </c>
      <c r="G1449" s="18" t="s">
        <v>24</v>
      </c>
      <c r="H1449" s="19" t="s">
        <v>195</v>
      </c>
      <c r="I1449" s="18" t="s">
        <v>44</v>
      </c>
      <c r="J1449" s="18"/>
      <c r="K1449" s="21" t="s">
        <v>6110</v>
      </c>
      <c r="L1449" s="22" t="s">
        <v>42</v>
      </c>
      <c r="M1449" s="22" t="s">
        <v>42</v>
      </c>
      <c r="N1449" s="23"/>
      <c r="O1449" s="23"/>
      <c r="P1449" s="109"/>
      <c r="Q1449" s="24">
        <f t="shared" si="88"/>
        <v>-1000</v>
      </c>
      <c r="R1449" s="25"/>
      <c r="S1449" s="66"/>
      <c r="T1449" s="66"/>
      <c r="X1449" s="26"/>
      <c r="Y1449" s="26"/>
    </row>
    <row r="1450" spans="1:25" hidden="1">
      <c r="A1450" s="18" t="s">
        <v>2296</v>
      </c>
      <c r="B1450" s="19" t="s">
        <v>54</v>
      </c>
      <c r="C1450" s="20" t="s">
        <v>6114</v>
      </c>
      <c r="D1450" s="85" t="s">
        <v>6115</v>
      </c>
      <c r="E1450" s="4" t="s">
        <v>6116</v>
      </c>
      <c r="F1450" s="1" t="s">
        <v>283</v>
      </c>
      <c r="G1450" s="18" t="s">
        <v>24</v>
      </c>
      <c r="H1450" s="19" t="s">
        <v>195</v>
      </c>
      <c r="I1450" s="18" t="s">
        <v>44</v>
      </c>
      <c r="J1450" s="18"/>
      <c r="K1450" s="21" t="s">
        <v>6117</v>
      </c>
      <c r="L1450" s="22" t="s">
        <v>42</v>
      </c>
      <c r="M1450" s="22" t="s">
        <v>42</v>
      </c>
      <c r="N1450" s="23"/>
      <c r="O1450" s="23"/>
      <c r="P1450" s="109"/>
      <c r="Q1450" s="24">
        <f t="shared" si="88"/>
        <v>-1000</v>
      </c>
      <c r="R1450" s="25"/>
      <c r="S1450" s="66"/>
      <c r="T1450" s="66"/>
      <c r="X1450" s="26"/>
      <c r="Y1450" s="26"/>
    </row>
    <row r="1451" spans="1:25" hidden="1">
      <c r="A1451" s="18" t="s">
        <v>2296</v>
      </c>
      <c r="B1451" s="19" t="s">
        <v>54</v>
      </c>
      <c r="C1451" s="20" t="s">
        <v>6118</v>
      </c>
      <c r="D1451" s="85" t="s">
        <v>6119</v>
      </c>
      <c r="E1451" s="4" t="s">
        <v>6120</v>
      </c>
      <c r="F1451" s="1" t="s">
        <v>283</v>
      </c>
      <c r="G1451" s="18" t="s">
        <v>24</v>
      </c>
      <c r="H1451" s="19" t="s">
        <v>195</v>
      </c>
      <c r="I1451" s="18" t="s">
        <v>44</v>
      </c>
      <c r="J1451" s="18"/>
      <c r="K1451" s="21" t="s">
        <v>6121</v>
      </c>
      <c r="L1451" s="22" t="s">
        <v>42</v>
      </c>
      <c r="M1451" s="22" t="s">
        <v>42</v>
      </c>
      <c r="N1451" s="23"/>
      <c r="O1451" s="23"/>
      <c r="P1451" s="109"/>
      <c r="Q1451" s="24">
        <f t="shared" si="88"/>
        <v>-1000</v>
      </c>
      <c r="R1451" s="25"/>
      <c r="S1451" s="66"/>
      <c r="T1451" s="66"/>
      <c r="X1451" s="26"/>
      <c r="Y1451" s="26"/>
    </row>
    <row r="1452" spans="1:25" hidden="1">
      <c r="A1452" s="18" t="s">
        <v>2296</v>
      </c>
      <c r="B1452" s="19" t="s">
        <v>54</v>
      </c>
      <c r="C1452" s="20" t="s">
        <v>6122</v>
      </c>
      <c r="D1452" s="85" t="s">
        <v>6123</v>
      </c>
      <c r="E1452" s="4" t="s">
        <v>6124</v>
      </c>
      <c r="F1452" s="1" t="s">
        <v>283</v>
      </c>
      <c r="G1452" s="18" t="s">
        <v>24</v>
      </c>
      <c r="H1452" s="19" t="s">
        <v>195</v>
      </c>
      <c r="I1452" s="18" t="s">
        <v>44</v>
      </c>
      <c r="J1452" s="18"/>
      <c r="K1452" s="21" t="s">
        <v>6125</v>
      </c>
      <c r="L1452" s="22" t="s">
        <v>42</v>
      </c>
      <c r="M1452" s="22" t="s">
        <v>42</v>
      </c>
      <c r="N1452" s="23"/>
      <c r="O1452" s="23"/>
      <c r="P1452" s="109"/>
      <c r="Q1452" s="24">
        <f t="shared" si="88"/>
        <v>-1000</v>
      </c>
      <c r="R1452" s="25"/>
      <c r="S1452" s="66"/>
      <c r="T1452" s="66"/>
      <c r="X1452" s="26"/>
      <c r="Y1452" s="26"/>
    </row>
    <row r="1453" spans="1:25" hidden="1">
      <c r="A1453" s="18" t="s">
        <v>6056</v>
      </c>
      <c r="B1453" s="19" t="s">
        <v>54</v>
      </c>
      <c r="C1453" s="20" t="s">
        <v>6126</v>
      </c>
      <c r="D1453" s="85" t="s">
        <v>6127</v>
      </c>
      <c r="E1453" s="4" t="s">
        <v>6128</v>
      </c>
      <c r="F1453" s="1" t="s">
        <v>283</v>
      </c>
      <c r="G1453" s="18" t="s">
        <v>407</v>
      </c>
      <c r="H1453" s="19" t="s">
        <v>195</v>
      </c>
      <c r="I1453" s="18" t="s">
        <v>44</v>
      </c>
      <c r="J1453" s="18"/>
      <c r="K1453" s="21" t="s">
        <v>6129</v>
      </c>
      <c r="L1453" s="22" t="s">
        <v>42</v>
      </c>
      <c r="M1453" s="22" t="s">
        <v>42</v>
      </c>
      <c r="N1453" s="23"/>
      <c r="O1453" s="23">
        <v>722868901243</v>
      </c>
      <c r="P1453" s="109"/>
      <c r="Q1453" s="24">
        <f t="shared" si="88"/>
        <v>-1000</v>
      </c>
      <c r="R1453" s="25"/>
      <c r="S1453" s="66"/>
      <c r="T1453" s="66"/>
      <c r="X1453" s="26"/>
      <c r="Y1453" s="26"/>
    </row>
    <row r="1454" spans="1:25" ht="24">
      <c r="A1454" s="18" t="s">
        <v>5771</v>
      </c>
      <c r="B1454" s="19" t="s">
        <v>6130</v>
      </c>
      <c r="C1454" s="28" t="s">
        <v>6131</v>
      </c>
      <c r="D1454" s="85" t="s">
        <v>6132</v>
      </c>
      <c r="E1454" s="4" t="s">
        <v>6133</v>
      </c>
      <c r="F1454" s="1" t="s">
        <v>283</v>
      </c>
      <c r="G1454" s="18" t="s">
        <v>24</v>
      </c>
      <c r="H1454" s="19" t="s">
        <v>195</v>
      </c>
      <c r="I1454" s="18" t="s">
        <v>39</v>
      </c>
      <c r="J1454" s="18" t="s">
        <v>6134</v>
      </c>
      <c r="K1454" s="21" t="s">
        <v>6135</v>
      </c>
      <c r="L1454" s="22" t="s">
        <v>42</v>
      </c>
      <c r="M1454" s="22" t="s">
        <v>42</v>
      </c>
      <c r="N1454" s="23"/>
      <c r="O1454" s="23">
        <v>722868901458</v>
      </c>
      <c r="P1454" s="109" t="s">
        <v>5778</v>
      </c>
      <c r="Q1454" s="24">
        <f t="shared" si="88"/>
        <v>49000</v>
      </c>
      <c r="R1454" s="25"/>
      <c r="S1454" s="67"/>
      <c r="T1454" s="67"/>
      <c r="U1454" s="127">
        <v>3.3</v>
      </c>
      <c r="V1454" s="127">
        <v>4.13</v>
      </c>
      <c r="X1454" s="26"/>
      <c r="Y1454" s="26"/>
    </row>
    <row r="1455" spans="1:25" ht="24">
      <c r="A1455" s="18" t="s">
        <v>5771</v>
      </c>
      <c r="B1455" s="19" t="s">
        <v>6130</v>
      </c>
      <c r="C1455" s="28" t="s">
        <v>6136</v>
      </c>
      <c r="D1455" s="85" t="s">
        <v>6137</v>
      </c>
      <c r="E1455" s="4" t="s">
        <v>6138</v>
      </c>
      <c r="F1455" s="1" t="s">
        <v>283</v>
      </c>
      <c r="G1455" s="18" t="s">
        <v>24</v>
      </c>
      <c r="H1455" s="19" t="s">
        <v>195</v>
      </c>
      <c r="I1455" s="18" t="s">
        <v>39</v>
      </c>
      <c r="J1455" s="18" t="s">
        <v>6134</v>
      </c>
      <c r="K1455" s="21" t="s">
        <v>6139</v>
      </c>
      <c r="L1455" s="22" t="s">
        <v>42</v>
      </c>
      <c r="M1455" s="22" t="s">
        <v>42</v>
      </c>
      <c r="N1455" s="23"/>
      <c r="O1455" s="23">
        <v>722868901458</v>
      </c>
      <c r="P1455" s="109" t="s">
        <v>5778</v>
      </c>
      <c r="Q1455" s="24">
        <f t="shared" si="88"/>
        <v>39000</v>
      </c>
      <c r="R1455" s="25"/>
      <c r="S1455" s="67"/>
      <c r="T1455" s="67"/>
      <c r="U1455" s="127">
        <v>2.7</v>
      </c>
      <c r="V1455" s="127">
        <v>3.38</v>
      </c>
      <c r="X1455" s="26"/>
      <c r="Y1455" s="26"/>
    </row>
    <row r="1456" spans="1:25" ht="24">
      <c r="A1456" s="18" t="s">
        <v>5771</v>
      </c>
      <c r="B1456" s="19" t="s">
        <v>6130</v>
      </c>
      <c r="C1456" s="20" t="s">
        <v>6140</v>
      </c>
      <c r="D1456" s="85" t="s">
        <v>6141</v>
      </c>
      <c r="E1456" s="4" t="s">
        <v>6142</v>
      </c>
      <c r="F1456" s="1" t="s">
        <v>283</v>
      </c>
      <c r="G1456" s="18" t="s">
        <v>24</v>
      </c>
      <c r="H1456" s="19" t="s">
        <v>195</v>
      </c>
      <c r="I1456" s="18" t="s">
        <v>39</v>
      </c>
      <c r="J1456" s="18" t="s">
        <v>2375</v>
      </c>
      <c r="K1456" s="21" t="s">
        <v>6143</v>
      </c>
      <c r="L1456" s="22" t="s">
        <v>42</v>
      </c>
      <c r="M1456" s="22" t="s">
        <v>42</v>
      </c>
      <c r="N1456" s="23"/>
      <c r="O1456" s="23">
        <v>745883713271</v>
      </c>
      <c r="P1456" s="109" t="s">
        <v>5778</v>
      </c>
      <c r="Q1456" s="24">
        <f t="shared" si="88"/>
        <v>29000</v>
      </c>
      <c r="R1456" s="25"/>
      <c r="S1456" s="67"/>
      <c r="T1456" s="67"/>
      <c r="U1456" s="127">
        <v>2</v>
      </c>
      <c r="V1456" s="127">
        <v>3</v>
      </c>
      <c r="X1456" s="26"/>
      <c r="Y1456" s="26"/>
    </row>
    <row r="1457" spans="1:25" ht="24" hidden="1">
      <c r="A1457" s="18" t="s">
        <v>5771</v>
      </c>
      <c r="B1457" s="19" t="s">
        <v>6130</v>
      </c>
      <c r="C1457" s="20" t="s">
        <v>6144</v>
      </c>
      <c r="D1457" s="85" t="s">
        <v>6145</v>
      </c>
      <c r="E1457" s="4" t="s">
        <v>6146</v>
      </c>
      <c r="F1457" s="1" t="s">
        <v>283</v>
      </c>
      <c r="G1457" s="18" t="s">
        <v>24</v>
      </c>
      <c r="H1457" s="19" t="s">
        <v>195</v>
      </c>
      <c r="I1457" s="18" t="s">
        <v>44</v>
      </c>
      <c r="J1457" s="18" t="s">
        <v>2375</v>
      </c>
      <c r="K1457" s="21" t="s">
        <v>6143</v>
      </c>
      <c r="L1457" s="22" t="s">
        <v>42</v>
      </c>
      <c r="M1457" s="22" t="s">
        <v>42</v>
      </c>
      <c r="N1457" s="23"/>
      <c r="O1457" s="23">
        <v>745883684694</v>
      </c>
      <c r="P1457" s="109"/>
      <c r="Q1457" s="24">
        <f t="shared" si="88"/>
        <v>29000</v>
      </c>
      <c r="R1457" s="25"/>
      <c r="S1457" s="67"/>
      <c r="T1457" s="67"/>
      <c r="U1457" s="127">
        <v>2</v>
      </c>
      <c r="V1457" s="127">
        <v>3</v>
      </c>
      <c r="X1457" s="26"/>
      <c r="Y1457" s="26"/>
    </row>
    <row r="1458" spans="1:25" ht="36">
      <c r="A1458" s="18" t="s">
        <v>6147</v>
      </c>
      <c r="B1458" s="19" t="s">
        <v>6130</v>
      </c>
      <c r="C1458" s="20" t="s">
        <v>6148</v>
      </c>
      <c r="D1458" s="85" t="s">
        <v>6149</v>
      </c>
      <c r="E1458" s="4" t="s">
        <v>6150</v>
      </c>
      <c r="F1458" s="1" t="s">
        <v>283</v>
      </c>
      <c r="G1458" s="18" t="s">
        <v>24</v>
      </c>
      <c r="H1458" s="19" t="s">
        <v>195</v>
      </c>
      <c r="I1458" s="18" t="s">
        <v>134</v>
      </c>
      <c r="J1458" s="18"/>
      <c r="K1458" s="21" t="s">
        <v>6151</v>
      </c>
      <c r="L1458" s="22" t="s">
        <v>42</v>
      </c>
      <c r="M1458" s="22" t="s">
        <v>42</v>
      </c>
      <c r="N1458" s="23"/>
      <c r="O1458" s="23">
        <v>745883713257</v>
      </c>
      <c r="P1458" s="109" t="s">
        <v>3007</v>
      </c>
      <c r="Q1458" s="24">
        <f t="shared" si="88"/>
        <v>269000</v>
      </c>
      <c r="R1458" s="25"/>
      <c r="S1458" s="66"/>
      <c r="T1458" s="66"/>
      <c r="U1458" s="127">
        <v>20</v>
      </c>
      <c r="V1458" s="127">
        <v>24</v>
      </c>
      <c r="X1458" s="26"/>
      <c r="Y1458" s="26"/>
    </row>
    <row r="1459" spans="1:25" ht="24">
      <c r="A1459" s="18" t="s">
        <v>5771</v>
      </c>
      <c r="B1459" s="19" t="s">
        <v>6130</v>
      </c>
      <c r="C1459" s="20" t="s">
        <v>6152</v>
      </c>
      <c r="D1459" s="85" t="s">
        <v>6153</v>
      </c>
      <c r="E1459" s="4" t="s">
        <v>6154</v>
      </c>
      <c r="F1459" s="1" t="s">
        <v>283</v>
      </c>
      <c r="G1459" s="18" t="s">
        <v>24</v>
      </c>
      <c r="H1459" s="19" t="s">
        <v>195</v>
      </c>
      <c r="I1459" s="18" t="s">
        <v>39</v>
      </c>
      <c r="J1459" s="18" t="s">
        <v>6134</v>
      </c>
      <c r="K1459" s="21" t="s">
        <v>6155</v>
      </c>
      <c r="L1459" s="22" t="s">
        <v>42</v>
      </c>
      <c r="M1459" s="22" t="s">
        <v>42</v>
      </c>
      <c r="N1459" s="23"/>
      <c r="O1459" s="23">
        <v>745883713257</v>
      </c>
      <c r="P1459" s="109" t="s">
        <v>5778</v>
      </c>
      <c r="Q1459" s="24">
        <f t="shared" si="88"/>
        <v>19000</v>
      </c>
      <c r="R1459" s="25"/>
      <c r="S1459" s="67"/>
      <c r="T1459" s="67"/>
      <c r="U1459" s="127">
        <v>1.7</v>
      </c>
      <c r="V1459" s="127">
        <v>2.13</v>
      </c>
      <c r="X1459" s="26"/>
      <c r="Y1459" s="26"/>
    </row>
    <row r="1460" spans="1:25" ht="24">
      <c r="A1460" s="18" t="s">
        <v>5771</v>
      </c>
      <c r="B1460" s="19" t="s">
        <v>6130</v>
      </c>
      <c r="C1460" s="20" t="s">
        <v>6156</v>
      </c>
      <c r="D1460" s="85" t="s">
        <v>6157</v>
      </c>
      <c r="E1460" s="4" t="s">
        <v>6158</v>
      </c>
      <c r="F1460" s="1" t="s">
        <v>283</v>
      </c>
      <c r="G1460" s="18" t="s">
        <v>24</v>
      </c>
      <c r="H1460" s="19" t="s">
        <v>195</v>
      </c>
      <c r="I1460" s="18" t="s">
        <v>39</v>
      </c>
      <c r="J1460" s="18" t="s">
        <v>6134</v>
      </c>
      <c r="K1460" s="21" t="s">
        <v>6159</v>
      </c>
      <c r="L1460" s="22" t="s">
        <v>42</v>
      </c>
      <c r="M1460" s="22" t="s">
        <v>42</v>
      </c>
      <c r="N1460" s="23"/>
      <c r="O1460" s="23"/>
      <c r="P1460" s="109" t="s">
        <v>6055</v>
      </c>
      <c r="Q1460" s="24">
        <f t="shared" si="88"/>
        <v>19000</v>
      </c>
      <c r="R1460" s="25"/>
      <c r="S1460" s="67"/>
      <c r="T1460" s="67"/>
      <c r="U1460" s="127">
        <v>1.5</v>
      </c>
      <c r="V1460" s="127">
        <v>1.88</v>
      </c>
      <c r="X1460" s="26"/>
      <c r="Y1460" s="26"/>
    </row>
    <row r="1461" spans="1:25" ht="24">
      <c r="A1461" s="18" t="s">
        <v>5771</v>
      </c>
      <c r="B1461" s="19" t="s">
        <v>6130</v>
      </c>
      <c r="C1461" s="20" t="s">
        <v>6160</v>
      </c>
      <c r="D1461" s="85" t="s">
        <v>6161</v>
      </c>
      <c r="E1461" s="4" t="s">
        <v>6162</v>
      </c>
      <c r="F1461" s="1" t="s">
        <v>283</v>
      </c>
      <c r="G1461" s="18" t="s">
        <v>24</v>
      </c>
      <c r="H1461" s="19" t="s">
        <v>195</v>
      </c>
      <c r="I1461" s="18" t="s">
        <v>39</v>
      </c>
      <c r="J1461" s="18" t="s">
        <v>2375</v>
      </c>
      <c r="K1461" s="21" t="s">
        <v>6163</v>
      </c>
      <c r="L1461" s="22" t="s">
        <v>42</v>
      </c>
      <c r="M1461" s="22" t="s">
        <v>42</v>
      </c>
      <c r="N1461" s="23"/>
      <c r="O1461" s="23">
        <v>745883713240</v>
      </c>
      <c r="P1461" s="109" t="s">
        <v>5778</v>
      </c>
      <c r="Q1461" s="24">
        <f t="shared" si="88"/>
        <v>29000</v>
      </c>
      <c r="R1461" s="25"/>
      <c r="S1461" s="67"/>
      <c r="T1461" s="67"/>
      <c r="U1461" s="127">
        <v>2</v>
      </c>
      <c r="V1461" s="127">
        <v>3</v>
      </c>
      <c r="X1461" s="26"/>
      <c r="Y1461" s="26"/>
    </row>
    <row r="1462" spans="1:25" ht="24">
      <c r="A1462" s="18" t="s">
        <v>5771</v>
      </c>
      <c r="B1462" s="19" t="s">
        <v>6130</v>
      </c>
      <c r="C1462" s="20" t="s">
        <v>6164</v>
      </c>
      <c r="D1462" s="85" t="s">
        <v>6165</v>
      </c>
      <c r="E1462" s="4" t="s">
        <v>6166</v>
      </c>
      <c r="F1462" s="1" t="s">
        <v>283</v>
      </c>
      <c r="G1462" s="18" t="s">
        <v>24</v>
      </c>
      <c r="H1462" s="19" t="s">
        <v>195</v>
      </c>
      <c r="I1462" s="18" t="s">
        <v>39</v>
      </c>
      <c r="J1462" s="18" t="s">
        <v>6134</v>
      </c>
      <c r="K1462" s="21" t="s">
        <v>6167</v>
      </c>
      <c r="L1462" s="22" t="s">
        <v>42</v>
      </c>
      <c r="M1462" s="22" t="s">
        <v>42</v>
      </c>
      <c r="N1462" s="23"/>
      <c r="O1462" s="23">
        <v>745883713264</v>
      </c>
      <c r="P1462" s="109" t="s">
        <v>5778</v>
      </c>
      <c r="Q1462" s="24">
        <f t="shared" si="88"/>
        <v>19000</v>
      </c>
      <c r="R1462" s="25"/>
      <c r="S1462" s="67"/>
      <c r="T1462" s="67"/>
      <c r="U1462" s="127">
        <v>1.5</v>
      </c>
      <c r="V1462" s="127">
        <v>1.88</v>
      </c>
      <c r="X1462" s="26"/>
      <c r="Y1462" s="26"/>
    </row>
    <row r="1463" spans="1:25" ht="24">
      <c r="A1463" s="18" t="s">
        <v>5771</v>
      </c>
      <c r="B1463" s="19" t="s">
        <v>6130</v>
      </c>
      <c r="C1463" s="20" t="s">
        <v>6168</v>
      </c>
      <c r="D1463" s="85" t="s">
        <v>6169</v>
      </c>
      <c r="E1463" s="4" t="s">
        <v>6170</v>
      </c>
      <c r="F1463" s="1" t="s">
        <v>283</v>
      </c>
      <c r="G1463" s="18" t="s">
        <v>24</v>
      </c>
      <c r="H1463" s="19" t="s">
        <v>195</v>
      </c>
      <c r="I1463" s="18" t="s">
        <v>39</v>
      </c>
      <c r="J1463" s="18" t="s">
        <v>6134</v>
      </c>
      <c r="K1463" s="21" t="s">
        <v>6171</v>
      </c>
      <c r="L1463" s="22" t="s">
        <v>42</v>
      </c>
      <c r="M1463" s="22" t="s">
        <v>42</v>
      </c>
      <c r="N1463" s="23"/>
      <c r="O1463" s="23">
        <v>745883713264</v>
      </c>
      <c r="P1463" s="109" t="s">
        <v>5778</v>
      </c>
      <c r="Q1463" s="24">
        <f t="shared" si="88"/>
        <v>29000</v>
      </c>
      <c r="R1463" s="25"/>
      <c r="S1463" s="67"/>
      <c r="T1463" s="67"/>
      <c r="U1463" s="127">
        <v>2.1</v>
      </c>
      <c r="V1463" s="127">
        <v>2.63</v>
      </c>
      <c r="X1463" s="26"/>
      <c r="Y1463" s="26"/>
    </row>
    <row r="1464" spans="1:25" ht="24" hidden="1">
      <c r="A1464" s="18" t="s">
        <v>5771</v>
      </c>
      <c r="B1464" s="19" t="s">
        <v>6130</v>
      </c>
      <c r="C1464" s="20" t="s">
        <v>6172</v>
      </c>
      <c r="D1464" s="85" t="s">
        <v>6173</v>
      </c>
      <c r="E1464" s="4" t="s">
        <v>6174</v>
      </c>
      <c r="F1464" s="1" t="s">
        <v>283</v>
      </c>
      <c r="G1464" s="18" t="s">
        <v>24</v>
      </c>
      <c r="H1464" s="19" t="s">
        <v>195</v>
      </c>
      <c r="I1464" s="18" t="s">
        <v>44</v>
      </c>
      <c r="J1464" s="18" t="s">
        <v>2375</v>
      </c>
      <c r="K1464" s="21" t="s">
        <v>6175</v>
      </c>
      <c r="L1464" s="22" t="s">
        <v>42</v>
      </c>
      <c r="M1464" s="22" t="s">
        <v>42</v>
      </c>
      <c r="N1464" s="23"/>
      <c r="O1464" s="23">
        <v>745883713035</v>
      </c>
      <c r="P1464" s="109"/>
      <c r="Q1464" s="24">
        <f t="shared" si="88"/>
        <v>109000</v>
      </c>
      <c r="R1464" s="25"/>
      <c r="S1464" s="67"/>
      <c r="T1464" s="67"/>
      <c r="U1464" s="127">
        <v>8</v>
      </c>
      <c r="V1464" s="127">
        <v>10</v>
      </c>
      <c r="X1464" s="26"/>
      <c r="Y1464" s="26"/>
    </row>
    <row r="1465" spans="1:25" ht="24">
      <c r="A1465" s="18" t="s">
        <v>5771</v>
      </c>
      <c r="B1465" s="19" t="s">
        <v>6130</v>
      </c>
      <c r="C1465" s="20" t="s">
        <v>6176</v>
      </c>
      <c r="D1465" s="85" t="s">
        <v>6177</v>
      </c>
      <c r="E1465" s="4" t="s">
        <v>6178</v>
      </c>
      <c r="F1465" s="1" t="s">
        <v>283</v>
      </c>
      <c r="G1465" s="18" t="s">
        <v>24</v>
      </c>
      <c r="H1465" s="19" t="s">
        <v>195</v>
      </c>
      <c r="I1465" s="18" t="s">
        <v>39</v>
      </c>
      <c r="J1465" s="18" t="s">
        <v>6134</v>
      </c>
      <c r="K1465" s="21" t="s">
        <v>6179</v>
      </c>
      <c r="L1465" s="22" t="s">
        <v>42</v>
      </c>
      <c r="M1465" s="22" t="s">
        <v>42</v>
      </c>
      <c r="N1465" s="23"/>
      <c r="O1465" s="23">
        <v>745883713042</v>
      </c>
      <c r="P1465" s="109" t="s">
        <v>5778</v>
      </c>
      <c r="Q1465" s="24">
        <f t="shared" si="88"/>
        <v>109000</v>
      </c>
      <c r="R1465" s="25"/>
      <c r="S1465" s="67"/>
      <c r="T1465" s="67"/>
      <c r="U1465" s="127">
        <v>7.7</v>
      </c>
      <c r="V1465" s="127">
        <v>9.6300000000000008</v>
      </c>
      <c r="X1465" s="26"/>
      <c r="Y1465" s="26"/>
    </row>
    <row r="1466" spans="1:25" hidden="1">
      <c r="A1466" s="18" t="s">
        <v>6056</v>
      </c>
      <c r="B1466" s="19" t="s">
        <v>6130</v>
      </c>
      <c r="C1466" s="20" t="s">
        <v>6180</v>
      </c>
      <c r="D1466" s="85" t="s">
        <v>6181</v>
      </c>
      <c r="E1466" s="4" t="s">
        <v>6182</v>
      </c>
      <c r="F1466" s="1" t="s">
        <v>283</v>
      </c>
      <c r="G1466" s="18" t="s">
        <v>24</v>
      </c>
      <c r="H1466" s="19" t="s">
        <v>195</v>
      </c>
      <c r="I1466" s="18" t="s">
        <v>44</v>
      </c>
      <c r="J1466" s="18"/>
      <c r="K1466" s="21" t="s">
        <v>6183</v>
      </c>
      <c r="L1466" s="22" t="s">
        <v>42</v>
      </c>
      <c r="M1466" s="22" t="s">
        <v>42</v>
      </c>
      <c r="N1466" s="23"/>
      <c r="O1466" s="23">
        <v>722868925188</v>
      </c>
      <c r="P1466" s="109"/>
      <c r="Q1466" s="24">
        <f t="shared" si="88"/>
        <v>-1000</v>
      </c>
      <c r="R1466" s="25"/>
      <c r="S1466" s="59"/>
      <c r="T1466" s="59"/>
      <c r="X1466" s="26"/>
      <c r="Y1466" s="26"/>
    </row>
    <row r="1467" spans="1:25" ht="24" hidden="1">
      <c r="A1467" s="18" t="s">
        <v>5771</v>
      </c>
      <c r="B1467" s="19" t="s">
        <v>6130</v>
      </c>
      <c r="C1467" s="20" t="s">
        <v>6184</v>
      </c>
      <c r="D1467" s="85" t="s">
        <v>6185</v>
      </c>
      <c r="E1467" s="4" t="s">
        <v>6186</v>
      </c>
      <c r="F1467" s="1" t="s">
        <v>283</v>
      </c>
      <c r="G1467" s="18" t="s">
        <v>24</v>
      </c>
      <c r="H1467" s="19" t="s">
        <v>195</v>
      </c>
      <c r="I1467" s="18" t="s">
        <v>44</v>
      </c>
      <c r="J1467" s="18" t="s">
        <v>6134</v>
      </c>
      <c r="K1467" s="21" t="s">
        <v>6187</v>
      </c>
      <c r="L1467" s="22" t="s">
        <v>42</v>
      </c>
      <c r="M1467" s="22" t="s">
        <v>42</v>
      </c>
      <c r="N1467" s="23"/>
      <c r="O1467" s="23">
        <v>722868925188</v>
      </c>
      <c r="P1467" s="109"/>
      <c r="Q1467" s="24">
        <f t="shared" si="88"/>
        <v>79000</v>
      </c>
      <c r="R1467" s="25"/>
      <c r="S1467" s="67"/>
      <c r="T1467" s="67"/>
      <c r="U1467" s="127">
        <v>5.9</v>
      </c>
      <c r="V1467" s="127">
        <v>7.38</v>
      </c>
      <c r="X1467" s="26"/>
      <c r="Y1467" s="26"/>
    </row>
    <row r="1468" spans="1:25" hidden="1">
      <c r="A1468" s="18" t="s">
        <v>6056</v>
      </c>
      <c r="B1468" s="19" t="s">
        <v>6130</v>
      </c>
      <c r="C1468" s="20" t="s">
        <v>6188</v>
      </c>
      <c r="D1468" s="85" t="s">
        <v>6189</v>
      </c>
      <c r="E1468" s="4" t="s">
        <v>6190</v>
      </c>
      <c r="F1468" s="1" t="s">
        <v>283</v>
      </c>
      <c r="G1468" s="18" t="s">
        <v>24</v>
      </c>
      <c r="H1468" s="19" t="s">
        <v>195</v>
      </c>
      <c r="I1468" s="18" t="s">
        <v>44</v>
      </c>
      <c r="J1468" s="18"/>
      <c r="K1468" s="21" t="s">
        <v>6191</v>
      </c>
      <c r="L1468" s="22" t="s">
        <v>42</v>
      </c>
      <c r="M1468" s="22" t="s">
        <v>42</v>
      </c>
      <c r="N1468" s="23"/>
      <c r="O1468" s="23"/>
      <c r="P1468" s="109"/>
      <c r="Q1468" s="24">
        <f t="shared" si="88"/>
        <v>-1000</v>
      </c>
      <c r="R1468" s="25"/>
      <c r="S1468" s="66"/>
      <c r="T1468" s="66"/>
      <c r="X1468" s="26"/>
      <c r="Y1468" s="26"/>
    </row>
    <row r="1469" spans="1:25" hidden="1">
      <c r="A1469" s="18" t="s">
        <v>6056</v>
      </c>
      <c r="B1469" s="19" t="s">
        <v>6130</v>
      </c>
      <c r="C1469" s="20" t="s">
        <v>6192</v>
      </c>
      <c r="D1469" s="85" t="s">
        <v>6193</v>
      </c>
      <c r="E1469" s="4" t="s">
        <v>6194</v>
      </c>
      <c r="F1469" s="30" t="s">
        <v>283</v>
      </c>
      <c r="G1469" s="18" t="s">
        <v>24</v>
      </c>
      <c r="H1469" s="19" t="s">
        <v>195</v>
      </c>
      <c r="I1469" s="18" t="s">
        <v>44</v>
      </c>
      <c r="J1469" s="18"/>
      <c r="K1469" s="21" t="s">
        <v>6195</v>
      </c>
      <c r="L1469" s="22" t="s">
        <v>42</v>
      </c>
      <c r="M1469" s="22" t="s">
        <v>42</v>
      </c>
      <c r="N1469" s="23"/>
      <c r="O1469" s="23"/>
      <c r="P1469" s="109"/>
      <c r="Q1469" s="24">
        <f t="shared" si="88"/>
        <v>-1000</v>
      </c>
      <c r="R1469" s="25"/>
      <c r="S1469" s="66"/>
      <c r="T1469" s="66"/>
      <c r="X1469" s="26"/>
      <c r="Y1469" s="26"/>
    </row>
    <row r="1470" spans="1:25" ht="24" hidden="1">
      <c r="A1470" s="18" t="s">
        <v>6056</v>
      </c>
      <c r="B1470" s="19" t="s">
        <v>6130</v>
      </c>
      <c r="C1470" s="20" t="s">
        <v>6196</v>
      </c>
      <c r="D1470" s="85" t="s">
        <v>6197</v>
      </c>
      <c r="E1470" s="4" t="s">
        <v>6198</v>
      </c>
      <c r="F1470" s="30" t="s">
        <v>283</v>
      </c>
      <c r="G1470" s="18" t="s">
        <v>24</v>
      </c>
      <c r="H1470" s="19" t="s">
        <v>195</v>
      </c>
      <c r="I1470" s="18" t="s">
        <v>44</v>
      </c>
      <c r="J1470" s="18"/>
      <c r="K1470" s="21" t="s">
        <v>6191</v>
      </c>
      <c r="L1470" s="22" t="s">
        <v>42</v>
      </c>
      <c r="M1470" s="22" t="s">
        <v>42</v>
      </c>
      <c r="N1470" s="23"/>
      <c r="O1470" s="23"/>
      <c r="P1470" s="109"/>
      <c r="Q1470" s="24">
        <f t="shared" ref="Q1470:Q1533" si="89">ROUND(V1470*$W$1,-4)-1000</f>
        <v>-1000</v>
      </c>
      <c r="R1470" s="25"/>
      <c r="S1470" s="66"/>
      <c r="T1470" s="66"/>
      <c r="X1470" s="26"/>
      <c r="Y1470" s="26"/>
    </row>
    <row r="1471" spans="1:25" ht="24" hidden="1">
      <c r="A1471" s="18" t="s">
        <v>6056</v>
      </c>
      <c r="B1471" s="19" t="s">
        <v>6130</v>
      </c>
      <c r="C1471" s="20" t="s">
        <v>6199</v>
      </c>
      <c r="D1471" s="85" t="s">
        <v>6200</v>
      </c>
      <c r="E1471" s="4" t="s">
        <v>6201</v>
      </c>
      <c r="F1471" s="30" t="s">
        <v>283</v>
      </c>
      <c r="G1471" s="18" t="s">
        <v>24</v>
      </c>
      <c r="H1471" s="19" t="s">
        <v>195</v>
      </c>
      <c r="I1471" s="18" t="s">
        <v>44</v>
      </c>
      <c r="J1471" s="18"/>
      <c r="K1471" s="21" t="s">
        <v>6202</v>
      </c>
      <c r="L1471" s="22" t="s">
        <v>42</v>
      </c>
      <c r="M1471" s="22" t="s">
        <v>42</v>
      </c>
      <c r="N1471" s="23"/>
      <c r="O1471" s="23"/>
      <c r="P1471" s="109"/>
      <c r="Q1471" s="24">
        <f t="shared" si="89"/>
        <v>-1000</v>
      </c>
      <c r="R1471" s="25"/>
      <c r="S1471" s="66"/>
      <c r="T1471" s="66"/>
      <c r="X1471" s="26"/>
      <c r="Y1471" s="26"/>
    </row>
    <row r="1472" spans="1:25" ht="24" hidden="1">
      <c r="A1472" s="18" t="s">
        <v>5771</v>
      </c>
      <c r="B1472" s="19" t="s">
        <v>6130</v>
      </c>
      <c r="C1472" s="20" t="s">
        <v>6203</v>
      </c>
      <c r="D1472" s="85" t="s">
        <v>6204</v>
      </c>
      <c r="E1472" s="4" t="s">
        <v>6205</v>
      </c>
      <c r="F1472" s="1" t="s">
        <v>283</v>
      </c>
      <c r="G1472" s="18" t="s">
        <v>24</v>
      </c>
      <c r="H1472" s="19" t="s">
        <v>195</v>
      </c>
      <c r="I1472" s="18" t="s">
        <v>44</v>
      </c>
      <c r="J1472" s="18" t="s">
        <v>2375</v>
      </c>
      <c r="K1472" s="21" t="s">
        <v>6206</v>
      </c>
      <c r="L1472" s="22" t="s">
        <v>42</v>
      </c>
      <c r="M1472" s="22" t="s">
        <v>42</v>
      </c>
      <c r="N1472" s="23"/>
      <c r="O1472" s="23"/>
      <c r="P1472" s="109" t="s">
        <v>5778</v>
      </c>
      <c r="Q1472" s="24">
        <f t="shared" si="89"/>
        <v>259000</v>
      </c>
      <c r="R1472" s="25"/>
      <c r="S1472" s="67"/>
      <c r="T1472" s="67"/>
      <c r="U1472" s="127">
        <v>17</v>
      </c>
      <c r="V1472" s="127">
        <v>23</v>
      </c>
      <c r="X1472" s="26"/>
      <c r="Y1472" s="26"/>
    </row>
    <row r="1473" spans="1:25" hidden="1">
      <c r="A1473" s="18" t="s">
        <v>6087</v>
      </c>
      <c r="B1473" s="19" t="s">
        <v>6130</v>
      </c>
      <c r="C1473" s="20" t="s">
        <v>6207</v>
      </c>
      <c r="D1473" s="85" t="s">
        <v>6208</v>
      </c>
      <c r="E1473" s="4" t="s">
        <v>6209</v>
      </c>
      <c r="F1473" s="1" t="s">
        <v>283</v>
      </c>
      <c r="G1473" s="18" t="s">
        <v>24</v>
      </c>
      <c r="H1473" s="19" t="s">
        <v>195</v>
      </c>
      <c r="I1473" s="18" t="s">
        <v>44</v>
      </c>
      <c r="J1473" s="18"/>
      <c r="K1473" s="21" t="s">
        <v>6210</v>
      </c>
      <c r="L1473" s="22" t="s">
        <v>42</v>
      </c>
      <c r="M1473" s="22" t="s">
        <v>42</v>
      </c>
      <c r="N1473" s="23"/>
      <c r="O1473" s="23"/>
      <c r="P1473" s="109"/>
      <c r="Q1473" s="24">
        <f t="shared" si="89"/>
        <v>-1000</v>
      </c>
      <c r="R1473" s="25"/>
      <c r="S1473" s="66"/>
      <c r="T1473" s="66"/>
      <c r="X1473" s="26"/>
      <c r="Y1473" s="26"/>
    </row>
    <row r="1474" spans="1:25" hidden="1">
      <c r="A1474" s="18" t="s">
        <v>6087</v>
      </c>
      <c r="B1474" s="19" t="s">
        <v>6130</v>
      </c>
      <c r="C1474" s="20" t="s">
        <v>6211</v>
      </c>
      <c r="D1474" s="85" t="s">
        <v>6212</v>
      </c>
      <c r="E1474" s="4" t="s">
        <v>6213</v>
      </c>
      <c r="F1474" s="1" t="s">
        <v>283</v>
      </c>
      <c r="G1474" s="18" t="s">
        <v>24</v>
      </c>
      <c r="H1474" s="19" t="s">
        <v>195</v>
      </c>
      <c r="I1474" s="18" t="s">
        <v>44</v>
      </c>
      <c r="J1474" s="18"/>
      <c r="K1474" s="21" t="s">
        <v>6214</v>
      </c>
      <c r="L1474" s="22" t="s">
        <v>42</v>
      </c>
      <c r="M1474" s="22" t="s">
        <v>42</v>
      </c>
      <c r="N1474" s="23"/>
      <c r="O1474" s="23"/>
      <c r="P1474" s="109"/>
      <c r="Q1474" s="24">
        <f t="shared" si="89"/>
        <v>-1000</v>
      </c>
      <c r="R1474" s="25"/>
      <c r="S1474" s="66"/>
      <c r="T1474" s="66"/>
      <c r="X1474" s="26"/>
      <c r="Y1474" s="26"/>
    </row>
    <row r="1475" spans="1:25" hidden="1">
      <c r="A1475" s="18" t="s">
        <v>6087</v>
      </c>
      <c r="B1475" s="19" t="s">
        <v>6130</v>
      </c>
      <c r="C1475" s="20" t="s">
        <v>6215</v>
      </c>
      <c r="D1475" s="85" t="s">
        <v>6216</v>
      </c>
      <c r="E1475" s="4" t="s">
        <v>6217</v>
      </c>
      <c r="F1475" s="1" t="s">
        <v>283</v>
      </c>
      <c r="G1475" s="18" t="s">
        <v>24</v>
      </c>
      <c r="H1475" s="19" t="s">
        <v>195</v>
      </c>
      <c r="I1475" s="18" t="s">
        <v>44</v>
      </c>
      <c r="J1475" s="18"/>
      <c r="K1475" s="21" t="s">
        <v>6218</v>
      </c>
      <c r="L1475" s="22" t="s">
        <v>42</v>
      </c>
      <c r="M1475" s="22" t="s">
        <v>42</v>
      </c>
      <c r="N1475" s="23">
        <v>745883713387</v>
      </c>
      <c r="O1475" s="23"/>
      <c r="P1475" s="109"/>
      <c r="Q1475" s="24">
        <f t="shared" si="89"/>
        <v>-1000</v>
      </c>
      <c r="R1475" s="25"/>
      <c r="S1475" s="66"/>
      <c r="T1475" s="66"/>
      <c r="X1475" s="26"/>
      <c r="Y1475" s="26"/>
    </row>
    <row r="1476" spans="1:25" ht="24">
      <c r="A1476" s="18" t="s">
        <v>5779</v>
      </c>
      <c r="B1476" s="19" t="s">
        <v>6130</v>
      </c>
      <c r="C1476" s="20" t="s">
        <v>6219</v>
      </c>
      <c r="D1476" s="85" t="s">
        <v>6220</v>
      </c>
      <c r="E1476" s="4" t="s">
        <v>6221</v>
      </c>
      <c r="F1476" s="1" t="s">
        <v>283</v>
      </c>
      <c r="G1476" s="18" t="s">
        <v>24</v>
      </c>
      <c r="H1476" s="19" t="s">
        <v>195</v>
      </c>
      <c r="I1476" s="18" t="s">
        <v>39</v>
      </c>
      <c r="J1476" s="18" t="s">
        <v>2375</v>
      </c>
      <c r="K1476" s="21" t="s">
        <v>6222</v>
      </c>
      <c r="L1476" s="22" t="s">
        <v>42</v>
      </c>
      <c r="M1476" s="22" t="s">
        <v>42</v>
      </c>
      <c r="N1476" s="23">
        <v>745883713387</v>
      </c>
      <c r="O1476" s="23">
        <v>722868991053</v>
      </c>
      <c r="P1476" s="109" t="s">
        <v>5778</v>
      </c>
      <c r="Q1476" s="24">
        <f t="shared" si="89"/>
        <v>49000</v>
      </c>
      <c r="R1476" s="25"/>
      <c r="S1476" s="67"/>
      <c r="T1476" s="67"/>
      <c r="U1476" s="127">
        <v>3</v>
      </c>
      <c r="V1476" s="127">
        <v>4</v>
      </c>
      <c r="X1476" s="26"/>
      <c r="Y1476" s="26"/>
    </row>
    <row r="1477" spans="1:25" ht="24">
      <c r="A1477" s="18" t="s">
        <v>5779</v>
      </c>
      <c r="B1477" s="19" t="s">
        <v>6130</v>
      </c>
      <c r="C1477" s="20" t="s">
        <v>6211</v>
      </c>
      <c r="D1477" s="85" t="s">
        <v>6223</v>
      </c>
      <c r="E1477" s="4" t="s">
        <v>6224</v>
      </c>
      <c r="F1477" s="1" t="s">
        <v>283</v>
      </c>
      <c r="G1477" s="18" t="s">
        <v>24</v>
      </c>
      <c r="H1477" s="19" t="s">
        <v>195</v>
      </c>
      <c r="I1477" s="18" t="s">
        <v>134</v>
      </c>
      <c r="J1477" s="18" t="s">
        <v>6134</v>
      </c>
      <c r="K1477" s="21" t="s">
        <v>6225</v>
      </c>
      <c r="L1477" s="22" t="s">
        <v>42</v>
      </c>
      <c r="M1477" s="22" t="s">
        <v>42</v>
      </c>
      <c r="N1477" s="23"/>
      <c r="O1477" s="23">
        <v>722868991053</v>
      </c>
      <c r="P1477" s="109" t="s">
        <v>6086</v>
      </c>
      <c r="Q1477" s="24">
        <f t="shared" si="89"/>
        <v>29000</v>
      </c>
      <c r="R1477" s="25"/>
      <c r="S1477" s="67"/>
      <c r="T1477" s="67"/>
      <c r="U1477" s="127">
        <v>2.1</v>
      </c>
      <c r="V1477" s="127">
        <v>2.63</v>
      </c>
      <c r="X1477" s="26"/>
      <c r="Y1477" s="26"/>
    </row>
    <row r="1478" spans="1:25" hidden="1">
      <c r="A1478" s="18" t="s">
        <v>6087</v>
      </c>
      <c r="B1478" s="19" t="s">
        <v>6130</v>
      </c>
      <c r="C1478" s="20" t="s">
        <v>6226</v>
      </c>
      <c r="D1478" s="85" t="s">
        <v>6227</v>
      </c>
      <c r="E1478" s="4" t="s">
        <v>6228</v>
      </c>
      <c r="F1478" s="30" t="s">
        <v>283</v>
      </c>
      <c r="G1478" s="18" t="s">
        <v>24</v>
      </c>
      <c r="H1478" s="19" t="s">
        <v>195</v>
      </c>
      <c r="I1478" s="18" t="s">
        <v>44</v>
      </c>
      <c r="J1478" s="18"/>
      <c r="K1478" s="21" t="s">
        <v>6229</v>
      </c>
      <c r="L1478" s="22" t="s">
        <v>42</v>
      </c>
      <c r="M1478" s="22" t="s">
        <v>42</v>
      </c>
      <c r="N1478" s="23"/>
      <c r="O1478" s="23"/>
      <c r="P1478" s="109"/>
      <c r="Q1478" s="24">
        <f t="shared" si="89"/>
        <v>-1000</v>
      </c>
      <c r="R1478" s="25"/>
      <c r="S1478" s="66"/>
      <c r="T1478" s="66"/>
      <c r="X1478" s="26"/>
      <c r="Y1478" s="26"/>
    </row>
    <row r="1479" spans="1:25" hidden="1">
      <c r="A1479" s="18" t="s">
        <v>6087</v>
      </c>
      <c r="B1479" s="19" t="s">
        <v>6130</v>
      </c>
      <c r="C1479" s="20" t="s">
        <v>6230</v>
      </c>
      <c r="D1479" s="85" t="s">
        <v>6231</v>
      </c>
      <c r="E1479" s="4" t="s">
        <v>6232</v>
      </c>
      <c r="F1479" s="30" t="s">
        <v>283</v>
      </c>
      <c r="G1479" s="18" t="s">
        <v>24</v>
      </c>
      <c r="H1479" s="19" t="s">
        <v>195</v>
      </c>
      <c r="I1479" s="18" t="s">
        <v>44</v>
      </c>
      <c r="J1479" s="18"/>
      <c r="K1479" s="21" t="s">
        <v>6233</v>
      </c>
      <c r="L1479" s="22" t="s">
        <v>42</v>
      </c>
      <c r="M1479" s="22" t="s">
        <v>42</v>
      </c>
      <c r="N1479" s="23"/>
      <c r="O1479" s="23"/>
      <c r="P1479" s="109"/>
      <c r="Q1479" s="24">
        <f t="shared" si="89"/>
        <v>-1000</v>
      </c>
      <c r="R1479" s="25"/>
      <c r="S1479" s="66"/>
      <c r="T1479" s="66"/>
      <c r="X1479" s="26"/>
      <c r="Y1479" s="26"/>
    </row>
    <row r="1480" spans="1:25" hidden="1">
      <c r="A1480" s="18" t="s">
        <v>6087</v>
      </c>
      <c r="B1480" s="19" t="s">
        <v>6130</v>
      </c>
      <c r="C1480" s="20" t="s">
        <v>6234</v>
      </c>
      <c r="D1480" s="85" t="s">
        <v>6235</v>
      </c>
      <c r="E1480" s="4" t="s">
        <v>6236</v>
      </c>
      <c r="F1480" s="30" t="s">
        <v>283</v>
      </c>
      <c r="G1480" s="18" t="s">
        <v>24</v>
      </c>
      <c r="H1480" s="19" t="s">
        <v>195</v>
      </c>
      <c r="I1480" s="18" t="s">
        <v>44</v>
      </c>
      <c r="J1480" s="18"/>
      <c r="K1480" s="21" t="s">
        <v>6237</v>
      </c>
      <c r="L1480" s="22" t="s">
        <v>42</v>
      </c>
      <c r="M1480" s="22" t="s">
        <v>42</v>
      </c>
      <c r="N1480" s="23"/>
      <c r="O1480" s="23"/>
      <c r="P1480" s="109"/>
      <c r="Q1480" s="24">
        <f t="shared" si="89"/>
        <v>-1000</v>
      </c>
      <c r="R1480" s="25"/>
      <c r="S1480" s="66"/>
      <c r="T1480" s="66"/>
      <c r="X1480" s="26"/>
      <c r="Y1480" s="26"/>
    </row>
    <row r="1481" spans="1:25" ht="24" hidden="1">
      <c r="A1481" s="18" t="s">
        <v>2360</v>
      </c>
      <c r="B1481" s="19" t="s">
        <v>6130</v>
      </c>
      <c r="C1481" s="20" t="s">
        <v>6238</v>
      </c>
      <c r="D1481" s="85" t="s">
        <v>6239</v>
      </c>
      <c r="E1481" s="4" t="s">
        <v>6240</v>
      </c>
      <c r="F1481" s="1" t="s">
        <v>283</v>
      </c>
      <c r="G1481" s="18" t="s">
        <v>24</v>
      </c>
      <c r="H1481" s="19" t="s">
        <v>195</v>
      </c>
      <c r="I1481" s="18" t="s">
        <v>44</v>
      </c>
      <c r="J1481" s="18"/>
      <c r="K1481" s="21" t="s">
        <v>6241</v>
      </c>
      <c r="L1481" s="22" t="s">
        <v>42</v>
      </c>
      <c r="M1481" s="22" t="s">
        <v>42</v>
      </c>
      <c r="N1481" s="23"/>
      <c r="O1481" s="23"/>
      <c r="P1481" s="109"/>
      <c r="Q1481" s="24">
        <f t="shared" si="89"/>
        <v>-1000</v>
      </c>
      <c r="R1481" s="25"/>
      <c r="S1481" s="66"/>
      <c r="T1481" s="66"/>
      <c r="X1481" s="26"/>
      <c r="Y1481" s="26"/>
    </row>
    <row r="1482" spans="1:25" hidden="1">
      <c r="A1482" s="18" t="s">
        <v>2360</v>
      </c>
      <c r="B1482" s="19" t="s">
        <v>6130</v>
      </c>
      <c r="C1482" s="20" t="s">
        <v>6242</v>
      </c>
      <c r="D1482" s="85" t="s">
        <v>6243</v>
      </c>
      <c r="E1482" s="4" t="s">
        <v>6244</v>
      </c>
      <c r="F1482" s="30" t="s">
        <v>283</v>
      </c>
      <c r="G1482" s="18" t="s">
        <v>24</v>
      </c>
      <c r="H1482" s="19" t="s">
        <v>195</v>
      </c>
      <c r="I1482" s="18" t="s">
        <v>44</v>
      </c>
      <c r="J1482" s="18"/>
      <c r="K1482" s="21" t="s">
        <v>6245</v>
      </c>
      <c r="L1482" s="22" t="s">
        <v>42</v>
      </c>
      <c r="M1482" s="22" t="s">
        <v>42</v>
      </c>
      <c r="N1482" s="23"/>
      <c r="O1482" s="23"/>
      <c r="P1482" s="109"/>
      <c r="Q1482" s="24">
        <f t="shared" si="89"/>
        <v>-1000</v>
      </c>
      <c r="R1482" s="25"/>
      <c r="S1482" s="66"/>
      <c r="T1482" s="66"/>
      <c r="X1482" s="26"/>
      <c r="Y1482" s="26"/>
    </row>
    <row r="1483" spans="1:25" hidden="1">
      <c r="A1483" s="18" t="s">
        <v>2360</v>
      </c>
      <c r="B1483" s="19" t="s">
        <v>6130</v>
      </c>
      <c r="C1483" s="20" t="s">
        <v>6246</v>
      </c>
      <c r="D1483" s="85" t="s">
        <v>6247</v>
      </c>
      <c r="E1483" s="4" t="s">
        <v>6248</v>
      </c>
      <c r="F1483" s="30" t="s">
        <v>283</v>
      </c>
      <c r="G1483" s="18" t="s">
        <v>24</v>
      </c>
      <c r="H1483" s="19" t="s">
        <v>195</v>
      </c>
      <c r="I1483" s="18" t="s">
        <v>44</v>
      </c>
      <c r="J1483" s="18"/>
      <c r="K1483" s="21" t="s">
        <v>6249</v>
      </c>
      <c r="L1483" s="22" t="s">
        <v>42</v>
      </c>
      <c r="M1483" s="22" t="s">
        <v>42</v>
      </c>
      <c r="N1483" s="23"/>
      <c r="O1483" s="23">
        <v>745883700288</v>
      </c>
      <c r="P1483" s="109"/>
      <c r="Q1483" s="24">
        <f t="shared" si="89"/>
        <v>-1000</v>
      </c>
      <c r="R1483" s="25"/>
      <c r="S1483" s="66"/>
      <c r="T1483" s="66"/>
      <c r="X1483" s="26"/>
      <c r="Y1483" s="26"/>
    </row>
    <row r="1484" spans="1:25" ht="24" hidden="1">
      <c r="A1484" s="18" t="s">
        <v>2365</v>
      </c>
      <c r="B1484" s="19" t="s">
        <v>6130</v>
      </c>
      <c r="C1484" s="20" t="s">
        <v>6250</v>
      </c>
      <c r="D1484" s="85" t="s">
        <v>6251</v>
      </c>
      <c r="E1484" s="4" t="s">
        <v>6252</v>
      </c>
      <c r="F1484" s="1" t="s">
        <v>283</v>
      </c>
      <c r="G1484" s="18" t="s">
        <v>24</v>
      </c>
      <c r="H1484" s="19" t="s">
        <v>195</v>
      </c>
      <c r="I1484" s="18" t="s">
        <v>44</v>
      </c>
      <c r="J1484" s="18" t="s">
        <v>6134</v>
      </c>
      <c r="K1484" s="21" t="s">
        <v>6253</v>
      </c>
      <c r="L1484" s="22" t="s">
        <v>42</v>
      </c>
      <c r="M1484" s="22" t="s">
        <v>42</v>
      </c>
      <c r="N1484" s="23"/>
      <c r="O1484" s="23">
        <v>745883700288</v>
      </c>
      <c r="P1484" s="109"/>
      <c r="Q1484" s="24">
        <f t="shared" si="89"/>
        <v>259000</v>
      </c>
      <c r="R1484" s="25"/>
      <c r="S1484" s="67"/>
      <c r="T1484" s="67"/>
      <c r="U1484" s="127">
        <v>18.5</v>
      </c>
      <c r="V1484" s="127">
        <v>23.13</v>
      </c>
      <c r="X1484" s="26"/>
      <c r="Y1484" s="26"/>
    </row>
    <row r="1485" spans="1:25" ht="24" hidden="1">
      <c r="A1485" s="18" t="s">
        <v>2360</v>
      </c>
      <c r="B1485" s="19" t="s">
        <v>6130</v>
      </c>
      <c r="C1485" s="20" t="s">
        <v>6254</v>
      </c>
      <c r="D1485" s="85" t="s">
        <v>6255</v>
      </c>
      <c r="E1485" s="4" t="s">
        <v>6256</v>
      </c>
      <c r="F1485" s="1" t="s">
        <v>283</v>
      </c>
      <c r="G1485" s="18" t="s">
        <v>24</v>
      </c>
      <c r="H1485" s="19" t="s">
        <v>195</v>
      </c>
      <c r="I1485" s="18" t="s">
        <v>44</v>
      </c>
      <c r="J1485" s="18"/>
      <c r="K1485" s="21" t="s">
        <v>6257</v>
      </c>
      <c r="L1485" s="22" t="s">
        <v>42</v>
      </c>
      <c r="M1485" s="22" t="s">
        <v>42</v>
      </c>
      <c r="N1485" s="23"/>
      <c r="O1485" s="23">
        <v>745883702756</v>
      </c>
      <c r="P1485" s="109"/>
      <c r="Q1485" s="24">
        <f t="shared" si="89"/>
        <v>-1000</v>
      </c>
      <c r="R1485" s="25"/>
      <c r="S1485" s="66"/>
      <c r="T1485" s="66"/>
      <c r="X1485" s="26"/>
      <c r="Y1485" s="26"/>
    </row>
    <row r="1486" spans="1:25" ht="24">
      <c r="A1486" s="18" t="s">
        <v>5779</v>
      </c>
      <c r="B1486" s="19" t="s">
        <v>6130</v>
      </c>
      <c r="C1486" s="20" t="s">
        <v>6258</v>
      </c>
      <c r="D1486" s="85" t="s">
        <v>6259</v>
      </c>
      <c r="E1486" s="4" t="s">
        <v>6260</v>
      </c>
      <c r="F1486" s="1" t="s">
        <v>283</v>
      </c>
      <c r="G1486" s="18" t="s">
        <v>24</v>
      </c>
      <c r="H1486" s="19" t="s">
        <v>195</v>
      </c>
      <c r="I1486" s="18" t="s">
        <v>134</v>
      </c>
      <c r="J1486" s="18" t="s">
        <v>6134</v>
      </c>
      <c r="K1486" s="21" t="s">
        <v>6261</v>
      </c>
      <c r="L1486" s="22" t="s">
        <v>42</v>
      </c>
      <c r="M1486" s="22" t="s">
        <v>42</v>
      </c>
      <c r="N1486" s="23"/>
      <c r="O1486" s="23">
        <v>745883799145</v>
      </c>
      <c r="P1486" s="109" t="s">
        <v>6262</v>
      </c>
      <c r="Q1486" s="24">
        <f t="shared" si="89"/>
        <v>429000</v>
      </c>
      <c r="R1486" s="25"/>
      <c r="S1486" s="67"/>
      <c r="T1486" s="67"/>
      <c r="U1486" s="127">
        <v>30.1</v>
      </c>
      <c r="V1486" s="127">
        <v>37.630000000000003</v>
      </c>
      <c r="X1486" s="26"/>
      <c r="Y1486" s="26"/>
    </row>
    <row r="1487" spans="1:25" ht="24">
      <c r="A1487" s="18" t="s">
        <v>2365</v>
      </c>
      <c r="B1487" s="19" t="s">
        <v>6130</v>
      </c>
      <c r="C1487" s="20" t="s">
        <v>6263</v>
      </c>
      <c r="D1487" s="85" t="s">
        <v>6264</v>
      </c>
      <c r="E1487" s="4" t="s">
        <v>6265</v>
      </c>
      <c r="F1487" s="1" t="s">
        <v>283</v>
      </c>
      <c r="G1487" s="18" t="s">
        <v>24</v>
      </c>
      <c r="H1487" s="19" t="s">
        <v>195</v>
      </c>
      <c r="I1487" s="18" t="s">
        <v>39</v>
      </c>
      <c r="J1487" s="18" t="s">
        <v>6134</v>
      </c>
      <c r="K1487" s="21" t="s">
        <v>6266</v>
      </c>
      <c r="L1487" s="22" t="s">
        <v>42</v>
      </c>
      <c r="M1487" s="22" t="s">
        <v>42</v>
      </c>
      <c r="N1487" s="23"/>
      <c r="O1487" s="23">
        <v>745883799060</v>
      </c>
      <c r="P1487" s="109" t="s">
        <v>6267</v>
      </c>
      <c r="Q1487" s="24">
        <f t="shared" si="89"/>
        <v>349000</v>
      </c>
      <c r="R1487" s="25"/>
      <c r="S1487" s="67"/>
      <c r="T1487" s="67"/>
      <c r="U1487" s="127">
        <v>24.6</v>
      </c>
      <c r="V1487" s="127">
        <v>30.75</v>
      </c>
      <c r="X1487" s="26"/>
      <c r="Y1487" s="26"/>
    </row>
    <row r="1488" spans="1:25" ht="24">
      <c r="A1488" s="18" t="s">
        <v>2365</v>
      </c>
      <c r="B1488" s="19" t="s">
        <v>6130</v>
      </c>
      <c r="C1488" s="20" t="s">
        <v>6268</v>
      </c>
      <c r="D1488" s="85" t="s">
        <v>6269</v>
      </c>
      <c r="E1488" s="4" t="s">
        <v>6270</v>
      </c>
      <c r="F1488" s="1" t="s">
        <v>283</v>
      </c>
      <c r="G1488" s="18" t="s">
        <v>24</v>
      </c>
      <c r="H1488" s="19" t="s">
        <v>195</v>
      </c>
      <c r="I1488" s="18" t="s">
        <v>134</v>
      </c>
      <c r="J1488" s="18" t="s">
        <v>6134</v>
      </c>
      <c r="K1488" s="21" t="s">
        <v>6271</v>
      </c>
      <c r="L1488" s="22" t="s">
        <v>42</v>
      </c>
      <c r="M1488" s="22" t="s">
        <v>42</v>
      </c>
      <c r="N1488" s="23"/>
      <c r="O1488" s="23">
        <v>745883708673</v>
      </c>
      <c r="P1488" s="109" t="s">
        <v>4743</v>
      </c>
      <c r="Q1488" s="24">
        <f t="shared" si="89"/>
        <v>299000</v>
      </c>
      <c r="R1488" s="25"/>
      <c r="S1488" s="67"/>
      <c r="T1488" s="67"/>
      <c r="U1488" s="127">
        <v>21</v>
      </c>
      <c r="V1488" s="127">
        <v>26.25</v>
      </c>
      <c r="X1488" s="26"/>
      <c r="Y1488" s="26"/>
    </row>
    <row r="1489" spans="1:25" ht="24">
      <c r="A1489" s="18" t="s">
        <v>5779</v>
      </c>
      <c r="B1489" s="19" t="s">
        <v>6130</v>
      </c>
      <c r="C1489" s="20" t="s">
        <v>6272</v>
      </c>
      <c r="D1489" s="85" t="s">
        <v>6273</v>
      </c>
      <c r="E1489" s="4" t="s">
        <v>6274</v>
      </c>
      <c r="F1489" s="1" t="s">
        <v>283</v>
      </c>
      <c r="G1489" s="18" t="s">
        <v>24</v>
      </c>
      <c r="H1489" s="19" t="s">
        <v>195</v>
      </c>
      <c r="I1489" s="18" t="s">
        <v>39</v>
      </c>
      <c r="J1489" s="18" t="s">
        <v>6134</v>
      </c>
      <c r="K1489" s="21" t="s">
        <v>6275</v>
      </c>
      <c r="L1489" s="22" t="s">
        <v>42</v>
      </c>
      <c r="M1489" s="22" t="s">
        <v>42</v>
      </c>
      <c r="N1489" s="23"/>
      <c r="O1489" s="23">
        <v>745883758531</v>
      </c>
      <c r="P1489" s="109" t="s">
        <v>6276</v>
      </c>
      <c r="Q1489" s="24">
        <f t="shared" si="89"/>
        <v>1039000</v>
      </c>
      <c r="R1489" s="25"/>
      <c r="S1489" s="67"/>
      <c r="T1489" s="67"/>
      <c r="U1489" s="127">
        <v>72.8</v>
      </c>
      <c r="V1489" s="127">
        <v>91</v>
      </c>
      <c r="X1489" s="26"/>
      <c r="Y1489" s="26"/>
    </row>
    <row r="1490" spans="1:25" ht="24">
      <c r="A1490" s="18" t="s">
        <v>5779</v>
      </c>
      <c r="B1490" s="19" t="s">
        <v>6130</v>
      </c>
      <c r="C1490" s="20" t="s">
        <v>6277</v>
      </c>
      <c r="D1490" s="85" t="s">
        <v>6278</v>
      </c>
      <c r="E1490" s="4" t="s">
        <v>6279</v>
      </c>
      <c r="F1490" s="1" t="s">
        <v>283</v>
      </c>
      <c r="G1490" s="18" t="s">
        <v>24</v>
      </c>
      <c r="H1490" s="19" t="s">
        <v>195</v>
      </c>
      <c r="I1490" s="18" t="s">
        <v>39</v>
      </c>
      <c r="J1490" s="18" t="s">
        <v>6134</v>
      </c>
      <c r="K1490" s="21" t="s">
        <v>6280</v>
      </c>
      <c r="L1490" s="22" t="s">
        <v>42</v>
      </c>
      <c r="M1490" s="22" t="s">
        <v>42</v>
      </c>
      <c r="N1490" s="23"/>
      <c r="O1490" s="23">
        <v>745883788545</v>
      </c>
      <c r="P1490" s="109" t="s">
        <v>4743</v>
      </c>
      <c r="Q1490" s="24">
        <f t="shared" si="89"/>
        <v>269000</v>
      </c>
      <c r="R1490" s="25"/>
      <c r="S1490" s="67"/>
      <c r="T1490" s="67"/>
      <c r="U1490" s="127">
        <v>19</v>
      </c>
      <c r="V1490" s="127">
        <v>23.75</v>
      </c>
      <c r="X1490" s="26"/>
      <c r="Y1490" s="26"/>
    </row>
    <row r="1491" spans="1:25" ht="24">
      <c r="A1491" s="18" t="s">
        <v>5779</v>
      </c>
      <c r="B1491" s="19" t="s">
        <v>6130</v>
      </c>
      <c r="C1491" s="20" t="s">
        <v>6281</v>
      </c>
      <c r="D1491" s="85" t="s">
        <v>6282</v>
      </c>
      <c r="E1491" s="4" t="s">
        <v>6283</v>
      </c>
      <c r="F1491" s="1" t="s">
        <v>283</v>
      </c>
      <c r="G1491" s="18" t="s">
        <v>24</v>
      </c>
      <c r="H1491" s="19" t="s">
        <v>195</v>
      </c>
      <c r="I1491" s="18" t="s">
        <v>39</v>
      </c>
      <c r="J1491" s="18" t="s">
        <v>6134</v>
      </c>
      <c r="K1491" s="21" t="s">
        <v>6284</v>
      </c>
      <c r="L1491" s="22" t="s">
        <v>42</v>
      </c>
      <c r="M1491" s="22" t="s">
        <v>42</v>
      </c>
      <c r="N1491" s="23"/>
      <c r="O1491" s="23">
        <v>745883788545</v>
      </c>
      <c r="P1491" s="109" t="s">
        <v>5778</v>
      </c>
      <c r="Q1491" s="24">
        <f t="shared" si="89"/>
        <v>59000</v>
      </c>
      <c r="R1491" s="25"/>
      <c r="S1491" s="67"/>
      <c r="T1491" s="67"/>
      <c r="U1491" s="127">
        <v>4.2</v>
      </c>
      <c r="V1491" s="127">
        <v>5.25</v>
      </c>
      <c r="X1491" s="26"/>
      <c r="Y1491" s="26"/>
    </row>
    <row r="1492" spans="1:25" hidden="1">
      <c r="A1492" s="18" t="s">
        <v>6087</v>
      </c>
      <c r="B1492" s="19" t="s">
        <v>6130</v>
      </c>
      <c r="C1492" s="20" t="s">
        <v>6285</v>
      </c>
      <c r="D1492" s="85" t="s">
        <v>6286</v>
      </c>
      <c r="E1492" s="4" t="s">
        <v>6287</v>
      </c>
      <c r="F1492" s="1" t="s">
        <v>283</v>
      </c>
      <c r="G1492" s="18" t="s">
        <v>24</v>
      </c>
      <c r="H1492" s="19" t="s">
        <v>195</v>
      </c>
      <c r="I1492" s="18" t="s">
        <v>44</v>
      </c>
      <c r="J1492" s="18"/>
      <c r="K1492" s="21" t="s">
        <v>6288</v>
      </c>
      <c r="L1492" s="22" t="s">
        <v>42</v>
      </c>
      <c r="M1492" s="22" t="s">
        <v>42</v>
      </c>
      <c r="N1492" s="23"/>
      <c r="O1492" s="23"/>
      <c r="P1492" s="109"/>
      <c r="Q1492" s="24">
        <f t="shared" si="89"/>
        <v>-1000</v>
      </c>
      <c r="R1492" s="25"/>
      <c r="S1492" s="66"/>
      <c r="T1492" s="66"/>
      <c r="X1492" s="26"/>
      <c r="Y1492" s="26"/>
    </row>
    <row r="1493" spans="1:25" ht="24" hidden="1">
      <c r="A1493" s="18" t="s">
        <v>5779</v>
      </c>
      <c r="B1493" s="19" t="s">
        <v>6130</v>
      </c>
      <c r="C1493" s="20" t="s">
        <v>6289</v>
      </c>
      <c r="D1493" s="85" t="s">
        <v>6290</v>
      </c>
      <c r="E1493" s="4" t="s">
        <v>6291</v>
      </c>
      <c r="F1493" s="1" t="s">
        <v>283</v>
      </c>
      <c r="G1493" s="18" t="s">
        <v>24</v>
      </c>
      <c r="H1493" s="19" t="s">
        <v>195</v>
      </c>
      <c r="I1493" s="18" t="s">
        <v>44</v>
      </c>
      <c r="J1493" s="18"/>
      <c r="K1493" s="21" t="s">
        <v>6288</v>
      </c>
      <c r="L1493" s="22" t="s">
        <v>42</v>
      </c>
      <c r="M1493" s="22" t="s">
        <v>42</v>
      </c>
      <c r="N1493" s="23"/>
      <c r="O1493" s="23">
        <v>745883788729</v>
      </c>
      <c r="P1493" s="109"/>
      <c r="Q1493" s="24">
        <f t="shared" si="89"/>
        <v>69000</v>
      </c>
      <c r="R1493" s="25"/>
      <c r="S1493" s="67"/>
      <c r="T1493" s="67"/>
      <c r="U1493" s="127">
        <v>5</v>
      </c>
      <c r="V1493" s="127">
        <v>6</v>
      </c>
      <c r="X1493" s="26"/>
      <c r="Y1493" s="26"/>
    </row>
    <row r="1494" spans="1:25" ht="24">
      <c r="A1494" s="18" t="s">
        <v>5779</v>
      </c>
      <c r="B1494" s="19" t="s">
        <v>6130</v>
      </c>
      <c r="C1494" s="20" t="s">
        <v>6292</v>
      </c>
      <c r="D1494" s="85" t="s">
        <v>6293</v>
      </c>
      <c r="E1494" s="4" t="s">
        <v>6294</v>
      </c>
      <c r="F1494" s="1" t="s">
        <v>283</v>
      </c>
      <c r="G1494" s="18" t="s">
        <v>24</v>
      </c>
      <c r="H1494" s="19" t="s">
        <v>195</v>
      </c>
      <c r="I1494" s="18" t="s">
        <v>39</v>
      </c>
      <c r="J1494" s="18" t="s">
        <v>6134</v>
      </c>
      <c r="K1494" s="21" t="s">
        <v>6295</v>
      </c>
      <c r="L1494" s="22" t="s">
        <v>42</v>
      </c>
      <c r="M1494" s="22" t="s">
        <v>42</v>
      </c>
      <c r="N1494" s="23"/>
      <c r="O1494" s="23">
        <v>745883788736</v>
      </c>
      <c r="P1494" s="109" t="s">
        <v>5778</v>
      </c>
      <c r="Q1494" s="24">
        <f t="shared" si="89"/>
        <v>119000</v>
      </c>
      <c r="R1494" s="25"/>
      <c r="S1494" s="67"/>
      <c r="T1494" s="67"/>
      <c r="U1494" s="127">
        <v>8.6</v>
      </c>
      <c r="V1494" s="127">
        <v>10.75</v>
      </c>
      <c r="X1494" s="26"/>
      <c r="Y1494" s="26"/>
    </row>
    <row r="1495" spans="1:25" ht="24">
      <c r="A1495" s="18" t="s">
        <v>5779</v>
      </c>
      <c r="B1495" s="19" t="s">
        <v>6130</v>
      </c>
      <c r="C1495" s="20" t="s">
        <v>6296</v>
      </c>
      <c r="D1495" s="85" t="s">
        <v>6297</v>
      </c>
      <c r="E1495" s="4" t="s">
        <v>6298</v>
      </c>
      <c r="F1495" s="1" t="s">
        <v>283</v>
      </c>
      <c r="G1495" s="18" t="s">
        <v>24</v>
      </c>
      <c r="H1495" s="19" t="s">
        <v>195</v>
      </c>
      <c r="I1495" s="18" t="s">
        <v>134</v>
      </c>
      <c r="J1495" s="18" t="s">
        <v>6134</v>
      </c>
      <c r="K1495" s="21" t="s">
        <v>6295</v>
      </c>
      <c r="L1495" s="22" t="s">
        <v>42</v>
      </c>
      <c r="M1495" s="22" t="s">
        <v>42</v>
      </c>
      <c r="N1495" s="23"/>
      <c r="O1495" s="23">
        <v>745883788736</v>
      </c>
      <c r="P1495" s="109" t="s">
        <v>5778</v>
      </c>
      <c r="Q1495" s="24">
        <f t="shared" si="89"/>
        <v>119000</v>
      </c>
      <c r="R1495" s="25"/>
      <c r="S1495" s="67"/>
      <c r="T1495" s="67"/>
      <c r="U1495" s="127">
        <v>8.6</v>
      </c>
      <c r="V1495" s="127">
        <v>10.75</v>
      </c>
      <c r="X1495" s="26"/>
      <c r="Y1495" s="26"/>
    </row>
    <row r="1496" spans="1:25" ht="24">
      <c r="A1496" s="18" t="s">
        <v>5779</v>
      </c>
      <c r="B1496" s="19" t="s">
        <v>6130</v>
      </c>
      <c r="C1496" s="20" t="s">
        <v>6299</v>
      </c>
      <c r="D1496" s="85" t="s">
        <v>6300</v>
      </c>
      <c r="E1496" s="4" t="s">
        <v>6301</v>
      </c>
      <c r="F1496" s="1" t="s">
        <v>283</v>
      </c>
      <c r="G1496" s="18" t="s">
        <v>24</v>
      </c>
      <c r="H1496" s="19" t="s">
        <v>195</v>
      </c>
      <c r="I1496" s="18" t="s">
        <v>39</v>
      </c>
      <c r="J1496" s="18" t="s">
        <v>2375</v>
      </c>
      <c r="K1496" s="21" t="s">
        <v>6302</v>
      </c>
      <c r="L1496" s="22" t="s">
        <v>42</v>
      </c>
      <c r="M1496" s="22" t="s">
        <v>42</v>
      </c>
      <c r="N1496" s="23"/>
      <c r="O1496" s="23">
        <v>745883797868</v>
      </c>
      <c r="P1496" s="109" t="s">
        <v>5778</v>
      </c>
      <c r="Q1496" s="24">
        <f t="shared" si="89"/>
        <v>209000</v>
      </c>
      <c r="R1496" s="25"/>
      <c r="S1496" s="67"/>
      <c r="T1496" s="67"/>
      <c r="U1496" s="127">
        <v>13</v>
      </c>
      <c r="V1496" s="127">
        <v>18</v>
      </c>
      <c r="X1496" s="26"/>
      <c r="Y1496" s="26"/>
    </row>
    <row r="1497" spans="1:25" ht="24" hidden="1">
      <c r="A1497" s="18" t="s">
        <v>5779</v>
      </c>
      <c r="B1497" s="19" t="s">
        <v>6130</v>
      </c>
      <c r="C1497" s="20" t="s">
        <v>6303</v>
      </c>
      <c r="D1497" s="85" t="s">
        <v>6304</v>
      </c>
      <c r="E1497" s="4" t="s">
        <v>6305</v>
      </c>
      <c r="F1497" s="1" t="s">
        <v>283</v>
      </c>
      <c r="G1497" s="18" t="s">
        <v>24</v>
      </c>
      <c r="H1497" s="19" t="s">
        <v>195</v>
      </c>
      <c r="I1497" s="18" t="s">
        <v>44</v>
      </c>
      <c r="J1497" s="18" t="s">
        <v>2375</v>
      </c>
      <c r="K1497" s="21" t="s">
        <v>6306</v>
      </c>
      <c r="L1497" s="22" t="s">
        <v>42</v>
      </c>
      <c r="M1497" s="22" t="s">
        <v>42</v>
      </c>
      <c r="N1497" s="23"/>
      <c r="O1497" s="23">
        <v>745883788798</v>
      </c>
      <c r="P1497" s="109" t="s">
        <v>5778</v>
      </c>
      <c r="Q1497" s="24">
        <f t="shared" si="89"/>
        <v>209000</v>
      </c>
      <c r="R1497" s="25"/>
      <c r="S1497" s="67"/>
      <c r="T1497" s="67"/>
      <c r="U1497" s="127">
        <v>13</v>
      </c>
      <c r="V1497" s="127">
        <v>18</v>
      </c>
      <c r="X1497" s="26"/>
      <c r="Y1497" s="26"/>
    </row>
    <row r="1498" spans="1:25" ht="24">
      <c r="A1498" s="18" t="s">
        <v>5779</v>
      </c>
      <c r="B1498" s="19" t="s">
        <v>6130</v>
      </c>
      <c r="C1498" s="20" t="s">
        <v>6307</v>
      </c>
      <c r="D1498" s="85" t="s">
        <v>6308</v>
      </c>
      <c r="E1498" s="4" t="s">
        <v>6309</v>
      </c>
      <c r="F1498" s="1" t="s">
        <v>283</v>
      </c>
      <c r="G1498" s="18" t="s">
        <v>24</v>
      </c>
      <c r="H1498" s="19" t="s">
        <v>195</v>
      </c>
      <c r="I1498" s="18" t="s">
        <v>39</v>
      </c>
      <c r="J1498" s="18" t="s">
        <v>2375</v>
      </c>
      <c r="K1498" s="21" t="s">
        <v>6310</v>
      </c>
      <c r="L1498" s="22" t="s">
        <v>42</v>
      </c>
      <c r="M1498" s="22" t="s">
        <v>42</v>
      </c>
      <c r="N1498" s="23"/>
      <c r="O1498" s="23">
        <v>745883788439</v>
      </c>
      <c r="P1498" s="109" t="s">
        <v>5778</v>
      </c>
      <c r="Q1498" s="24">
        <f t="shared" si="89"/>
        <v>219000</v>
      </c>
      <c r="R1498" s="25"/>
      <c r="S1498" s="67"/>
      <c r="T1498" s="67"/>
      <c r="U1498" s="127">
        <v>14</v>
      </c>
      <c r="V1498" s="127">
        <v>19</v>
      </c>
      <c r="X1498" s="26"/>
      <c r="Y1498" s="26"/>
    </row>
    <row r="1499" spans="1:25" ht="24" hidden="1">
      <c r="A1499" s="18" t="s">
        <v>5779</v>
      </c>
      <c r="B1499" s="19" t="s">
        <v>6130</v>
      </c>
      <c r="C1499" s="20" t="s">
        <v>6311</v>
      </c>
      <c r="D1499" s="85" t="s">
        <v>6312</v>
      </c>
      <c r="E1499" s="4" t="s">
        <v>6313</v>
      </c>
      <c r="F1499" s="1" t="s">
        <v>283</v>
      </c>
      <c r="G1499" s="18" t="s">
        <v>24</v>
      </c>
      <c r="H1499" s="19" t="s">
        <v>195</v>
      </c>
      <c r="I1499" s="18" t="s">
        <v>44</v>
      </c>
      <c r="J1499" s="18" t="s">
        <v>2375</v>
      </c>
      <c r="K1499" s="21" t="s">
        <v>6310</v>
      </c>
      <c r="L1499" s="22" t="s">
        <v>42</v>
      </c>
      <c r="M1499" s="22" t="s">
        <v>42</v>
      </c>
      <c r="N1499" s="23"/>
      <c r="O1499" s="23">
        <v>745883788439</v>
      </c>
      <c r="P1499" s="109" t="s">
        <v>5778</v>
      </c>
      <c r="Q1499" s="24">
        <f t="shared" si="89"/>
        <v>219000</v>
      </c>
      <c r="R1499" s="25"/>
      <c r="S1499" s="67"/>
      <c r="T1499" s="67"/>
      <c r="U1499" s="127">
        <v>14</v>
      </c>
      <c r="V1499" s="127">
        <v>19</v>
      </c>
      <c r="X1499" s="26"/>
      <c r="Y1499" s="26"/>
    </row>
    <row r="1500" spans="1:25" ht="24" hidden="1">
      <c r="A1500" s="18" t="s">
        <v>5779</v>
      </c>
      <c r="B1500" s="19" t="s">
        <v>6130</v>
      </c>
      <c r="C1500" s="20" t="s">
        <v>6314</v>
      </c>
      <c r="D1500" s="85" t="s">
        <v>6315</v>
      </c>
      <c r="E1500" s="4" t="s">
        <v>6316</v>
      </c>
      <c r="F1500" s="1" t="s">
        <v>283</v>
      </c>
      <c r="G1500" s="18" t="s">
        <v>24</v>
      </c>
      <c r="H1500" s="19" t="s">
        <v>195</v>
      </c>
      <c r="I1500" s="18" t="s">
        <v>44</v>
      </c>
      <c r="J1500" s="18" t="s">
        <v>2375</v>
      </c>
      <c r="K1500" s="21" t="s">
        <v>6317</v>
      </c>
      <c r="L1500" s="22" t="s">
        <v>42</v>
      </c>
      <c r="M1500" s="22" t="s">
        <v>42</v>
      </c>
      <c r="N1500" s="23"/>
      <c r="O1500" s="23"/>
      <c r="P1500" s="109"/>
      <c r="Q1500" s="24">
        <f t="shared" si="89"/>
        <v>79000</v>
      </c>
      <c r="R1500" s="25"/>
      <c r="S1500" s="67"/>
      <c r="T1500" s="67"/>
      <c r="U1500" s="127">
        <v>5</v>
      </c>
      <c r="V1500" s="127">
        <v>7</v>
      </c>
      <c r="X1500" s="26"/>
      <c r="Y1500" s="26"/>
    </row>
    <row r="1501" spans="1:25" ht="24">
      <c r="A1501" s="18" t="s">
        <v>5779</v>
      </c>
      <c r="B1501" s="19" t="s">
        <v>6130</v>
      </c>
      <c r="C1501" s="20" t="s">
        <v>6318</v>
      </c>
      <c r="D1501" s="85" t="s">
        <v>6319</v>
      </c>
      <c r="E1501" s="4" t="s">
        <v>6320</v>
      </c>
      <c r="F1501" s="1" t="s">
        <v>283</v>
      </c>
      <c r="G1501" s="18" t="s">
        <v>24</v>
      </c>
      <c r="H1501" s="19" t="s">
        <v>195</v>
      </c>
      <c r="I1501" s="18" t="s">
        <v>134</v>
      </c>
      <c r="J1501" s="18" t="s">
        <v>2375</v>
      </c>
      <c r="K1501" s="21" t="s">
        <v>6317</v>
      </c>
      <c r="L1501" s="22" t="s">
        <v>42</v>
      </c>
      <c r="M1501" s="22" t="s">
        <v>42</v>
      </c>
      <c r="N1501" s="23"/>
      <c r="O1501" s="23">
        <v>745883788231</v>
      </c>
      <c r="P1501" s="109" t="s">
        <v>5778</v>
      </c>
      <c r="Q1501" s="24">
        <f t="shared" si="89"/>
        <v>79000</v>
      </c>
      <c r="R1501" s="25"/>
      <c r="S1501" s="67"/>
      <c r="T1501" s="67"/>
      <c r="U1501" s="127">
        <v>5</v>
      </c>
      <c r="V1501" s="127">
        <v>7</v>
      </c>
      <c r="X1501" s="26"/>
      <c r="Y1501" s="26"/>
    </row>
    <row r="1502" spans="1:25" ht="24">
      <c r="A1502" s="18" t="s">
        <v>5779</v>
      </c>
      <c r="B1502" s="19" t="s">
        <v>6130</v>
      </c>
      <c r="C1502" s="20" t="s">
        <v>6321</v>
      </c>
      <c r="D1502" s="85" t="s">
        <v>6322</v>
      </c>
      <c r="E1502" s="4" t="s">
        <v>6323</v>
      </c>
      <c r="F1502" s="1" t="s">
        <v>283</v>
      </c>
      <c r="G1502" s="18" t="s">
        <v>24</v>
      </c>
      <c r="H1502" s="19" t="s">
        <v>195</v>
      </c>
      <c r="I1502" s="18" t="s">
        <v>39</v>
      </c>
      <c r="J1502" s="18" t="s">
        <v>2375</v>
      </c>
      <c r="K1502" s="21" t="s">
        <v>6324</v>
      </c>
      <c r="L1502" s="22" t="s">
        <v>42</v>
      </c>
      <c r="M1502" s="22" t="s">
        <v>42</v>
      </c>
      <c r="N1502" s="23"/>
      <c r="O1502" s="23">
        <v>745883788248</v>
      </c>
      <c r="P1502" s="109" t="s">
        <v>5778</v>
      </c>
      <c r="Q1502" s="24">
        <f t="shared" si="89"/>
        <v>89000</v>
      </c>
      <c r="R1502" s="25"/>
      <c r="S1502" s="67"/>
      <c r="T1502" s="67"/>
      <c r="U1502" s="127">
        <v>6</v>
      </c>
      <c r="V1502" s="127">
        <v>8</v>
      </c>
      <c r="X1502" s="26"/>
      <c r="Y1502" s="26"/>
    </row>
    <row r="1503" spans="1:25" ht="24">
      <c r="A1503" s="18" t="s">
        <v>5779</v>
      </c>
      <c r="B1503" s="19" t="s">
        <v>6130</v>
      </c>
      <c r="C1503" s="20" t="s">
        <v>6325</v>
      </c>
      <c r="D1503" s="85" t="s">
        <v>6326</v>
      </c>
      <c r="E1503" s="4" t="s">
        <v>6327</v>
      </c>
      <c r="F1503" s="1" t="s">
        <v>283</v>
      </c>
      <c r="G1503" s="18" t="s">
        <v>24</v>
      </c>
      <c r="H1503" s="19" t="s">
        <v>195</v>
      </c>
      <c r="I1503" s="18" t="s">
        <v>39</v>
      </c>
      <c r="J1503" s="18" t="s">
        <v>2375</v>
      </c>
      <c r="K1503" s="21" t="s">
        <v>6324</v>
      </c>
      <c r="L1503" s="22" t="s">
        <v>42</v>
      </c>
      <c r="M1503" s="22" t="s">
        <v>42</v>
      </c>
      <c r="N1503" s="23"/>
      <c r="O1503" s="23">
        <v>745883788279</v>
      </c>
      <c r="P1503" s="109" t="s">
        <v>5778</v>
      </c>
      <c r="Q1503" s="24">
        <f t="shared" si="89"/>
        <v>89000</v>
      </c>
      <c r="R1503" s="25"/>
      <c r="S1503" s="67"/>
      <c r="T1503" s="67"/>
      <c r="U1503" s="127">
        <v>6</v>
      </c>
      <c r="V1503" s="127">
        <v>8</v>
      </c>
      <c r="X1503" s="26"/>
      <c r="Y1503" s="26"/>
    </row>
    <row r="1504" spans="1:25" ht="24">
      <c r="A1504" s="18" t="s">
        <v>5779</v>
      </c>
      <c r="B1504" s="19" t="s">
        <v>6130</v>
      </c>
      <c r="C1504" s="20" t="s">
        <v>6328</v>
      </c>
      <c r="D1504" s="85" t="s">
        <v>6329</v>
      </c>
      <c r="E1504" s="4" t="s">
        <v>6330</v>
      </c>
      <c r="F1504" s="1" t="s">
        <v>283</v>
      </c>
      <c r="G1504" s="18" t="s">
        <v>24</v>
      </c>
      <c r="H1504" s="19" t="s">
        <v>195</v>
      </c>
      <c r="I1504" s="18" t="s">
        <v>39</v>
      </c>
      <c r="J1504" s="18" t="s">
        <v>2375</v>
      </c>
      <c r="K1504" s="21" t="s">
        <v>6331</v>
      </c>
      <c r="L1504" s="22" t="s">
        <v>42</v>
      </c>
      <c r="M1504" s="22" t="s">
        <v>42</v>
      </c>
      <c r="N1504" s="23"/>
      <c r="O1504" s="23">
        <v>745883788286</v>
      </c>
      <c r="P1504" s="109" t="s">
        <v>5778</v>
      </c>
      <c r="Q1504" s="24">
        <f t="shared" si="89"/>
        <v>99000</v>
      </c>
      <c r="R1504" s="25"/>
      <c r="S1504" s="67"/>
      <c r="T1504" s="67"/>
      <c r="U1504" s="127">
        <v>7</v>
      </c>
      <c r="V1504" s="127">
        <v>9</v>
      </c>
      <c r="X1504" s="26"/>
      <c r="Y1504" s="26"/>
    </row>
    <row r="1505" spans="1:25" ht="24">
      <c r="A1505" s="18" t="s">
        <v>5779</v>
      </c>
      <c r="B1505" s="19" t="s">
        <v>6130</v>
      </c>
      <c r="C1505" s="20" t="s">
        <v>6332</v>
      </c>
      <c r="D1505" s="85" t="s">
        <v>6333</v>
      </c>
      <c r="E1505" s="4" t="s">
        <v>6334</v>
      </c>
      <c r="F1505" s="1" t="s">
        <v>283</v>
      </c>
      <c r="G1505" s="18" t="s">
        <v>24</v>
      </c>
      <c r="H1505" s="19" t="s">
        <v>195</v>
      </c>
      <c r="I1505" s="18" t="s">
        <v>39</v>
      </c>
      <c r="J1505" s="18" t="s">
        <v>2375</v>
      </c>
      <c r="K1505" s="21" t="s">
        <v>6331</v>
      </c>
      <c r="L1505" s="22" t="s">
        <v>42</v>
      </c>
      <c r="M1505" s="22" t="s">
        <v>42</v>
      </c>
      <c r="N1505" s="23"/>
      <c r="O1505" s="23">
        <v>745883788286</v>
      </c>
      <c r="P1505" s="109" t="s">
        <v>5778</v>
      </c>
      <c r="Q1505" s="24">
        <f t="shared" si="89"/>
        <v>99000</v>
      </c>
      <c r="R1505" s="25"/>
      <c r="S1505" s="67"/>
      <c r="T1505" s="67"/>
      <c r="U1505" s="127">
        <v>7</v>
      </c>
      <c r="V1505" s="127">
        <v>9</v>
      </c>
      <c r="X1505" s="26"/>
      <c r="Y1505" s="26"/>
    </row>
    <row r="1506" spans="1:25" hidden="1">
      <c r="A1506" s="18" t="s">
        <v>6087</v>
      </c>
      <c r="B1506" s="19" t="s">
        <v>6130</v>
      </c>
      <c r="C1506" s="20" t="s">
        <v>6335</v>
      </c>
      <c r="D1506" s="85" t="s">
        <v>6336</v>
      </c>
      <c r="E1506" s="4" t="s">
        <v>6337</v>
      </c>
      <c r="F1506" s="1" t="s">
        <v>283</v>
      </c>
      <c r="G1506" s="18" t="s">
        <v>24</v>
      </c>
      <c r="H1506" s="19" t="s">
        <v>195</v>
      </c>
      <c r="I1506" s="18" t="s">
        <v>44</v>
      </c>
      <c r="J1506" s="18"/>
      <c r="K1506" s="21" t="s">
        <v>6338</v>
      </c>
      <c r="L1506" s="22" t="s">
        <v>42</v>
      </c>
      <c r="M1506" s="22" t="s">
        <v>42</v>
      </c>
      <c r="N1506" s="23"/>
      <c r="O1506" s="23">
        <v>745883692330</v>
      </c>
      <c r="P1506" s="109"/>
      <c r="Q1506" s="24">
        <f t="shared" si="89"/>
        <v>-1000</v>
      </c>
      <c r="R1506" s="25"/>
      <c r="S1506" s="66"/>
      <c r="T1506" s="66"/>
      <c r="X1506" s="26"/>
      <c r="Y1506" s="26"/>
    </row>
    <row r="1507" spans="1:25" ht="24" hidden="1">
      <c r="A1507" s="18" t="s">
        <v>5779</v>
      </c>
      <c r="B1507" s="19" t="s">
        <v>6130</v>
      </c>
      <c r="C1507" s="20" t="s">
        <v>6339</v>
      </c>
      <c r="D1507" s="85" t="s">
        <v>6340</v>
      </c>
      <c r="E1507" s="4" t="s">
        <v>6341</v>
      </c>
      <c r="F1507" s="1" t="s">
        <v>283</v>
      </c>
      <c r="G1507" s="18" t="s">
        <v>24</v>
      </c>
      <c r="H1507" s="19" t="s">
        <v>195</v>
      </c>
      <c r="I1507" s="18" t="s">
        <v>44</v>
      </c>
      <c r="J1507" s="18" t="s">
        <v>2375</v>
      </c>
      <c r="K1507" s="21" t="s">
        <v>6342</v>
      </c>
      <c r="L1507" s="22" t="s">
        <v>42</v>
      </c>
      <c r="M1507" s="22" t="s">
        <v>42</v>
      </c>
      <c r="N1507" s="23"/>
      <c r="O1507" s="23">
        <v>745883692330</v>
      </c>
      <c r="P1507" s="109"/>
      <c r="Q1507" s="24">
        <f t="shared" si="89"/>
        <v>99000</v>
      </c>
      <c r="R1507" s="25"/>
      <c r="S1507" s="67"/>
      <c r="T1507" s="67"/>
      <c r="U1507" s="127">
        <v>7</v>
      </c>
      <c r="V1507" s="127">
        <v>9</v>
      </c>
      <c r="X1507" s="26"/>
      <c r="Y1507" s="26"/>
    </row>
    <row r="1508" spans="1:25" hidden="1">
      <c r="A1508" s="18" t="s">
        <v>6087</v>
      </c>
      <c r="B1508" s="19" t="s">
        <v>6130</v>
      </c>
      <c r="C1508" s="20" t="s">
        <v>6343</v>
      </c>
      <c r="D1508" s="85" t="s">
        <v>6344</v>
      </c>
      <c r="E1508" s="4" t="s">
        <v>6345</v>
      </c>
      <c r="F1508" s="1" t="s">
        <v>283</v>
      </c>
      <c r="G1508" s="18" t="s">
        <v>24</v>
      </c>
      <c r="H1508" s="19" t="s">
        <v>195</v>
      </c>
      <c r="I1508" s="18" t="s">
        <v>44</v>
      </c>
      <c r="J1508" s="18"/>
      <c r="K1508" s="21" t="s">
        <v>6346</v>
      </c>
      <c r="L1508" s="22" t="s">
        <v>42</v>
      </c>
      <c r="M1508" s="22" t="s">
        <v>42</v>
      </c>
      <c r="N1508" s="23"/>
      <c r="O1508" s="23">
        <v>722868959640</v>
      </c>
      <c r="P1508" s="109"/>
      <c r="Q1508" s="24">
        <f t="shared" si="89"/>
        <v>-1000</v>
      </c>
      <c r="R1508" s="25"/>
      <c r="S1508" s="66"/>
      <c r="T1508" s="66"/>
      <c r="X1508" s="26"/>
      <c r="Y1508" s="26"/>
    </row>
    <row r="1509" spans="1:25" ht="24">
      <c r="A1509" s="18" t="s">
        <v>5779</v>
      </c>
      <c r="B1509" s="19" t="s">
        <v>6130</v>
      </c>
      <c r="C1509" s="20" t="s">
        <v>6347</v>
      </c>
      <c r="D1509" s="85" t="s">
        <v>6348</v>
      </c>
      <c r="E1509" s="4" t="s">
        <v>6349</v>
      </c>
      <c r="F1509" s="1" t="s">
        <v>283</v>
      </c>
      <c r="G1509" s="18" t="s">
        <v>24</v>
      </c>
      <c r="H1509" s="19" t="s">
        <v>195</v>
      </c>
      <c r="I1509" s="18" t="s">
        <v>39</v>
      </c>
      <c r="J1509" s="18" t="s">
        <v>6134</v>
      </c>
      <c r="K1509" s="21" t="s">
        <v>6350</v>
      </c>
      <c r="L1509" s="22" t="s">
        <v>42</v>
      </c>
      <c r="M1509" s="22" t="s">
        <v>42</v>
      </c>
      <c r="N1509" s="23"/>
      <c r="O1509" s="23">
        <v>722868959640</v>
      </c>
      <c r="P1509" s="109" t="s">
        <v>5778</v>
      </c>
      <c r="Q1509" s="24">
        <f t="shared" si="89"/>
        <v>129000</v>
      </c>
      <c r="R1509" s="25"/>
      <c r="S1509" s="67"/>
      <c r="T1509" s="67"/>
      <c r="U1509" s="127">
        <v>9.1</v>
      </c>
      <c r="V1509" s="127">
        <v>11.38</v>
      </c>
      <c r="X1509" s="26"/>
      <c r="Y1509" s="26"/>
    </row>
    <row r="1510" spans="1:25" hidden="1">
      <c r="A1510" s="18" t="s">
        <v>6087</v>
      </c>
      <c r="B1510" s="19" t="s">
        <v>6130</v>
      </c>
      <c r="C1510" s="20" t="s">
        <v>6351</v>
      </c>
      <c r="D1510" s="85" t="s">
        <v>6352</v>
      </c>
      <c r="E1510" s="4" t="s">
        <v>6353</v>
      </c>
      <c r="F1510" s="1" t="s">
        <v>283</v>
      </c>
      <c r="G1510" s="18" t="s">
        <v>24</v>
      </c>
      <c r="H1510" s="19" t="s">
        <v>195</v>
      </c>
      <c r="I1510" s="18" t="s">
        <v>44</v>
      </c>
      <c r="J1510" s="18"/>
      <c r="K1510" s="21" t="s">
        <v>6354</v>
      </c>
      <c r="L1510" s="22" t="s">
        <v>42</v>
      </c>
      <c r="M1510" s="22" t="s">
        <v>42</v>
      </c>
      <c r="N1510" s="23"/>
      <c r="O1510" s="23"/>
      <c r="P1510" s="109"/>
      <c r="Q1510" s="24">
        <f t="shared" si="89"/>
        <v>-1000</v>
      </c>
      <c r="R1510" s="25"/>
      <c r="S1510" s="67"/>
      <c r="T1510" s="67"/>
      <c r="X1510" s="26"/>
      <c r="Y1510" s="26"/>
    </row>
    <row r="1511" spans="1:25" hidden="1">
      <c r="A1511" s="18" t="s">
        <v>6087</v>
      </c>
      <c r="B1511" s="19" t="s">
        <v>6130</v>
      </c>
      <c r="C1511" s="20" t="s">
        <v>6355</v>
      </c>
      <c r="D1511" s="85" t="s">
        <v>6356</v>
      </c>
      <c r="E1511" s="4" t="s">
        <v>6357</v>
      </c>
      <c r="F1511" s="1" t="s">
        <v>283</v>
      </c>
      <c r="G1511" s="18" t="s">
        <v>24</v>
      </c>
      <c r="H1511" s="19" t="s">
        <v>195</v>
      </c>
      <c r="I1511" s="18" t="s">
        <v>44</v>
      </c>
      <c r="J1511" s="18"/>
      <c r="K1511" s="21" t="s">
        <v>6358</v>
      </c>
      <c r="L1511" s="22" t="s">
        <v>42</v>
      </c>
      <c r="M1511" s="22" t="s">
        <v>42</v>
      </c>
      <c r="N1511" s="23"/>
      <c r="O1511" s="23">
        <v>745883654666</v>
      </c>
      <c r="P1511" s="109"/>
      <c r="Q1511" s="24">
        <f t="shared" si="89"/>
        <v>-1000</v>
      </c>
      <c r="R1511" s="25"/>
      <c r="S1511" s="66"/>
      <c r="T1511" s="66"/>
      <c r="X1511" s="26"/>
      <c r="Y1511" s="26"/>
    </row>
    <row r="1512" spans="1:25" ht="24">
      <c r="A1512" s="18" t="s">
        <v>5779</v>
      </c>
      <c r="B1512" s="19" t="s">
        <v>6130</v>
      </c>
      <c r="C1512" s="20" t="s">
        <v>6359</v>
      </c>
      <c r="D1512" s="85" t="s">
        <v>6360</v>
      </c>
      <c r="E1512" s="4" t="s">
        <v>6361</v>
      </c>
      <c r="F1512" s="1" t="s">
        <v>283</v>
      </c>
      <c r="G1512" s="18" t="s">
        <v>24</v>
      </c>
      <c r="H1512" s="19" t="s">
        <v>195</v>
      </c>
      <c r="I1512" s="18" t="s">
        <v>39</v>
      </c>
      <c r="J1512" s="18" t="s">
        <v>6134</v>
      </c>
      <c r="K1512" s="21" t="s">
        <v>6362</v>
      </c>
      <c r="L1512" s="22" t="s">
        <v>42</v>
      </c>
      <c r="M1512" s="22" t="s">
        <v>42</v>
      </c>
      <c r="N1512" s="23"/>
      <c r="O1512" s="23">
        <v>745883661275</v>
      </c>
      <c r="P1512" s="109" t="s">
        <v>5778</v>
      </c>
      <c r="Q1512" s="24">
        <f t="shared" si="89"/>
        <v>139000</v>
      </c>
      <c r="R1512" s="25"/>
      <c r="S1512" s="67"/>
      <c r="T1512" s="67"/>
      <c r="U1512" s="127">
        <v>9.5</v>
      </c>
      <c r="V1512" s="127">
        <v>11.88</v>
      </c>
      <c r="X1512" s="26"/>
      <c r="Y1512" s="26"/>
    </row>
    <row r="1513" spans="1:25" ht="24">
      <c r="A1513" s="18" t="s">
        <v>5779</v>
      </c>
      <c r="B1513" s="19" t="s">
        <v>6130</v>
      </c>
      <c r="C1513" s="20" t="s">
        <v>6363</v>
      </c>
      <c r="D1513" s="85" t="s">
        <v>6364</v>
      </c>
      <c r="E1513" s="4" t="s">
        <v>6365</v>
      </c>
      <c r="F1513" s="1" t="s">
        <v>283</v>
      </c>
      <c r="G1513" s="18" t="s">
        <v>24</v>
      </c>
      <c r="H1513" s="19" t="s">
        <v>195</v>
      </c>
      <c r="I1513" s="18" t="s">
        <v>39</v>
      </c>
      <c r="J1513" s="18" t="s">
        <v>6134</v>
      </c>
      <c r="K1513" s="21" t="s">
        <v>6366</v>
      </c>
      <c r="L1513" s="22" t="s">
        <v>42</v>
      </c>
      <c r="M1513" s="22" t="s">
        <v>42</v>
      </c>
      <c r="N1513" s="23"/>
      <c r="O1513" s="23">
        <v>745883661275</v>
      </c>
      <c r="P1513" s="109" t="s">
        <v>5778</v>
      </c>
      <c r="Q1513" s="24">
        <f t="shared" si="89"/>
        <v>139000</v>
      </c>
      <c r="R1513" s="25"/>
      <c r="S1513" s="67"/>
      <c r="T1513" s="67"/>
      <c r="U1513" s="127">
        <v>9.5</v>
      </c>
      <c r="V1513" s="127">
        <v>11.88</v>
      </c>
      <c r="X1513" s="26"/>
      <c r="Y1513" s="26"/>
    </row>
    <row r="1514" spans="1:25" hidden="1">
      <c r="A1514" s="18" t="s">
        <v>6087</v>
      </c>
      <c r="B1514" s="19" t="s">
        <v>6130</v>
      </c>
      <c r="C1514" s="20" t="s">
        <v>6367</v>
      </c>
      <c r="D1514" s="85" t="s">
        <v>6368</v>
      </c>
      <c r="E1514" s="4" t="s">
        <v>6369</v>
      </c>
      <c r="F1514" s="1" t="s">
        <v>283</v>
      </c>
      <c r="G1514" s="18" t="s">
        <v>24</v>
      </c>
      <c r="H1514" s="19" t="s">
        <v>195</v>
      </c>
      <c r="I1514" s="18" t="s">
        <v>44</v>
      </c>
      <c r="J1514" s="18"/>
      <c r="K1514" s="21" t="s">
        <v>6370</v>
      </c>
      <c r="L1514" s="22" t="s">
        <v>42</v>
      </c>
      <c r="M1514" s="22" t="s">
        <v>42</v>
      </c>
      <c r="N1514" s="23"/>
      <c r="O1514" s="23">
        <v>745883682102</v>
      </c>
      <c r="P1514" s="109"/>
      <c r="Q1514" s="24">
        <f t="shared" si="89"/>
        <v>-1000</v>
      </c>
      <c r="R1514" s="25"/>
      <c r="S1514" s="66"/>
      <c r="T1514" s="66"/>
      <c r="X1514" s="26"/>
      <c r="Y1514" s="26"/>
    </row>
    <row r="1515" spans="1:25" ht="24">
      <c r="A1515" s="18" t="s">
        <v>5779</v>
      </c>
      <c r="B1515" s="19" t="s">
        <v>6130</v>
      </c>
      <c r="C1515" s="20" t="s">
        <v>6371</v>
      </c>
      <c r="D1515" s="85" t="s">
        <v>6372</v>
      </c>
      <c r="E1515" s="4" t="s">
        <v>6373</v>
      </c>
      <c r="F1515" s="1" t="s">
        <v>283</v>
      </c>
      <c r="G1515" s="18" t="s">
        <v>24</v>
      </c>
      <c r="H1515" s="19" t="s">
        <v>195</v>
      </c>
      <c r="I1515" s="18" t="s">
        <v>39</v>
      </c>
      <c r="J1515" s="18" t="s">
        <v>6134</v>
      </c>
      <c r="K1515" s="21" t="s">
        <v>6374</v>
      </c>
      <c r="L1515" s="22" t="s">
        <v>42</v>
      </c>
      <c r="M1515" s="22" t="s">
        <v>42</v>
      </c>
      <c r="N1515" s="23"/>
      <c r="O1515" s="23">
        <v>745883769568</v>
      </c>
      <c r="P1515" s="109" t="s">
        <v>5778</v>
      </c>
      <c r="Q1515" s="24">
        <f t="shared" si="89"/>
        <v>199000</v>
      </c>
      <c r="R1515" s="25"/>
      <c r="S1515" s="67"/>
      <c r="T1515" s="67"/>
      <c r="U1515" s="127">
        <v>13.9</v>
      </c>
      <c r="V1515" s="127">
        <v>17.38</v>
      </c>
      <c r="X1515" s="26"/>
      <c r="Y1515" s="26"/>
    </row>
    <row r="1516" spans="1:25" ht="24">
      <c r="A1516" s="18" t="s">
        <v>5779</v>
      </c>
      <c r="B1516" s="19" t="s">
        <v>6130</v>
      </c>
      <c r="C1516" s="20" t="s">
        <v>6375</v>
      </c>
      <c r="D1516" s="85" t="s">
        <v>6376</v>
      </c>
      <c r="E1516" s="4" t="s">
        <v>6377</v>
      </c>
      <c r="F1516" s="1" t="s">
        <v>283</v>
      </c>
      <c r="G1516" s="18" t="s">
        <v>24</v>
      </c>
      <c r="H1516" s="19" t="s">
        <v>195</v>
      </c>
      <c r="I1516" s="18" t="s">
        <v>39</v>
      </c>
      <c r="J1516" s="18" t="s">
        <v>6134</v>
      </c>
      <c r="K1516" s="21" t="s">
        <v>6378</v>
      </c>
      <c r="L1516" s="22" t="s">
        <v>42</v>
      </c>
      <c r="M1516" s="22" t="s">
        <v>42</v>
      </c>
      <c r="N1516" s="23"/>
      <c r="O1516" s="23">
        <v>745883769575</v>
      </c>
      <c r="P1516" s="109" t="s">
        <v>5778</v>
      </c>
      <c r="Q1516" s="24">
        <f t="shared" si="89"/>
        <v>269000</v>
      </c>
      <c r="R1516" s="25"/>
      <c r="S1516" s="67"/>
      <c r="T1516" s="67"/>
      <c r="U1516" s="127">
        <v>18.899999999999999</v>
      </c>
      <c r="V1516" s="127">
        <v>23.63</v>
      </c>
      <c r="X1516" s="26"/>
      <c r="Y1516" s="26"/>
    </row>
    <row r="1517" spans="1:25" ht="24">
      <c r="A1517" s="18" t="s">
        <v>5779</v>
      </c>
      <c r="B1517" s="19" t="s">
        <v>6130</v>
      </c>
      <c r="C1517" s="20" t="s">
        <v>6379</v>
      </c>
      <c r="D1517" s="85" t="s">
        <v>6380</v>
      </c>
      <c r="E1517" s="4" t="s">
        <v>6381</v>
      </c>
      <c r="F1517" s="1" t="s">
        <v>283</v>
      </c>
      <c r="G1517" s="18" t="s">
        <v>24</v>
      </c>
      <c r="H1517" s="19" t="s">
        <v>195</v>
      </c>
      <c r="I1517" s="18" t="s">
        <v>39</v>
      </c>
      <c r="J1517" s="18" t="s">
        <v>6134</v>
      </c>
      <c r="K1517" s="21" t="s">
        <v>6382</v>
      </c>
      <c r="L1517" s="22" t="s">
        <v>42</v>
      </c>
      <c r="M1517" s="22" t="s">
        <v>42</v>
      </c>
      <c r="N1517" s="23"/>
      <c r="O1517" s="23">
        <v>745883769575</v>
      </c>
      <c r="P1517" s="109" t="s">
        <v>6086</v>
      </c>
      <c r="Q1517" s="24">
        <f t="shared" si="89"/>
        <v>269000</v>
      </c>
      <c r="R1517" s="25"/>
      <c r="S1517" s="67"/>
      <c r="T1517" s="67"/>
      <c r="U1517" s="127">
        <v>18.899999999999999</v>
      </c>
      <c r="V1517" s="127">
        <v>23.63</v>
      </c>
      <c r="X1517" s="26"/>
      <c r="Y1517" s="26"/>
    </row>
    <row r="1518" spans="1:25" hidden="1">
      <c r="A1518" s="18" t="s">
        <v>6087</v>
      </c>
      <c r="B1518" s="19" t="s">
        <v>6130</v>
      </c>
      <c r="C1518" s="20" t="s">
        <v>6383</v>
      </c>
      <c r="D1518" s="85" t="s">
        <v>6384</v>
      </c>
      <c r="E1518" s="4" t="s">
        <v>6385</v>
      </c>
      <c r="F1518" s="1" t="s">
        <v>283</v>
      </c>
      <c r="G1518" s="18" t="s">
        <v>24</v>
      </c>
      <c r="H1518" s="19" t="s">
        <v>195</v>
      </c>
      <c r="I1518" s="18" t="s">
        <v>44</v>
      </c>
      <c r="J1518" s="18"/>
      <c r="K1518" s="21" t="s">
        <v>6386</v>
      </c>
      <c r="L1518" s="22" t="s">
        <v>42</v>
      </c>
      <c r="M1518" s="22" t="s">
        <v>42</v>
      </c>
      <c r="N1518" s="23"/>
      <c r="O1518" s="23">
        <v>745883732357</v>
      </c>
      <c r="P1518" s="109"/>
      <c r="Q1518" s="24">
        <f t="shared" si="89"/>
        <v>-1000</v>
      </c>
      <c r="R1518" s="25"/>
      <c r="S1518" s="66"/>
      <c r="T1518" s="66"/>
      <c r="X1518" s="26"/>
      <c r="Y1518" s="26"/>
    </row>
    <row r="1519" spans="1:25" ht="24">
      <c r="A1519" s="18" t="s">
        <v>5779</v>
      </c>
      <c r="B1519" s="19" t="s">
        <v>6130</v>
      </c>
      <c r="C1519" s="20" t="s">
        <v>6387</v>
      </c>
      <c r="D1519" s="85" t="s">
        <v>6388</v>
      </c>
      <c r="E1519" s="4" t="s">
        <v>6389</v>
      </c>
      <c r="F1519" s="1" t="s">
        <v>283</v>
      </c>
      <c r="G1519" s="18" t="s">
        <v>24</v>
      </c>
      <c r="H1519" s="19" t="s">
        <v>195</v>
      </c>
      <c r="I1519" s="18" t="s">
        <v>39</v>
      </c>
      <c r="J1519" s="18" t="s">
        <v>6134</v>
      </c>
      <c r="K1519" s="21" t="s">
        <v>6390</v>
      </c>
      <c r="L1519" s="22" t="s">
        <v>42</v>
      </c>
      <c r="M1519" s="22" t="s">
        <v>42</v>
      </c>
      <c r="N1519" s="23"/>
      <c r="O1519" s="23">
        <v>745883732357</v>
      </c>
      <c r="P1519" s="109" t="s">
        <v>5778</v>
      </c>
      <c r="Q1519" s="24">
        <f t="shared" si="89"/>
        <v>219000</v>
      </c>
      <c r="R1519" s="25"/>
      <c r="S1519" s="67"/>
      <c r="T1519" s="67"/>
      <c r="U1519" s="127">
        <v>15.4</v>
      </c>
      <c r="V1519" s="127">
        <v>19.25</v>
      </c>
      <c r="X1519" s="26"/>
      <c r="Y1519" s="26"/>
    </row>
    <row r="1520" spans="1:25" ht="24" hidden="1">
      <c r="A1520" s="18" t="s">
        <v>6000</v>
      </c>
      <c r="B1520" s="19" t="s">
        <v>6130</v>
      </c>
      <c r="C1520" s="20" t="s">
        <v>6391</v>
      </c>
      <c r="D1520" s="85" t="s">
        <v>6392</v>
      </c>
      <c r="E1520" s="4" t="s">
        <v>6393</v>
      </c>
      <c r="F1520" s="1" t="s">
        <v>283</v>
      </c>
      <c r="G1520" s="18" t="s">
        <v>24</v>
      </c>
      <c r="H1520" s="19" t="s">
        <v>195</v>
      </c>
      <c r="I1520" s="18" t="s">
        <v>44</v>
      </c>
      <c r="J1520" s="18"/>
      <c r="K1520" s="21" t="s">
        <v>175</v>
      </c>
      <c r="L1520" s="22" t="s">
        <v>42</v>
      </c>
      <c r="M1520" s="22" t="s">
        <v>42</v>
      </c>
      <c r="N1520" s="23"/>
      <c r="O1520" s="23"/>
      <c r="P1520" s="109"/>
      <c r="Q1520" s="24">
        <f t="shared" si="89"/>
        <v>-1000</v>
      </c>
      <c r="R1520" s="25"/>
      <c r="S1520" s="66"/>
      <c r="T1520" s="66"/>
      <c r="X1520" s="26"/>
      <c r="Y1520" s="26"/>
    </row>
    <row r="1521" spans="1:25" ht="24" hidden="1">
      <c r="A1521" s="18" t="s">
        <v>6000</v>
      </c>
      <c r="B1521" s="19" t="s">
        <v>6130</v>
      </c>
      <c r="C1521" s="20" t="s">
        <v>6394</v>
      </c>
      <c r="D1521" s="85" t="s">
        <v>6395</v>
      </c>
      <c r="E1521" s="4" t="s">
        <v>6396</v>
      </c>
      <c r="F1521" s="1" t="s">
        <v>283</v>
      </c>
      <c r="G1521" s="18" t="s">
        <v>24</v>
      </c>
      <c r="H1521" s="19" t="s">
        <v>195</v>
      </c>
      <c r="I1521" s="18" t="s">
        <v>44</v>
      </c>
      <c r="J1521" s="18"/>
      <c r="K1521" s="21" t="s">
        <v>6397</v>
      </c>
      <c r="L1521" s="22" t="s">
        <v>42</v>
      </c>
      <c r="M1521" s="22" t="s">
        <v>42</v>
      </c>
      <c r="N1521" s="23"/>
      <c r="O1521" s="23"/>
      <c r="P1521" s="109"/>
      <c r="Q1521" s="24">
        <f t="shared" si="89"/>
        <v>-1000</v>
      </c>
      <c r="R1521" s="25"/>
      <c r="S1521" s="66"/>
      <c r="T1521" s="66"/>
      <c r="X1521" s="26"/>
      <c r="Y1521" s="26"/>
    </row>
    <row r="1522" spans="1:25" ht="24" hidden="1">
      <c r="A1522" s="18" t="s">
        <v>6000</v>
      </c>
      <c r="B1522" s="19" t="s">
        <v>6130</v>
      </c>
      <c r="C1522" s="20" t="s">
        <v>6398</v>
      </c>
      <c r="D1522" s="85" t="s">
        <v>6399</v>
      </c>
      <c r="E1522" s="4" t="s">
        <v>6400</v>
      </c>
      <c r="F1522" s="1" t="s">
        <v>283</v>
      </c>
      <c r="G1522" s="18" t="s">
        <v>24</v>
      </c>
      <c r="H1522" s="19" t="s">
        <v>195</v>
      </c>
      <c r="I1522" s="18" t="s">
        <v>44</v>
      </c>
      <c r="J1522" s="18"/>
      <c r="K1522" s="21" t="s">
        <v>6397</v>
      </c>
      <c r="L1522" s="22" t="s">
        <v>42</v>
      </c>
      <c r="M1522" s="22" t="s">
        <v>42</v>
      </c>
      <c r="N1522" s="23"/>
      <c r="O1522" s="23"/>
      <c r="P1522" s="109"/>
      <c r="Q1522" s="24">
        <f t="shared" si="89"/>
        <v>-1000</v>
      </c>
      <c r="R1522" s="25"/>
      <c r="S1522" s="66"/>
      <c r="T1522" s="66"/>
      <c r="X1522" s="26"/>
      <c r="Y1522" s="26"/>
    </row>
    <row r="1523" spans="1:25" ht="24" hidden="1">
      <c r="A1523" s="18" t="s">
        <v>6000</v>
      </c>
      <c r="B1523" s="19" t="s">
        <v>6130</v>
      </c>
      <c r="C1523" s="20" t="s">
        <v>6401</v>
      </c>
      <c r="D1523" s="85" t="s">
        <v>6402</v>
      </c>
      <c r="E1523" s="4" t="s">
        <v>6403</v>
      </c>
      <c r="F1523" s="1" t="s">
        <v>283</v>
      </c>
      <c r="G1523" s="18" t="s">
        <v>24</v>
      </c>
      <c r="H1523" s="19" t="s">
        <v>195</v>
      </c>
      <c r="I1523" s="18" t="s">
        <v>44</v>
      </c>
      <c r="J1523" s="18"/>
      <c r="K1523" s="21" t="s">
        <v>6404</v>
      </c>
      <c r="L1523" s="22" t="s">
        <v>42</v>
      </c>
      <c r="M1523" s="22" t="s">
        <v>42</v>
      </c>
      <c r="N1523" s="23"/>
      <c r="O1523" s="23"/>
      <c r="P1523" s="109"/>
      <c r="Q1523" s="24">
        <f t="shared" si="89"/>
        <v>-1000</v>
      </c>
      <c r="R1523" s="25"/>
      <c r="S1523" s="66"/>
      <c r="T1523" s="66"/>
      <c r="X1523" s="26"/>
      <c r="Y1523" s="26"/>
    </row>
    <row r="1524" spans="1:25" ht="24" hidden="1">
      <c r="A1524" s="18" t="s">
        <v>6000</v>
      </c>
      <c r="B1524" s="19" t="s">
        <v>6130</v>
      </c>
      <c r="C1524" s="20" t="s">
        <v>6405</v>
      </c>
      <c r="D1524" s="85" t="s">
        <v>6406</v>
      </c>
      <c r="E1524" s="4" t="s">
        <v>6407</v>
      </c>
      <c r="F1524" s="1" t="s">
        <v>283</v>
      </c>
      <c r="G1524" s="18" t="s">
        <v>24</v>
      </c>
      <c r="H1524" s="19" t="s">
        <v>195</v>
      </c>
      <c r="I1524" s="18" t="s">
        <v>44</v>
      </c>
      <c r="J1524" s="18"/>
      <c r="K1524" s="21" t="s">
        <v>6408</v>
      </c>
      <c r="L1524" s="22" t="s">
        <v>42</v>
      </c>
      <c r="M1524" s="22" t="s">
        <v>42</v>
      </c>
      <c r="N1524" s="23"/>
      <c r="O1524" s="23"/>
      <c r="P1524" s="109"/>
      <c r="Q1524" s="24">
        <f t="shared" si="89"/>
        <v>-1000</v>
      </c>
      <c r="R1524" s="25"/>
      <c r="S1524" s="66"/>
      <c r="T1524" s="66"/>
      <c r="X1524" s="26"/>
      <c r="Y1524" s="26"/>
    </row>
    <row r="1525" spans="1:25" ht="24" hidden="1">
      <c r="A1525" s="18" t="s">
        <v>6000</v>
      </c>
      <c r="B1525" s="19" t="s">
        <v>6130</v>
      </c>
      <c r="C1525" s="20" t="s">
        <v>6409</v>
      </c>
      <c r="D1525" s="85" t="s">
        <v>6410</v>
      </c>
      <c r="E1525" s="4" t="s">
        <v>6411</v>
      </c>
      <c r="F1525" s="1" t="s">
        <v>283</v>
      </c>
      <c r="G1525" s="18" t="s">
        <v>24</v>
      </c>
      <c r="H1525" s="19" t="s">
        <v>195</v>
      </c>
      <c r="I1525" s="18" t="s">
        <v>44</v>
      </c>
      <c r="J1525" s="18"/>
      <c r="K1525" s="21" t="s">
        <v>6412</v>
      </c>
      <c r="L1525" s="22" t="s">
        <v>42</v>
      </c>
      <c r="M1525" s="22" t="s">
        <v>42</v>
      </c>
      <c r="N1525" s="23"/>
      <c r="O1525" s="23"/>
      <c r="P1525" s="109"/>
      <c r="Q1525" s="24">
        <f t="shared" si="89"/>
        <v>-1000</v>
      </c>
      <c r="R1525" s="25"/>
      <c r="S1525" s="66"/>
      <c r="T1525" s="66"/>
      <c r="X1525" s="26"/>
      <c r="Y1525" s="26"/>
    </row>
    <row r="1526" spans="1:25" ht="24" hidden="1">
      <c r="A1526" s="18" t="s">
        <v>6000</v>
      </c>
      <c r="B1526" s="19" t="s">
        <v>6130</v>
      </c>
      <c r="C1526" s="20" t="s">
        <v>6413</v>
      </c>
      <c r="D1526" s="85" t="s">
        <v>6414</v>
      </c>
      <c r="E1526" s="4" t="s">
        <v>6415</v>
      </c>
      <c r="F1526" s="1" t="s">
        <v>283</v>
      </c>
      <c r="G1526" s="18" t="s">
        <v>24</v>
      </c>
      <c r="H1526" s="19" t="s">
        <v>195</v>
      </c>
      <c r="I1526" s="18" t="s">
        <v>44</v>
      </c>
      <c r="J1526" s="18"/>
      <c r="K1526" s="21" t="s">
        <v>6412</v>
      </c>
      <c r="L1526" s="22" t="s">
        <v>42</v>
      </c>
      <c r="M1526" s="22" t="s">
        <v>42</v>
      </c>
      <c r="N1526" s="23"/>
      <c r="O1526" s="23"/>
      <c r="P1526" s="109"/>
      <c r="Q1526" s="24">
        <f t="shared" si="89"/>
        <v>-1000</v>
      </c>
      <c r="R1526" s="25"/>
      <c r="S1526" s="66"/>
      <c r="T1526" s="66"/>
      <c r="X1526" s="26"/>
      <c r="Y1526" s="26"/>
    </row>
    <row r="1527" spans="1:25" hidden="1">
      <c r="A1527" s="18" t="s">
        <v>6000</v>
      </c>
      <c r="B1527" s="19" t="s">
        <v>6130</v>
      </c>
      <c r="C1527" s="34" t="s">
        <v>6416</v>
      </c>
      <c r="D1527" s="85" t="s">
        <v>6417</v>
      </c>
      <c r="E1527" s="4" t="s">
        <v>6418</v>
      </c>
      <c r="F1527" s="1" t="s">
        <v>283</v>
      </c>
      <c r="G1527" s="18" t="s">
        <v>24</v>
      </c>
      <c r="H1527" s="19" t="s">
        <v>195</v>
      </c>
      <c r="I1527" s="18" t="s">
        <v>44</v>
      </c>
      <c r="J1527" s="18"/>
      <c r="K1527" s="21" t="s">
        <v>6419</v>
      </c>
      <c r="L1527" s="22" t="s">
        <v>42</v>
      </c>
      <c r="M1527" s="22" t="s">
        <v>42</v>
      </c>
      <c r="N1527" s="23"/>
      <c r="O1527" s="23">
        <v>745883790418</v>
      </c>
      <c r="P1527" s="109"/>
      <c r="Q1527" s="24">
        <f t="shared" si="89"/>
        <v>-1000</v>
      </c>
      <c r="R1527" s="25"/>
      <c r="S1527" s="66"/>
      <c r="T1527" s="66"/>
      <c r="X1527" s="26"/>
      <c r="Y1527" s="26"/>
    </row>
    <row r="1528" spans="1:25" ht="24">
      <c r="A1528" s="18" t="s">
        <v>6014</v>
      </c>
      <c r="B1528" s="19" t="s">
        <v>6130</v>
      </c>
      <c r="C1528" s="20" t="s">
        <v>6420</v>
      </c>
      <c r="D1528" s="85" t="s">
        <v>6421</v>
      </c>
      <c r="E1528" s="4" t="s">
        <v>6422</v>
      </c>
      <c r="F1528" s="1" t="s">
        <v>283</v>
      </c>
      <c r="G1528" s="18" t="s">
        <v>24</v>
      </c>
      <c r="H1528" s="19" t="s">
        <v>195</v>
      </c>
      <c r="I1528" s="18" t="s">
        <v>39</v>
      </c>
      <c r="J1528" s="18" t="s">
        <v>6134</v>
      </c>
      <c r="K1528" s="21" t="s">
        <v>6423</v>
      </c>
      <c r="L1528" s="22" t="s">
        <v>42</v>
      </c>
      <c r="M1528" s="22" t="s">
        <v>42</v>
      </c>
      <c r="N1528" s="23"/>
      <c r="O1528" s="23">
        <v>745883790418</v>
      </c>
      <c r="P1528" s="109" t="s">
        <v>4743</v>
      </c>
      <c r="Q1528" s="24">
        <f t="shared" si="89"/>
        <v>109000</v>
      </c>
      <c r="R1528" s="25"/>
      <c r="S1528" s="66"/>
      <c r="T1528" s="66"/>
      <c r="U1528" s="127">
        <v>7.8</v>
      </c>
      <c r="V1528" s="127">
        <v>9.75</v>
      </c>
      <c r="X1528" s="26"/>
      <c r="Y1528" s="26"/>
    </row>
    <row r="1529" spans="1:25" ht="24">
      <c r="A1529" s="18" t="s">
        <v>6014</v>
      </c>
      <c r="B1529" s="19" t="s">
        <v>6130</v>
      </c>
      <c r="C1529" s="20" t="s">
        <v>6424</v>
      </c>
      <c r="D1529" s="85" t="s">
        <v>6425</v>
      </c>
      <c r="E1529" s="4" t="s">
        <v>6426</v>
      </c>
      <c r="F1529" s="1" t="s">
        <v>283</v>
      </c>
      <c r="G1529" s="18" t="s">
        <v>24</v>
      </c>
      <c r="H1529" s="19" t="s">
        <v>195</v>
      </c>
      <c r="I1529" s="18" t="s">
        <v>39</v>
      </c>
      <c r="J1529" s="18" t="s">
        <v>6134</v>
      </c>
      <c r="K1529" s="21" t="s">
        <v>6427</v>
      </c>
      <c r="L1529" s="22" t="s">
        <v>42</v>
      </c>
      <c r="M1529" s="22" t="s">
        <v>42</v>
      </c>
      <c r="N1529" s="23"/>
      <c r="O1529" s="23">
        <v>745883780525</v>
      </c>
      <c r="P1529" s="109" t="s">
        <v>4743</v>
      </c>
      <c r="Q1529" s="24">
        <f t="shared" si="89"/>
        <v>119000</v>
      </c>
      <c r="R1529" s="25"/>
      <c r="S1529" s="66"/>
      <c r="T1529" s="66"/>
      <c r="U1529" s="127">
        <v>8.5</v>
      </c>
      <c r="V1529" s="127">
        <v>10.63</v>
      </c>
      <c r="X1529" s="26"/>
      <c r="Y1529" s="26"/>
    </row>
    <row r="1530" spans="1:25" ht="24">
      <c r="A1530" s="18" t="s">
        <v>6014</v>
      </c>
      <c r="B1530" s="19" t="s">
        <v>6130</v>
      </c>
      <c r="C1530" s="20" t="s">
        <v>6428</v>
      </c>
      <c r="D1530" s="85" t="s">
        <v>6429</v>
      </c>
      <c r="E1530" s="4" t="s">
        <v>6430</v>
      </c>
      <c r="F1530" s="1" t="s">
        <v>283</v>
      </c>
      <c r="G1530" s="18" t="s">
        <v>24</v>
      </c>
      <c r="H1530" s="19" t="s">
        <v>195</v>
      </c>
      <c r="I1530" s="18" t="s">
        <v>134</v>
      </c>
      <c r="J1530" s="18" t="s">
        <v>6134</v>
      </c>
      <c r="K1530" s="21" t="s">
        <v>6431</v>
      </c>
      <c r="L1530" s="22" t="s">
        <v>42</v>
      </c>
      <c r="M1530" s="22" t="s">
        <v>42</v>
      </c>
      <c r="N1530" s="23"/>
      <c r="O1530" s="23">
        <v>745883780525</v>
      </c>
      <c r="P1530" s="109" t="s">
        <v>4743</v>
      </c>
      <c r="Q1530" s="24">
        <f t="shared" si="89"/>
        <v>219000</v>
      </c>
      <c r="R1530" s="25"/>
      <c r="S1530" s="66"/>
      <c r="T1530" s="66"/>
      <c r="U1530" s="127">
        <v>15.3</v>
      </c>
      <c r="V1530" s="127">
        <v>19.13</v>
      </c>
      <c r="X1530" s="26"/>
      <c r="Y1530" s="26"/>
    </row>
    <row r="1531" spans="1:25" hidden="1">
      <c r="A1531" s="18" t="s">
        <v>6009</v>
      </c>
      <c r="B1531" s="19" t="s">
        <v>6130</v>
      </c>
      <c r="C1531" s="20" t="s">
        <v>6432</v>
      </c>
      <c r="D1531" s="85" t="s">
        <v>6433</v>
      </c>
      <c r="E1531" s="4" t="s">
        <v>6434</v>
      </c>
      <c r="F1531" s="1" t="s">
        <v>283</v>
      </c>
      <c r="G1531" s="18" t="s">
        <v>24</v>
      </c>
      <c r="H1531" s="19" t="s">
        <v>195</v>
      </c>
      <c r="I1531" s="18" t="s">
        <v>44</v>
      </c>
      <c r="J1531" s="18"/>
      <c r="K1531" s="21" t="s">
        <v>6435</v>
      </c>
      <c r="L1531" s="22" t="s">
        <v>42</v>
      </c>
      <c r="M1531" s="22" t="s">
        <v>42</v>
      </c>
      <c r="N1531" s="23"/>
      <c r="O1531" s="23">
        <v>745883662708</v>
      </c>
      <c r="P1531" s="109"/>
      <c r="Q1531" s="24">
        <f t="shared" si="89"/>
        <v>-1000</v>
      </c>
      <c r="R1531" s="25"/>
      <c r="S1531" s="66"/>
      <c r="T1531" s="66"/>
      <c r="X1531" s="26"/>
      <c r="Y1531" s="26"/>
    </row>
    <row r="1532" spans="1:25" ht="24">
      <c r="A1532" s="18" t="s">
        <v>6014</v>
      </c>
      <c r="B1532" s="19" t="s">
        <v>6130</v>
      </c>
      <c r="C1532" s="20" t="s">
        <v>6436</v>
      </c>
      <c r="D1532" s="85" t="s">
        <v>6437</v>
      </c>
      <c r="E1532" s="4" t="s">
        <v>6438</v>
      </c>
      <c r="F1532" s="1" t="s">
        <v>283</v>
      </c>
      <c r="G1532" s="18" t="s">
        <v>24</v>
      </c>
      <c r="H1532" s="19" t="s">
        <v>195</v>
      </c>
      <c r="I1532" s="18" t="s">
        <v>134</v>
      </c>
      <c r="J1532" s="18" t="s">
        <v>6134</v>
      </c>
      <c r="K1532" s="21" t="s">
        <v>6439</v>
      </c>
      <c r="L1532" s="22" t="s">
        <v>42</v>
      </c>
      <c r="M1532" s="22" t="s">
        <v>42</v>
      </c>
      <c r="N1532" s="23"/>
      <c r="O1532" s="23">
        <v>745883662692</v>
      </c>
      <c r="P1532" s="109" t="s">
        <v>4743</v>
      </c>
      <c r="Q1532" s="24">
        <f t="shared" si="89"/>
        <v>119000</v>
      </c>
      <c r="R1532" s="25"/>
      <c r="S1532" s="66"/>
      <c r="T1532" s="66"/>
      <c r="U1532" s="127">
        <v>8.3000000000000007</v>
      </c>
      <c r="V1532" s="127">
        <v>10.38</v>
      </c>
      <c r="X1532" s="26"/>
      <c r="Y1532" s="26"/>
    </row>
    <row r="1533" spans="1:25" ht="24" hidden="1">
      <c r="A1533" s="18" t="s">
        <v>6014</v>
      </c>
      <c r="B1533" s="19" t="s">
        <v>6130</v>
      </c>
      <c r="C1533" s="20" t="s">
        <v>6440</v>
      </c>
      <c r="D1533" s="85" t="s">
        <v>6441</v>
      </c>
      <c r="E1533" s="4" t="s">
        <v>6442</v>
      </c>
      <c r="F1533" s="1" t="s">
        <v>283</v>
      </c>
      <c r="G1533" s="18" t="s">
        <v>24</v>
      </c>
      <c r="H1533" s="19" t="s">
        <v>195</v>
      </c>
      <c r="I1533" s="18" t="s">
        <v>44</v>
      </c>
      <c r="J1533" s="18"/>
      <c r="K1533" s="21" t="s">
        <v>6443</v>
      </c>
      <c r="L1533" s="22" t="s">
        <v>42</v>
      </c>
      <c r="M1533" s="22" t="s">
        <v>42</v>
      </c>
      <c r="N1533" s="23"/>
      <c r="O1533" s="23">
        <v>745883662692</v>
      </c>
      <c r="P1533" s="109"/>
      <c r="Q1533" s="24">
        <f t="shared" si="89"/>
        <v>259000</v>
      </c>
      <c r="R1533" s="25"/>
      <c r="S1533" s="66"/>
      <c r="T1533" s="66"/>
      <c r="U1533" s="127">
        <v>17.7</v>
      </c>
      <c r="V1533" s="127">
        <v>23</v>
      </c>
      <c r="X1533" s="26"/>
      <c r="Y1533" s="26"/>
    </row>
    <row r="1534" spans="1:25" hidden="1">
      <c r="A1534" s="18" t="s">
        <v>6009</v>
      </c>
      <c r="B1534" s="19" t="s">
        <v>6130</v>
      </c>
      <c r="C1534" s="20" t="s">
        <v>6444</v>
      </c>
      <c r="D1534" s="85" t="s">
        <v>6445</v>
      </c>
      <c r="E1534" s="4" t="s">
        <v>6446</v>
      </c>
      <c r="F1534" s="1" t="s">
        <v>283</v>
      </c>
      <c r="G1534" s="18" t="s">
        <v>24</v>
      </c>
      <c r="H1534" s="19" t="s">
        <v>195</v>
      </c>
      <c r="I1534" s="18" t="s">
        <v>44</v>
      </c>
      <c r="J1534" s="18"/>
      <c r="K1534" s="21" t="s">
        <v>6447</v>
      </c>
      <c r="L1534" s="22" t="s">
        <v>42</v>
      </c>
      <c r="M1534" s="22" t="s">
        <v>42</v>
      </c>
      <c r="N1534" s="23"/>
      <c r="O1534" s="23">
        <v>745883793518</v>
      </c>
      <c r="P1534" s="109"/>
      <c r="Q1534" s="24">
        <f t="shared" ref="Q1534:Q1597" si="90">ROUND(V1534*$W$1,-4)-1000</f>
        <v>-1000</v>
      </c>
      <c r="R1534" s="25"/>
      <c r="S1534" s="66"/>
      <c r="T1534" s="66"/>
      <c r="X1534" s="26"/>
      <c r="Y1534" s="26"/>
    </row>
    <row r="1535" spans="1:25" ht="24" hidden="1">
      <c r="A1535" s="18" t="s">
        <v>6014</v>
      </c>
      <c r="B1535" s="19" t="s">
        <v>6130</v>
      </c>
      <c r="C1535" s="20" t="s">
        <v>6448</v>
      </c>
      <c r="D1535" s="85" t="s">
        <v>6449</v>
      </c>
      <c r="E1535" s="4" t="s">
        <v>6450</v>
      </c>
      <c r="F1535" s="1" t="s">
        <v>283</v>
      </c>
      <c r="G1535" s="18" t="s">
        <v>24</v>
      </c>
      <c r="H1535" s="19" t="s">
        <v>195</v>
      </c>
      <c r="I1535" s="18" t="s">
        <v>44</v>
      </c>
      <c r="J1535" s="18"/>
      <c r="K1535" s="21" t="s">
        <v>6451</v>
      </c>
      <c r="L1535" s="22" t="s">
        <v>42</v>
      </c>
      <c r="M1535" s="22" t="s">
        <v>42</v>
      </c>
      <c r="N1535" s="23"/>
      <c r="O1535" s="23">
        <v>745883793389</v>
      </c>
      <c r="P1535" s="109" t="s">
        <v>4743</v>
      </c>
      <c r="Q1535" s="24">
        <f t="shared" si="90"/>
        <v>199000</v>
      </c>
      <c r="R1535" s="25"/>
      <c r="S1535" s="66"/>
      <c r="T1535" s="66"/>
      <c r="U1535" s="127">
        <v>14</v>
      </c>
      <c r="V1535" s="127">
        <v>17.5</v>
      </c>
      <c r="X1535" s="26"/>
      <c r="Y1535" s="26"/>
    </row>
    <row r="1536" spans="1:25" ht="24" hidden="1">
      <c r="A1536" s="18" t="s">
        <v>6014</v>
      </c>
      <c r="B1536" s="19" t="s">
        <v>6130</v>
      </c>
      <c r="C1536" s="20" t="s">
        <v>6452</v>
      </c>
      <c r="D1536" s="85" t="s">
        <v>6453</v>
      </c>
      <c r="E1536" s="4" t="s">
        <v>6454</v>
      </c>
      <c r="F1536" s="1" t="s">
        <v>283</v>
      </c>
      <c r="G1536" s="18" t="s">
        <v>24</v>
      </c>
      <c r="H1536" s="19" t="s">
        <v>195</v>
      </c>
      <c r="I1536" s="18" t="s">
        <v>44</v>
      </c>
      <c r="J1536" s="18"/>
      <c r="K1536" s="21" t="s">
        <v>6455</v>
      </c>
      <c r="L1536" s="22" t="s">
        <v>42</v>
      </c>
      <c r="M1536" s="22" t="s">
        <v>42</v>
      </c>
      <c r="N1536" s="23"/>
      <c r="O1536" s="23">
        <v>745883793655</v>
      </c>
      <c r="P1536" s="109" t="s">
        <v>4743</v>
      </c>
      <c r="Q1536" s="24">
        <f t="shared" si="90"/>
        <v>169000</v>
      </c>
      <c r="R1536" s="25"/>
      <c r="S1536" s="66"/>
      <c r="T1536" s="66"/>
      <c r="U1536" s="127">
        <v>12</v>
      </c>
      <c r="V1536" s="127">
        <v>15</v>
      </c>
      <c r="X1536" s="26"/>
      <c r="Y1536" s="26"/>
    </row>
    <row r="1537" spans="1:25" ht="24" hidden="1">
      <c r="A1537" s="18" t="s">
        <v>6014</v>
      </c>
      <c r="B1537" s="19" t="s">
        <v>6130</v>
      </c>
      <c r="C1537" s="20" t="s">
        <v>6456</v>
      </c>
      <c r="D1537" s="85" t="s">
        <v>6457</v>
      </c>
      <c r="E1537" s="4" t="s">
        <v>6458</v>
      </c>
      <c r="F1537" s="1" t="s">
        <v>283</v>
      </c>
      <c r="G1537" s="18" t="s">
        <v>24</v>
      </c>
      <c r="H1537" s="19" t="s">
        <v>195</v>
      </c>
      <c r="I1537" s="18" t="s">
        <v>44</v>
      </c>
      <c r="J1537" s="18" t="s">
        <v>2375</v>
      </c>
      <c r="K1537" s="21" t="s">
        <v>6459</v>
      </c>
      <c r="L1537" s="22" t="s">
        <v>42</v>
      </c>
      <c r="M1537" s="22" t="s">
        <v>42</v>
      </c>
      <c r="N1537" s="23"/>
      <c r="O1537" s="23">
        <v>745883793655</v>
      </c>
      <c r="P1537" s="109"/>
      <c r="Q1537" s="24">
        <f t="shared" si="90"/>
        <v>219000</v>
      </c>
      <c r="R1537" s="25"/>
      <c r="S1537" s="67"/>
      <c r="T1537" s="67"/>
      <c r="U1537" s="127">
        <v>14</v>
      </c>
      <c r="V1537" s="127">
        <v>19</v>
      </c>
      <c r="X1537" s="26"/>
      <c r="Y1537" s="26"/>
    </row>
    <row r="1538" spans="1:25" hidden="1">
      <c r="A1538" s="18" t="s">
        <v>6009</v>
      </c>
      <c r="B1538" s="19" t="s">
        <v>6130</v>
      </c>
      <c r="C1538" s="20" t="s">
        <v>6460</v>
      </c>
      <c r="D1538" s="85" t="s">
        <v>6461</v>
      </c>
      <c r="E1538" s="4" t="s">
        <v>6462</v>
      </c>
      <c r="F1538" s="30" t="s">
        <v>283</v>
      </c>
      <c r="G1538" s="18" t="s">
        <v>24</v>
      </c>
      <c r="H1538" s="19" t="s">
        <v>195</v>
      </c>
      <c r="I1538" s="18" t="s">
        <v>44</v>
      </c>
      <c r="J1538" s="18"/>
      <c r="K1538" s="21" t="s">
        <v>6463</v>
      </c>
      <c r="L1538" s="22" t="s">
        <v>42</v>
      </c>
      <c r="M1538" s="22" t="s">
        <v>42</v>
      </c>
      <c r="N1538" s="23"/>
      <c r="O1538" s="23"/>
      <c r="P1538" s="109"/>
      <c r="Q1538" s="24">
        <f t="shared" si="90"/>
        <v>-1000</v>
      </c>
      <c r="R1538" s="25"/>
      <c r="S1538" s="66"/>
      <c r="T1538" s="66"/>
      <c r="X1538" s="26"/>
      <c r="Y1538" s="26"/>
    </row>
    <row r="1539" spans="1:25" hidden="1">
      <c r="A1539" s="18" t="s">
        <v>6009</v>
      </c>
      <c r="B1539" s="19" t="s">
        <v>6130</v>
      </c>
      <c r="C1539" s="20" t="s">
        <v>6464</v>
      </c>
      <c r="D1539" s="85" t="s">
        <v>6465</v>
      </c>
      <c r="E1539" s="4" t="s">
        <v>6466</v>
      </c>
      <c r="F1539" s="1" t="s">
        <v>283</v>
      </c>
      <c r="G1539" s="18" t="s">
        <v>24</v>
      </c>
      <c r="H1539" s="19" t="s">
        <v>195</v>
      </c>
      <c r="I1539" s="18" t="s">
        <v>44</v>
      </c>
      <c r="J1539" s="18"/>
      <c r="K1539" s="21" t="s">
        <v>6467</v>
      </c>
      <c r="L1539" s="22" t="s">
        <v>42</v>
      </c>
      <c r="M1539" s="22" t="s">
        <v>42</v>
      </c>
      <c r="N1539" s="23"/>
      <c r="O1539" s="23"/>
      <c r="P1539" s="109"/>
      <c r="Q1539" s="24">
        <f t="shared" si="90"/>
        <v>-1000</v>
      </c>
      <c r="R1539" s="25"/>
      <c r="S1539" s="66"/>
      <c r="T1539" s="66"/>
      <c r="X1539" s="26"/>
      <c r="Y1539" s="26"/>
    </row>
    <row r="1540" spans="1:25" ht="24" hidden="1">
      <c r="A1540" s="18" t="s">
        <v>6009</v>
      </c>
      <c r="B1540" s="19" t="s">
        <v>6130</v>
      </c>
      <c r="C1540" s="20" t="s">
        <v>6468</v>
      </c>
      <c r="D1540" s="85" t="s">
        <v>6469</v>
      </c>
      <c r="E1540" s="4" t="s">
        <v>6470</v>
      </c>
      <c r="F1540" s="1" t="s">
        <v>283</v>
      </c>
      <c r="G1540" s="18" t="s">
        <v>24</v>
      </c>
      <c r="H1540" s="19" t="s">
        <v>195</v>
      </c>
      <c r="I1540" s="18" t="s">
        <v>44</v>
      </c>
      <c r="J1540" s="18"/>
      <c r="K1540" s="21" t="s">
        <v>6471</v>
      </c>
      <c r="L1540" s="22" t="s">
        <v>42</v>
      </c>
      <c r="M1540" s="22" t="s">
        <v>42</v>
      </c>
      <c r="N1540" s="23"/>
      <c r="O1540" s="23"/>
      <c r="P1540" s="109"/>
      <c r="Q1540" s="24">
        <f t="shared" si="90"/>
        <v>-1000</v>
      </c>
      <c r="R1540" s="25"/>
      <c r="S1540" s="66"/>
      <c r="T1540" s="66"/>
      <c r="X1540" s="26"/>
      <c r="Y1540" s="26"/>
    </row>
    <row r="1541" spans="1:25" ht="24" hidden="1">
      <c r="A1541" s="18" t="s">
        <v>6009</v>
      </c>
      <c r="B1541" s="19" t="s">
        <v>6130</v>
      </c>
      <c r="C1541" s="20" t="s">
        <v>6472</v>
      </c>
      <c r="D1541" s="85" t="s">
        <v>6473</v>
      </c>
      <c r="E1541" s="4" t="s">
        <v>6474</v>
      </c>
      <c r="F1541" s="1" t="s">
        <v>283</v>
      </c>
      <c r="G1541" s="18" t="s">
        <v>24</v>
      </c>
      <c r="H1541" s="19" t="s">
        <v>195</v>
      </c>
      <c r="I1541" s="18" t="s">
        <v>44</v>
      </c>
      <c r="J1541" s="18"/>
      <c r="K1541" s="21" t="s">
        <v>6475</v>
      </c>
      <c r="L1541" s="22" t="s">
        <v>42</v>
      </c>
      <c r="M1541" s="22" t="s">
        <v>42</v>
      </c>
      <c r="N1541" s="23"/>
      <c r="O1541" s="23"/>
      <c r="P1541" s="109"/>
      <c r="Q1541" s="24">
        <f t="shared" si="90"/>
        <v>-1000</v>
      </c>
      <c r="R1541" s="25"/>
      <c r="S1541" s="66"/>
      <c r="T1541" s="66"/>
      <c r="X1541" s="26"/>
      <c r="Y1541" s="26"/>
    </row>
    <row r="1542" spans="1:25" ht="24" hidden="1">
      <c r="A1542" s="18" t="s">
        <v>6009</v>
      </c>
      <c r="B1542" s="19" t="s">
        <v>6130</v>
      </c>
      <c r="C1542" s="20" t="s">
        <v>6476</v>
      </c>
      <c r="D1542" s="85" t="s">
        <v>6477</v>
      </c>
      <c r="E1542" s="4" t="s">
        <v>6478</v>
      </c>
      <c r="F1542" s="1" t="s">
        <v>283</v>
      </c>
      <c r="G1542" s="18" t="s">
        <v>24</v>
      </c>
      <c r="H1542" s="19" t="s">
        <v>195</v>
      </c>
      <c r="I1542" s="18" t="s">
        <v>44</v>
      </c>
      <c r="J1542" s="18"/>
      <c r="K1542" s="21" t="s">
        <v>6475</v>
      </c>
      <c r="L1542" s="22" t="s">
        <v>42</v>
      </c>
      <c r="M1542" s="22" t="s">
        <v>42</v>
      </c>
      <c r="N1542" s="23"/>
      <c r="O1542" s="23"/>
      <c r="P1542" s="109"/>
      <c r="Q1542" s="24">
        <f t="shared" si="90"/>
        <v>-1000</v>
      </c>
      <c r="R1542" s="25"/>
      <c r="S1542" s="66"/>
      <c r="T1542" s="66"/>
      <c r="X1542" s="26"/>
      <c r="Y1542" s="26"/>
    </row>
    <row r="1543" spans="1:25" ht="24" hidden="1">
      <c r="A1543" s="18" t="s">
        <v>6009</v>
      </c>
      <c r="B1543" s="19" t="s">
        <v>6130</v>
      </c>
      <c r="C1543" s="20" t="s">
        <v>6479</v>
      </c>
      <c r="D1543" s="85" t="s">
        <v>6480</v>
      </c>
      <c r="E1543" s="4" t="s">
        <v>6481</v>
      </c>
      <c r="F1543" s="1" t="s">
        <v>283</v>
      </c>
      <c r="G1543" s="18" t="s">
        <v>24</v>
      </c>
      <c r="H1543" s="19" t="s">
        <v>195</v>
      </c>
      <c r="I1543" s="18" t="s">
        <v>44</v>
      </c>
      <c r="J1543" s="18"/>
      <c r="K1543" s="21" t="s">
        <v>6475</v>
      </c>
      <c r="L1543" s="22" t="s">
        <v>42</v>
      </c>
      <c r="M1543" s="22" t="s">
        <v>42</v>
      </c>
      <c r="N1543" s="23"/>
      <c r="O1543" s="23"/>
      <c r="P1543" s="109"/>
      <c r="Q1543" s="24">
        <f t="shared" si="90"/>
        <v>-1000</v>
      </c>
      <c r="R1543" s="25"/>
      <c r="S1543" s="66"/>
      <c r="T1543" s="66"/>
      <c r="X1543" s="26"/>
      <c r="Y1543" s="26"/>
    </row>
    <row r="1544" spans="1:25" hidden="1">
      <c r="A1544" s="18" t="s">
        <v>6009</v>
      </c>
      <c r="B1544" s="19" t="s">
        <v>6130</v>
      </c>
      <c r="C1544" s="20" t="s">
        <v>6482</v>
      </c>
      <c r="D1544" s="85" t="s">
        <v>6483</v>
      </c>
      <c r="E1544" s="4" t="s">
        <v>6484</v>
      </c>
      <c r="F1544" s="1" t="s">
        <v>283</v>
      </c>
      <c r="G1544" s="18" t="s">
        <v>24</v>
      </c>
      <c r="H1544" s="19" t="s">
        <v>195</v>
      </c>
      <c r="I1544" s="18" t="s">
        <v>44</v>
      </c>
      <c r="J1544" s="18"/>
      <c r="K1544" s="21" t="s">
        <v>6485</v>
      </c>
      <c r="L1544" s="22" t="s">
        <v>42</v>
      </c>
      <c r="M1544" s="22" t="s">
        <v>42</v>
      </c>
      <c r="N1544" s="23"/>
      <c r="O1544" s="23">
        <v>745883816460</v>
      </c>
      <c r="P1544" s="109"/>
      <c r="Q1544" s="24">
        <f t="shared" si="90"/>
        <v>-1000</v>
      </c>
      <c r="R1544" s="25"/>
      <c r="S1544" s="66"/>
      <c r="T1544" s="66"/>
      <c r="X1544" s="26"/>
      <c r="Y1544" s="26"/>
    </row>
    <row r="1545" spans="1:25" ht="24" hidden="1">
      <c r="A1545" s="18" t="s">
        <v>6014</v>
      </c>
      <c r="B1545" s="19" t="s">
        <v>6130</v>
      </c>
      <c r="C1545" s="20" t="s">
        <v>6486</v>
      </c>
      <c r="D1545" s="85" t="s">
        <v>6487</v>
      </c>
      <c r="E1545" s="4" t="s">
        <v>6488</v>
      </c>
      <c r="F1545" s="1" t="s">
        <v>283</v>
      </c>
      <c r="G1545" s="18" t="s">
        <v>24</v>
      </c>
      <c r="H1545" s="19" t="s">
        <v>195</v>
      </c>
      <c r="I1545" s="18" t="s">
        <v>44</v>
      </c>
      <c r="J1545" s="18"/>
      <c r="K1545" s="21" t="s">
        <v>6489</v>
      </c>
      <c r="L1545" s="22" t="s">
        <v>42</v>
      </c>
      <c r="M1545" s="22" t="s">
        <v>42</v>
      </c>
      <c r="N1545" s="23"/>
      <c r="O1545" s="23">
        <v>745883816460</v>
      </c>
      <c r="P1545" s="109" t="s">
        <v>4743</v>
      </c>
      <c r="Q1545" s="24">
        <f t="shared" si="90"/>
        <v>319000</v>
      </c>
      <c r="R1545" s="25"/>
      <c r="S1545" s="66"/>
      <c r="T1545" s="66"/>
      <c r="U1545" s="127">
        <v>21</v>
      </c>
      <c r="V1545" s="127">
        <v>28</v>
      </c>
      <c r="X1545" s="26"/>
      <c r="Y1545" s="26"/>
    </row>
    <row r="1546" spans="1:25" hidden="1">
      <c r="A1546" s="18" t="s">
        <v>6009</v>
      </c>
      <c r="B1546" s="19" t="s">
        <v>6130</v>
      </c>
      <c r="C1546" s="20" t="s">
        <v>6490</v>
      </c>
      <c r="D1546" s="85" t="s">
        <v>6491</v>
      </c>
      <c r="E1546" s="4" t="s">
        <v>6492</v>
      </c>
      <c r="F1546" s="1" t="s">
        <v>283</v>
      </c>
      <c r="G1546" s="18" t="s">
        <v>24</v>
      </c>
      <c r="H1546" s="19" t="s">
        <v>195</v>
      </c>
      <c r="I1546" s="18" t="s">
        <v>44</v>
      </c>
      <c r="J1546" s="18"/>
      <c r="K1546" s="21" t="s">
        <v>6493</v>
      </c>
      <c r="L1546" s="22" t="s">
        <v>42</v>
      </c>
      <c r="M1546" s="22" t="s">
        <v>42</v>
      </c>
      <c r="N1546" s="23"/>
      <c r="O1546" s="23">
        <v>745883793891</v>
      </c>
      <c r="P1546" s="109"/>
      <c r="Q1546" s="24">
        <f t="shared" si="90"/>
        <v>-1000</v>
      </c>
      <c r="R1546" s="25"/>
      <c r="S1546" s="66"/>
      <c r="T1546" s="66"/>
      <c r="X1546" s="26"/>
      <c r="Y1546" s="26"/>
    </row>
    <row r="1547" spans="1:25" ht="24" hidden="1">
      <c r="A1547" s="18" t="s">
        <v>6014</v>
      </c>
      <c r="B1547" s="19" t="s">
        <v>6130</v>
      </c>
      <c r="C1547" s="20" t="s">
        <v>6494</v>
      </c>
      <c r="D1547" s="85" t="s">
        <v>6495</v>
      </c>
      <c r="E1547" s="4" t="s">
        <v>6496</v>
      </c>
      <c r="F1547" s="1" t="s">
        <v>283</v>
      </c>
      <c r="G1547" s="18" t="s">
        <v>24</v>
      </c>
      <c r="H1547" s="19" t="s">
        <v>195</v>
      </c>
      <c r="I1547" s="18" t="s">
        <v>44</v>
      </c>
      <c r="J1547" s="18"/>
      <c r="K1547" s="21" t="s">
        <v>6497</v>
      </c>
      <c r="L1547" s="22" t="s">
        <v>42</v>
      </c>
      <c r="M1547" s="22" t="s">
        <v>42</v>
      </c>
      <c r="N1547" s="23"/>
      <c r="O1547" s="23">
        <v>745883793891</v>
      </c>
      <c r="P1547" s="109" t="s">
        <v>4743</v>
      </c>
      <c r="Q1547" s="24">
        <f t="shared" si="90"/>
        <v>429000</v>
      </c>
      <c r="R1547" s="25"/>
      <c r="S1547" s="66"/>
      <c r="T1547" s="66"/>
      <c r="U1547" s="127">
        <v>31</v>
      </c>
      <c r="V1547" s="127">
        <v>38</v>
      </c>
      <c r="X1547" s="26"/>
      <c r="Y1547" s="26"/>
    </row>
    <row r="1548" spans="1:25" ht="24" hidden="1">
      <c r="A1548" s="18" t="s">
        <v>6014</v>
      </c>
      <c r="B1548" s="19" t="s">
        <v>6130</v>
      </c>
      <c r="C1548" s="20" t="s">
        <v>6498</v>
      </c>
      <c r="D1548" s="85" t="s">
        <v>6499</v>
      </c>
      <c r="E1548" s="4" t="s">
        <v>6500</v>
      </c>
      <c r="F1548" s="1" t="s">
        <v>283</v>
      </c>
      <c r="G1548" s="18" t="s">
        <v>24</v>
      </c>
      <c r="H1548" s="19" t="s">
        <v>195</v>
      </c>
      <c r="I1548" s="18" t="s">
        <v>44</v>
      </c>
      <c r="J1548" s="18"/>
      <c r="K1548" s="21" t="s">
        <v>6501</v>
      </c>
      <c r="L1548" s="22" t="s">
        <v>42</v>
      </c>
      <c r="M1548" s="22" t="s">
        <v>42</v>
      </c>
      <c r="N1548" s="23"/>
      <c r="O1548" s="23"/>
      <c r="P1548" s="109"/>
      <c r="Q1548" s="24">
        <f t="shared" si="90"/>
        <v>629000</v>
      </c>
      <c r="R1548" s="25"/>
      <c r="S1548" s="66"/>
      <c r="T1548" s="66"/>
      <c r="U1548" s="127">
        <v>46</v>
      </c>
      <c r="V1548" s="127">
        <v>55</v>
      </c>
      <c r="X1548" s="26"/>
      <c r="Y1548" s="26"/>
    </row>
    <row r="1549" spans="1:25" hidden="1">
      <c r="A1549" s="18" t="s">
        <v>6009</v>
      </c>
      <c r="B1549" s="19" t="s">
        <v>6130</v>
      </c>
      <c r="C1549" s="20" t="s">
        <v>6502</v>
      </c>
      <c r="D1549" s="85" t="s">
        <v>6503</v>
      </c>
      <c r="E1549" s="4" t="s">
        <v>6504</v>
      </c>
      <c r="F1549" s="30" t="s">
        <v>283</v>
      </c>
      <c r="G1549" s="18" t="s">
        <v>24</v>
      </c>
      <c r="H1549" s="19" t="s">
        <v>195</v>
      </c>
      <c r="I1549" s="18" t="s">
        <v>44</v>
      </c>
      <c r="J1549" s="18"/>
      <c r="K1549" s="21" t="s">
        <v>6505</v>
      </c>
      <c r="L1549" s="22" t="s">
        <v>42</v>
      </c>
      <c r="M1549" s="22" t="s">
        <v>42</v>
      </c>
      <c r="N1549" s="23"/>
      <c r="O1549" s="23"/>
      <c r="P1549" s="109"/>
      <c r="Q1549" s="24">
        <f t="shared" si="90"/>
        <v>-1000</v>
      </c>
      <c r="R1549" s="25"/>
      <c r="S1549" s="66"/>
      <c r="T1549" s="66"/>
      <c r="X1549" s="26"/>
      <c r="Y1549" s="26"/>
    </row>
    <row r="1550" spans="1:25" ht="24" hidden="1">
      <c r="A1550" s="18" t="s">
        <v>6506</v>
      </c>
      <c r="B1550" s="19" t="s">
        <v>6130</v>
      </c>
      <c r="C1550" s="20" t="s">
        <v>6507</v>
      </c>
      <c r="D1550" s="85" t="s">
        <v>6508</v>
      </c>
      <c r="E1550" s="4" t="s">
        <v>6509</v>
      </c>
      <c r="F1550" s="30" t="s">
        <v>283</v>
      </c>
      <c r="G1550" s="18" t="s">
        <v>24</v>
      </c>
      <c r="H1550" s="19" t="s">
        <v>195</v>
      </c>
      <c r="I1550" s="18" t="s">
        <v>44</v>
      </c>
      <c r="J1550" s="18"/>
      <c r="K1550" s="21" t="s">
        <v>6510</v>
      </c>
      <c r="L1550" s="22" t="s">
        <v>42</v>
      </c>
      <c r="M1550" s="22" t="s">
        <v>42</v>
      </c>
      <c r="N1550" s="23"/>
      <c r="O1550" s="23">
        <v>745883659654</v>
      </c>
      <c r="P1550" s="109"/>
      <c r="Q1550" s="24">
        <f t="shared" si="90"/>
        <v>339000</v>
      </c>
      <c r="R1550" s="25"/>
      <c r="S1550" s="66"/>
      <c r="T1550" s="66"/>
      <c r="V1550" s="127">
        <v>30</v>
      </c>
      <c r="X1550" s="26"/>
      <c r="Y1550" s="26"/>
    </row>
    <row r="1551" spans="1:25" ht="24" hidden="1">
      <c r="A1551" s="18" t="s">
        <v>1794</v>
      </c>
      <c r="B1551" s="19" t="s">
        <v>6130</v>
      </c>
      <c r="C1551" s="20" t="s">
        <v>6511</v>
      </c>
      <c r="D1551" s="85" t="s">
        <v>6512</v>
      </c>
      <c r="E1551" s="4" t="s">
        <v>6513</v>
      </c>
      <c r="F1551" s="30" t="s">
        <v>283</v>
      </c>
      <c r="G1551" s="18" t="s">
        <v>24</v>
      </c>
      <c r="H1551" s="19" t="s">
        <v>195</v>
      </c>
      <c r="I1551" s="18" t="s">
        <v>44</v>
      </c>
      <c r="J1551" s="18"/>
      <c r="K1551" s="21" t="s">
        <v>6514</v>
      </c>
      <c r="L1551" s="22" t="s">
        <v>42</v>
      </c>
      <c r="M1551" s="22" t="s">
        <v>42</v>
      </c>
      <c r="N1551" s="23"/>
      <c r="O1551" s="23">
        <v>745883659654</v>
      </c>
      <c r="P1551" s="109" t="s">
        <v>1803</v>
      </c>
      <c r="Q1551" s="24">
        <f t="shared" si="90"/>
        <v>339000</v>
      </c>
      <c r="R1551" s="25"/>
      <c r="S1551" s="66"/>
      <c r="T1551" s="66"/>
      <c r="U1551" s="127">
        <v>24</v>
      </c>
      <c r="V1551" s="127">
        <v>30</v>
      </c>
      <c r="X1551" s="26"/>
      <c r="Y1551" s="26"/>
    </row>
    <row r="1552" spans="1:25" ht="24" hidden="1">
      <c r="A1552" s="18" t="s">
        <v>1787</v>
      </c>
      <c r="B1552" s="19" t="s">
        <v>6130</v>
      </c>
      <c r="C1552" s="20" t="s">
        <v>6515</v>
      </c>
      <c r="D1552" s="85" t="s">
        <v>6516</v>
      </c>
      <c r="E1552" s="4" t="s">
        <v>6517</v>
      </c>
      <c r="F1552" s="1" t="s">
        <v>283</v>
      </c>
      <c r="G1552" s="18" t="s">
        <v>24</v>
      </c>
      <c r="H1552" s="19" t="s">
        <v>195</v>
      </c>
      <c r="I1552" s="18" t="s">
        <v>44</v>
      </c>
      <c r="J1552" s="18"/>
      <c r="K1552" s="21" t="s">
        <v>6518</v>
      </c>
      <c r="L1552" s="22" t="s">
        <v>42</v>
      </c>
      <c r="M1552" s="22" t="s">
        <v>42</v>
      </c>
      <c r="N1552" s="23"/>
      <c r="O1552" s="23"/>
      <c r="P1552" s="109"/>
      <c r="Q1552" s="24">
        <f t="shared" si="90"/>
        <v>-1000</v>
      </c>
      <c r="R1552" s="25"/>
      <c r="S1552" s="66"/>
      <c r="T1552" s="66"/>
      <c r="X1552" s="26"/>
      <c r="Y1552" s="26"/>
    </row>
    <row r="1553" spans="1:25" ht="24" hidden="1">
      <c r="A1553" s="18" t="s">
        <v>1787</v>
      </c>
      <c r="B1553" s="19" t="s">
        <v>6130</v>
      </c>
      <c r="C1553" s="20" t="s">
        <v>6519</v>
      </c>
      <c r="D1553" s="85" t="s">
        <v>6520</v>
      </c>
      <c r="E1553" s="4" t="s">
        <v>6521</v>
      </c>
      <c r="F1553" s="1" t="s">
        <v>283</v>
      </c>
      <c r="G1553" s="18" t="s">
        <v>24</v>
      </c>
      <c r="H1553" s="19" t="s">
        <v>195</v>
      </c>
      <c r="I1553" s="18" t="s">
        <v>44</v>
      </c>
      <c r="J1553" s="18"/>
      <c r="K1553" s="21" t="s">
        <v>6522</v>
      </c>
      <c r="L1553" s="22" t="s">
        <v>42</v>
      </c>
      <c r="M1553" s="22" t="s">
        <v>42</v>
      </c>
      <c r="N1553" s="23"/>
      <c r="O1553" s="23"/>
      <c r="P1553" s="109"/>
      <c r="Q1553" s="24">
        <f t="shared" si="90"/>
        <v>-1000</v>
      </c>
      <c r="R1553" s="25"/>
      <c r="S1553" s="66"/>
      <c r="T1553" s="66"/>
      <c r="X1553" s="26"/>
      <c r="Y1553" s="26"/>
    </row>
    <row r="1554" spans="1:25" ht="24" hidden="1">
      <c r="A1554" s="18" t="s">
        <v>6523</v>
      </c>
      <c r="B1554" s="19" t="s">
        <v>6130</v>
      </c>
      <c r="C1554" s="20" t="s">
        <v>6524</v>
      </c>
      <c r="D1554" s="85" t="s">
        <v>6525</v>
      </c>
      <c r="E1554" s="4" t="s">
        <v>6526</v>
      </c>
      <c r="F1554" s="1" t="s">
        <v>283</v>
      </c>
      <c r="G1554" s="18" t="s">
        <v>24</v>
      </c>
      <c r="H1554" s="19" t="s">
        <v>195</v>
      </c>
      <c r="I1554" s="18" t="s">
        <v>44</v>
      </c>
      <c r="J1554" s="18"/>
      <c r="K1554" s="21" t="s">
        <v>6527</v>
      </c>
      <c r="L1554" s="22" t="s">
        <v>42</v>
      </c>
      <c r="M1554" s="22" t="s">
        <v>42</v>
      </c>
      <c r="N1554" s="23"/>
      <c r="O1554" s="23"/>
      <c r="P1554" s="109"/>
      <c r="Q1554" s="24">
        <f t="shared" si="90"/>
        <v>-1000</v>
      </c>
      <c r="R1554" s="25"/>
      <c r="S1554" s="66"/>
      <c r="T1554" s="66"/>
      <c r="X1554" s="26"/>
      <c r="Y1554" s="26"/>
    </row>
    <row r="1555" spans="1:25" ht="24" hidden="1">
      <c r="A1555" s="18" t="s">
        <v>6523</v>
      </c>
      <c r="B1555" s="19" t="s">
        <v>6130</v>
      </c>
      <c r="C1555" s="20" t="s">
        <v>6528</v>
      </c>
      <c r="D1555" s="85" t="s">
        <v>6529</v>
      </c>
      <c r="E1555" s="4" t="s">
        <v>6530</v>
      </c>
      <c r="F1555" s="1" t="s">
        <v>283</v>
      </c>
      <c r="G1555" s="18" t="s">
        <v>24</v>
      </c>
      <c r="H1555" s="19" t="s">
        <v>195</v>
      </c>
      <c r="I1555" s="18" t="s">
        <v>44</v>
      </c>
      <c r="J1555" s="18"/>
      <c r="K1555" s="21" t="s">
        <v>6531</v>
      </c>
      <c r="L1555" s="22" t="s">
        <v>42</v>
      </c>
      <c r="M1555" s="22" t="s">
        <v>42</v>
      </c>
      <c r="N1555" s="23"/>
      <c r="O1555" s="23"/>
      <c r="P1555" s="109"/>
      <c r="Q1555" s="24">
        <f t="shared" si="90"/>
        <v>-1000</v>
      </c>
      <c r="R1555" s="25"/>
      <c r="S1555" s="66"/>
      <c r="T1555" s="66"/>
      <c r="X1555" s="26"/>
      <c r="Y1555" s="26"/>
    </row>
    <row r="1556" spans="1:25" ht="24">
      <c r="A1556" s="18" t="s">
        <v>6014</v>
      </c>
      <c r="B1556" s="19" t="s">
        <v>6130</v>
      </c>
      <c r="C1556" s="20" t="s">
        <v>6532</v>
      </c>
      <c r="D1556" s="85" t="s">
        <v>6533</v>
      </c>
      <c r="E1556" s="4" t="s">
        <v>6534</v>
      </c>
      <c r="F1556" s="1" t="s">
        <v>283</v>
      </c>
      <c r="G1556" s="18" t="s">
        <v>24</v>
      </c>
      <c r="H1556" s="19" t="s">
        <v>195</v>
      </c>
      <c r="I1556" s="18" t="s">
        <v>39</v>
      </c>
      <c r="J1556" s="18" t="s">
        <v>6134</v>
      </c>
      <c r="K1556" s="21" t="s">
        <v>6535</v>
      </c>
      <c r="L1556" s="22" t="s">
        <v>42</v>
      </c>
      <c r="M1556" s="22" t="s">
        <v>42</v>
      </c>
      <c r="N1556" s="23"/>
      <c r="O1556" s="23"/>
      <c r="P1556" s="109" t="s">
        <v>6536</v>
      </c>
      <c r="Q1556" s="24">
        <f t="shared" si="90"/>
        <v>379000</v>
      </c>
      <c r="R1556" s="25"/>
      <c r="S1556" s="66"/>
      <c r="T1556" s="66"/>
      <c r="U1556" s="127">
        <v>26.5</v>
      </c>
      <c r="V1556" s="127">
        <v>33.130000000000003</v>
      </c>
      <c r="X1556" s="26"/>
      <c r="Y1556" s="26"/>
    </row>
    <row r="1557" spans="1:25" ht="24">
      <c r="A1557" s="18" t="s">
        <v>6014</v>
      </c>
      <c r="B1557" s="19" t="s">
        <v>6130</v>
      </c>
      <c r="C1557" s="28" t="s">
        <v>6537</v>
      </c>
      <c r="D1557" s="85" t="s">
        <v>6538</v>
      </c>
      <c r="E1557" s="4" t="s">
        <v>6539</v>
      </c>
      <c r="F1557" s="1" t="s">
        <v>283</v>
      </c>
      <c r="G1557" s="18" t="s">
        <v>24</v>
      </c>
      <c r="H1557" s="19" t="s">
        <v>195</v>
      </c>
      <c r="I1557" s="18" t="s">
        <v>39</v>
      </c>
      <c r="J1557" s="18" t="s">
        <v>6134</v>
      </c>
      <c r="K1557" s="21" t="s">
        <v>6540</v>
      </c>
      <c r="L1557" s="22" t="s">
        <v>42</v>
      </c>
      <c r="M1557" s="22" t="s">
        <v>42</v>
      </c>
      <c r="N1557" s="23"/>
      <c r="O1557" s="23">
        <v>745883810352</v>
      </c>
      <c r="P1557" s="109" t="s">
        <v>6541</v>
      </c>
      <c r="Q1557" s="24">
        <f t="shared" si="90"/>
        <v>379000</v>
      </c>
      <c r="R1557" s="25"/>
      <c r="S1557" s="66"/>
      <c r="T1557" s="66"/>
      <c r="U1557" s="127">
        <v>26.5</v>
      </c>
      <c r="V1557" s="127">
        <v>33.130000000000003</v>
      </c>
      <c r="X1557" s="26"/>
      <c r="Y1557" s="26"/>
    </row>
    <row r="1558" spans="1:25" ht="24" hidden="1">
      <c r="A1558" s="18" t="s">
        <v>6523</v>
      </c>
      <c r="B1558" s="19" t="s">
        <v>6130</v>
      </c>
      <c r="C1558" s="20" t="s">
        <v>6542</v>
      </c>
      <c r="D1558" s="85" t="s">
        <v>6543</v>
      </c>
      <c r="E1558" s="4" t="s">
        <v>6544</v>
      </c>
      <c r="F1558" s="1" t="s">
        <v>283</v>
      </c>
      <c r="G1558" s="18" t="s">
        <v>24</v>
      </c>
      <c r="H1558" s="19" t="s">
        <v>195</v>
      </c>
      <c r="I1558" s="18" t="s">
        <v>44</v>
      </c>
      <c r="J1558" s="18"/>
      <c r="K1558" s="21" t="s">
        <v>6545</v>
      </c>
      <c r="L1558" s="22" t="s">
        <v>42</v>
      </c>
      <c r="M1558" s="22" t="s">
        <v>42</v>
      </c>
      <c r="N1558" s="23"/>
      <c r="O1558" s="23">
        <v>745883798629</v>
      </c>
      <c r="P1558" s="109"/>
      <c r="Q1558" s="24">
        <f t="shared" si="90"/>
        <v>-1000</v>
      </c>
      <c r="R1558" s="25"/>
      <c r="S1558" s="66"/>
      <c r="T1558" s="66"/>
      <c r="X1558" s="26"/>
      <c r="Y1558" s="26"/>
    </row>
    <row r="1559" spans="1:25" ht="24" hidden="1">
      <c r="A1559" s="18" t="s">
        <v>6014</v>
      </c>
      <c r="B1559" s="19" t="s">
        <v>6130</v>
      </c>
      <c r="C1559" s="20" t="s">
        <v>6546</v>
      </c>
      <c r="D1559" s="85" t="s">
        <v>6547</v>
      </c>
      <c r="E1559" s="4" t="s">
        <v>6548</v>
      </c>
      <c r="F1559" s="1" t="s">
        <v>283</v>
      </c>
      <c r="G1559" s="18" t="s">
        <v>24</v>
      </c>
      <c r="H1559" s="19" t="s">
        <v>195</v>
      </c>
      <c r="I1559" s="18" t="s">
        <v>44</v>
      </c>
      <c r="J1559" s="18"/>
      <c r="K1559" s="21" t="s">
        <v>6549</v>
      </c>
      <c r="L1559" s="22" t="s">
        <v>42</v>
      </c>
      <c r="M1559" s="22" t="s">
        <v>42</v>
      </c>
      <c r="N1559" s="23"/>
      <c r="O1559" s="23">
        <v>745883798629</v>
      </c>
      <c r="P1559" s="109"/>
      <c r="Q1559" s="24">
        <f t="shared" si="90"/>
        <v>529000</v>
      </c>
      <c r="R1559" s="25"/>
      <c r="S1559" s="66"/>
      <c r="T1559" s="66"/>
      <c r="U1559" s="127">
        <v>37.299999999999997</v>
      </c>
      <c r="V1559" s="127">
        <v>46.9</v>
      </c>
      <c r="X1559" s="26"/>
      <c r="Y1559" s="26"/>
    </row>
    <row r="1560" spans="1:25" ht="24">
      <c r="A1560" s="18" t="s">
        <v>6014</v>
      </c>
      <c r="B1560" s="19" t="s">
        <v>6130</v>
      </c>
      <c r="C1560" s="20" t="s">
        <v>6550</v>
      </c>
      <c r="D1560" s="85" t="s">
        <v>6551</v>
      </c>
      <c r="E1560" s="4" t="s">
        <v>6552</v>
      </c>
      <c r="F1560" s="1" t="s">
        <v>283</v>
      </c>
      <c r="G1560" s="18" t="s">
        <v>24</v>
      </c>
      <c r="H1560" s="19" t="s">
        <v>195</v>
      </c>
      <c r="I1560" s="18" t="s">
        <v>39</v>
      </c>
      <c r="J1560" s="18" t="s">
        <v>6134</v>
      </c>
      <c r="K1560" s="21" t="s">
        <v>6553</v>
      </c>
      <c r="L1560" s="22" t="s">
        <v>42</v>
      </c>
      <c r="M1560" s="22" t="s">
        <v>42</v>
      </c>
      <c r="N1560" s="23"/>
      <c r="O1560" s="23"/>
      <c r="P1560" s="109" t="s">
        <v>4743</v>
      </c>
      <c r="Q1560" s="24">
        <f t="shared" si="90"/>
        <v>459000</v>
      </c>
      <c r="R1560" s="25"/>
      <c r="S1560" s="66"/>
      <c r="T1560" s="66"/>
      <c r="U1560" s="127">
        <v>32.5</v>
      </c>
      <c r="V1560" s="127">
        <v>40.630000000000003</v>
      </c>
      <c r="X1560" s="26"/>
      <c r="Y1560" s="26"/>
    </row>
    <row r="1561" spans="1:25" ht="24">
      <c r="A1561" s="18" t="s">
        <v>6014</v>
      </c>
      <c r="B1561" s="19" t="s">
        <v>6130</v>
      </c>
      <c r="C1561" s="28" t="s">
        <v>6554</v>
      </c>
      <c r="D1561" s="85" t="s">
        <v>6555</v>
      </c>
      <c r="E1561" s="4" t="s">
        <v>6556</v>
      </c>
      <c r="F1561" s="1" t="s">
        <v>283</v>
      </c>
      <c r="G1561" s="18" t="s">
        <v>24</v>
      </c>
      <c r="H1561" s="19" t="s">
        <v>195</v>
      </c>
      <c r="I1561" s="18" t="s">
        <v>39</v>
      </c>
      <c r="J1561" s="18" t="s">
        <v>6134</v>
      </c>
      <c r="K1561" s="21" t="s">
        <v>6553</v>
      </c>
      <c r="L1561" s="22" t="s">
        <v>42</v>
      </c>
      <c r="M1561" s="22" t="s">
        <v>42</v>
      </c>
      <c r="N1561" s="23"/>
      <c r="O1561" s="23">
        <v>745883768219</v>
      </c>
      <c r="P1561" s="109" t="s">
        <v>6557</v>
      </c>
      <c r="Q1561" s="24">
        <f t="shared" si="90"/>
        <v>469000</v>
      </c>
      <c r="R1561" s="25"/>
      <c r="S1561" s="66"/>
      <c r="T1561" s="66"/>
      <c r="U1561" s="127">
        <v>33</v>
      </c>
      <c r="V1561" s="127">
        <v>41.25</v>
      </c>
      <c r="X1561" s="26"/>
      <c r="Y1561" s="26"/>
    </row>
    <row r="1562" spans="1:25" ht="24" hidden="1">
      <c r="A1562" s="18" t="s">
        <v>6014</v>
      </c>
      <c r="B1562" s="19" t="s">
        <v>6130</v>
      </c>
      <c r="C1562" s="20" t="s">
        <v>6558</v>
      </c>
      <c r="D1562" s="85" t="s">
        <v>6559</v>
      </c>
      <c r="E1562" s="4" t="s">
        <v>6560</v>
      </c>
      <c r="F1562" s="1" t="s">
        <v>283</v>
      </c>
      <c r="G1562" s="18" t="s">
        <v>24</v>
      </c>
      <c r="H1562" s="19" t="s">
        <v>195</v>
      </c>
      <c r="I1562" s="18" t="s">
        <v>44</v>
      </c>
      <c r="J1562" s="18" t="s">
        <v>6134</v>
      </c>
      <c r="K1562" s="21" t="s">
        <v>6561</v>
      </c>
      <c r="L1562" s="22" t="s">
        <v>42</v>
      </c>
      <c r="M1562" s="22" t="s">
        <v>42</v>
      </c>
      <c r="N1562" s="23"/>
      <c r="O1562" s="23">
        <v>745883768219</v>
      </c>
      <c r="P1562" s="109"/>
      <c r="Q1562" s="24">
        <f t="shared" si="90"/>
        <v>229000</v>
      </c>
      <c r="R1562" s="25"/>
      <c r="S1562" s="66"/>
      <c r="T1562" s="66"/>
      <c r="U1562" s="127">
        <v>16.100000000000001</v>
      </c>
      <c r="V1562" s="127">
        <v>20.13</v>
      </c>
      <c r="X1562" s="26"/>
      <c r="Y1562" s="26"/>
    </row>
    <row r="1563" spans="1:25" ht="24" hidden="1">
      <c r="A1563" s="18" t="s">
        <v>6009</v>
      </c>
      <c r="B1563" s="19" t="s">
        <v>6130</v>
      </c>
      <c r="C1563" s="20" t="s">
        <v>6562</v>
      </c>
      <c r="D1563" s="85" t="s">
        <v>6563</v>
      </c>
      <c r="E1563" s="4" t="s">
        <v>6564</v>
      </c>
      <c r="F1563" s="30" t="s">
        <v>283</v>
      </c>
      <c r="G1563" s="18" t="s">
        <v>24</v>
      </c>
      <c r="H1563" s="19" t="s">
        <v>195</v>
      </c>
      <c r="I1563" s="18" t="s">
        <v>44</v>
      </c>
      <c r="J1563" s="18"/>
      <c r="K1563" s="21" t="s">
        <v>6565</v>
      </c>
      <c r="L1563" s="22" t="s">
        <v>42</v>
      </c>
      <c r="M1563" s="22" t="s">
        <v>42</v>
      </c>
      <c r="N1563" s="23"/>
      <c r="O1563" s="23"/>
      <c r="P1563" s="109"/>
      <c r="Q1563" s="24">
        <f t="shared" si="90"/>
        <v>-1000</v>
      </c>
      <c r="R1563" s="25"/>
      <c r="S1563" s="66"/>
      <c r="T1563" s="66"/>
      <c r="X1563" s="26"/>
      <c r="Y1563" s="26"/>
    </row>
    <row r="1564" spans="1:25" ht="24" hidden="1">
      <c r="A1564" s="18" t="s">
        <v>6009</v>
      </c>
      <c r="B1564" s="19" t="s">
        <v>6130</v>
      </c>
      <c r="C1564" s="20" t="s">
        <v>6562</v>
      </c>
      <c r="D1564" s="85" t="s">
        <v>6566</v>
      </c>
      <c r="E1564" s="4" t="s">
        <v>6567</v>
      </c>
      <c r="F1564" s="1" t="s">
        <v>283</v>
      </c>
      <c r="G1564" s="18" t="s">
        <v>24</v>
      </c>
      <c r="H1564" s="19" t="s">
        <v>195</v>
      </c>
      <c r="I1564" s="18" t="s">
        <v>44</v>
      </c>
      <c r="J1564" s="18"/>
      <c r="K1564" s="21" t="s">
        <v>6568</v>
      </c>
      <c r="L1564" s="22" t="s">
        <v>42</v>
      </c>
      <c r="M1564" s="22" t="s">
        <v>42</v>
      </c>
      <c r="N1564" s="23"/>
      <c r="O1564" s="23">
        <v>722868953686</v>
      </c>
      <c r="P1564" s="109"/>
      <c r="Q1564" s="24">
        <f t="shared" si="90"/>
        <v>-1000</v>
      </c>
      <c r="R1564" s="25"/>
      <c r="S1564" s="66"/>
      <c r="T1564" s="66"/>
      <c r="X1564" s="26"/>
      <c r="Y1564" s="26"/>
    </row>
    <row r="1565" spans="1:25" ht="24" hidden="1">
      <c r="A1565" s="18" t="s">
        <v>6014</v>
      </c>
      <c r="B1565" s="19" t="s">
        <v>6130</v>
      </c>
      <c r="C1565" s="20" t="s">
        <v>6569</v>
      </c>
      <c r="D1565" s="85" t="s">
        <v>6570</v>
      </c>
      <c r="E1565" s="4" t="s">
        <v>6571</v>
      </c>
      <c r="F1565" s="1" t="s">
        <v>283</v>
      </c>
      <c r="G1565" s="18" t="s">
        <v>24</v>
      </c>
      <c r="H1565" s="19" t="s">
        <v>195</v>
      </c>
      <c r="I1565" s="18" t="s">
        <v>44</v>
      </c>
      <c r="J1565" s="18" t="s">
        <v>2375</v>
      </c>
      <c r="K1565" s="21" t="s">
        <v>6572</v>
      </c>
      <c r="L1565" s="22" t="s">
        <v>42</v>
      </c>
      <c r="M1565" s="22" t="s">
        <v>42</v>
      </c>
      <c r="N1565" s="23"/>
      <c r="O1565" s="23">
        <v>722868953686</v>
      </c>
      <c r="P1565" s="109" t="s">
        <v>4743</v>
      </c>
      <c r="Q1565" s="24">
        <f t="shared" si="90"/>
        <v>319000</v>
      </c>
      <c r="R1565" s="25"/>
      <c r="S1565" s="67"/>
      <c r="T1565" s="67"/>
      <c r="U1565" s="127">
        <v>21</v>
      </c>
      <c r="V1565" s="127">
        <v>28</v>
      </c>
      <c r="X1565" s="26"/>
      <c r="Y1565" s="26"/>
    </row>
    <row r="1566" spans="1:25" ht="24" hidden="1">
      <c r="A1566" s="18" t="s">
        <v>6573</v>
      </c>
      <c r="B1566" s="19" t="s">
        <v>6574</v>
      </c>
      <c r="C1566" s="20" t="s">
        <v>6575</v>
      </c>
      <c r="D1566" s="85" t="s">
        <v>6576</v>
      </c>
      <c r="E1566" s="4" t="s">
        <v>6577</v>
      </c>
      <c r="F1566" s="1" t="s">
        <v>283</v>
      </c>
      <c r="G1566" s="18" t="s">
        <v>407</v>
      </c>
      <c r="H1566" s="19" t="s">
        <v>195</v>
      </c>
      <c r="I1566" s="18" t="s">
        <v>44</v>
      </c>
      <c r="J1566" s="18" t="s">
        <v>2375</v>
      </c>
      <c r="K1566" s="21" t="s">
        <v>6578</v>
      </c>
      <c r="L1566" s="22" t="s">
        <v>42</v>
      </c>
      <c r="M1566" s="22" t="s">
        <v>42</v>
      </c>
      <c r="N1566" s="23">
        <v>6959033848056</v>
      </c>
      <c r="O1566" s="23"/>
      <c r="P1566" s="109"/>
      <c r="Q1566" s="24">
        <f t="shared" si="90"/>
        <v>2089000</v>
      </c>
      <c r="R1566" s="25"/>
      <c r="S1566" s="67"/>
      <c r="T1566" s="67"/>
      <c r="U1566" s="127">
        <v>166</v>
      </c>
      <c r="V1566" s="127">
        <v>183</v>
      </c>
      <c r="X1566" s="26"/>
      <c r="Y1566" s="26"/>
    </row>
    <row r="1567" spans="1:25" ht="24">
      <c r="A1567" s="18" t="s">
        <v>6573</v>
      </c>
      <c r="B1567" s="19" t="s">
        <v>6574</v>
      </c>
      <c r="C1567" s="20" t="s">
        <v>6579</v>
      </c>
      <c r="D1567" s="85" t="s">
        <v>6580</v>
      </c>
      <c r="E1567" s="4" t="s">
        <v>6581</v>
      </c>
      <c r="F1567" s="1" t="s">
        <v>283</v>
      </c>
      <c r="G1567" s="18" t="s">
        <v>407</v>
      </c>
      <c r="H1567" s="19" t="s">
        <v>195</v>
      </c>
      <c r="I1567" s="18" t="s">
        <v>134</v>
      </c>
      <c r="J1567" s="18" t="s">
        <v>2375</v>
      </c>
      <c r="K1567" s="21" t="s">
        <v>6582</v>
      </c>
      <c r="L1567" s="22" t="s">
        <v>42</v>
      </c>
      <c r="M1567" s="22" t="s">
        <v>42</v>
      </c>
      <c r="N1567" s="23">
        <v>6959033848049</v>
      </c>
      <c r="O1567" s="23"/>
      <c r="P1567" s="109" t="s">
        <v>6583</v>
      </c>
      <c r="Q1567" s="24">
        <f t="shared" si="90"/>
        <v>1489000</v>
      </c>
      <c r="R1567" s="25"/>
      <c r="S1567" s="67"/>
      <c r="T1567" s="67"/>
      <c r="U1567" s="127">
        <v>119</v>
      </c>
      <c r="V1567" s="127">
        <v>131</v>
      </c>
      <c r="X1567" s="26"/>
      <c r="Y1567" s="26"/>
    </row>
    <row r="1568" spans="1:25" ht="24" hidden="1">
      <c r="A1568" s="18" t="s">
        <v>6573</v>
      </c>
      <c r="B1568" s="19" t="s">
        <v>6574</v>
      </c>
      <c r="C1568" s="20" t="s">
        <v>6584</v>
      </c>
      <c r="D1568" s="85" t="s">
        <v>6585</v>
      </c>
      <c r="E1568" s="4" t="s">
        <v>6586</v>
      </c>
      <c r="F1568" s="1" t="s">
        <v>283</v>
      </c>
      <c r="G1568" s="18" t="s">
        <v>407</v>
      </c>
      <c r="H1568" s="19" t="s">
        <v>195</v>
      </c>
      <c r="I1568" s="18" t="s">
        <v>44</v>
      </c>
      <c r="J1568" s="18" t="s">
        <v>2375</v>
      </c>
      <c r="K1568" s="21" t="s">
        <v>6587</v>
      </c>
      <c r="L1568" s="22" t="s">
        <v>42</v>
      </c>
      <c r="M1568" s="22" t="s">
        <v>42</v>
      </c>
      <c r="N1568" s="23">
        <v>8712581707026</v>
      </c>
      <c r="O1568" s="23"/>
      <c r="P1568" s="109"/>
      <c r="Q1568" s="24">
        <f t="shared" si="90"/>
        <v>1209000</v>
      </c>
      <c r="R1568" s="25"/>
      <c r="S1568" s="67"/>
      <c r="T1568" s="67"/>
      <c r="U1568" s="127">
        <v>96</v>
      </c>
      <c r="V1568" s="127">
        <v>106</v>
      </c>
      <c r="X1568" s="26"/>
      <c r="Y1568" s="26"/>
    </row>
    <row r="1569" spans="1:25" ht="24" hidden="1">
      <c r="A1569" s="18" t="s">
        <v>6588</v>
      </c>
      <c r="B1569" s="19" t="s">
        <v>6574</v>
      </c>
      <c r="C1569" s="20" t="s">
        <v>6589</v>
      </c>
      <c r="D1569" s="85" t="s">
        <v>6590</v>
      </c>
      <c r="E1569" s="4" t="s">
        <v>6591</v>
      </c>
      <c r="F1569" s="1" t="s">
        <v>283</v>
      </c>
      <c r="G1569" s="18" t="s">
        <v>407</v>
      </c>
      <c r="H1569" s="19" t="s">
        <v>195</v>
      </c>
      <c r="I1569" s="18" t="s">
        <v>44</v>
      </c>
      <c r="J1569" s="18" t="s">
        <v>2375</v>
      </c>
      <c r="K1569" s="21" t="s">
        <v>6592</v>
      </c>
      <c r="L1569" s="22" t="s">
        <v>42</v>
      </c>
      <c r="M1569" s="22" t="s">
        <v>42</v>
      </c>
      <c r="N1569" s="23">
        <v>8712581707026</v>
      </c>
      <c r="O1569" s="23"/>
      <c r="P1569" s="109"/>
      <c r="Q1569" s="24">
        <f t="shared" si="90"/>
        <v>2059000</v>
      </c>
      <c r="R1569" s="25"/>
      <c r="S1569" s="67"/>
      <c r="T1569" s="67"/>
      <c r="U1569" s="127">
        <v>164</v>
      </c>
      <c r="V1569" s="127">
        <v>181</v>
      </c>
      <c r="X1569" s="26"/>
      <c r="Y1569" s="26"/>
    </row>
    <row r="1570" spans="1:25" ht="24" hidden="1">
      <c r="A1570" s="18" t="s">
        <v>6588</v>
      </c>
      <c r="B1570" s="19" t="s">
        <v>6574</v>
      </c>
      <c r="C1570" s="20" t="s">
        <v>6593</v>
      </c>
      <c r="D1570" s="85" t="s">
        <v>6594</v>
      </c>
      <c r="E1570" s="4" t="s">
        <v>6595</v>
      </c>
      <c r="F1570" s="1" t="s">
        <v>283</v>
      </c>
      <c r="G1570" s="18" t="s">
        <v>407</v>
      </c>
      <c r="H1570" s="19" t="s">
        <v>195</v>
      </c>
      <c r="I1570" s="18" t="s">
        <v>44</v>
      </c>
      <c r="J1570" s="18"/>
      <c r="K1570" s="21" t="s">
        <v>6596</v>
      </c>
      <c r="L1570" s="22" t="s">
        <v>42</v>
      </c>
      <c r="M1570" s="22" t="s">
        <v>42</v>
      </c>
      <c r="N1570" s="23"/>
      <c r="O1570" s="23"/>
      <c r="P1570" s="109"/>
      <c r="Q1570" s="24">
        <f t="shared" si="90"/>
        <v>-1000</v>
      </c>
      <c r="R1570" s="25"/>
      <c r="S1570" s="66"/>
      <c r="T1570" s="66"/>
      <c r="X1570" s="26"/>
      <c r="Y1570" s="26"/>
    </row>
    <row r="1571" spans="1:25" hidden="1">
      <c r="A1571" s="18" t="s">
        <v>6597</v>
      </c>
      <c r="B1571" s="19" t="s">
        <v>6598</v>
      </c>
      <c r="C1571" s="28" t="s">
        <v>6599</v>
      </c>
      <c r="D1571" s="85" t="s">
        <v>6600</v>
      </c>
      <c r="E1571" s="4"/>
      <c r="F1571" s="1" t="s">
        <v>283</v>
      </c>
      <c r="G1571" s="18" t="s">
        <v>407</v>
      </c>
      <c r="H1571" s="19" t="s">
        <v>1381</v>
      </c>
      <c r="I1571" s="18" t="s">
        <v>44</v>
      </c>
      <c r="J1571" s="18"/>
      <c r="K1571" s="21" t="s">
        <v>175</v>
      </c>
      <c r="L1571" s="22" t="s">
        <v>42</v>
      </c>
      <c r="M1571" s="22" t="s">
        <v>42</v>
      </c>
      <c r="N1571" s="23"/>
      <c r="O1571" s="23"/>
      <c r="P1571" s="109"/>
      <c r="Q1571" s="24">
        <f t="shared" si="90"/>
        <v>-1000</v>
      </c>
      <c r="R1571" s="25"/>
      <c r="S1571" s="66"/>
      <c r="T1571" s="66"/>
      <c r="X1571" s="26"/>
      <c r="Y1571" s="26"/>
    </row>
    <row r="1572" spans="1:25" ht="24" hidden="1">
      <c r="A1572" s="18" t="s">
        <v>6601</v>
      </c>
      <c r="B1572" s="19" t="s">
        <v>6598</v>
      </c>
      <c r="C1572" s="44" t="s">
        <v>6602</v>
      </c>
      <c r="D1572" s="85" t="s">
        <v>6603</v>
      </c>
      <c r="E1572" s="4"/>
      <c r="F1572" s="1" t="s">
        <v>283</v>
      </c>
      <c r="G1572" s="18" t="s">
        <v>407</v>
      </c>
      <c r="H1572" s="19" t="s">
        <v>1381</v>
      </c>
      <c r="I1572" s="18" t="s">
        <v>44</v>
      </c>
      <c r="J1572" s="18"/>
      <c r="K1572" s="21" t="s">
        <v>175</v>
      </c>
      <c r="L1572" s="22" t="s">
        <v>42</v>
      </c>
      <c r="M1572" s="22" t="s">
        <v>42</v>
      </c>
      <c r="N1572" s="23"/>
      <c r="O1572" s="23"/>
      <c r="P1572" s="109"/>
      <c r="Q1572" s="24">
        <f t="shared" si="90"/>
        <v>2629000</v>
      </c>
      <c r="R1572" s="25"/>
      <c r="S1572" s="66"/>
      <c r="T1572" s="66"/>
      <c r="U1572" s="127">
        <v>216</v>
      </c>
      <c r="V1572" s="127">
        <v>231</v>
      </c>
      <c r="X1572" s="26"/>
      <c r="Y1572" s="26"/>
    </row>
    <row r="1573" spans="1:25" hidden="1">
      <c r="A1573" s="18" t="s">
        <v>6604</v>
      </c>
      <c r="B1573" s="19" t="s">
        <v>6598</v>
      </c>
      <c r="C1573" s="28" t="s">
        <v>6605</v>
      </c>
      <c r="D1573" s="85" t="s">
        <v>6606</v>
      </c>
      <c r="E1573" s="4" t="s">
        <v>6607</v>
      </c>
      <c r="F1573" s="1" t="s">
        <v>283</v>
      </c>
      <c r="G1573" s="18" t="s">
        <v>407</v>
      </c>
      <c r="H1573" s="19" t="s">
        <v>1381</v>
      </c>
      <c r="I1573" s="18" t="s">
        <v>44</v>
      </c>
      <c r="J1573" s="18"/>
      <c r="K1573" s="21" t="s">
        <v>175</v>
      </c>
      <c r="L1573" s="22" t="s">
        <v>42</v>
      </c>
      <c r="M1573" s="22" t="s">
        <v>42</v>
      </c>
      <c r="N1573" s="23"/>
      <c r="O1573" s="23"/>
      <c r="P1573" s="109"/>
      <c r="Q1573" s="24">
        <f t="shared" si="90"/>
        <v>-1000</v>
      </c>
      <c r="R1573" s="25"/>
      <c r="S1573" s="66"/>
      <c r="T1573" s="66"/>
      <c r="X1573" s="26"/>
      <c r="Y1573" s="26"/>
    </row>
    <row r="1574" spans="1:25" hidden="1">
      <c r="A1574" s="18" t="s">
        <v>6604</v>
      </c>
      <c r="B1574" s="19" t="s">
        <v>6598</v>
      </c>
      <c r="C1574" s="44" t="s">
        <v>6608</v>
      </c>
      <c r="D1574" s="85" t="s">
        <v>6609</v>
      </c>
      <c r="E1574" s="4"/>
      <c r="F1574" s="1" t="s">
        <v>283</v>
      </c>
      <c r="G1574" s="18" t="s">
        <v>407</v>
      </c>
      <c r="H1574" s="19" t="s">
        <v>1381</v>
      </c>
      <c r="I1574" s="18" t="s">
        <v>44</v>
      </c>
      <c r="J1574" s="18"/>
      <c r="K1574" s="21" t="s">
        <v>175</v>
      </c>
      <c r="L1574" s="22" t="s">
        <v>42</v>
      </c>
      <c r="M1574" s="22" t="s">
        <v>42</v>
      </c>
      <c r="N1574" s="23"/>
      <c r="O1574" s="23"/>
      <c r="P1574" s="109"/>
      <c r="Q1574" s="24">
        <f t="shared" si="90"/>
        <v>-1000</v>
      </c>
      <c r="R1574" s="25"/>
      <c r="S1574" s="66"/>
      <c r="T1574" s="66"/>
      <c r="X1574" s="26"/>
      <c r="Y1574" s="26"/>
    </row>
    <row r="1575" spans="1:25" ht="24">
      <c r="A1575" s="18" t="s">
        <v>6588</v>
      </c>
      <c r="B1575" s="19" t="s">
        <v>6598</v>
      </c>
      <c r="C1575" s="28" t="s">
        <v>6610</v>
      </c>
      <c r="D1575" s="85" t="s">
        <v>6611</v>
      </c>
      <c r="E1575" s="4" t="s">
        <v>6612</v>
      </c>
      <c r="F1575" s="1" t="s">
        <v>283</v>
      </c>
      <c r="G1575" s="18" t="s">
        <v>407</v>
      </c>
      <c r="H1575" s="19" t="s">
        <v>1381</v>
      </c>
      <c r="I1575" s="18" t="s">
        <v>39</v>
      </c>
      <c r="J1575" s="18" t="s">
        <v>2375</v>
      </c>
      <c r="K1575" s="21" t="s">
        <v>175</v>
      </c>
      <c r="L1575" s="22" t="s">
        <v>42</v>
      </c>
      <c r="M1575" s="22" t="s">
        <v>42</v>
      </c>
      <c r="N1575" s="23"/>
      <c r="O1575" s="23"/>
      <c r="P1575" s="109" t="s">
        <v>6613</v>
      </c>
      <c r="Q1575" s="24">
        <f t="shared" si="90"/>
        <v>1139000</v>
      </c>
      <c r="R1575" s="25"/>
      <c r="S1575" s="67"/>
      <c r="T1575" s="67"/>
      <c r="U1575" s="127">
        <v>90</v>
      </c>
      <c r="V1575" s="127">
        <v>100</v>
      </c>
      <c r="X1575" s="26"/>
      <c r="Y1575" s="26"/>
    </row>
    <row r="1576" spans="1:25">
      <c r="A1576" s="18" t="s">
        <v>53</v>
      </c>
      <c r="B1576" s="19" t="s">
        <v>6598</v>
      </c>
      <c r="C1576" s="20" t="s">
        <v>6614</v>
      </c>
      <c r="D1576" s="85" t="s">
        <v>6615</v>
      </c>
      <c r="E1576" s="4" t="s">
        <v>6616</v>
      </c>
      <c r="F1576" s="1" t="s">
        <v>283</v>
      </c>
      <c r="G1576" s="18" t="s">
        <v>407</v>
      </c>
      <c r="H1576" s="19" t="s">
        <v>195</v>
      </c>
      <c r="I1576" s="18" t="s">
        <v>225</v>
      </c>
      <c r="J1576" s="18"/>
      <c r="K1576" s="21" t="s">
        <v>6617</v>
      </c>
      <c r="L1576" s="22" t="s">
        <v>42</v>
      </c>
      <c r="M1576" s="22" t="s">
        <v>42</v>
      </c>
      <c r="N1576" s="23">
        <v>8887549833878</v>
      </c>
      <c r="O1576" s="23"/>
      <c r="P1576" s="109" t="s">
        <v>62</v>
      </c>
      <c r="Q1576" s="24">
        <f t="shared" si="90"/>
        <v>839000</v>
      </c>
      <c r="R1576" s="25"/>
      <c r="S1576" s="59"/>
      <c r="T1576" s="59"/>
      <c r="U1576" s="127">
        <v>65</v>
      </c>
      <c r="V1576" s="127">
        <v>74</v>
      </c>
      <c r="X1576" s="26"/>
      <c r="Y1576" s="26"/>
    </row>
    <row r="1577" spans="1:25">
      <c r="A1577" s="18" t="s">
        <v>53</v>
      </c>
      <c r="B1577" s="19" t="s">
        <v>6598</v>
      </c>
      <c r="C1577" s="20" t="s">
        <v>6618</v>
      </c>
      <c r="D1577" s="85" t="s">
        <v>6619</v>
      </c>
      <c r="E1577" s="4" t="s">
        <v>6620</v>
      </c>
      <c r="F1577" s="1" t="s">
        <v>283</v>
      </c>
      <c r="G1577" s="18" t="s">
        <v>407</v>
      </c>
      <c r="H1577" s="19" t="s">
        <v>195</v>
      </c>
      <c r="I1577" s="18" t="s">
        <v>225</v>
      </c>
      <c r="J1577" s="18"/>
      <c r="K1577" s="21" t="s">
        <v>6617</v>
      </c>
      <c r="L1577" s="22" t="s">
        <v>42</v>
      </c>
      <c r="M1577" s="22" t="s">
        <v>42</v>
      </c>
      <c r="N1577" s="23">
        <v>8887549833885</v>
      </c>
      <c r="O1577" s="23"/>
      <c r="P1577" s="109" t="s">
        <v>62</v>
      </c>
      <c r="Q1577" s="24">
        <f t="shared" si="90"/>
        <v>839000</v>
      </c>
      <c r="R1577" s="25"/>
      <c r="S1577" s="59"/>
      <c r="T1577" s="59"/>
      <c r="U1577" s="127">
        <v>65</v>
      </c>
      <c r="V1577" s="127">
        <v>74</v>
      </c>
      <c r="X1577" s="26"/>
      <c r="Y1577" s="26"/>
    </row>
    <row r="1578" spans="1:25" hidden="1">
      <c r="A1578" s="18" t="s">
        <v>53</v>
      </c>
      <c r="B1578" s="19" t="s">
        <v>6598</v>
      </c>
      <c r="C1578" s="20" t="s">
        <v>6621</v>
      </c>
      <c r="D1578" s="85" t="s">
        <v>6622</v>
      </c>
      <c r="E1578" s="4" t="s">
        <v>6623</v>
      </c>
      <c r="F1578" s="30" t="s">
        <v>283</v>
      </c>
      <c r="G1578" s="18" t="s">
        <v>407</v>
      </c>
      <c r="H1578" s="19" t="s">
        <v>195</v>
      </c>
      <c r="I1578" s="18" t="s">
        <v>44</v>
      </c>
      <c r="J1578" s="18"/>
      <c r="K1578" s="21" t="s">
        <v>175</v>
      </c>
      <c r="L1578" s="22" t="s">
        <v>42</v>
      </c>
      <c r="M1578" s="22" t="s">
        <v>42</v>
      </c>
      <c r="N1578" s="23">
        <v>8887549833847</v>
      </c>
      <c r="O1578" s="23"/>
      <c r="P1578" s="109"/>
      <c r="Q1578" s="24">
        <f t="shared" si="90"/>
        <v>1059000</v>
      </c>
      <c r="R1578" s="25"/>
      <c r="S1578" s="59"/>
      <c r="T1578" s="59"/>
      <c r="U1578" s="127">
        <v>83</v>
      </c>
      <c r="V1578" s="127">
        <v>93</v>
      </c>
      <c r="X1578" s="26"/>
      <c r="Y1578" s="26"/>
    </row>
    <row r="1579" spans="1:25" ht="24" hidden="1">
      <c r="A1579" s="18" t="s">
        <v>173</v>
      </c>
      <c r="B1579" s="19" t="s">
        <v>6598</v>
      </c>
      <c r="C1579" s="20" t="s">
        <v>6624</v>
      </c>
      <c r="D1579" s="85" t="s">
        <v>6625</v>
      </c>
      <c r="E1579" s="4" t="s">
        <v>6626</v>
      </c>
      <c r="F1579" s="1" t="s">
        <v>283</v>
      </c>
      <c r="G1579" s="18" t="s">
        <v>407</v>
      </c>
      <c r="H1579" s="19" t="s">
        <v>195</v>
      </c>
      <c r="I1579" s="18" t="s">
        <v>44</v>
      </c>
      <c r="J1579" s="18"/>
      <c r="K1579" s="21" t="s">
        <v>175</v>
      </c>
      <c r="L1579" s="22" t="s">
        <v>42</v>
      </c>
      <c r="M1579" s="22" t="s">
        <v>42</v>
      </c>
      <c r="N1579" s="23"/>
      <c r="O1579" s="23"/>
      <c r="P1579" s="109"/>
      <c r="Q1579" s="24">
        <f t="shared" si="90"/>
        <v>-1000</v>
      </c>
      <c r="R1579" s="25"/>
      <c r="S1579" s="59"/>
      <c r="T1579" s="59"/>
      <c r="X1579" s="26"/>
      <c r="Y1579" s="26"/>
    </row>
    <row r="1580" spans="1:25" ht="24">
      <c r="A1580" s="18" t="s">
        <v>92</v>
      </c>
      <c r="B1580" s="19" t="s">
        <v>6598</v>
      </c>
      <c r="C1580" s="20" t="s">
        <v>6627</v>
      </c>
      <c r="D1580" s="85" t="s">
        <v>6628</v>
      </c>
      <c r="E1580" s="4" t="s">
        <v>6629</v>
      </c>
      <c r="F1580" s="1" t="s">
        <v>283</v>
      </c>
      <c r="G1580" s="18" t="s">
        <v>407</v>
      </c>
      <c r="H1580" s="19" t="s">
        <v>195</v>
      </c>
      <c r="I1580" s="18" t="s">
        <v>39</v>
      </c>
      <c r="J1580" s="18" t="s">
        <v>2375</v>
      </c>
      <c r="K1580" s="21" t="s">
        <v>175</v>
      </c>
      <c r="L1580" s="22" t="s">
        <v>42</v>
      </c>
      <c r="M1580" s="22" t="s">
        <v>42</v>
      </c>
      <c r="N1580" s="23"/>
      <c r="O1580" s="23"/>
      <c r="P1580" s="109" t="s">
        <v>62</v>
      </c>
      <c r="Q1580" s="24">
        <f t="shared" si="90"/>
        <v>1139000</v>
      </c>
      <c r="R1580" s="25"/>
      <c r="S1580" s="67"/>
      <c r="T1580" s="67"/>
      <c r="U1580" s="127">
        <v>92</v>
      </c>
      <c r="V1580" s="127">
        <v>100</v>
      </c>
      <c r="X1580" s="26"/>
      <c r="Y1580" s="26"/>
    </row>
    <row r="1581" spans="1:25" ht="24">
      <c r="A1581" s="18" t="s">
        <v>92</v>
      </c>
      <c r="B1581" s="19" t="s">
        <v>6598</v>
      </c>
      <c r="C1581" s="20" t="s">
        <v>6630</v>
      </c>
      <c r="D1581" s="85" t="s">
        <v>6631</v>
      </c>
      <c r="E1581" s="4" t="s">
        <v>6632</v>
      </c>
      <c r="F1581" s="1" t="s">
        <v>283</v>
      </c>
      <c r="G1581" s="18" t="s">
        <v>407</v>
      </c>
      <c r="H1581" s="19" t="s">
        <v>195</v>
      </c>
      <c r="I1581" s="18" t="s">
        <v>39</v>
      </c>
      <c r="J1581" s="18" t="s">
        <v>2375</v>
      </c>
      <c r="K1581" s="21" t="s">
        <v>175</v>
      </c>
      <c r="L1581" s="22" t="s">
        <v>42</v>
      </c>
      <c r="M1581" s="22" t="s">
        <v>42</v>
      </c>
      <c r="N1581" s="23"/>
      <c r="O1581" s="23"/>
      <c r="P1581" s="109" t="s">
        <v>62</v>
      </c>
      <c r="Q1581" s="24">
        <f t="shared" si="90"/>
        <v>1139000</v>
      </c>
      <c r="R1581" s="25"/>
      <c r="S1581" s="67"/>
      <c r="T1581" s="67"/>
      <c r="U1581" s="127">
        <v>92</v>
      </c>
      <c r="V1581" s="127">
        <v>100</v>
      </c>
      <c r="X1581" s="26"/>
      <c r="Y1581" s="26"/>
    </row>
    <row r="1582" spans="1:25" ht="24">
      <c r="A1582" s="18" t="s">
        <v>92</v>
      </c>
      <c r="B1582" s="19" t="s">
        <v>6598</v>
      </c>
      <c r="C1582" s="20" t="s">
        <v>6633</v>
      </c>
      <c r="D1582" s="85" t="s">
        <v>6634</v>
      </c>
      <c r="E1582" s="4" t="s">
        <v>6635</v>
      </c>
      <c r="F1582" s="1" t="s">
        <v>283</v>
      </c>
      <c r="G1582" s="18" t="s">
        <v>407</v>
      </c>
      <c r="H1582" s="19" t="s">
        <v>195</v>
      </c>
      <c r="I1582" s="18" t="s">
        <v>39</v>
      </c>
      <c r="J1582" s="18" t="s">
        <v>2375</v>
      </c>
      <c r="K1582" s="21" t="s">
        <v>175</v>
      </c>
      <c r="L1582" s="22" t="s">
        <v>42</v>
      </c>
      <c r="M1582" s="22" t="s">
        <v>42</v>
      </c>
      <c r="N1582" s="23"/>
      <c r="O1582" s="23"/>
      <c r="P1582" s="109" t="s">
        <v>62</v>
      </c>
      <c r="Q1582" s="24">
        <f t="shared" si="90"/>
        <v>679000</v>
      </c>
      <c r="R1582" s="25"/>
      <c r="S1582" s="67"/>
      <c r="T1582" s="67"/>
      <c r="U1582" s="127">
        <v>53</v>
      </c>
      <c r="V1582" s="127">
        <v>59.5</v>
      </c>
      <c r="X1582" s="26"/>
      <c r="Y1582" s="26"/>
    </row>
    <row r="1583" spans="1:25" ht="24">
      <c r="A1583" s="19" t="s">
        <v>92</v>
      </c>
      <c r="B1583" s="19" t="s">
        <v>6598</v>
      </c>
      <c r="C1583" s="20" t="s">
        <v>6636</v>
      </c>
      <c r="D1583" s="85" t="s">
        <v>6637</v>
      </c>
      <c r="E1583" s="4" t="s">
        <v>6638</v>
      </c>
      <c r="F1583" s="1" t="s">
        <v>283</v>
      </c>
      <c r="G1583" s="18" t="s">
        <v>407</v>
      </c>
      <c r="H1583" s="19" t="s">
        <v>195</v>
      </c>
      <c r="I1583" s="18" t="s">
        <v>39</v>
      </c>
      <c r="J1583" s="18" t="s">
        <v>2375</v>
      </c>
      <c r="K1583" s="21" t="s">
        <v>175</v>
      </c>
      <c r="L1583" s="22" t="s">
        <v>42</v>
      </c>
      <c r="M1583" s="22" t="s">
        <v>42</v>
      </c>
      <c r="N1583" s="23"/>
      <c r="O1583" s="23"/>
      <c r="P1583" s="109" t="s">
        <v>62</v>
      </c>
      <c r="Q1583" s="24">
        <f t="shared" si="90"/>
        <v>679000</v>
      </c>
      <c r="R1583" s="25"/>
      <c r="S1583" s="67"/>
      <c r="T1583" s="67"/>
      <c r="U1583" s="127">
        <v>53</v>
      </c>
      <c r="V1583" s="127">
        <v>60</v>
      </c>
      <c r="X1583" s="26"/>
      <c r="Y1583" s="26"/>
    </row>
    <row r="1584" spans="1:25" ht="24">
      <c r="A1584" s="19" t="s">
        <v>92</v>
      </c>
      <c r="B1584" s="19" t="s">
        <v>6598</v>
      </c>
      <c r="C1584" s="20" t="s">
        <v>6639</v>
      </c>
      <c r="D1584" s="85" t="s">
        <v>6640</v>
      </c>
      <c r="E1584" s="4" t="s">
        <v>6641</v>
      </c>
      <c r="F1584" s="1" t="s">
        <v>283</v>
      </c>
      <c r="G1584" s="18" t="s">
        <v>407</v>
      </c>
      <c r="H1584" s="19" t="s">
        <v>195</v>
      </c>
      <c r="I1584" s="18" t="s">
        <v>39</v>
      </c>
      <c r="J1584" s="18" t="s">
        <v>2375</v>
      </c>
      <c r="K1584" s="21" t="s">
        <v>175</v>
      </c>
      <c r="L1584" s="22" t="s">
        <v>42</v>
      </c>
      <c r="M1584" s="22" t="s">
        <v>42</v>
      </c>
      <c r="N1584" s="23"/>
      <c r="O1584" s="23"/>
      <c r="P1584" s="109" t="s">
        <v>62</v>
      </c>
      <c r="Q1584" s="24">
        <f t="shared" si="90"/>
        <v>679000</v>
      </c>
      <c r="R1584" s="25"/>
      <c r="S1584" s="67"/>
      <c r="T1584" s="67"/>
      <c r="U1584" s="127">
        <v>53</v>
      </c>
      <c r="V1584" s="127">
        <v>60</v>
      </c>
      <c r="X1584" s="26"/>
      <c r="Y1584" s="26"/>
    </row>
    <row r="1585" spans="1:25" ht="24">
      <c r="A1585" s="19" t="s">
        <v>92</v>
      </c>
      <c r="B1585" s="19" t="s">
        <v>6598</v>
      </c>
      <c r="C1585" s="20" t="s">
        <v>6642</v>
      </c>
      <c r="D1585" s="85" t="s">
        <v>6643</v>
      </c>
      <c r="E1585" s="4" t="s">
        <v>6644</v>
      </c>
      <c r="F1585" s="1" t="s">
        <v>283</v>
      </c>
      <c r="G1585" s="18" t="s">
        <v>407</v>
      </c>
      <c r="H1585" s="19" t="s">
        <v>195</v>
      </c>
      <c r="I1585" s="18" t="s">
        <v>134</v>
      </c>
      <c r="J1585" s="18" t="s">
        <v>2375</v>
      </c>
      <c r="K1585" s="21" t="s">
        <v>175</v>
      </c>
      <c r="L1585" s="22" t="s">
        <v>42</v>
      </c>
      <c r="M1585" s="22" t="s">
        <v>42</v>
      </c>
      <c r="N1585" s="23">
        <v>6951613981795</v>
      </c>
      <c r="O1585" s="23"/>
      <c r="P1585" s="109" t="s">
        <v>62</v>
      </c>
      <c r="Q1585" s="24">
        <f t="shared" si="90"/>
        <v>679000</v>
      </c>
      <c r="R1585" s="25"/>
      <c r="S1585" s="67"/>
      <c r="T1585" s="67"/>
      <c r="U1585" s="127">
        <v>53</v>
      </c>
      <c r="V1585" s="127">
        <v>60</v>
      </c>
      <c r="X1585" s="26"/>
      <c r="Y1585" s="26"/>
    </row>
    <row r="1586" spans="1:25" ht="24">
      <c r="A1586" s="18" t="s">
        <v>92</v>
      </c>
      <c r="B1586" s="19" t="s">
        <v>6574</v>
      </c>
      <c r="C1586" s="20" t="s">
        <v>6645</v>
      </c>
      <c r="D1586" s="85" t="s">
        <v>6646</v>
      </c>
      <c r="E1586" s="4" t="s">
        <v>6647</v>
      </c>
      <c r="F1586" s="1" t="s">
        <v>283</v>
      </c>
      <c r="G1586" s="18" t="s">
        <v>407</v>
      </c>
      <c r="H1586" s="19" t="s">
        <v>195</v>
      </c>
      <c r="I1586" s="18" t="s">
        <v>39</v>
      </c>
      <c r="J1586" s="18" t="s">
        <v>2375</v>
      </c>
      <c r="K1586" s="21" t="s">
        <v>6648</v>
      </c>
      <c r="L1586" s="22" t="s">
        <v>42</v>
      </c>
      <c r="M1586" s="22" t="s">
        <v>42</v>
      </c>
      <c r="N1586" s="23">
        <v>6923410724516</v>
      </c>
      <c r="O1586" s="23"/>
      <c r="P1586" s="109" t="s">
        <v>62</v>
      </c>
      <c r="Q1586" s="24">
        <f t="shared" si="90"/>
        <v>239000</v>
      </c>
      <c r="R1586" s="25"/>
      <c r="S1586" s="67"/>
      <c r="T1586" s="67"/>
      <c r="U1586" s="127">
        <v>19</v>
      </c>
      <c r="V1586" s="127">
        <v>21</v>
      </c>
      <c r="X1586" s="26"/>
      <c r="Y1586" s="26"/>
    </row>
    <row r="1587" spans="1:25" ht="24">
      <c r="A1587" s="18" t="s">
        <v>92</v>
      </c>
      <c r="B1587" s="19" t="s">
        <v>6574</v>
      </c>
      <c r="C1587" s="20" t="s">
        <v>6649</v>
      </c>
      <c r="D1587" s="85" t="s">
        <v>6650</v>
      </c>
      <c r="E1587" s="4" t="s">
        <v>6651</v>
      </c>
      <c r="F1587" s="1" t="s">
        <v>283</v>
      </c>
      <c r="G1587" s="18" t="s">
        <v>407</v>
      </c>
      <c r="H1587" s="19" t="s">
        <v>195</v>
      </c>
      <c r="I1587" s="18" t="s">
        <v>39</v>
      </c>
      <c r="J1587" s="18" t="s">
        <v>2375</v>
      </c>
      <c r="K1587" s="21" t="s">
        <v>6652</v>
      </c>
      <c r="L1587" s="22" t="s">
        <v>42</v>
      </c>
      <c r="M1587" s="22" t="s">
        <v>42</v>
      </c>
      <c r="N1587" s="23">
        <v>6951613991602</v>
      </c>
      <c r="O1587" s="23"/>
      <c r="P1587" s="109" t="s">
        <v>62</v>
      </c>
      <c r="Q1587" s="24">
        <f t="shared" si="90"/>
        <v>69000</v>
      </c>
      <c r="R1587" s="25"/>
      <c r="S1587" s="67"/>
      <c r="T1587" s="67"/>
      <c r="U1587" s="127">
        <v>5</v>
      </c>
      <c r="V1587" s="127">
        <v>6</v>
      </c>
      <c r="X1587" s="26"/>
      <c r="Y1587" s="26"/>
    </row>
    <row r="1588" spans="1:25" ht="24">
      <c r="A1588" s="18" t="s">
        <v>6653</v>
      </c>
      <c r="B1588" s="19" t="s">
        <v>6574</v>
      </c>
      <c r="C1588" s="20" t="s">
        <v>6654</v>
      </c>
      <c r="D1588" s="85" t="s">
        <v>6655</v>
      </c>
      <c r="E1588" s="4" t="s">
        <v>6656</v>
      </c>
      <c r="F1588" s="1" t="s">
        <v>283</v>
      </c>
      <c r="G1588" s="18" t="s">
        <v>407</v>
      </c>
      <c r="H1588" s="19" t="s">
        <v>195</v>
      </c>
      <c r="I1588" s="18" t="s">
        <v>39</v>
      </c>
      <c r="J1588" s="18" t="s">
        <v>2375</v>
      </c>
      <c r="K1588" s="21" t="s">
        <v>6657</v>
      </c>
      <c r="L1588" s="22" t="s">
        <v>42</v>
      </c>
      <c r="M1588" s="22" t="s">
        <v>42</v>
      </c>
      <c r="N1588" s="23">
        <v>6951613991602</v>
      </c>
      <c r="O1588" s="23"/>
      <c r="P1588" s="109" t="s">
        <v>62</v>
      </c>
      <c r="Q1588" s="24">
        <f t="shared" si="90"/>
        <v>269000</v>
      </c>
      <c r="R1588" s="25"/>
      <c r="S1588" s="67"/>
      <c r="T1588" s="67"/>
      <c r="U1588" s="127">
        <v>21</v>
      </c>
      <c r="V1588" s="127">
        <v>24</v>
      </c>
      <c r="X1588" s="26"/>
      <c r="Y1588" s="26"/>
    </row>
    <row r="1589" spans="1:25" hidden="1">
      <c r="A1589" s="18" t="s">
        <v>2296</v>
      </c>
      <c r="B1589" s="19" t="s">
        <v>6574</v>
      </c>
      <c r="C1589" s="20" t="s">
        <v>6658</v>
      </c>
      <c r="D1589" s="85" t="s">
        <v>6659</v>
      </c>
      <c r="E1589" s="4" t="s">
        <v>6660</v>
      </c>
      <c r="F1589" s="1" t="s">
        <v>283</v>
      </c>
      <c r="G1589" s="18" t="s">
        <v>407</v>
      </c>
      <c r="H1589" s="19" t="s">
        <v>195</v>
      </c>
      <c r="I1589" s="18" t="s">
        <v>44</v>
      </c>
      <c r="J1589" s="18"/>
      <c r="K1589" s="21" t="s">
        <v>6661</v>
      </c>
      <c r="L1589" s="22" t="s">
        <v>42</v>
      </c>
      <c r="M1589" s="22" t="s">
        <v>42</v>
      </c>
      <c r="N1589" s="23"/>
      <c r="O1589" s="23"/>
      <c r="P1589" s="109"/>
      <c r="Q1589" s="24">
        <f t="shared" si="90"/>
        <v>-1000</v>
      </c>
      <c r="R1589" s="25"/>
      <c r="S1589" s="59"/>
      <c r="T1589" s="59"/>
      <c r="X1589" s="26"/>
      <c r="Y1589" s="26"/>
    </row>
    <row r="1590" spans="1:25" ht="24" hidden="1">
      <c r="A1590" s="18" t="s">
        <v>6653</v>
      </c>
      <c r="B1590" s="19" t="s">
        <v>6574</v>
      </c>
      <c r="C1590" s="20" t="s">
        <v>6662</v>
      </c>
      <c r="D1590" s="85" t="s">
        <v>6663</v>
      </c>
      <c r="E1590" s="4" t="s">
        <v>6664</v>
      </c>
      <c r="F1590" s="1" t="s">
        <v>283</v>
      </c>
      <c r="G1590" s="18" t="s">
        <v>407</v>
      </c>
      <c r="H1590" s="19" t="s">
        <v>195</v>
      </c>
      <c r="I1590" s="18" t="s">
        <v>44</v>
      </c>
      <c r="J1590" s="18" t="s">
        <v>2375</v>
      </c>
      <c r="K1590" s="21" t="s">
        <v>6665</v>
      </c>
      <c r="L1590" s="22" t="s">
        <v>42</v>
      </c>
      <c r="M1590" s="22" t="s">
        <v>42</v>
      </c>
      <c r="N1590" s="23"/>
      <c r="O1590" s="23"/>
      <c r="P1590" s="109"/>
      <c r="Q1590" s="24">
        <f t="shared" si="90"/>
        <v>159000</v>
      </c>
      <c r="R1590" s="25"/>
      <c r="S1590" s="67"/>
      <c r="T1590" s="67"/>
      <c r="U1590" s="127">
        <v>12</v>
      </c>
      <c r="V1590" s="127">
        <v>14</v>
      </c>
      <c r="X1590" s="26"/>
      <c r="Y1590" s="26"/>
    </row>
    <row r="1591" spans="1:25" ht="24" hidden="1">
      <c r="A1591" s="18" t="s">
        <v>92</v>
      </c>
      <c r="B1591" s="19" t="s">
        <v>6574</v>
      </c>
      <c r="C1591" s="20" t="s">
        <v>6666</v>
      </c>
      <c r="D1591" s="85" t="s">
        <v>6667</v>
      </c>
      <c r="E1591" s="4" t="s">
        <v>6668</v>
      </c>
      <c r="F1591" s="1" t="s">
        <v>283</v>
      </c>
      <c r="G1591" s="18" t="s">
        <v>407</v>
      </c>
      <c r="H1591" s="19" t="s">
        <v>195</v>
      </c>
      <c r="I1591" s="18" t="s">
        <v>44</v>
      </c>
      <c r="J1591" s="18" t="s">
        <v>2375</v>
      </c>
      <c r="K1591" s="21" t="s">
        <v>6669</v>
      </c>
      <c r="L1591" s="22" t="s">
        <v>42</v>
      </c>
      <c r="M1591" s="22" t="s">
        <v>42</v>
      </c>
      <c r="N1591" s="23"/>
      <c r="O1591" s="23"/>
      <c r="P1591" s="109"/>
      <c r="Q1591" s="24">
        <f t="shared" si="90"/>
        <v>559000</v>
      </c>
      <c r="R1591" s="25"/>
      <c r="S1591" s="67"/>
      <c r="T1591" s="67"/>
      <c r="U1591" s="127">
        <v>44</v>
      </c>
      <c r="V1591" s="127">
        <v>49</v>
      </c>
      <c r="X1591" s="26"/>
      <c r="Y1591" s="26"/>
    </row>
    <row r="1592" spans="1:25" ht="24" hidden="1">
      <c r="A1592" s="18" t="s">
        <v>92</v>
      </c>
      <c r="B1592" s="19" t="s">
        <v>6574</v>
      </c>
      <c r="C1592" s="20" t="s">
        <v>6670</v>
      </c>
      <c r="D1592" s="85" t="s">
        <v>6671</v>
      </c>
      <c r="E1592" s="4" t="s">
        <v>6672</v>
      </c>
      <c r="F1592" s="1" t="s">
        <v>283</v>
      </c>
      <c r="G1592" s="18" t="s">
        <v>407</v>
      </c>
      <c r="H1592" s="19" t="s">
        <v>195</v>
      </c>
      <c r="I1592" s="18" t="s">
        <v>44</v>
      </c>
      <c r="J1592" s="18" t="s">
        <v>2375</v>
      </c>
      <c r="K1592" s="21" t="s">
        <v>6673</v>
      </c>
      <c r="L1592" s="22" t="s">
        <v>42</v>
      </c>
      <c r="M1592" s="22" t="s">
        <v>42</v>
      </c>
      <c r="N1592" s="23"/>
      <c r="O1592" s="23"/>
      <c r="P1592" s="109"/>
      <c r="Q1592" s="24">
        <f t="shared" si="90"/>
        <v>479000</v>
      </c>
      <c r="R1592" s="25"/>
      <c r="S1592" s="67"/>
      <c r="T1592" s="67"/>
      <c r="U1592" s="127">
        <v>38</v>
      </c>
      <c r="V1592" s="127">
        <v>42</v>
      </c>
      <c r="X1592" s="26"/>
      <c r="Y1592" s="26"/>
    </row>
    <row r="1593" spans="1:25" ht="24" hidden="1">
      <c r="A1593" s="18" t="s">
        <v>173</v>
      </c>
      <c r="B1593" s="19" t="s">
        <v>6574</v>
      </c>
      <c r="C1593" s="20" t="s">
        <v>6674</v>
      </c>
      <c r="D1593" s="85" t="s">
        <v>6675</v>
      </c>
      <c r="E1593" s="4" t="s">
        <v>6676</v>
      </c>
      <c r="F1593" s="1" t="s">
        <v>283</v>
      </c>
      <c r="G1593" s="18" t="s">
        <v>407</v>
      </c>
      <c r="H1593" s="19" t="s">
        <v>195</v>
      </c>
      <c r="I1593" s="18" t="s">
        <v>44</v>
      </c>
      <c r="J1593" s="18"/>
      <c r="K1593" s="21" t="s">
        <v>6677</v>
      </c>
      <c r="L1593" s="22" t="s">
        <v>42</v>
      </c>
      <c r="M1593" s="22" t="s">
        <v>42</v>
      </c>
      <c r="N1593" s="23"/>
      <c r="O1593" s="23"/>
      <c r="P1593" s="109"/>
      <c r="Q1593" s="24">
        <f t="shared" si="90"/>
        <v>-1000</v>
      </c>
      <c r="R1593" s="25"/>
      <c r="S1593" s="67"/>
      <c r="T1593" s="67"/>
      <c r="X1593" s="26"/>
      <c r="Y1593" s="26"/>
    </row>
    <row r="1594" spans="1:25" ht="24" hidden="1">
      <c r="A1594" s="18" t="s">
        <v>92</v>
      </c>
      <c r="B1594" s="19" t="s">
        <v>6574</v>
      </c>
      <c r="C1594" s="20" t="s">
        <v>6678</v>
      </c>
      <c r="D1594" s="85" t="s">
        <v>6679</v>
      </c>
      <c r="E1594" s="4" t="s">
        <v>6680</v>
      </c>
      <c r="F1594" s="1" t="s">
        <v>283</v>
      </c>
      <c r="G1594" s="18" t="s">
        <v>407</v>
      </c>
      <c r="H1594" s="19" t="s">
        <v>195</v>
      </c>
      <c r="I1594" s="18" t="s">
        <v>44</v>
      </c>
      <c r="J1594" s="18" t="s">
        <v>2375</v>
      </c>
      <c r="K1594" s="21" t="s">
        <v>6681</v>
      </c>
      <c r="L1594" s="22" t="s">
        <v>42</v>
      </c>
      <c r="M1594" s="22" t="s">
        <v>42</v>
      </c>
      <c r="N1594" s="23">
        <v>4895229100954</v>
      </c>
      <c r="O1594" s="23">
        <v>840063200388</v>
      </c>
      <c r="P1594" s="109"/>
      <c r="Q1594" s="24">
        <f t="shared" si="90"/>
        <v>299000</v>
      </c>
      <c r="R1594" s="25"/>
      <c r="S1594" s="67"/>
      <c r="T1594" s="67"/>
      <c r="U1594" s="127">
        <v>23</v>
      </c>
      <c r="V1594" s="127">
        <v>26</v>
      </c>
      <c r="X1594" s="26"/>
      <c r="Y1594" s="26"/>
    </row>
    <row r="1595" spans="1:25" ht="36">
      <c r="A1595" s="18" t="s">
        <v>6682</v>
      </c>
      <c r="B1595" s="19" t="s">
        <v>6574</v>
      </c>
      <c r="C1595" s="20" t="s">
        <v>6683</v>
      </c>
      <c r="D1595" s="85" t="s">
        <v>6684</v>
      </c>
      <c r="E1595" s="4" t="s">
        <v>6685</v>
      </c>
      <c r="F1595" s="1" t="s">
        <v>283</v>
      </c>
      <c r="G1595" s="18" t="s">
        <v>407</v>
      </c>
      <c r="H1595" s="19" t="s">
        <v>195</v>
      </c>
      <c r="I1595" s="18" t="s">
        <v>39</v>
      </c>
      <c r="J1595" s="18" t="s">
        <v>2375</v>
      </c>
      <c r="K1595" s="21" t="s">
        <v>6686</v>
      </c>
      <c r="L1595" s="22" t="s">
        <v>42</v>
      </c>
      <c r="M1595" s="22" t="s">
        <v>42</v>
      </c>
      <c r="N1595" s="23">
        <v>4895229100954</v>
      </c>
      <c r="O1595" s="23">
        <v>840063200388</v>
      </c>
      <c r="P1595" s="109" t="s">
        <v>62</v>
      </c>
      <c r="Q1595" s="24">
        <f t="shared" si="90"/>
        <v>559000</v>
      </c>
      <c r="R1595" s="25"/>
      <c r="S1595" s="67"/>
      <c r="T1595" s="67"/>
      <c r="U1595" s="127">
        <v>44</v>
      </c>
      <c r="V1595" s="127">
        <v>49</v>
      </c>
      <c r="X1595" s="26"/>
      <c r="Y1595" s="26"/>
    </row>
    <row r="1596" spans="1:25" ht="24" hidden="1">
      <c r="A1596" s="18" t="s">
        <v>173</v>
      </c>
      <c r="B1596" s="19" t="s">
        <v>6574</v>
      </c>
      <c r="C1596" s="20" t="s">
        <v>6687</v>
      </c>
      <c r="D1596" s="85" t="s">
        <v>6688</v>
      </c>
      <c r="E1596" s="4" t="s">
        <v>6689</v>
      </c>
      <c r="F1596" s="1" t="s">
        <v>283</v>
      </c>
      <c r="G1596" s="18" t="s">
        <v>407</v>
      </c>
      <c r="H1596" s="19" t="s">
        <v>195</v>
      </c>
      <c r="I1596" s="18" t="s">
        <v>44</v>
      </c>
      <c r="J1596" s="18"/>
      <c r="K1596" s="21" t="s">
        <v>6686</v>
      </c>
      <c r="L1596" s="22" t="s">
        <v>42</v>
      </c>
      <c r="M1596" s="22" t="s">
        <v>42</v>
      </c>
      <c r="N1596" s="23">
        <v>5025232525164</v>
      </c>
      <c r="O1596" s="23"/>
      <c r="P1596" s="109"/>
      <c r="Q1596" s="24">
        <f t="shared" si="90"/>
        <v>-1000</v>
      </c>
      <c r="R1596" s="25"/>
      <c r="S1596" s="59"/>
      <c r="T1596" s="59"/>
      <c r="X1596" s="26"/>
      <c r="Y1596" s="26"/>
    </row>
    <row r="1597" spans="1:25">
      <c r="A1597" s="19" t="s">
        <v>6690</v>
      </c>
      <c r="B1597" s="19" t="s">
        <v>6598</v>
      </c>
      <c r="C1597" s="34" t="s">
        <v>6691</v>
      </c>
      <c r="D1597" s="85" t="s">
        <v>6692</v>
      </c>
      <c r="E1597" s="4" t="s">
        <v>6693</v>
      </c>
      <c r="F1597" s="1" t="s">
        <v>283</v>
      </c>
      <c r="G1597" s="18" t="s">
        <v>407</v>
      </c>
      <c r="H1597" s="19" t="s">
        <v>195</v>
      </c>
      <c r="I1597" s="18" t="s">
        <v>39</v>
      </c>
      <c r="J1597" s="18" t="s">
        <v>226</v>
      </c>
      <c r="K1597" s="21" t="s">
        <v>6694</v>
      </c>
      <c r="L1597" s="22" t="s">
        <v>42</v>
      </c>
      <c r="M1597" s="22" t="s">
        <v>42</v>
      </c>
      <c r="N1597" s="23">
        <v>5025232525164</v>
      </c>
      <c r="O1597" s="23"/>
      <c r="P1597" s="109" t="s">
        <v>6695</v>
      </c>
      <c r="Q1597" s="24">
        <f t="shared" si="90"/>
        <v>549000</v>
      </c>
      <c r="R1597" s="25"/>
      <c r="S1597" s="67"/>
      <c r="T1597" s="67"/>
      <c r="U1597" s="127">
        <v>40.5</v>
      </c>
      <c r="V1597" s="127">
        <v>48</v>
      </c>
      <c r="X1597" s="26"/>
      <c r="Y1597" s="26"/>
    </row>
    <row r="1598" spans="1:25" hidden="1">
      <c r="A1598" s="19" t="s">
        <v>6690</v>
      </c>
      <c r="B1598" s="19" t="s">
        <v>6598</v>
      </c>
      <c r="C1598" s="20" t="s">
        <v>6696</v>
      </c>
      <c r="D1598" s="85" t="s">
        <v>6697</v>
      </c>
      <c r="E1598" s="4" t="s">
        <v>6698</v>
      </c>
      <c r="F1598" s="1" t="s">
        <v>283</v>
      </c>
      <c r="G1598" s="18" t="s">
        <v>407</v>
      </c>
      <c r="H1598" s="19" t="s">
        <v>195</v>
      </c>
      <c r="I1598" s="18" t="s">
        <v>44</v>
      </c>
      <c r="J1598" s="18"/>
      <c r="K1598" s="21" t="s">
        <v>6699</v>
      </c>
      <c r="L1598" s="22" t="s">
        <v>42</v>
      </c>
      <c r="M1598" s="22" t="s">
        <v>42</v>
      </c>
      <c r="N1598" s="23"/>
      <c r="O1598" s="23"/>
      <c r="P1598" s="109"/>
      <c r="Q1598" s="24">
        <f t="shared" ref="Q1598:Q1661" si="91">ROUND(V1598*$W$1,-4)-1000</f>
        <v>-1000</v>
      </c>
      <c r="R1598" s="25"/>
      <c r="S1598" s="66"/>
      <c r="T1598" s="66"/>
      <c r="X1598" s="26"/>
      <c r="Y1598" s="26"/>
    </row>
    <row r="1599" spans="1:25" hidden="1">
      <c r="A1599" s="19" t="s">
        <v>6700</v>
      </c>
      <c r="B1599" s="19" t="s">
        <v>6598</v>
      </c>
      <c r="C1599" s="44" t="s">
        <v>6701</v>
      </c>
      <c r="D1599" s="85" t="s">
        <v>6702</v>
      </c>
      <c r="E1599" s="4" t="s">
        <v>6703</v>
      </c>
      <c r="F1599" s="1" t="s">
        <v>283</v>
      </c>
      <c r="G1599" s="18" t="s">
        <v>407</v>
      </c>
      <c r="H1599" s="19" t="s">
        <v>1381</v>
      </c>
      <c r="I1599" s="18" t="s">
        <v>44</v>
      </c>
      <c r="J1599" s="18"/>
      <c r="K1599" s="21" t="s">
        <v>6704</v>
      </c>
      <c r="L1599" s="22" t="s">
        <v>42</v>
      </c>
      <c r="M1599" s="22" t="s">
        <v>42</v>
      </c>
      <c r="N1599" s="23"/>
      <c r="O1599" s="23"/>
      <c r="P1599" s="109"/>
      <c r="Q1599" s="24">
        <f t="shared" si="91"/>
        <v>-1000</v>
      </c>
      <c r="R1599" s="25"/>
      <c r="S1599" s="66"/>
      <c r="T1599" s="66"/>
      <c r="X1599" s="26"/>
      <c r="Y1599" s="26"/>
    </row>
    <row r="1600" spans="1:25" hidden="1">
      <c r="A1600" s="19" t="s">
        <v>6700</v>
      </c>
      <c r="B1600" s="19" t="s">
        <v>6598</v>
      </c>
      <c r="C1600" s="44" t="s">
        <v>6705</v>
      </c>
      <c r="D1600" s="85" t="s">
        <v>6706</v>
      </c>
      <c r="E1600" s="4" t="s">
        <v>6707</v>
      </c>
      <c r="F1600" s="1" t="s">
        <v>283</v>
      </c>
      <c r="G1600" s="18" t="s">
        <v>407</v>
      </c>
      <c r="H1600" s="19" t="s">
        <v>1381</v>
      </c>
      <c r="I1600" s="18" t="s">
        <v>44</v>
      </c>
      <c r="J1600" s="18"/>
      <c r="K1600" s="21" t="s">
        <v>6708</v>
      </c>
      <c r="L1600" s="22" t="s">
        <v>42</v>
      </c>
      <c r="M1600" s="22" t="s">
        <v>42</v>
      </c>
      <c r="N1600" s="23"/>
      <c r="O1600" s="23"/>
      <c r="P1600" s="109"/>
      <c r="Q1600" s="24">
        <f t="shared" si="91"/>
        <v>-1000</v>
      </c>
      <c r="R1600" s="25"/>
      <c r="S1600" s="66"/>
      <c r="T1600" s="66"/>
      <c r="X1600" s="26"/>
      <c r="Y1600" s="26"/>
    </row>
    <row r="1601" spans="1:25" ht="24" hidden="1">
      <c r="A1601" s="19" t="s">
        <v>6700</v>
      </c>
      <c r="B1601" s="19" t="s">
        <v>6598</v>
      </c>
      <c r="C1601" s="28" t="s">
        <v>6709</v>
      </c>
      <c r="D1601" s="85" t="s">
        <v>6710</v>
      </c>
      <c r="E1601" s="4" t="s">
        <v>6711</v>
      </c>
      <c r="F1601" s="1" t="s">
        <v>283</v>
      </c>
      <c r="G1601" s="18" t="s">
        <v>407</v>
      </c>
      <c r="H1601" s="19" t="s">
        <v>1381</v>
      </c>
      <c r="I1601" s="18" t="s">
        <v>44</v>
      </c>
      <c r="J1601" s="18"/>
      <c r="K1601" s="21" t="s">
        <v>6712</v>
      </c>
      <c r="L1601" s="22" t="s">
        <v>42</v>
      </c>
      <c r="M1601" s="22" t="s">
        <v>42</v>
      </c>
      <c r="N1601" s="23"/>
      <c r="O1601" s="23"/>
      <c r="P1601" s="109"/>
      <c r="Q1601" s="24">
        <f t="shared" si="91"/>
        <v>-1000</v>
      </c>
      <c r="R1601" s="25"/>
      <c r="S1601" s="70"/>
      <c r="T1601" s="70"/>
      <c r="X1601" s="26"/>
      <c r="Y1601" s="26"/>
    </row>
    <row r="1602" spans="1:25" hidden="1">
      <c r="A1602" s="19" t="s">
        <v>6700</v>
      </c>
      <c r="B1602" s="19" t="s">
        <v>6598</v>
      </c>
      <c r="C1602" s="28" t="s">
        <v>6713</v>
      </c>
      <c r="D1602" s="85" t="s">
        <v>6714</v>
      </c>
      <c r="E1602" s="4" t="s">
        <v>6715</v>
      </c>
      <c r="F1602" s="1" t="s">
        <v>283</v>
      </c>
      <c r="G1602" s="18" t="s">
        <v>407</v>
      </c>
      <c r="H1602" s="19" t="s">
        <v>1381</v>
      </c>
      <c r="I1602" s="18" t="s">
        <v>44</v>
      </c>
      <c r="J1602" s="18"/>
      <c r="K1602" s="21" t="s">
        <v>6716</v>
      </c>
      <c r="L1602" s="22" t="s">
        <v>42</v>
      </c>
      <c r="M1602" s="22" t="s">
        <v>42</v>
      </c>
      <c r="N1602" s="23"/>
      <c r="O1602" s="23"/>
      <c r="P1602" s="109"/>
      <c r="Q1602" s="24">
        <f t="shared" si="91"/>
        <v>-1000</v>
      </c>
      <c r="R1602" s="25"/>
      <c r="S1602" s="70"/>
      <c r="T1602" s="70"/>
      <c r="X1602" s="26"/>
      <c r="Y1602" s="26"/>
    </row>
    <row r="1603" spans="1:25" hidden="1">
      <c r="A1603" s="19" t="s">
        <v>6700</v>
      </c>
      <c r="B1603" s="19" t="s">
        <v>6598</v>
      </c>
      <c r="C1603" s="28" t="s">
        <v>6717</v>
      </c>
      <c r="D1603" s="85" t="s">
        <v>6718</v>
      </c>
      <c r="E1603" s="4" t="s">
        <v>6719</v>
      </c>
      <c r="F1603" s="1" t="s">
        <v>283</v>
      </c>
      <c r="G1603" s="18" t="s">
        <v>407</v>
      </c>
      <c r="H1603" s="19" t="s">
        <v>1381</v>
      </c>
      <c r="I1603" s="18" t="s">
        <v>44</v>
      </c>
      <c r="J1603" s="18"/>
      <c r="K1603" s="21" t="s">
        <v>6720</v>
      </c>
      <c r="L1603" s="22" t="s">
        <v>42</v>
      </c>
      <c r="M1603" s="22" t="s">
        <v>42</v>
      </c>
      <c r="N1603" s="23">
        <v>5025232690183</v>
      </c>
      <c r="O1603" s="23"/>
      <c r="P1603" s="109"/>
      <c r="Q1603" s="24">
        <f t="shared" si="91"/>
        <v>-1000</v>
      </c>
      <c r="R1603" s="25"/>
      <c r="S1603" s="66"/>
      <c r="T1603" s="66"/>
      <c r="X1603" s="26"/>
      <c r="Y1603" s="26"/>
    </row>
    <row r="1604" spans="1:25">
      <c r="A1604" s="19" t="s">
        <v>6721</v>
      </c>
      <c r="B1604" s="19" t="s">
        <v>6598</v>
      </c>
      <c r="C1604" s="28" t="s">
        <v>6722</v>
      </c>
      <c r="D1604" s="85" t="s">
        <v>6723</v>
      </c>
      <c r="E1604" s="4" t="s">
        <v>6724</v>
      </c>
      <c r="F1604" s="1" t="s">
        <v>283</v>
      </c>
      <c r="G1604" s="18" t="s">
        <v>407</v>
      </c>
      <c r="H1604" s="19" t="s">
        <v>1381</v>
      </c>
      <c r="I1604" s="18" t="s">
        <v>134</v>
      </c>
      <c r="J1604" s="18"/>
      <c r="K1604" s="21" t="s">
        <v>6725</v>
      </c>
      <c r="L1604" s="22" t="s">
        <v>42</v>
      </c>
      <c r="M1604" s="22" t="s">
        <v>42</v>
      </c>
      <c r="N1604" s="23">
        <v>5025232690183</v>
      </c>
      <c r="O1604" s="23"/>
      <c r="P1604" s="109" t="s">
        <v>6726</v>
      </c>
      <c r="Q1604" s="24">
        <f t="shared" si="91"/>
        <v>1599000</v>
      </c>
      <c r="R1604" s="25"/>
      <c r="S1604" s="67"/>
      <c r="T1604" s="67"/>
      <c r="U1604" s="127">
        <v>125</v>
      </c>
      <c r="V1604" s="127">
        <v>140</v>
      </c>
      <c r="X1604" s="26"/>
      <c r="Y1604" s="26"/>
    </row>
    <row r="1605" spans="1:25">
      <c r="A1605" s="106" t="s">
        <v>6721</v>
      </c>
      <c r="B1605" s="106" t="s">
        <v>6598</v>
      </c>
      <c r="C1605" s="107" t="s">
        <v>6727</v>
      </c>
      <c r="D1605" s="123" t="s">
        <v>6728</v>
      </c>
      <c r="E1605" s="4" t="s">
        <v>6729</v>
      </c>
      <c r="F1605" s="1" t="s">
        <v>283</v>
      </c>
      <c r="G1605" s="18" t="s">
        <v>407</v>
      </c>
      <c r="H1605" s="19" t="s">
        <v>1381</v>
      </c>
      <c r="I1605" s="18" t="s">
        <v>39</v>
      </c>
      <c r="J1605" s="18"/>
      <c r="K1605" s="21" t="s">
        <v>6730</v>
      </c>
      <c r="L1605" s="22" t="s">
        <v>42</v>
      </c>
      <c r="M1605" s="22" t="s">
        <v>42</v>
      </c>
      <c r="N1605" s="23">
        <v>5025232690206</v>
      </c>
      <c r="O1605" s="23"/>
      <c r="P1605" s="109" t="s">
        <v>6731</v>
      </c>
      <c r="Q1605" s="24">
        <f t="shared" si="91"/>
        <v>1599000</v>
      </c>
      <c r="R1605" s="25"/>
      <c r="S1605" s="67"/>
      <c r="T1605" s="67"/>
      <c r="U1605" s="127">
        <v>125</v>
      </c>
      <c r="V1605" s="127">
        <v>140</v>
      </c>
      <c r="X1605" s="26"/>
      <c r="Y1605" s="26"/>
    </row>
    <row r="1606" spans="1:25" hidden="1">
      <c r="A1606" s="19" t="s">
        <v>6721</v>
      </c>
      <c r="B1606" s="19" t="s">
        <v>6598</v>
      </c>
      <c r="C1606" s="28" t="s">
        <v>6732</v>
      </c>
      <c r="D1606" s="85" t="s">
        <v>6733</v>
      </c>
      <c r="E1606" s="4" t="s">
        <v>6734</v>
      </c>
      <c r="F1606" s="1" t="s">
        <v>283</v>
      </c>
      <c r="G1606" s="18" t="s">
        <v>407</v>
      </c>
      <c r="H1606" s="19" t="s">
        <v>1381</v>
      </c>
      <c r="I1606" s="18" t="s">
        <v>44</v>
      </c>
      <c r="J1606" s="18"/>
      <c r="K1606" s="21" t="s">
        <v>6735</v>
      </c>
      <c r="L1606" s="22" t="s">
        <v>42</v>
      </c>
      <c r="M1606" s="22" t="s">
        <v>42</v>
      </c>
      <c r="N1606" s="23">
        <v>5025232690206</v>
      </c>
      <c r="O1606" s="23"/>
      <c r="P1606" s="109"/>
      <c r="Q1606" s="24">
        <f t="shared" si="91"/>
        <v>1539000</v>
      </c>
      <c r="R1606" s="25"/>
      <c r="S1606" s="67"/>
      <c r="T1606" s="67"/>
      <c r="U1606" s="127">
        <v>120</v>
      </c>
      <c r="V1606" s="127">
        <v>135</v>
      </c>
      <c r="X1606" s="26"/>
      <c r="Y1606" s="26"/>
    </row>
    <row r="1607" spans="1:25" hidden="1">
      <c r="A1607" s="19" t="s">
        <v>6721</v>
      </c>
      <c r="B1607" s="19" t="s">
        <v>6598</v>
      </c>
      <c r="C1607" s="28" t="s">
        <v>6736</v>
      </c>
      <c r="D1607" s="85" t="s">
        <v>6737</v>
      </c>
      <c r="E1607" s="4" t="s">
        <v>6738</v>
      </c>
      <c r="F1607" s="1" t="s">
        <v>283</v>
      </c>
      <c r="G1607" s="18" t="s">
        <v>407</v>
      </c>
      <c r="H1607" s="19" t="s">
        <v>1381</v>
      </c>
      <c r="I1607" s="18" t="s">
        <v>44</v>
      </c>
      <c r="J1607" s="18"/>
      <c r="K1607" s="21" t="s">
        <v>6739</v>
      </c>
      <c r="L1607" s="22" t="s">
        <v>42</v>
      </c>
      <c r="M1607" s="22" t="s">
        <v>42</v>
      </c>
      <c r="N1607" s="23"/>
      <c r="O1607" s="23"/>
      <c r="P1607" s="109"/>
      <c r="Q1607" s="24">
        <f t="shared" si="91"/>
        <v>-1000</v>
      </c>
      <c r="R1607" s="25"/>
      <c r="S1607" s="67"/>
      <c r="T1607" s="67"/>
      <c r="X1607" s="26"/>
      <c r="Y1607" s="26"/>
    </row>
    <row r="1608" spans="1:25">
      <c r="A1608" s="106" t="s">
        <v>6721</v>
      </c>
      <c r="B1608" s="106" t="s">
        <v>6598</v>
      </c>
      <c r="C1608" s="107" t="s">
        <v>6740</v>
      </c>
      <c r="D1608" s="123" t="s">
        <v>6741</v>
      </c>
      <c r="E1608" s="4"/>
      <c r="F1608" s="1" t="s">
        <v>283</v>
      </c>
      <c r="G1608" s="18" t="s">
        <v>407</v>
      </c>
      <c r="H1608" s="19" t="s">
        <v>1381</v>
      </c>
      <c r="I1608" s="139" t="s">
        <v>134</v>
      </c>
      <c r="J1608" s="18"/>
      <c r="K1608" s="21" t="s">
        <v>175</v>
      </c>
      <c r="L1608" s="22" t="s">
        <v>42</v>
      </c>
      <c r="M1608" s="22" t="s">
        <v>42</v>
      </c>
      <c r="N1608" s="23"/>
      <c r="O1608" s="23"/>
      <c r="P1608" s="109" t="s">
        <v>6742</v>
      </c>
      <c r="Q1608" s="24">
        <f t="shared" si="91"/>
        <v>1649000</v>
      </c>
      <c r="R1608" s="25"/>
      <c r="S1608" s="67"/>
      <c r="T1608" s="67"/>
      <c r="U1608" s="127">
        <v>130</v>
      </c>
      <c r="V1608" s="127">
        <v>145</v>
      </c>
      <c r="X1608" s="26"/>
      <c r="Y1608" s="26"/>
    </row>
    <row r="1609" spans="1:25">
      <c r="A1609" s="106" t="s">
        <v>6721</v>
      </c>
      <c r="B1609" s="106" t="s">
        <v>6598</v>
      </c>
      <c r="C1609" s="107" t="s">
        <v>6743</v>
      </c>
      <c r="D1609" s="123" t="s">
        <v>6744</v>
      </c>
      <c r="E1609" s="4" t="s">
        <v>6745</v>
      </c>
      <c r="F1609" s="1" t="s">
        <v>283</v>
      </c>
      <c r="G1609" s="18" t="s">
        <v>407</v>
      </c>
      <c r="H1609" s="19" t="s">
        <v>1381</v>
      </c>
      <c r="I1609" s="18" t="s">
        <v>39</v>
      </c>
      <c r="J1609" s="18"/>
      <c r="K1609" s="21" t="s">
        <v>6746</v>
      </c>
      <c r="L1609" s="22" t="s">
        <v>42</v>
      </c>
      <c r="M1609" s="22" t="s">
        <v>42</v>
      </c>
      <c r="N1609" s="23">
        <v>5025232913305</v>
      </c>
      <c r="O1609" s="23"/>
      <c r="P1609" s="109" t="s">
        <v>6747</v>
      </c>
      <c r="Q1609" s="24">
        <f t="shared" si="91"/>
        <v>1599000</v>
      </c>
      <c r="R1609" s="25"/>
      <c r="S1609" s="67"/>
      <c r="T1609" s="67"/>
      <c r="U1609" s="127">
        <v>125</v>
      </c>
      <c r="V1609" s="127">
        <v>140</v>
      </c>
      <c r="X1609" s="26"/>
      <c r="Y1609" s="26"/>
    </row>
    <row r="1610" spans="1:25" hidden="1">
      <c r="A1610" s="19" t="s">
        <v>6721</v>
      </c>
      <c r="B1610" s="19" t="s">
        <v>6598</v>
      </c>
      <c r="C1610" s="28" t="s">
        <v>6748</v>
      </c>
      <c r="D1610" s="85" t="s">
        <v>6749</v>
      </c>
      <c r="E1610" s="4" t="s">
        <v>6750</v>
      </c>
      <c r="F1610" s="1" t="s">
        <v>283</v>
      </c>
      <c r="G1610" s="18" t="s">
        <v>407</v>
      </c>
      <c r="H1610" s="19" t="s">
        <v>1381</v>
      </c>
      <c r="I1610" s="18" t="s">
        <v>44</v>
      </c>
      <c r="J1610" s="18"/>
      <c r="K1610" s="21" t="s">
        <v>6751</v>
      </c>
      <c r="L1610" s="22" t="s">
        <v>42</v>
      </c>
      <c r="M1610" s="22" t="s">
        <v>42</v>
      </c>
      <c r="N1610" s="23">
        <v>5025232923236</v>
      </c>
      <c r="O1610" s="23"/>
      <c r="P1610" s="109"/>
      <c r="Q1610" s="24">
        <f t="shared" si="91"/>
        <v>1599000</v>
      </c>
      <c r="R1610" s="25"/>
      <c r="S1610" s="67"/>
      <c r="T1610" s="67"/>
      <c r="U1610" s="127">
        <v>125</v>
      </c>
      <c r="V1610" s="127">
        <v>140</v>
      </c>
      <c r="X1610" s="26"/>
      <c r="Y1610" s="26"/>
    </row>
    <row r="1611" spans="1:25" hidden="1">
      <c r="A1611" s="19" t="s">
        <v>6700</v>
      </c>
      <c r="B1611" s="19" t="s">
        <v>6598</v>
      </c>
      <c r="C1611" s="28" t="s">
        <v>6752</v>
      </c>
      <c r="D1611" s="85" t="s">
        <v>6753</v>
      </c>
      <c r="E1611" s="4" t="s">
        <v>6754</v>
      </c>
      <c r="F1611" s="1" t="s">
        <v>283</v>
      </c>
      <c r="G1611" s="18" t="s">
        <v>407</v>
      </c>
      <c r="H1611" s="19" t="s">
        <v>1381</v>
      </c>
      <c r="I1611" s="18" t="s">
        <v>44</v>
      </c>
      <c r="J1611" s="18"/>
      <c r="K1611" s="21" t="s">
        <v>6755</v>
      </c>
      <c r="L1611" s="22" t="s">
        <v>42</v>
      </c>
      <c r="M1611" s="22" t="s">
        <v>42</v>
      </c>
      <c r="N1611" s="23"/>
      <c r="O1611" s="23"/>
      <c r="P1611" s="109"/>
      <c r="Q1611" s="24">
        <f t="shared" si="91"/>
        <v>-1000</v>
      </c>
      <c r="R1611" s="25"/>
      <c r="S1611" s="66"/>
      <c r="T1611" s="66"/>
      <c r="X1611" s="26"/>
      <c r="Y1611" s="26"/>
    </row>
    <row r="1612" spans="1:25" hidden="1">
      <c r="A1612" s="19" t="s">
        <v>6700</v>
      </c>
      <c r="B1612" s="19" t="s">
        <v>6598</v>
      </c>
      <c r="C1612" s="28" t="s">
        <v>6756</v>
      </c>
      <c r="D1612" s="85" t="s">
        <v>6757</v>
      </c>
      <c r="E1612" s="4" t="s">
        <v>6758</v>
      </c>
      <c r="F1612" s="1" t="s">
        <v>283</v>
      </c>
      <c r="G1612" s="18" t="s">
        <v>407</v>
      </c>
      <c r="H1612" s="19" t="s">
        <v>1381</v>
      </c>
      <c r="I1612" s="18" t="s">
        <v>44</v>
      </c>
      <c r="J1612" s="18"/>
      <c r="K1612" s="21" t="s">
        <v>6759</v>
      </c>
      <c r="L1612" s="22" t="s">
        <v>42</v>
      </c>
      <c r="M1612" s="22" t="s">
        <v>42</v>
      </c>
      <c r="N1612" s="23"/>
      <c r="O1612" s="23"/>
      <c r="P1612" s="109"/>
      <c r="Q1612" s="24">
        <f t="shared" si="91"/>
        <v>-1000</v>
      </c>
      <c r="R1612" s="25"/>
      <c r="S1612" s="66"/>
      <c r="T1612" s="66"/>
      <c r="X1612" s="26"/>
      <c r="Y1612" s="26"/>
    </row>
    <row r="1613" spans="1:25" hidden="1">
      <c r="A1613" s="19" t="s">
        <v>6700</v>
      </c>
      <c r="B1613" s="19" t="s">
        <v>6598</v>
      </c>
      <c r="C1613" s="28" t="s">
        <v>6760</v>
      </c>
      <c r="D1613" s="85" t="s">
        <v>6761</v>
      </c>
      <c r="E1613" s="4" t="s">
        <v>6762</v>
      </c>
      <c r="F1613" s="1" t="s">
        <v>283</v>
      </c>
      <c r="G1613" s="18" t="s">
        <v>407</v>
      </c>
      <c r="H1613" s="19" t="s">
        <v>1381</v>
      </c>
      <c r="I1613" s="18" t="s">
        <v>44</v>
      </c>
      <c r="J1613" s="18"/>
      <c r="K1613" s="49" t="s">
        <v>6763</v>
      </c>
      <c r="L1613" s="22" t="s">
        <v>42</v>
      </c>
      <c r="M1613" s="22" t="s">
        <v>42</v>
      </c>
      <c r="N1613" s="23"/>
      <c r="O1613" s="23"/>
      <c r="P1613" s="109"/>
      <c r="Q1613" s="24">
        <f t="shared" si="91"/>
        <v>-1000</v>
      </c>
      <c r="R1613" s="25"/>
      <c r="S1613" s="66"/>
      <c r="T1613" s="66"/>
      <c r="X1613" s="26"/>
      <c r="Y1613" s="26"/>
    </row>
    <row r="1614" spans="1:25" hidden="1">
      <c r="A1614" s="19" t="s">
        <v>6700</v>
      </c>
      <c r="B1614" s="19" t="s">
        <v>6598</v>
      </c>
      <c r="C1614" s="28" t="s">
        <v>6764</v>
      </c>
      <c r="D1614" s="85" t="s">
        <v>6765</v>
      </c>
      <c r="E1614" s="4" t="s">
        <v>6766</v>
      </c>
      <c r="F1614" s="1" t="s">
        <v>283</v>
      </c>
      <c r="G1614" s="18" t="s">
        <v>407</v>
      </c>
      <c r="H1614" s="19" t="s">
        <v>1381</v>
      </c>
      <c r="I1614" s="18" t="s">
        <v>44</v>
      </c>
      <c r="J1614" s="18"/>
      <c r="K1614" s="21" t="s">
        <v>6767</v>
      </c>
      <c r="L1614" s="22" t="s">
        <v>42</v>
      </c>
      <c r="M1614" s="22" t="s">
        <v>42</v>
      </c>
      <c r="N1614" s="23"/>
      <c r="O1614" s="23"/>
      <c r="P1614" s="109"/>
      <c r="Q1614" s="24">
        <f t="shared" si="91"/>
        <v>-1000</v>
      </c>
      <c r="R1614" s="25"/>
      <c r="S1614" s="66"/>
      <c r="T1614" s="66"/>
      <c r="X1614" s="26"/>
      <c r="Y1614" s="26"/>
    </row>
    <row r="1615" spans="1:25" hidden="1">
      <c r="A1615" s="19" t="s">
        <v>6768</v>
      </c>
      <c r="B1615" s="19" t="s">
        <v>6598</v>
      </c>
      <c r="C1615" s="28" t="s">
        <v>6769</v>
      </c>
      <c r="D1615" s="85" t="s">
        <v>6770</v>
      </c>
      <c r="E1615" s="4" t="s">
        <v>6771</v>
      </c>
      <c r="F1615" s="1" t="s">
        <v>283</v>
      </c>
      <c r="G1615" s="18" t="s">
        <v>407</v>
      </c>
      <c r="H1615" s="19" t="s">
        <v>1381</v>
      </c>
      <c r="I1615" s="18" t="s">
        <v>44</v>
      </c>
      <c r="J1615" s="18"/>
      <c r="K1615" s="49" t="s">
        <v>6772</v>
      </c>
      <c r="L1615" s="22" t="s">
        <v>42</v>
      </c>
      <c r="M1615" s="22" t="s">
        <v>42</v>
      </c>
      <c r="N1615" s="23">
        <v>5025232791637</v>
      </c>
      <c r="O1615" s="23"/>
      <c r="P1615" s="109"/>
      <c r="Q1615" s="24">
        <f t="shared" si="91"/>
        <v>-1000</v>
      </c>
      <c r="R1615" s="25"/>
      <c r="S1615" s="59"/>
      <c r="T1615" s="59"/>
      <c r="X1615" s="26"/>
      <c r="Y1615" s="26"/>
    </row>
    <row r="1616" spans="1:25">
      <c r="A1616" s="19" t="s">
        <v>6773</v>
      </c>
      <c r="B1616" s="19" t="s">
        <v>6598</v>
      </c>
      <c r="C1616" s="44" t="s">
        <v>6774</v>
      </c>
      <c r="D1616" s="85" t="s">
        <v>6775</v>
      </c>
      <c r="E1616" s="4" t="s">
        <v>6776</v>
      </c>
      <c r="F1616" s="1" t="s">
        <v>283</v>
      </c>
      <c r="G1616" s="18" t="s">
        <v>407</v>
      </c>
      <c r="H1616" s="19" t="s">
        <v>1381</v>
      </c>
      <c r="I1616" s="18" t="s">
        <v>134</v>
      </c>
      <c r="J1616" s="18"/>
      <c r="K1616" s="21" t="s">
        <v>6777</v>
      </c>
      <c r="L1616" s="22" t="s">
        <v>6778</v>
      </c>
      <c r="M1616" s="22" t="s">
        <v>42</v>
      </c>
      <c r="N1616" s="23">
        <v>5025232791637</v>
      </c>
      <c r="O1616" s="23"/>
      <c r="P1616" s="109" t="s">
        <v>6779</v>
      </c>
      <c r="Q1616" s="24">
        <f t="shared" si="91"/>
        <v>2279000</v>
      </c>
      <c r="R1616" s="25"/>
      <c r="S1616" s="59"/>
      <c r="T1616" s="59"/>
      <c r="U1616" s="127">
        <v>186</v>
      </c>
      <c r="V1616" s="127">
        <v>200</v>
      </c>
      <c r="X1616" s="26"/>
      <c r="Y1616" s="26"/>
    </row>
    <row r="1617" spans="1:25" hidden="1">
      <c r="A1617" s="19" t="s">
        <v>6773</v>
      </c>
      <c r="B1617" s="19" t="s">
        <v>6598</v>
      </c>
      <c r="C1617" s="28" t="s">
        <v>6780</v>
      </c>
      <c r="D1617" s="85" t="s">
        <v>6781</v>
      </c>
      <c r="E1617" s="4" t="s">
        <v>6782</v>
      </c>
      <c r="F1617" s="1" t="s">
        <v>283</v>
      </c>
      <c r="G1617" s="18" t="s">
        <v>407</v>
      </c>
      <c r="H1617" s="19" t="s">
        <v>1381</v>
      </c>
      <c r="I1617" s="18" t="s">
        <v>44</v>
      </c>
      <c r="J1617" s="18"/>
      <c r="K1617" s="21" t="s">
        <v>6783</v>
      </c>
      <c r="L1617" s="22" t="s">
        <v>42</v>
      </c>
      <c r="M1617" s="22" t="s">
        <v>6784</v>
      </c>
      <c r="N1617" s="23">
        <v>5025232371976</v>
      </c>
      <c r="O1617" s="23"/>
      <c r="P1617" s="109"/>
      <c r="Q1617" s="24">
        <f t="shared" si="91"/>
        <v>-1000</v>
      </c>
      <c r="R1617" s="25"/>
      <c r="S1617" s="66"/>
      <c r="T1617" s="66"/>
      <c r="X1617" s="26"/>
      <c r="Y1617" s="26"/>
    </row>
    <row r="1618" spans="1:25">
      <c r="A1618" s="19" t="s">
        <v>6785</v>
      </c>
      <c r="B1618" s="19" t="s">
        <v>6598</v>
      </c>
      <c r="C1618" s="28" t="s">
        <v>6786</v>
      </c>
      <c r="D1618" s="85" t="s">
        <v>6787</v>
      </c>
      <c r="E1618" s="4" t="s">
        <v>6788</v>
      </c>
      <c r="F1618" s="1" t="s">
        <v>283</v>
      </c>
      <c r="G1618" s="18" t="s">
        <v>407</v>
      </c>
      <c r="H1618" s="19" t="s">
        <v>1381</v>
      </c>
      <c r="I1618" s="18" t="s">
        <v>39</v>
      </c>
      <c r="J1618" s="18"/>
      <c r="K1618" s="49" t="s">
        <v>6789</v>
      </c>
      <c r="L1618" s="22" t="s">
        <v>42</v>
      </c>
      <c r="M1618" s="22" t="s">
        <v>42</v>
      </c>
      <c r="N1618" s="23">
        <v>5025232878451</v>
      </c>
      <c r="O1618" s="23"/>
      <c r="P1618" s="109" t="s">
        <v>6790</v>
      </c>
      <c r="Q1618" s="24">
        <f t="shared" si="91"/>
        <v>3019000</v>
      </c>
      <c r="R1618" s="25"/>
      <c r="S1618" s="66"/>
      <c r="T1618" s="66"/>
      <c r="U1618" s="127">
        <v>245</v>
      </c>
      <c r="V1618" s="127">
        <v>265</v>
      </c>
      <c r="X1618" s="26"/>
      <c r="Y1618" s="26"/>
    </row>
    <row r="1619" spans="1:25" hidden="1">
      <c r="A1619" s="19" t="s">
        <v>6785</v>
      </c>
      <c r="B1619" s="19" t="s">
        <v>6598</v>
      </c>
      <c r="C1619" s="28" t="s">
        <v>6791</v>
      </c>
      <c r="D1619" s="85" t="s">
        <v>6792</v>
      </c>
      <c r="E1619" s="4" t="s">
        <v>6793</v>
      </c>
      <c r="F1619" s="1" t="s">
        <v>283</v>
      </c>
      <c r="G1619" s="18" t="s">
        <v>407</v>
      </c>
      <c r="H1619" s="19" t="s">
        <v>1381</v>
      </c>
      <c r="I1619" s="18" t="s">
        <v>44</v>
      </c>
      <c r="J1619" s="18"/>
      <c r="K1619" s="21" t="s">
        <v>6794</v>
      </c>
      <c r="L1619" s="22" t="s">
        <v>42</v>
      </c>
      <c r="M1619" s="22" t="s">
        <v>42</v>
      </c>
      <c r="N1619" s="23">
        <v>5025232665716</v>
      </c>
      <c r="O1619" s="23"/>
      <c r="P1619" s="109"/>
      <c r="Q1619" s="24">
        <f t="shared" si="91"/>
        <v>2049000</v>
      </c>
      <c r="R1619" s="25"/>
      <c r="S1619" s="67"/>
      <c r="T1619" s="67"/>
      <c r="U1619" s="127">
        <v>165</v>
      </c>
      <c r="V1619" s="127">
        <v>180</v>
      </c>
      <c r="X1619" s="26"/>
      <c r="Y1619" s="26"/>
    </row>
    <row r="1620" spans="1:25" hidden="1">
      <c r="A1620" s="19" t="s">
        <v>6785</v>
      </c>
      <c r="B1620" s="19" t="s">
        <v>6598</v>
      </c>
      <c r="C1620" s="28" t="s">
        <v>6795</v>
      </c>
      <c r="D1620" s="85" t="s">
        <v>6796</v>
      </c>
      <c r="E1620" s="4" t="s">
        <v>6797</v>
      </c>
      <c r="F1620" s="1" t="s">
        <v>283</v>
      </c>
      <c r="G1620" s="18" t="s">
        <v>407</v>
      </c>
      <c r="H1620" s="19" t="s">
        <v>1381</v>
      </c>
      <c r="I1620" s="18" t="s">
        <v>44</v>
      </c>
      <c r="J1620" s="18"/>
      <c r="K1620" s="21" t="s">
        <v>6798</v>
      </c>
      <c r="L1620" s="22" t="s">
        <v>42</v>
      </c>
      <c r="M1620" s="22" t="s">
        <v>42</v>
      </c>
      <c r="N1620" s="23">
        <v>5025232665693</v>
      </c>
      <c r="O1620" s="23"/>
      <c r="P1620" s="109"/>
      <c r="Q1620" s="24">
        <f t="shared" si="91"/>
        <v>1649000</v>
      </c>
      <c r="R1620" s="25"/>
      <c r="S1620" s="66"/>
      <c r="T1620" s="66"/>
      <c r="U1620" s="127">
        <v>133</v>
      </c>
      <c r="V1620" s="127">
        <v>145</v>
      </c>
      <c r="X1620" s="26"/>
      <c r="Y1620" s="26"/>
    </row>
    <row r="1621" spans="1:25" hidden="1">
      <c r="A1621" s="19" t="s">
        <v>6785</v>
      </c>
      <c r="B1621" s="19" t="s">
        <v>6598</v>
      </c>
      <c r="C1621" s="28" t="s">
        <v>6799</v>
      </c>
      <c r="D1621" s="85" t="s">
        <v>6800</v>
      </c>
      <c r="E1621" s="4" t="s">
        <v>6801</v>
      </c>
      <c r="F1621" s="1" t="s">
        <v>283</v>
      </c>
      <c r="G1621" s="18" t="s">
        <v>407</v>
      </c>
      <c r="H1621" s="19" t="s">
        <v>1381</v>
      </c>
      <c r="I1621" s="18" t="s">
        <v>44</v>
      </c>
      <c r="J1621" s="18"/>
      <c r="K1621" s="49" t="s">
        <v>6802</v>
      </c>
      <c r="L1621" s="22" t="s">
        <v>42</v>
      </c>
      <c r="M1621" s="22" t="s">
        <v>42</v>
      </c>
      <c r="N1621" s="23">
        <v>5025232665686</v>
      </c>
      <c r="O1621" s="23"/>
      <c r="P1621" s="109"/>
      <c r="Q1621" s="24">
        <f t="shared" si="91"/>
        <v>1539000</v>
      </c>
      <c r="R1621" s="25"/>
      <c r="S1621" s="66"/>
      <c r="T1621" s="66"/>
      <c r="U1621" s="127">
        <v>120</v>
      </c>
      <c r="V1621" s="127">
        <v>135</v>
      </c>
      <c r="X1621" s="26"/>
      <c r="Y1621" s="26"/>
    </row>
    <row r="1622" spans="1:25" hidden="1">
      <c r="A1622" s="19" t="s">
        <v>6785</v>
      </c>
      <c r="B1622" s="19" t="s">
        <v>6598</v>
      </c>
      <c r="C1622" s="28" t="s">
        <v>6803</v>
      </c>
      <c r="D1622" s="85" t="s">
        <v>6804</v>
      </c>
      <c r="E1622" s="4" t="s">
        <v>6805</v>
      </c>
      <c r="F1622" s="1" t="s">
        <v>283</v>
      </c>
      <c r="G1622" s="18" t="s">
        <v>407</v>
      </c>
      <c r="H1622" s="19" t="s">
        <v>1381</v>
      </c>
      <c r="I1622" s="18" t="s">
        <v>44</v>
      </c>
      <c r="J1622" s="18"/>
      <c r="K1622" s="49" t="s">
        <v>6806</v>
      </c>
      <c r="L1622" s="22" t="s">
        <v>42</v>
      </c>
      <c r="M1622" s="22" t="s">
        <v>42</v>
      </c>
      <c r="N1622" s="23">
        <v>5025232791552</v>
      </c>
      <c r="O1622" s="23"/>
      <c r="P1622" s="109"/>
      <c r="Q1622" s="24">
        <f t="shared" si="91"/>
        <v>1369000</v>
      </c>
      <c r="R1622" s="25"/>
      <c r="S1622" s="66"/>
      <c r="T1622" s="66"/>
      <c r="U1622" s="127">
        <v>110</v>
      </c>
      <c r="V1622" s="127">
        <v>120</v>
      </c>
      <c r="X1622" s="26"/>
      <c r="Y1622" s="26"/>
    </row>
    <row r="1623" spans="1:25" hidden="1">
      <c r="A1623" s="19" t="s">
        <v>6785</v>
      </c>
      <c r="B1623" s="19" t="s">
        <v>6598</v>
      </c>
      <c r="C1623" s="28" t="s">
        <v>6807</v>
      </c>
      <c r="D1623" s="85" t="s">
        <v>6808</v>
      </c>
      <c r="E1623" s="4" t="s">
        <v>6809</v>
      </c>
      <c r="F1623" s="1" t="s">
        <v>283</v>
      </c>
      <c r="G1623" s="18" t="s">
        <v>407</v>
      </c>
      <c r="H1623" s="19" t="s">
        <v>1381</v>
      </c>
      <c r="I1623" s="18" t="s">
        <v>44</v>
      </c>
      <c r="J1623" s="18"/>
      <c r="K1623" s="49" t="s">
        <v>6810</v>
      </c>
      <c r="L1623" s="22"/>
      <c r="M1623" s="22"/>
      <c r="N1623" s="23">
        <v>5025232802470</v>
      </c>
      <c r="O1623" s="23"/>
      <c r="P1623" s="109"/>
      <c r="Q1623" s="24">
        <f t="shared" si="91"/>
        <v>2279000</v>
      </c>
      <c r="R1623" s="25"/>
      <c r="S1623" s="66"/>
      <c r="T1623" s="66"/>
      <c r="U1623" s="127">
        <v>180</v>
      </c>
      <c r="V1623" s="127">
        <v>200</v>
      </c>
      <c r="X1623" s="26"/>
      <c r="Y1623" s="26"/>
    </row>
    <row r="1624" spans="1:25" hidden="1">
      <c r="A1624" s="19" t="s">
        <v>6811</v>
      </c>
      <c r="B1624" s="19" t="s">
        <v>6598</v>
      </c>
      <c r="C1624" s="28" t="s">
        <v>6812</v>
      </c>
      <c r="D1624" s="85" t="s">
        <v>6813</v>
      </c>
      <c r="E1624" s="4" t="s">
        <v>6814</v>
      </c>
      <c r="F1624" s="1" t="s">
        <v>283</v>
      </c>
      <c r="G1624" s="18" t="s">
        <v>407</v>
      </c>
      <c r="H1624" s="19" t="s">
        <v>1381</v>
      </c>
      <c r="I1624" s="18" t="s">
        <v>44</v>
      </c>
      <c r="J1624" s="18"/>
      <c r="K1624" s="21" t="s">
        <v>6815</v>
      </c>
      <c r="L1624" s="22" t="s">
        <v>42</v>
      </c>
      <c r="M1624" s="22" t="s">
        <v>42</v>
      </c>
      <c r="N1624" s="23">
        <v>5025232802470</v>
      </c>
      <c r="O1624" s="23"/>
      <c r="P1624" s="109"/>
      <c r="Q1624" s="24">
        <f t="shared" si="91"/>
        <v>2339000</v>
      </c>
      <c r="R1624" s="25"/>
      <c r="S1624" s="66"/>
      <c r="T1624" s="66"/>
      <c r="U1624" s="127">
        <v>195</v>
      </c>
      <c r="V1624" s="127">
        <v>205</v>
      </c>
      <c r="X1624" s="26"/>
      <c r="Y1624" s="26"/>
    </row>
    <row r="1625" spans="1:25" hidden="1">
      <c r="A1625" s="19" t="s">
        <v>6816</v>
      </c>
      <c r="B1625" s="19" t="s">
        <v>6598</v>
      </c>
      <c r="C1625" s="28" t="s">
        <v>6817</v>
      </c>
      <c r="D1625" s="85" t="s">
        <v>6818</v>
      </c>
      <c r="E1625" s="4" t="s">
        <v>6819</v>
      </c>
      <c r="F1625" s="1" t="s">
        <v>283</v>
      </c>
      <c r="G1625" s="18" t="s">
        <v>407</v>
      </c>
      <c r="H1625" s="19" t="s">
        <v>1381</v>
      </c>
      <c r="I1625" s="18" t="s">
        <v>44</v>
      </c>
      <c r="J1625" s="18"/>
      <c r="K1625" s="21" t="s">
        <v>6820</v>
      </c>
      <c r="L1625" s="22" t="s">
        <v>6821</v>
      </c>
      <c r="M1625" s="22" t="s">
        <v>42</v>
      </c>
      <c r="N1625" s="23"/>
      <c r="O1625" s="23"/>
      <c r="P1625" s="109"/>
      <c r="Q1625" s="24">
        <f t="shared" si="91"/>
        <v>-1000</v>
      </c>
      <c r="R1625" s="25"/>
      <c r="S1625" s="66"/>
      <c r="T1625" s="66"/>
      <c r="X1625" s="26"/>
      <c r="Y1625" s="26"/>
    </row>
    <row r="1626" spans="1:25" hidden="1">
      <c r="A1626" s="19" t="s">
        <v>6811</v>
      </c>
      <c r="B1626" s="19" t="s">
        <v>6598</v>
      </c>
      <c r="C1626" s="28" t="s">
        <v>6822</v>
      </c>
      <c r="D1626" s="85" t="s">
        <v>6823</v>
      </c>
      <c r="E1626" s="4" t="s">
        <v>6824</v>
      </c>
      <c r="F1626" s="1" t="s">
        <v>283</v>
      </c>
      <c r="G1626" s="18" t="s">
        <v>407</v>
      </c>
      <c r="H1626" s="19" t="s">
        <v>1381</v>
      </c>
      <c r="I1626" s="18" t="s">
        <v>44</v>
      </c>
      <c r="J1626" s="18"/>
      <c r="K1626" s="21" t="s">
        <v>6825</v>
      </c>
      <c r="L1626" s="22" t="s">
        <v>42</v>
      </c>
      <c r="M1626" s="22" t="s">
        <v>42</v>
      </c>
      <c r="N1626" s="23"/>
      <c r="O1626" s="23"/>
      <c r="P1626" s="109"/>
      <c r="Q1626" s="24">
        <f t="shared" si="91"/>
        <v>-1000</v>
      </c>
      <c r="R1626" s="25"/>
      <c r="S1626" s="66"/>
      <c r="T1626" s="66"/>
      <c r="X1626" s="26"/>
      <c r="Y1626" s="26"/>
    </row>
    <row r="1627" spans="1:25" hidden="1">
      <c r="A1627" s="19" t="s">
        <v>6811</v>
      </c>
      <c r="B1627" s="19" t="s">
        <v>6598</v>
      </c>
      <c r="C1627" s="28" t="s">
        <v>6826</v>
      </c>
      <c r="D1627" s="85" t="s">
        <v>6827</v>
      </c>
      <c r="E1627" s="4" t="s">
        <v>6828</v>
      </c>
      <c r="F1627" s="1" t="s">
        <v>283</v>
      </c>
      <c r="G1627" s="18" t="s">
        <v>407</v>
      </c>
      <c r="H1627" s="19" t="s">
        <v>1381</v>
      </c>
      <c r="I1627" s="18" t="s">
        <v>44</v>
      </c>
      <c r="J1627" s="18"/>
      <c r="K1627" s="21" t="s">
        <v>6829</v>
      </c>
      <c r="L1627" s="22" t="s">
        <v>42</v>
      </c>
      <c r="M1627" s="22" t="s">
        <v>42</v>
      </c>
      <c r="N1627" s="23">
        <v>5025232745555</v>
      </c>
      <c r="O1627" s="23"/>
      <c r="P1627" s="109"/>
      <c r="Q1627" s="24">
        <f t="shared" si="91"/>
        <v>1539000</v>
      </c>
      <c r="R1627" s="25"/>
      <c r="S1627" s="66"/>
      <c r="T1627" s="66"/>
      <c r="U1627" s="127">
        <v>125</v>
      </c>
      <c r="V1627" s="127">
        <v>135</v>
      </c>
      <c r="X1627" s="26"/>
      <c r="Y1627" s="26"/>
    </row>
    <row r="1628" spans="1:25">
      <c r="A1628" s="19" t="s">
        <v>6830</v>
      </c>
      <c r="B1628" s="19" t="s">
        <v>6598</v>
      </c>
      <c r="C1628" s="28" t="s">
        <v>6831</v>
      </c>
      <c r="D1628" s="85" t="s">
        <v>6832</v>
      </c>
      <c r="E1628" s="37" t="s">
        <v>6833</v>
      </c>
      <c r="F1628" s="1" t="s">
        <v>283</v>
      </c>
      <c r="G1628" s="18" t="s">
        <v>407</v>
      </c>
      <c r="H1628" s="19" t="s">
        <v>1381</v>
      </c>
      <c r="I1628" s="18" t="s">
        <v>546</v>
      </c>
      <c r="J1628" s="18"/>
      <c r="K1628" s="21" t="s">
        <v>6834</v>
      </c>
      <c r="L1628" s="22"/>
      <c r="M1628" s="22"/>
      <c r="N1628" s="23">
        <v>5025232883936</v>
      </c>
      <c r="O1628" s="23"/>
      <c r="P1628" s="109" t="s">
        <v>6835</v>
      </c>
      <c r="Q1628" s="24">
        <f t="shared" si="91"/>
        <v>1309000</v>
      </c>
      <c r="R1628" s="25"/>
      <c r="S1628" s="66"/>
      <c r="T1628" s="66"/>
      <c r="U1628" s="127">
        <v>105</v>
      </c>
      <c r="V1628" s="127">
        <v>115</v>
      </c>
      <c r="X1628" s="26"/>
      <c r="Y1628" s="26"/>
    </row>
    <row r="1629" spans="1:25" hidden="1">
      <c r="A1629" s="19" t="s">
        <v>6830</v>
      </c>
      <c r="B1629" s="19" t="s">
        <v>6598</v>
      </c>
      <c r="C1629" s="28" t="s">
        <v>6836</v>
      </c>
      <c r="D1629" s="85" t="s">
        <v>6837</v>
      </c>
      <c r="E1629" s="4" t="s">
        <v>6838</v>
      </c>
      <c r="F1629" s="1" t="s">
        <v>283</v>
      </c>
      <c r="G1629" s="18" t="s">
        <v>407</v>
      </c>
      <c r="H1629" s="19" t="s">
        <v>1381</v>
      </c>
      <c r="I1629" s="18" t="s">
        <v>44</v>
      </c>
      <c r="J1629" s="18"/>
      <c r="K1629" s="21" t="s">
        <v>6839</v>
      </c>
      <c r="L1629" s="22" t="s">
        <v>42</v>
      </c>
      <c r="M1629" s="22" t="s">
        <v>42</v>
      </c>
      <c r="N1629" s="23">
        <v>5025232897360</v>
      </c>
      <c r="O1629" s="23"/>
      <c r="P1629" s="109"/>
      <c r="Q1629" s="24">
        <f t="shared" si="91"/>
        <v>1309000</v>
      </c>
      <c r="R1629" s="25"/>
      <c r="S1629" s="66"/>
      <c r="T1629" s="66"/>
      <c r="U1629" s="127">
        <v>105</v>
      </c>
      <c r="V1629" s="127">
        <v>115</v>
      </c>
      <c r="X1629" s="26"/>
      <c r="Y1629" s="26"/>
    </row>
    <row r="1630" spans="1:25" hidden="1">
      <c r="A1630" s="19" t="s">
        <v>6830</v>
      </c>
      <c r="B1630" s="19" t="s">
        <v>6598</v>
      </c>
      <c r="C1630" s="28" t="s">
        <v>6840</v>
      </c>
      <c r="D1630" s="85" t="s">
        <v>6841</v>
      </c>
      <c r="E1630" s="4" t="s">
        <v>6842</v>
      </c>
      <c r="F1630" s="1" t="s">
        <v>283</v>
      </c>
      <c r="G1630" s="18" t="s">
        <v>407</v>
      </c>
      <c r="H1630" s="19" t="s">
        <v>1381</v>
      </c>
      <c r="I1630" s="18" t="s">
        <v>44</v>
      </c>
      <c r="J1630" s="18"/>
      <c r="K1630" s="21" t="s">
        <v>6843</v>
      </c>
      <c r="L1630" s="22" t="s">
        <v>42</v>
      </c>
      <c r="M1630" s="22" t="s">
        <v>42</v>
      </c>
      <c r="N1630" s="23">
        <v>5025232891955</v>
      </c>
      <c r="O1630" s="23"/>
      <c r="P1630" s="109"/>
      <c r="Q1630" s="24">
        <f t="shared" si="91"/>
        <v>909000</v>
      </c>
      <c r="R1630" s="25"/>
      <c r="S1630" s="66"/>
      <c r="T1630" s="66"/>
      <c r="U1630" s="127">
        <v>71</v>
      </c>
      <c r="V1630" s="127">
        <v>80</v>
      </c>
      <c r="X1630" s="26"/>
      <c r="Y1630" s="26"/>
    </row>
    <row r="1631" spans="1:25">
      <c r="A1631" s="19" t="s">
        <v>6830</v>
      </c>
      <c r="B1631" s="19" t="s">
        <v>6598</v>
      </c>
      <c r="C1631" s="28" t="s">
        <v>6844</v>
      </c>
      <c r="D1631" s="85" t="s">
        <v>6845</v>
      </c>
      <c r="E1631" s="4" t="s">
        <v>6846</v>
      </c>
      <c r="F1631" s="1" t="s">
        <v>283</v>
      </c>
      <c r="G1631" s="18" t="s">
        <v>407</v>
      </c>
      <c r="H1631" s="19" t="s">
        <v>1381</v>
      </c>
      <c r="I1631" s="18" t="s">
        <v>546</v>
      </c>
      <c r="J1631" s="18"/>
      <c r="K1631" s="21" t="s">
        <v>6847</v>
      </c>
      <c r="L1631" s="22" t="s">
        <v>42</v>
      </c>
      <c r="M1631" s="22" t="s">
        <v>42</v>
      </c>
      <c r="N1631" s="23">
        <v>5025232750955</v>
      </c>
      <c r="O1631" s="23"/>
      <c r="P1631" s="109" t="s">
        <v>6848</v>
      </c>
      <c r="Q1631" s="24">
        <f t="shared" si="91"/>
        <v>639000</v>
      </c>
      <c r="R1631" s="25"/>
      <c r="S1631" s="66"/>
      <c r="T1631" s="66"/>
      <c r="U1631" s="127">
        <v>50</v>
      </c>
      <c r="V1631" s="127">
        <v>56</v>
      </c>
      <c r="X1631" s="26"/>
      <c r="Y1631" s="26"/>
    </row>
    <row r="1632" spans="1:25" hidden="1">
      <c r="A1632" s="19" t="s">
        <v>6830</v>
      </c>
      <c r="B1632" s="19" t="s">
        <v>6598</v>
      </c>
      <c r="C1632" s="28" t="s">
        <v>6849</v>
      </c>
      <c r="D1632" s="85" t="s">
        <v>6850</v>
      </c>
      <c r="E1632" s="4" t="s">
        <v>6851</v>
      </c>
      <c r="F1632" s="1" t="s">
        <v>283</v>
      </c>
      <c r="G1632" s="18" t="s">
        <v>407</v>
      </c>
      <c r="H1632" s="19" t="s">
        <v>1381</v>
      </c>
      <c r="I1632" s="18" t="s">
        <v>44</v>
      </c>
      <c r="J1632" s="18"/>
      <c r="K1632" s="21" t="s">
        <v>6852</v>
      </c>
      <c r="L1632" s="22" t="s">
        <v>42</v>
      </c>
      <c r="M1632" s="22" t="s">
        <v>42</v>
      </c>
      <c r="N1632" s="23">
        <v>5025232802500</v>
      </c>
      <c r="O1632" s="23"/>
      <c r="P1632" s="109"/>
      <c r="Q1632" s="24">
        <f t="shared" si="91"/>
        <v>709000</v>
      </c>
      <c r="R1632" s="25"/>
      <c r="S1632" s="66"/>
      <c r="T1632" s="66"/>
      <c r="U1632" s="127">
        <v>55</v>
      </c>
      <c r="V1632" s="127">
        <v>62</v>
      </c>
      <c r="X1632" s="26"/>
      <c r="Y1632" s="26"/>
    </row>
    <row r="1633" spans="1:25" hidden="1">
      <c r="A1633" s="19" t="s">
        <v>6830</v>
      </c>
      <c r="B1633" s="19" t="s">
        <v>6598</v>
      </c>
      <c r="C1633" s="28" t="s">
        <v>6853</v>
      </c>
      <c r="D1633" s="85" t="s">
        <v>6854</v>
      </c>
      <c r="E1633" s="4" t="s">
        <v>6855</v>
      </c>
      <c r="F1633" s="1" t="s">
        <v>283</v>
      </c>
      <c r="G1633" s="18" t="s">
        <v>407</v>
      </c>
      <c r="H1633" s="19" t="s">
        <v>1381</v>
      </c>
      <c r="I1633" s="18" t="s">
        <v>44</v>
      </c>
      <c r="J1633" s="18"/>
      <c r="K1633" s="21" t="s">
        <v>6856</v>
      </c>
      <c r="L1633" s="22" t="s">
        <v>42</v>
      </c>
      <c r="M1633" s="22" t="s">
        <v>42</v>
      </c>
      <c r="N1633" s="23">
        <v>5025232802500</v>
      </c>
      <c r="O1633" s="23"/>
      <c r="P1633" s="109" t="s">
        <v>6857</v>
      </c>
      <c r="Q1633" s="24">
        <f t="shared" si="91"/>
        <v>1029000</v>
      </c>
      <c r="R1633" s="25"/>
      <c r="S1633" s="66"/>
      <c r="T1633" s="66"/>
      <c r="U1633" s="127">
        <v>78</v>
      </c>
      <c r="V1633" s="127">
        <v>90</v>
      </c>
      <c r="X1633" s="26"/>
      <c r="Y1633" s="26"/>
    </row>
    <row r="1634" spans="1:25">
      <c r="A1634" s="19" t="s">
        <v>6858</v>
      </c>
      <c r="B1634" s="19" t="s">
        <v>6598</v>
      </c>
      <c r="C1634" s="28" t="s">
        <v>6859</v>
      </c>
      <c r="D1634" s="85" t="s">
        <v>6860</v>
      </c>
      <c r="E1634" s="4" t="s">
        <v>6861</v>
      </c>
      <c r="F1634" s="1" t="s">
        <v>283</v>
      </c>
      <c r="G1634" s="18" t="s">
        <v>407</v>
      </c>
      <c r="H1634" s="19" t="s">
        <v>1381</v>
      </c>
      <c r="I1634" s="18" t="s">
        <v>39</v>
      </c>
      <c r="J1634" s="18"/>
      <c r="K1634" s="21" t="s">
        <v>6862</v>
      </c>
      <c r="L1634" s="22" t="s">
        <v>42</v>
      </c>
      <c r="M1634" s="22" t="s">
        <v>42</v>
      </c>
      <c r="N1634" s="23">
        <v>5025232938308</v>
      </c>
      <c r="O1634" s="23"/>
      <c r="P1634" s="109" t="s">
        <v>6863</v>
      </c>
      <c r="Q1634" s="24">
        <f t="shared" si="91"/>
        <v>499000</v>
      </c>
      <c r="R1634" s="25"/>
      <c r="S1634" s="66"/>
      <c r="T1634" s="66"/>
      <c r="U1634" s="127">
        <v>39</v>
      </c>
      <c r="V1634" s="127">
        <v>44</v>
      </c>
      <c r="X1634" s="26"/>
      <c r="Y1634" s="26"/>
    </row>
    <row r="1635" spans="1:25" hidden="1">
      <c r="A1635" s="19" t="s">
        <v>6858</v>
      </c>
      <c r="B1635" s="19" t="s">
        <v>6598</v>
      </c>
      <c r="C1635" s="28" t="s">
        <v>6864</v>
      </c>
      <c r="D1635" s="85" t="s">
        <v>6865</v>
      </c>
      <c r="E1635" s="4" t="s">
        <v>6866</v>
      </c>
      <c r="F1635" s="1" t="s">
        <v>283</v>
      </c>
      <c r="G1635" s="18" t="s">
        <v>407</v>
      </c>
      <c r="H1635" s="19" t="s">
        <v>1381</v>
      </c>
      <c r="I1635" s="18" t="s">
        <v>44</v>
      </c>
      <c r="J1635" s="18"/>
      <c r="K1635" s="21" t="s">
        <v>6867</v>
      </c>
      <c r="L1635" s="22" t="s">
        <v>6868</v>
      </c>
      <c r="M1635" s="22" t="s">
        <v>42</v>
      </c>
      <c r="N1635" s="23"/>
      <c r="O1635" s="23"/>
      <c r="P1635" s="109"/>
      <c r="Q1635" s="24">
        <f t="shared" si="91"/>
        <v>-1000</v>
      </c>
      <c r="R1635" s="25"/>
      <c r="S1635" s="66"/>
      <c r="T1635" s="66"/>
      <c r="X1635" s="26"/>
      <c r="Y1635" s="26"/>
    </row>
    <row r="1636" spans="1:25">
      <c r="A1636" s="19" t="s">
        <v>6858</v>
      </c>
      <c r="B1636" s="19" t="s">
        <v>6598</v>
      </c>
      <c r="C1636" s="44" t="s">
        <v>6869</v>
      </c>
      <c r="D1636" s="85" t="s">
        <v>6870</v>
      </c>
      <c r="E1636" s="4" t="s">
        <v>6871</v>
      </c>
      <c r="F1636" s="1" t="s">
        <v>283</v>
      </c>
      <c r="G1636" s="18" t="s">
        <v>407</v>
      </c>
      <c r="H1636" s="19" t="s">
        <v>1381</v>
      </c>
      <c r="I1636" s="18" t="s">
        <v>39</v>
      </c>
      <c r="J1636" s="18"/>
      <c r="K1636" s="21" t="s">
        <v>6872</v>
      </c>
      <c r="L1636" s="22" t="s">
        <v>42</v>
      </c>
      <c r="M1636" s="22" t="s">
        <v>42</v>
      </c>
      <c r="N1636" s="23">
        <v>5025232938292</v>
      </c>
      <c r="O1636" s="23"/>
      <c r="P1636" s="109" t="s">
        <v>6873</v>
      </c>
      <c r="Q1636" s="24">
        <f t="shared" si="91"/>
        <v>709000</v>
      </c>
      <c r="R1636" s="25"/>
      <c r="S1636" s="59"/>
      <c r="T1636" s="59"/>
      <c r="U1636" s="127">
        <v>55</v>
      </c>
      <c r="V1636" s="127">
        <v>62</v>
      </c>
      <c r="X1636" s="26"/>
      <c r="Y1636" s="26"/>
    </row>
    <row r="1637" spans="1:25" hidden="1">
      <c r="A1637" s="19" t="s">
        <v>6874</v>
      </c>
      <c r="B1637" s="19" t="s">
        <v>6598</v>
      </c>
      <c r="C1637" s="28" t="s">
        <v>6875</v>
      </c>
      <c r="D1637" s="85" t="s">
        <v>6876</v>
      </c>
      <c r="E1637" s="4" t="s">
        <v>6877</v>
      </c>
      <c r="F1637" s="1" t="s">
        <v>283</v>
      </c>
      <c r="G1637" s="18" t="s">
        <v>407</v>
      </c>
      <c r="H1637" s="19" t="s">
        <v>1381</v>
      </c>
      <c r="I1637" s="18" t="s">
        <v>44</v>
      </c>
      <c r="J1637" s="18"/>
      <c r="K1637" s="21" t="s">
        <v>6878</v>
      </c>
      <c r="L1637" s="22" t="s">
        <v>6879</v>
      </c>
      <c r="M1637" s="22" t="s">
        <v>42</v>
      </c>
      <c r="N1637" s="23"/>
      <c r="O1637" s="23"/>
      <c r="P1637" s="109"/>
      <c r="Q1637" s="24">
        <f t="shared" si="91"/>
        <v>-1000</v>
      </c>
      <c r="R1637" s="25"/>
      <c r="S1637" s="59"/>
      <c r="T1637" s="59"/>
      <c r="X1637" s="26"/>
      <c r="Y1637" s="26"/>
    </row>
    <row r="1638" spans="1:25">
      <c r="A1638" s="19" t="s">
        <v>6880</v>
      </c>
      <c r="B1638" s="19" t="s">
        <v>6598</v>
      </c>
      <c r="C1638" s="28" t="s">
        <v>6881</v>
      </c>
      <c r="D1638" s="85" t="s">
        <v>6882</v>
      </c>
      <c r="E1638" s="4" t="s">
        <v>6883</v>
      </c>
      <c r="F1638" s="1" t="s">
        <v>283</v>
      </c>
      <c r="G1638" s="18" t="s">
        <v>407</v>
      </c>
      <c r="H1638" s="19" t="s">
        <v>1381</v>
      </c>
      <c r="I1638" s="18" t="s">
        <v>39</v>
      </c>
      <c r="J1638" s="18"/>
      <c r="K1638" s="21" t="s">
        <v>6884</v>
      </c>
      <c r="L1638" s="22" t="s">
        <v>42</v>
      </c>
      <c r="M1638" s="22" t="s">
        <v>42</v>
      </c>
      <c r="N1638" s="23">
        <v>5025232940011</v>
      </c>
      <c r="O1638" s="23"/>
      <c r="P1638" s="109" t="s">
        <v>6885</v>
      </c>
      <c r="Q1638" s="24">
        <f t="shared" si="91"/>
        <v>649000</v>
      </c>
      <c r="R1638" s="25"/>
      <c r="S1638" s="59"/>
      <c r="T1638" s="59"/>
      <c r="U1638" s="127">
        <v>52</v>
      </c>
      <c r="V1638" s="127">
        <v>57</v>
      </c>
      <c r="X1638" s="26"/>
      <c r="Y1638" s="26"/>
    </row>
    <row r="1639" spans="1:25" hidden="1">
      <c r="A1639" s="19" t="s">
        <v>6886</v>
      </c>
      <c r="B1639" s="19" t="s">
        <v>6598</v>
      </c>
      <c r="C1639" s="28" t="s">
        <v>6887</v>
      </c>
      <c r="D1639" s="85" t="s">
        <v>6888</v>
      </c>
      <c r="E1639" s="4" t="s">
        <v>6889</v>
      </c>
      <c r="F1639" s="1" t="s">
        <v>283</v>
      </c>
      <c r="G1639" s="18" t="s">
        <v>407</v>
      </c>
      <c r="H1639" s="19" t="s">
        <v>1381</v>
      </c>
      <c r="I1639" s="18" t="s">
        <v>44</v>
      </c>
      <c r="J1639" s="18"/>
      <c r="K1639" s="21" t="s">
        <v>6890</v>
      </c>
      <c r="L1639" s="22" t="s">
        <v>42</v>
      </c>
      <c r="M1639" s="22" t="s">
        <v>42</v>
      </c>
      <c r="N1639" s="23">
        <v>5025232829286</v>
      </c>
      <c r="O1639" s="23"/>
      <c r="P1639" s="109"/>
      <c r="Q1639" s="24">
        <f t="shared" si="91"/>
        <v>1389000</v>
      </c>
      <c r="R1639" s="25"/>
      <c r="S1639" s="66"/>
      <c r="T1639" s="66"/>
      <c r="V1639" s="127">
        <v>122</v>
      </c>
      <c r="X1639" s="26"/>
      <c r="Y1639" s="26"/>
    </row>
    <row r="1640" spans="1:25" hidden="1">
      <c r="A1640" s="19" t="s">
        <v>6891</v>
      </c>
      <c r="B1640" s="19" t="s">
        <v>6598</v>
      </c>
      <c r="C1640" s="28" t="s">
        <v>6892</v>
      </c>
      <c r="D1640" s="85" t="s">
        <v>6893</v>
      </c>
      <c r="E1640" s="4" t="s">
        <v>6894</v>
      </c>
      <c r="F1640" s="1" t="s">
        <v>283</v>
      </c>
      <c r="G1640" s="18" t="s">
        <v>407</v>
      </c>
      <c r="H1640" s="19" t="s">
        <v>1381</v>
      </c>
      <c r="I1640" s="18" t="s">
        <v>44</v>
      </c>
      <c r="J1640" s="18"/>
      <c r="K1640" s="21" t="s">
        <v>6895</v>
      </c>
      <c r="L1640" s="22" t="s">
        <v>42</v>
      </c>
      <c r="M1640" s="22" t="s">
        <v>42</v>
      </c>
      <c r="N1640" s="23">
        <v>5025232894468</v>
      </c>
      <c r="O1640" s="23"/>
      <c r="P1640" s="109" t="s">
        <v>6896</v>
      </c>
      <c r="Q1640" s="24">
        <f t="shared" si="91"/>
        <v>1209000</v>
      </c>
      <c r="R1640" s="25"/>
      <c r="S1640" s="66"/>
      <c r="T1640" s="66"/>
      <c r="U1640" s="127">
        <v>95</v>
      </c>
      <c r="V1640" s="127">
        <v>106</v>
      </c>
      <c r="X1640" s="26"/>
      <c r="Y1640" s="26"/>
    </row>
    <row r="1641" spans="1:25" hidden="1">
      <c r="A1641" s="19" t="s">
        <v>6886</v>
      </c>
      <c r="B1641" s="19" t="s">
        <v>6598</v>
      </c>
      <c r="C1641" s="28" t="s">
        <v>6897</v>
      </c>
      <c r="D1641" s="85" t="s">
        <v>6898</v>
      </c>
      <c r="E1641" s="4" t="s">
        <v>6899</v>
      </c>
      <c r="F1641" s="1" t="s">
        <v>283</v>
      </c>
      <c r="G1641" s="18" t="s">
        <v>407</v>
      </c>
      <c r="H1641" s="19" t="s">
        <v>1381</v>
      </c>
      <c r="I1641" s="18" t="s">
        <v>44</v>
      </c>
      <c r="J1641" s="18"/>
      <c r="K1641" s="21" t="s">
        <v>6900</v>
      </c>
      <c r="L1641" s="22" t="s">
        <v>42</v>
      </c>
      <c r="M1641" s="22" t="s">
        <v>42</v>
      </c>
      <c r="N1641" s="23">
        <v>5025232829309</v>
      </c>
      <c r="O1641" s="23"/>
      <c r="P1641" s="109"/>
      <c r="Q1641" s="24">
        <f t="shared" si="91"/>
        <v>1309000</v>
      </c>
      <c r="R1641" s="25"/>
      <c r="S1641" s="66"/>
      <c r="T1641" s="66"/>
      <c r="U1641" s="127">
        <v>105</v>
      </c>
      <c r="V1641" s="127">
        <v>115</v>
      </c>
      <c r="X1641" s="26"/>
      <c r="Y1641" s="26"/>
    </row>
    <row r="1642" spans="1:25" hidden="1">
      <c r="A1642" s="19" t="s">
        <v>6886</v>
      </c>
      <c r="B1642" s="19" t="s">
        <v>6598</v>
      </c>
      <c r="C1642" s="28" t="s">
        <v>6901</v>
      </c>
      <c r="D1642" s="85" t="s">
        <v>6902</v>
      </c>
      <c r="E1642" s="4" t="s">
        <v>6903</v>
      </c>
      <c r="F1642" s="1" t="s">
        <v>283</v>
      </c>
      <c r="G1642" s="18" t="s">
        <v>407</v>
      </c>
      <c r="H1642" s="19" t="s">
        <v>1381</v>
      </c>
      <c r="I1642" s="18" t="s">
        <v>44</v>
      </c>
      <c r="J1642" s="18"/>
      <c r="K1642" s="21" t="s">
        <v>6904</v>
      </c>
      <c r="L1642" s="22" t="s">
        <v>42</v>
      </c>
      <c r="M1642" s="22" t="s">
        <v>42</v>
      </c>
      <c r="N1642" s="23">
        <v>5025232829309</v>
      </c>
      <c r="O1642" s="23"/>
      <c r="P1642" s="109"/>
      <c r="Q1642" s="24">
        <f t="shared" si="91"/>
        <v>1239000</v>
      </c>
      <c r="R1642" s="25"/>
      <c r="S1642" s="66"/>
      <c r="T1642" s="66"/>
      <c r="U1642" s="127">
        <v>99</v>
      </c>
      <c r="V1642" s="127">
        <v>109</v>
      </c>
      <c r="X1642" s="26"/>
      <c r="Y1642" s="26"/>
    </row>
    <row r="1643" spans="1:25" hidden="1">
      <c r="A1643" s="19" t="s">
        <v>6886</v>
      </c>
      <c r="B1643" s="19" t="s">
        <v>6598</v>
      </c>
      <c r="C1643" s="28" t="s">
        <v>6905</v>
      </c>
      <c r="D1643" s="85" t="s">
        <v>6906</v>
      </c>
      <c r="E1643" s="4" t="s">
        <v>6907</v>
      </c>
      <c r="F1643" s="1" t="s">
        <v>283</v>
      </c>
      <c r="G1643" s="18" t="s">
        <v>407</v>
      </c>
      <c r="H1643" s="19" t="s">
        <v>1381</v>
      </c>
      <c r="I1643" s="18" t="s">
        <v>44</v>
      </c>
      <c r="J1643" s="18"/>
      <c r="K1643" s="21" t="s">
        <v>6908</v>
      </c>
      <c r="L1643" s="22" t="s">
        <v>42</v>
      </c>
      <c r="M1643" s="22" t="s">
        <v>42</v>
      </c>
      <c r="N1643" s="23"/>
      <c r="O1643" s="23"/>
      <c r="P1643" s="109"/>
      <c r="Q1643" s="24">
        <f t="shared" si="91"/>
        <v>-1000</v>
      </c>
      <c r="R1643" s="25"/>
      <c r="S1643" s="66"/>
      <c r="T1643" s="66"/>
      <c r="X1643" s="26"/>
      <c r="Y1643" s="26"/>
    </row>
    <row r="1644" spans="1:25" hidden="1">
      <c r="A1644" s="19" t="s">
        <v>6909</v>
      </c>
      <c r="B1644" s="19" t="s">
        <v>6598</v>
      </c>
      <c r="C1644" s="28" t="s">
        <v>6910</v>
      </c>
      <c r="D1644" s="85" t="s">
        <v>6911</v>
      </c>
      <c r="E1644" s="4" t="s">
        <v>6912</v>
      </c>
      <c r="F1644" s="30" t="s">
        <v>283</v>
      </c>
      <c r="G1644" s="18" t="s">
        <v>407</v>
      </c>
      <c r="H1644" s="19" t="s">
        <v>1381</v>
      </c>
      <c r="I1644" s="18" t="s">
        <v>44</v>
      </c>
      <c r="J1644" s="18"/>
      <c r="K1644" s="21" t="s">
        <v>6913</v>
      </c>
      <c r="L1644" s="22" t="s">
        <v>42</v>
      </c>
      <c r="M1644" s="22" t="s">
        <v>42</v>
      </c>
      <c r="N1644" s="23"/>
      <c r="O1644" s="23"/>
      <c r="P1644" s="109"/>
      <c r="Q1644" s="24">
        <f t="shared" si="91"/>
        <v>-1000</v>
      </c>
      <c r="R1644" s="25"/>
      <c r="S1644" s="66"/>
      <c r="T1644" s="66"/>
      <c r="X1644" s="26"/>
      <c r="Y1644" s="26"/>
    </row>
    <row r="1645" spans="1:25" ht="24" hidden="1">
      <c r="A1645" s="19" t="s">
        <v>6909</v>
      </c>
      <c r="B1645" s="19" t="s">
        <v>6598</v>
      </c>
      <c r="C1645" s="28" t="s">
        <v>6914</v>
      </c>
      <c r="D1645" s="85" t="s">
        <v>6915</v>
      </c>
      <c r="E1645" s="4" t="s">
        <v>6916</v>
      </c>
      <c r="F1645" s="1" t="s">
        <v>283</v>
      </c>
      <c r="G1645" s="18" t="s">
        <v>407</v>
      </c>
      <c r="H1645" s="19" t="s">
        <v>1381</v>
      </c>
      <c r="I1645" s="18" t="s">
        <v>44</v>
      </c>
      <c r="J1645" s="18"/>
      <c r="K1645" s="21" t="s">
        <v>6917</v>
      </c>
      <c r="L1645" s="22" t="s">
        <v>42</v>
      </c>
      <c r="M1645" s="22" t="s">
        <v>42</v>
      </c>
      <c r="N1645" s="23"/>
      <c r="O1645" s="23"/>
      <c r="P1645" s="109"/>
      <c r="Q1645" s="24">
        <f t="shared" si="91"/>
        <v>-1000</v>
      </c>
      <c r="R1645" s="25"/>
      <c r="S1645" s="66"/>
      <c r="T1645" s="66"/>
      <c r="X1645" s="26"/>
      <c r="Y1645" s="26"/>
    </row>
    <row r="1646" spans="1:25" ht="24" hidden="1">
      <c r="A1646" s="19" t="s">
        <v>6909</v>
      </c>
      <c r="B1646" s="19" t="s">
        <v>6598</v>
      </c>
      <c r="C1646" s="28" t="s">
        <v>6918</v>
      </c>
      <c r="D1646" s="85" t="s">
        <v>6919</v>
      </c>
      <c r="E1646" s="4" t="s">
        <v>6920</v>
      </c>
      <c r="F1646" s="1" t="s">
        <v>283</v>
      </c>
      <c r="G1646" s="18" t="s">
        <v>407</v>
      </c>
      <c r="H1646" s="19" t="s">
        <v>1381</v>
      </c>
      <c r="I1646" s="18" t="s">
        <v>44</v>
      </c>
      <c r="J1646" s="18"/>
      <c r="K1646" s="21" t="s">
        <v>6921</v>
      </c>
      <c r="L1646" s="22" t="s">
        <v>42</v>
      </c>
      <c r="M1646" s="22" t="s">
        <v>42</v>
      </c>
      <c r="N1646" s="23"/>
      <c r="O1646" s="23"/>
      <c r="P1646" s="109"/>
      <c r="Q1646" s="24">
        <f t="shared" si="91"/>
        <v>-1000</v>
      </c>
      <c r="R1646" s="25"/>
      <c r="S1646" s="66"/>
      <c r="T1646" s="66"/>
      <c r="X1646" s="26"/>
      <c r="Y1646" s="26"/>
    </row>
    <row r="1647" spans="1:25" ht="24" hidden="1">
      <c r="A1647" s="19" t="s">
        <v>6909</v>
      </c>
      <c r="B1647" s="19" t="s">
        <v>6598</v>
      </c>
      <c r="C1647" s="28" t="s">
        <v>6922</v>
      </c>
      <c r="D1647" s="85" t="s">
        <v>6923</v>
      </c>
      <c r="E1647" s="4" t="s">
        <v>6924</v>
      </c>
      <c r="F1647" s="1" t="s">
        <v>283</v>
      </c>
      <c r="G1647" s="18" t="s">
        <v>407</v>
      </c>
      <c r="H1647" s="19" t="s">
        <v>1381</v>
      </c>
      <c r="I1647" s="18" t="s">
        <v>44</v>
      </c>
      <c r="J1647" s="18"/>
      <c r="K1647" s="21" t="s">
        <v>6925</v>
      </c>
      <c r="L1647" s="22" t="s">
        <v>42</v>
      </c>
      <c r="M1647" s="22" t="s">
        <v>42</v>
      </c>
      <c r="N1647" s="23"/>
      <c r="O1647" s="23"/>
      <c r="P1647" s="109"/>
      <c r="Q1647" s="24">
        <f t="shared" si="91"/>
        <v>-1000</v>
      </c>
      <c r="R1647" s="25"/>
      <c r="S1647" s="66"/>
      <c r="T1647" s="66"/>
      <c r="X1647" s="26"/>
      <c r="Y1647" s="26"/>
    </row>
    <row r="1648" spans="1:25" ht="24" hidden="1">
      <c r="A1648" s="19" t="s">
        <v>6909</v>
      </c>
      <c r="B1648" s="19" t="s">
        <v>6598</v>
      </c>
      <c r="C1648" s="28" t="s">
        <v>6926</v>
      </c>
      <c r="D1648" s="85" t="s">
        <v>6927</v>
      </c>
      <c r="E1648" s="4" t="s">
        <v>6928</v>
      </c>
      <c r="F1648" s="1" t="s">
        <v>283</v>
      </c>
      <c r="G1648" s="18" t="s">
        <v>407</v>
      </c>
      <c r="H1648" s="19" t="s">
        <v>1381</v>
      </c>
      <c r="I1648" s="18" t="s">
        <v>44</v>
      </c>
      <c r="J1648" s="18"/>
      <c r="K1648" s="21" t="s">
        <v>6929</v>
      </c>
      <c r="L1648" s="22" t="s">
        <v>42</v>
      </c>
      <c r="M1648" s="22" t="s">
        <v>42</v>
      </c>
      <c r="N1648" s="23">
        <v>5025232693344</v>
      </c>
      <c r="O1648" s="23"/>
      <c r="P1648" s="109"/>
      <c r="Q1648" s="24">
        <f t="shared" si="91"/>
        <v>-1000</v>
      </c>
      <c r="R1648" s="25"/>
      <c r="S1648" s="66"/>
      <c r="T1648" s="66"/>
      <c r="X1648" s="26"/>
      <c r="Y1648" s="26"/>
    </row>
    <row r="1649" spans="1:25" hidden="1">
      <c r="A1649" s="19" t="s">
        <v>6930</v>
      </c>
      <c r="B1649" s="19" t="s">
        <v>6598</v>
      </c>
      <c r="C1649" s="44" t="s">
        <v>6931</v>
      </c>
      <c r="D1649" s="85" t="s">
        <v>6932</v>
      </c>
      <c r="E1649" s="4" t="s">
        <v>6933</v>
      </c>
      <c r="F1649" s="1" t="s">
        <v>283</v>
      </c>
      <c r="G1649" s="18" t="s">
        <v>407</v>
      </c>
      <c r="H1649" s="19" t="s">
        <v>1381</v>
      </c>
      <c r="I1649" s="18" t="s">
        <v>44</v>
      </c>
      <c r="J1649" s="18"/>
      <c r="K1649" s="21" t="s">
        <v>6934</v>
      </c>
      <c r="L1649" s="22" t="s">
        <v>42</v>
      </c>
      <c r="M1649" s="22" t="s">
        <v>42</v>
      </c>
      <c r="N1649" s="23">
        <v>5025232693337</v>
      </c>
      <c r="O1649" s="23"/>
      <c r="P1649" s="109"/>
      <c r="Q1649" s="24">
        <f t="shared" si="91"/>
        <v>579000</v>
      </c>
      <c r="R1649" s="25"/>
      <c r="S1649" s="66"/>
      <c r="T1649" s="66"/>
      <c r="U1649" s="127">
        <v>46</v>
      </c>
      <c r="V1649" s="127">
        <v>51</v>
      </c>
      <c r="X1649" s="26"/>
      <c r="Y1649" s="26"/>
    </row>
    <row r="1650" spans="1:25" hidden="1">
      <c r="A1650" s="19" t="s">
        <v>6930</v>
      </c>
      <c r="B1650" s="19" t="s">
        <v>6598</v>
      </c>
      <c r="C1650" s="44" t="s">
        <v>6935</v>
      </c>
      <c r="D1650" s="85" t="s">
        <v>6936</v>
      </c>
      <c r="E1650" s="4" t="s">
        <v>6937</v>
      </c>
      <c r="F1650" s="1" t="s">
        <v>283</v>
      </c>
      <c r="G1650" s="18" t="s">
        <v>407</v>
      </c>
      <c r="H1650" s="19" t="s">
        <v>1381</v>
      </c>
      <c r="I1650" s="18" t="s">
        <v>44</v>
      </c>
      <c r="J1650" s="18"/>
      <c r="K1650" s="21" t="s">
        <v>6938</v>
      </c>
      <c r="L1650" s="22" t="s">
        <v>42</v>
      </c>
      <c r="M1650" s="22" t="s">
        <v>42</v>
      </c>
      <c r="N1650" s="23">
        <v>5025232751624</v>
      </c>
      <c r="O1650" s="23"/>
      <c r="P1650" s="109"/>
      <c r="Q1650" s="24">
        <f t="shared" si="91"/>
        <v>499000</v>
      </c>
      <c r="R1650" s="25"/>
      <c r="S1650" s="66"/>
      <c r="T1650" s="66"/>
      <c r="U1650" s="127">
        <v>39</v>
      </c>
      <c r="V1650" s="127">
        <v>44</v>
      </c>
      <c r="X1650" s="26"/>
      <c r="Y1650" s="26"/>
    </row>
    <row r="1651" spans="1:25" hidden="1">
      <c r="A1651" s="19" t="s">
        <v>6939</v>
      </c>
      <c r="B1651" s="19" t="s">
        <v>6598</v>
      </c>
      <c r="C1651" s="44" t="s">
        <v>6940</v>
      </c>
      <c r="D1651" s="85" t="s">
        <v>6941</v>
      </c>
      <c r="E1651" s="4" t="s">
        <v>6942</v>
      </c>
      <c r="F1651" s="1" t="s">
        <v>283</v>
      </c>
      <c r="G1651" s="18" t="s">
        <v>407</v>
      </c>
      <c r="H1651" s="19" t="s">
        <v>1381</v>
      </c>
      <c r="I1651" s="18" t="s">
        <v>44</v>
      </c>
      <c r="J1651" s="18"/>
      <c r="K1651" s="21" t="s">
        <v>6943</v>
      </c>
      <c r="L1651" s="22" t="s">
        <v>6944</v>
      </c>
      <c r="M1651" s="22" t="s">
        <v>6945</v>
      </c>
      <c r="N1651" s="23">
        <v>5025232751624</v>
      </c>
      <c r="O1651" s="23"/>
      <c r="P1651" s="109"/>
      <c r="Q1651" s="24">
        <f t="shared" si="91"/>
        <v>1479000</v>
      </c>
      <c r="R1651" s="25"/>
      <c r="S1651" s="66"/>
      <c r="T1651" s="66"/>
      <c r="U1651" s="127">
        <v>122</v>
      </c>
      <c r="V1651" s="127">
        <v>130</v>
      </c>
      <c r="X1651" s="26"/>
      <c r="Y1651" s="26"/>
    </row>
    <row r="1652" spans="1:25">
      <c r="A1652" s="106" t="s">
        <v>6939</v>
      </c>
      <c r="B1652" s="106" t="s">
        <v>6598</v>
      </c>
      <c r="C1652" s="107" t="s">
        <v>6946</v>
      </c>
      <c r="D1652" s="123" t="s">
        <v>6947</v>
      </c>
      <c r="E1652" s="4" t="s">
        <v>6948</v>
      </c>
      <c r="F1652" s="1" t="s">
        <v>283</v>
      </c>
      <c r="G1652" s="18" t="s">
        <v>407</v>
      </c>
      <c r="H1652" s="19" t="s">
        <v>1381</v>
      </c>
      <c r="I1652" s="18" t="s">
        <v>134</v>
      </c>
      <c r="J1652" s="18"/>
      <c r="K1652" s="21" t="s">
        <v>6949</v>
      </c>
      <c r="L1652" s="22" t="s">
        <v>42</v>
      </c>
      <c r="M1652" s="22" t="s">
        <v>42</v>
      </c>
      <c r="N1652" s="23"/>
      <c r="O1652" s="23"/>
      <c r="P1652" s="109" t="s">
        <v>6950</v>
      </c>
      <c r="Q1652" s="24">
        <f t="shared" si="91"/>
        <v>879000</v>
      </c>
      <c r="R1652" s="25"/>
      <c r="S1652" s="66"/>
      <c r="T1652" s="66"/>
      <c r="U1652" s="127">
        <v>67</v>
      </c>
      <c r="V1652" s="127">
        <v>77</v>
      </c>
      <c r="X1652" s="26"/>
      <c r="Y1652" s="26"/>
    </row>
    <row r="1653" spans="1:25" hidden="1">
      <c r="A1653" s="19" t="s">
        <v>6951</v>
      </c>
      <c r="B1653" s="19" t="s">
        <v>6598</v>
      </c>
      <c r="C1653" s="28" t="s">
        <v>6952</v>
      </c>
      <c r="D1653" s="85" t="s">
        <v>6953</v>
      </c>
      <c r="E1653" s="4" t="s">
        <v>6954</v>
      </c>
      <c r="F1653" s="1" t="s">
        <v>283</v>
      </c>
      <c r="G1653" s="18" t="s">
        <v>407</v>
      </c>
      <c r="H1653" s="19" t="s">
        <v>1381</v>
      </c>
      <c r="I1653" s="18" t="s">
        <v>44</v>
      </c>
      <c r="J1653" s="18"/>
      <c r="K1653" s="21" t="s">
        <v>6955</v>
      </c>
      <c r="L1653" s="22" t="s">
        <v>42</v>
      </c>
      <c r="M1653" s="22" t="s">
        <v>42</v>
      </c>
      <c r="N1653" s="23"/>
      <c r="O1653" s="23"/>
      <c r="P1653" s="109"/>
      <c r="Q1653" s="24">
        <f t="shared" si="91"/>
        <v>-1000</v>
      </c>
      <c r="R1653" s="25"/>
      <c r="S1653" s="66"/>
      <c r="T1653" s="66"/>
      <c r="X1653" s="26"/>
      <c r="Y1653" s="26"/>
    </row>
    <row r="1654" spans="1:25" hidden="1">
      <c r="A1654" s="19" t="s">
        <v>6939</v>
      </c>
      <c r="B1654" s="19" t="s">
        <v>6598</v>
      </c>
      <c r="C1654" s="28" t="s">
        <v>6956</v>
      </c>
      <c r="D1654" s="85" t="s">
        <v>6957</v>
      </c>
      <c r="E1654" s="4"/>
      <c r="F1654" s="1" t="s">
        <v>283</v>
      </c>
      <c r="G1654" s="18" t="s">
        <v>407</v>
      </c>
      <c r="H1654" s="19" t="s">
        <v>1381</v>
      </c>
      <c r="I1654" s="18" t="s">
        <v>44</v>
      </c>
      <c r="J1654" s="18"/>
      <c r="K1654" s="21" t="s">
        <v>175</v>
      </c>
      <c r="L1654" s="22" t="s">
        <v>42</v>
      </c>
      <c r="M1654" s="22" t="s">
        <v>42</v>
      </c>
      <c r="N1654" s="23">
        <v>5025232894574</v>
      </c>
      <c r="O1654" s="23"/>
      <c r="P1654" s="109"/>
      <c r="Q1654" s="24">
        <f t="shared" si="91"/>
        <v>509000</v>
      </c>
      <c r="R1654" s="25"/>
      <c r="S1654" s="66"/>
      <c r="T1654" s="66"/>
      <c r="U1654" s="127">
        <v>39</v>
      </c>
      <c r="V1654" s="127">
        <v>45</v>
      </c>
      <c r="X1654" s="26"/>
      <c r="Y1654" s="26"/>
    </row>
    <row r="1655" spans="1:25" hidden="1">
      <c r="A1655" s="19" t="s">
        <v>6939</v>
      </c>
      <c r="B1655" s="19" t="s">
        <v>6598</v>
      </c>
      <c r="C1655" s="28" t="s">
        <v>6958</v>
      </c>
      <c r="D1655" s="85" t="s">
        <v>6959</v>
      </c>
      <c r="E1655" s="4" t="s">
        <v>6960</v>
      </c>
      <c r="F1655" s="1" t="s">
        <v>283</v>
      </c>
      <c r="G1655" s="18" t="s">
        <v>407</v>
      </c>
      <c r="H1655" s="19" t="s">
        <v>1381</v>
      </c>
      <c r="I1655" s="18" t="s">
        <v>44</v>
      </c>
      <c r="J1655" s="18"/>
      <c r="K1655" s="21" t="s">
        <v>6961</v>
      </c>
      <c r="L1655" s="22" t="s">
        <v>42</v>
      </c>
      <c r="M1655" s="22" t="s">
        <v>42</v>
      </c>
      <c r="N1655" s="23">
        <v>5025232894574</v>
      </c>
      <c r="O1655" s="23"/>
      <c r="P1655" s="109"/>
      <c r="Q1655" s="24">
        <f t="shared" si="91"/>
        <v>419000</v>
      </c>
      <c r="R1655" s="25"/>
      <c r="S1655" s="66"/>
      <c r="T1655" s="66"/>
      <c r="U1655" s="127">
        <v>31</v>
      </c>
      <c r="V1655" s="127">
        <v>37</v>
      </c>
      <c r="X1655" s="26"/>
      <c r="Y1655" s="26"/>
    </row>
    <row r="1656" spans="1:25" hidden="1">
      <c r="A1656" s="19" t="s">
        <v>6951</v>
      </c>
      <c r="B1656" s="19" t="s">
        <v>6598</v>
      </c>
      <c r="C1656" s="28" t="s">
        <v>6962</v>
      </c>
      <c r="D1656" s="85" t="s">
        <v>6963</v>
      </c>
      <c r="E1656" s="4" t="s">
        <v>6964</v>
      </c>
      <c r="F1656" s="1" t="s">
        <v>283</v>
      </c>
      <c r="G1656" s="18" t="s">
        <v>407</v>
      </c>
      <c r="H1656" s="19" t="s">
        <v>1381</v>
      </c>
      <c r="I1656" s="18" t="s">
        <v>44</v>
      </c>
      <c r="J1656" s="18"/>
      <c r="K1656" s="21" t="s">
        <v>6965</v>
      </c>
      <c r="L1656" s="22" t="s">
        <v>42</v>
      </c>
      <c r="M1656" s="22" t="s">
        <v>42</v>
      </c>
      <c r="N1656" s="23"/>
      <c r="O1656" s="23"/>
      <c r="P1656" s="109"/>
      <c r="Q1656" s="24">
        <f t="shared" si="91"/>
        <v>-1000</v>
      </c>
      <c r="R1656" s="25"/>
      <c r="S1656" s="66"/>
      <c r="T1656" s="66"/>
      <c r="X1656" s="26"/>
      <c r="Y1656" s="26"/>
    </row>
    <row r="1657" spans="1:25" hidden="1">
      <c r="A1657" s="19" t="s">
        <v>6966</v>
      </c>
      <c r="B1657" s="19" t="s">
        <v>6598</v>
      </c>
      <c r="C1657" s="44" t="s">
        <v>6967</v>
      </c>
      <c r="D1657" s="85" t="s">
        <v>6968</v>
      </c>
      <c r="E1657" s="4" t="s">
        <v>6969</v>
      </c>
      <c r="F1657" s="1" t="s">
        <v>283</v>
      </c>
      <c r="G1657" s="18" t="s">
        <v>407</v>
      </c>
      <c r="H1657" s="19" t="s">
        <v>1381</v>
      </c>
      <c r="I1657" s="18" t="s">
        <v>44</v>
      </c>
      <c r="J1657" s="18"/>
      <c r="K1657" s="21" t="s">
        <v>6970</v>
      </c>
      <c r="L1657" s="22" t="s">
        <v>42</v>
      </c>
      <c r="M1657" s="22" t="s">
        <v>42</v>
      </c>
      <c r="N1657" s="23">
        <v>5025232878499</v>
      </c>
      <c r="O1657" s="23"/>
      <c r="P1657" s="109"/>
      <c r="Q1657" s="24">
        <f t="shared" si="91"/>
        <v>-1000</v>
      </c>
      <c r="R1657" s="25"/>
      <c r="S1657" s="66"/>
      <c r="T1657" s="66"/>
      <c r="X1657" s="26"/>
      <c r="Y1657" s="26"/>
    </row>
    <row r="1658" spans="1:25" hidden="1">
      <c r="A1658" s="19" t="s">
        <v>6971</v>
      </c>
      <c r="B1658" s="19" t="s">
        <v>6598</v>
      </c>
      <c r="C1658" s="44" t="s">
        <v>6972</v>
      </c>
      <c r="D1658" s="85" t="s">
        <v>6973</v>
      </c>
      <c r="E1658" s="4" t="s">
        <v>6974</v>
      </c>
      <c r="F1658" s="1" t="s">
        <v>283</v>
      </c>
      <c r="G1658" s="18" t="s">
        <v>407</v>
      </c>
      <c r="H1658" s="19" t="s">
        <v>1381</v>
      </c>
      <c r="I1658" s="18" t="s">
        <v>44</v>
      </c>
      <c r="J1658" s="18"/>
      <c r="K1658" s="21" t="s">
        <v>6975</v>
      </c>
      <c r="L1658" s="22" t="s">
        <v>42</v>
      </c>
      <c r="M1658" s="22" t="s">
        <v>42</v>
      </c>
      <c r="N1658" s="23">
        <v>5025232873524</v>
      </c>
      <c r="O1658" s="23"/>
      <c r="P1658" s="109"/>
      <c r="Q1658" s="24">
        <f t="shared" si="91"/>
        <v>379000</v>
      </c>
      <c r="R1658" s="25"/>
      <c r="S1658" s="66"/>
      <c r="T1658" s="66"/>
      <c r="U1658" s="127">
        <v>28</v>
      </c>
      <c r="V1658" s="127">
        <v>33</v>
      </c>
      <c r="X1658" s="26"/>
      <c r="Y1658" s="26"/>
    </row>
    <row r="1659" spans="1:25" hidden="1">
      <c r="A1659" s="19" t="s">
        <v>6971</v>
      </c>
      <c r="B1659" s="19" t="s">
        <v>6598</v>
      </c>
      <c r="C1659" s="28" t="s">
        <v>6976</v>
      </c>
      <c r="D1659" s="85" t="s">
        <v>6977</v>
      </c>
      <c r="E1659" s="4" t="s">
        <v>6978</v>
      </c>
      <c r="F1659" s="1" t="s">
        <v>283</v>
      </c>
      <c r="G1659" s="18" t="s">
        <v>407</v>
      </c>
      <c r="H1659" s="19" t="s">
        <v>1381</v>
      </c>
      <c r="I1659" s="18" t="s">
        <v>44</v>
      </c>
      <c r="J1659" s="18"/>
      <c r="K1659" s="21" t="s">
        <v>6979</v>
      </c>
      <c r="L1659" s="22" t="s">
        <v>42</v>
      </c>
      <c r="M1659" s="22" t="s">
        <v>42</v>
      </c>
      <c r="N1659" s="23">
        <v>5025232873524</v>
      </c>
      <c r="O1659" s="23"/>
      <c r="P1659" s="109"/>
      <c r="Q1659" s="24">
        <f t="shared" si="91"/>
        <v>979000</v>
      </c>
      <c r="R1659" s="25"/>
      <c r="S1659" s="66"/>
      <c r="T1659" s="66"/>
      <c r="U1659" s="127">
        <v>77</v>
      </c>
      <c r="V1659" s="127">
        <v>86</v>
      </c>
      <c r="X1659" s="26"/>
      <c r="Y1659" s="26"/>
    </row>
    <row r="1660" spans="1:25" hidden="1">
      <c r="A1660" s="106" t="s">
        <v>6971</v>
      </c>
      <c r="B1660" s="106" t="s">
        <v>6598</v>
      </c>
      <c r="C1660" s="107" t="s">
        <v>6980</v>
      </c>
      <c r="D1660" s="123" t="s">
        <v>6981</v>
      </c>
      <c r="E1660" s="4" t="s">
        <v>6982</v>
      </c>
      <c r="F1660" s="1" t="s">
        <v>283</v>
      </c>
      <c r="G1660" s="18" t="s">
        <v>407</v>
      </c>
      <c r="H1660" s="19" t="s">
        <v>1381</v>
      </c>
      <c r="I1660" s="18" t="s">
        <v>44</v>
      </c>
      <c r="J1660" s="18"/>
      <c r="K1660" s="21" t="s">
        <v>6983</v>
      </c>
      <c r="L1660" s="22" t="s">
        <v>42</v>
      </c>
      <c r="M1660" s="22" t="s">
        <v>42</v>
      </c>
      <c r="N1660" s="23">
        <v>5025232837342</v>
      </c>
      <c r="O1660" s="23"/>
      <c r="P1660" s="109" t="s">
        <v>6984</v>
      </c>
      <c r="Q1660" s="24">
        <f t="shared" si="91"/>
        <v>909000</v>
      </c>
      <c r="R1660" s="25"/>
      <c r="S1660" s="66"/>
      <c r="T1660" s="66"/>
      <c r="U1660" s="127">
        <v>70</v>
      </c>
      <c r="V1660" s="127">
        <v>80</v>
      </c>
      <c r="X1660" s="26"/>
      <c r="Y1660" s="26"/>
    </row>
    <row r="1661" spans="1:25" hidden="1">
      <c r="A1661" s="19" t="s">
        <v>6971</v>
      </c>
      <c r="B1661" s="19" t="s">
        <v>6598</v>
      </c>
      <c r="C1661" s="28" t="s">
        <v>6985</v>
      </c>
      <c r="D1661" s="85" t="s">
        <v>6986</v>
      </c>
      <c r="E1661" s="4" t="s">
        <v>6987</v>
      </c>
      <c r="F1661" s="1" t="s">
        <v>283</v>
      </c>
      <c r="G1661" s="18" t="s">
        <v>407</v>
      </c>
      <c r="H1661" s="19" t="s">
        <v>1381</v>
      </c>
      <c r="I1661" s="18" t="s">
        <v>44</v>
      </c>
      <c r="J1661" s="18"/>
      <c r="K1661" s="21" t="s">
        <v>6988</v>
      </c>
      <c r="L1661" s="22" t="s">
        <v>42</v>
      </c>
      <c r="M1661" s="22" t="s">
        <v>42</v>
      </c>
      <c r="N1661" s="23">
        <v>5025232698882</v>
      </c>
      <c r="O1661" s="23"/>
      <c r="P1661" s="109"/>
      <c r="Q1661" s="24">
        <f t="shared" si="91"/>
        <v>909000</v>
      </c>
      <c r="R1661" s="25"/>
      <c r="S1661" s="66"/>
      <c r="T1661" s="66"/>
      <c r="U1661" s="127">
        <v>70</v>
      </c>
      <c r="V1661" s="127">
        <v>80</v>
      </c>
      <c r="X1661" s="26"/>
      <c r="Y1661" s="26"/>
    </row>
    <row r="1662" spans="1:25" hidden="1">
      <c r="A1662" s="19" t="s">
        <v>6971</v>
      </c>
      <c r="B1662" s="19" t="s">
        <v>6598</v>
      </c>
      <c r="C1662" s="28" t="s">
        <v>6989</v>
      </c>
      <c r="D1662" s="85" t="s">
        <v>6990</v>
      </c>
      <c r="E1662" s="4" t="s">
        <v>6991</v>
      </c>
      <c r="F1662" s="1" t="s">
        <v>283</v>
      </c>
      <c r="G1662" s="18" t="s">
        <v>407</v>
      </c>
      <c r="H1662" s="19" t="s">
        <v>1381</v>
      </c>
      <c r="I1662" s="18" t="s">
        <v>44</v>
      </c>
      <c r="J1662" s="18"/>
      <c r="K1662" s="21" t="s">
        <v>6992</v>
      </c>
      <c r="L1662" s="22" t="s">
        <v>42</v>
      </c>
      <c r="M1662" s="22" t="s">
        <v>42</v>
      </c>
      <c r="N1662" s="23">
        <v>8887549575587</v>
      </c>
      <c r="O1662" s="23"/>
      <c r="P1662" s="109"/>
      <c r="Q1662" s="24">
        <f t="shared" ref="Q1662:Q1725" si="92">ROUND(V1662*$W$1,-4)-1000</f>
        <v>1079000</v>
      </c>
      <c r="R1662" s="25"/>
      <c r="S1662" s="66"/>
      <c r="T1662" s="66"/>
      <c r="U1662" s="127">
        <v>85</v>
      </c>
      <c r="V1662" s="127">
        <v>95</v>
      </c>
      <c r="X1662" s="26"/>
      <c r="Y1662" s="26"/>
    </row>
    <row r="1663" spans="1:25" hidden="1">
      <c r="A1663" s="19" t="s">
        <v>6971</v>
      </c>
      <c r="B1663" s="19" t="s">
        <v>6598</v>
      </c>
      <c r="C1663" s="28" t="s">
        <v>6993</v>
      </c>
      <c r="D1663" s="85" t="s">
        <v>6994</v>
      </c>
      <c r="E1663" s="4" t="s">
        <v>6995</v>
      </c>
      <c r="F1663" s="1" t="s">
        <v>283</v>
      </c>
      <c r="G1663" s="18" t="s">
        <v>407</v>
      </c>
      <c r="H1663" s="19" t="s">
        <v>1381</v>
      </c>
      <c r="I1663" s="18" t="s">
        <v>44</v>
      </c>
      <c r="J1663" s="18"/>
      <c r="K1663" s="21" t="s">
        <v>6996</v>
      </c>
      <c r="L1663" s="22" t="s">
        <v>42</v>
      </c>
      <c r="M1663" s="22" t="s">
        <v>42</v>
      </c>
      <c r="N1663" s="23">
        <v>8887549575549</v>
      </c>
      <c r="O1663" s="23"/>
      <c r="P1663" s="109" t="s">
        <v>6997</v>
      </c>
      <c r="Q1663" s="24">
        <f t="shared" si="92"/>
        <v>509000</v>
      </c>
      <c r="R1663" s="25"/>
      <c r="S1663" s="66"/>
      <c r="T1663" s="66"/>
      <c r="U1663" s="127">
        <v>40</v>
      </c>
      <c r="V1663" s="127">
        <v>45</v>
      </c>
      <c r="X1663" s="26"/>
      <c r="Y1663" s="26"/>
    </row>
    <row r="1664" spans="1:25" hidden="1">
      <c r="A1664" s="106" t="s">
        <v>6971</v>
      </c>
      <c r="B1664" s="106" t="s">
        <v>6598</v>
      </c>
      <c r="C1664" s="107" t="s">
        <v>6998</v>
      </c>
      <c r="D1664" s="123" t="s">
        <v>6999</v>
      </c>
      <c r="E1664" s="4" t="s">
        <v>7000</v>
      </c>
      <c r="F1664" s="1" t="s">
        <v>283</v>
      </c>
      <c r="G1664" s="18" t="s">
        <v>407</v>
      </c>
      <c r="H1664" s="19" t="s">
        <v>1381</v>
      </c>
      <c r="I1664" s="18" t="s">
        <v>44</v>
      </c>
      <c r="J1664" s="18"/>
      <c r="K1664" s="21" t="s">
        <v>7001</v>
      </c>
      <c r="L1664" s="22" t="s">
        <v>42</v>
      </c>
      <c r="M1664" s="22" t="s">
        <v>42</v>
      </c>
      <c r="N1664" s="23">
        <v>8887549575327</v>
      </c>
      <c r="O1664" s="23"/>
      <c r="P1664" s="109" t="s">
        <v>7002</v>
      </c>
      <c r="Q1664" s="24">
        <f t="shared" si="92"/>
        <v>459000</v>
      </c>
      <c r="R1664" s="25"/>
      <c r="S1664" s="66"/>
      <c r="T1664" s="66"/>
      <c r="U1664" s="127">
        <v>35</v>
      </c>
      <c r="V1664" s="127">
        <v>40</v>
      </c>
      <c r="X1664" s="26"/>
      <c r="Y1664" s="26"/>
    </row>
    <row r="1665" spans="1:25" hidden="1">
      <c r="A1665" s="106" t="s">
        <v>6971</v>
      </c>
      <c r="B1665" s="106" t="s">
        <v>6598</v>
      </c>
      <c r="C1665" s="107" t="s">
        <v>7003</v>
      </c>
      <c r="D1665" s="123" t="s">
        <v>7004</v>
      </c>
      <c r="E1665" s="4" t="s">
        <v>7005</v>
      </c>
      <c r="F1665" s="1" t="s">
        <v>283</v>
      </c>
      <c r="G1665" s="18" t="s">
        <v>407</v>
      </c>
      <c r="H1665" s="19" t="s">
        <v>1381</v>
      </c>
      <c r="I1665" s="18" t="s">
        <v>44</v>
      </c>
      <c r="J1665" s="18"/>
      <c r="K1665" s="21" t="s">
        <v>7006</v>
      </c>
      <c r="L1665" s="22" t="s">
        <v>42</v>
      </c>
      <c r="M1665" s="22" t="s">
        <v>42</v>
      </c>
      <c r="N1665" s="23">
        <v>5025232837359</v>
      </c>
      <c r="O1665" s="23"/>
      <c r="P1665" s="109" t="s">
        <v>7007</v>
      </c>
      <c r="Q1665" s="24">
        <f t="shared" si="92"/>
        <v>399000</v>
      </c>
      <c r="R1665" s="25"/>
      <c r="S1665" s="59"/>
      <c r="T1665" s="59"/>
      <c r="U1665" s="127">
        <v>30</v>
      </c>
      <c r="V1665" s="127">
        <v>35</v>
      </c>
      <c r="X1665" s="26"/>
      <c r="Y1665" s="26"/>
    </row>
    <row r="1666" spans="1:25">
      <c r="A1666" s="106" t="s">
        <v>6971</v>
      </c>
      <c r="B1666" s="106" t="s">
        <v>6598</v>
      </c>
      <c r="C1666" s="107" t="s">
        <v>7008</v>
      </c>
      <c r="D1666" s="124" t="s">
        <v>7009</v>
      </c>
      <c r="E1666" s="4" t="s">
        <v>7010</v>
      </c>
      <c r="F1666" s="1" t="s">
        <v>283</v>
      </c>
      <c r="G1666" s="18" t="s">
        <v>407</v>
      </c>
      <c r="H1666" s="19" t="s">
        <v>1381</v>
      </c>
      <c r="I1666" s="18" t="s">
        <v>39</v>
      </c>
      <c r="J1666" s="18"/>
      <c r="K1666" s="21" t="s">
        <v>7011</v>
      </c>
      <c r="L1666" s="22"/>
      <c r="M1666" s="22"/>
      <c r="N1666" s="23">
        <v>5025232837359</v>
      </c>
      <c r="O1666" s="23"/>
      <c r="P1666" s="109" t="s">
        <v>7012</v>
      </c>
      <c r="Q1666" s="24">
        <f t="shared" si="92"/>
        <v>1249000</v>
      </c>
      <c r="R1666" s="25"/>
      <c r="S1666" s="59"/>
      <c r="T1666" s="59"/>
      <c r="U1666" s="127">
        <v>100</v>
      </c>
      <c r="V1666" s="127">
        <v>110</v>
      </c>
      <c r="X1666" s="26"/>
      <c r="Y1666" s="26"/>
    </row>
    <row r="1667" spans="1:25" hidden="1">
      <c r="A1667" s="19" t="s">
        <v>6971</v>
      </c>
      <c r="B1667" s="19" t="s">
        <v>6598</v>
      </c>
      <c r="C1667" s="28" t="s">
        <v>7013</v>
      </c>
      <c r="D1667" s="85" t="s">
        <v>7014</v>
      </c>
      <c r="E1667" s="4" t="s">
        <v>7015</v>
      </c>
      <c r="F1667" s="1" t="s">
        <v>283</v>
      </c>
      <c r="G1667" s="18" t="s">
        <v>407</v>
      </c>
      <c r="H1667" s="19" t="s">
        <v>1381</v>
      </c>
      <c r="I1667" s="18" t="s">
        <v>44</v>
      </c>
      <c r="J1667" s="18"/>
      <c r="K1667" s="21" t="s">
        <v>7016</v>
      </c>
      <c r="L1667" s="22" t="s">
        <v>42</v>
      </c>
      <c r="M1667" s="22" t="s">
        <v>42</v>
      </c>
      <c r="N1667" s="23">
        <v>5025232864379</v>
      </c>
      <c r="O1667" s="23"/>
      <c r="P1667" s="109"/>
      <c r="Q1667" s="24">
        <f t="shared" si="92"/>
        <v>-1000</v>
      </c>
      <c r="R1667" s="25"/>
      <c r="S1667" s="59"/>
      <c r="T1667" s="59"/>
      <c r="X1667" s="26"/>
      <c r="Y1667" s="26"/>
    </row>
    <row r="1668" spans="1:25" hidden="1">
      <c r="A1668" s="19" t="s">
        <v>7017</v>
      </c>
      <c r="B1668" s="19" t="s">
        <v>6598</v>
      </c>
      <c r="C1668" s="28" t="s">
        <v>7018</v>
      </c>
      <c r="D1668" s="85" t="s">
        <v>7019</v>
      </c>
      <c r="E1668" s="4" t="s">
        <v>7020</v>
      </c>
      <c r="F1668" s="1" t="s">
        <v>283</v>
      </c>
      <c r="G1668" s="18" t="s">
        <v>407</v>
      </c>
      <c r="H1668" s="19" t="s">
        <v>1381</v>
      </c>
      <c r="I1668" s="18" t="s">
        <v>44</v>
      </c>
      <c r="J1668" s="18"/>
      <c r="K1668" s="21" t="s">
        <v>7021</v>
      </c>
      <c r="L1668" s="22" t="s">
        <v>42</v>
      </c>
      <c r="M1668" s="22" t="s">
        <v>42</v>
      </c>
      <c r="N1668" s="23">
        <v>5025232783267</v>
      </c>
      <c r="O1668" s="23"/>
      <c r="P1668" s="109"/>
      <c r="Q1668" s="24">
        <f t="shared" si="92"/>
        <v>709000</v>
      </c>
      <c r="R1668" s="25"/>
      <c r="S1668" s="66"/>
      <c r="T1668" s="66"/>
      <c r="U1668" s="127">
        <v>54</v>
      </c>
      <c r="V1668" s="127">
        <v>62</v>
      </c>
      <c r="X1668" s="26"/>
      <c r="Y1668" s="26"/>
    </row>
    <row r="1669" spans="1:25" hidden="1">
      <c r="A1669" s="19" t="s">
        <v>7022</v>
      </c>
      <c r="B1669" s="19" t="s">
        <v>6598</v>
      </c>
      <c r="C1669" s="28" t="s">
        <v>7023</v>
      </c>
      <c r="D1669" s="85" t="s">
        <v>7024</v>
      </c>
      <c r="E1669" s="4" t="s">
        <v>7025</v>
      </c>
      <c r="F1669" s="1" t="s">
        <v>283</v>
      </c>
      <c r="G1669" s="18" t="s">
        <v>407</v>
      </c>
      <c r="H1669" s="19" t="s">
        <v>1381</v>
      </c>
      <c r="I1669" s="18" t="s">
        <v>44</v>
      </c>
      <c r="J1669" s="18"/>
      <c r="K1669" s="21" t="s">
        <v>7026</v>
      </c>
      <c r="L1669" s="22" t="s">
        <v>7027</v>
      </c>
      <c r="M1669" s="22" t="s">
        <v>42</v>
      </c>
      <c r="N1669" s="23">
        <v>5025232783243</v>
      </c>
      <c r="O1669" s="23"/>
      <c r="P1669" s="109"/>
      <c r="Q1669" s="24">
        <f t="shared" si="92"/>
        <v>859000</v>
      </c>
      <c r="R1669" s="25"/>
      <c r="S1669" s="66"/>
      <c r="T1669" s="66"/>
      <c r="U1669" s="127">
        <v>68</v>
      </c>
      <c r="V1669" s="127">
        <v>75</v>
      </c>
      <c r="X1669" s="26"/>
      <c r="Y1669" s="26"/>
    </row>
    <row r="1670" spans="1:25">
      <c r="A1670" s="19" t="s">
        <v>7017</v>
      </c>
      <c r="B1670" s="19" t="s">
        <v>6598</v>
      </c>
      <c r="C1670" s="28" t="s">
        <v>7028</v>
      </c>
      <c r="D1670" s="85" t="s">
        <v>7029</v>
      </c>
      <c r="E1670" s="4" t="s">
        <v>7030</v>
      </c>
      <c r="F1670" s="1" t="s">
        <v>283</v>
      </c>
      <c r="G1670" s="18" t="s">
        <v>407</v>
      </c>
      <c r="H1670" s="19" t="s">
        <v>1381</v>
      </c>
      <c r="I1670" s="18" t="s">
        <v>134</v>
      </c>
      <c r="J1670" s="18"/>
      <c r="K1670" s="21" t="s">
        <v>7031</v>
      </c>
      <c r="L1670" s="22"/>
      <c r="M1670" s="22"/>
      <c r="N1670" s="23">
        <v>5025232632763</v>
      </c>
      <c r="O1670" s="23"/>
      <c r="P1670" s="109" t="s">
        <v>7032</v>
      </c>
      <c r="Q1670" s="24">
        <f t="shared" si="92"/>
        <v>1029000</v>
      </c>
      <c r="R1670" s="25"/>
      <c r="S1670" s="66"/>
      <c r="T1670" s="66"/>
      <c r="U1670" s="127">
        <v>80</v>
      </c>
      <c r="V1670" s="127">
        <v>90</v>
      </c>
      <c r="X1670" s="26"/>
      <c r="Y1670" s="26"/>
    </row>
    <row r="1671" spans="1:25" hidden="1">
      <c r="A1671" s="19" t="s">
        <v>7017</v>
      </c>
      <c r="B1671" s="19" t="s">
        <v>6598</v>
      </c>
      <c r="C1671" s="28" t="s">
        <v>7033</v>
      </c>
      <c r="D1671" s="85" t="s">
        <v>7034</v>
      </c>
      <c r="E1671" s="4" t="s">
        <v>7035</v>
      </c>
      <c r="F1671" s="1" t="s">
        <v>283</v>
      </c>
      <c r="G1671" s="18" t="s">
        <v>407</v>
      </c>
      <c r="H1671" s="19" t="s">
        <v>1381</v>
      </c>
      <c r="I1671" s="18" t="s">
        <v>44</v>
      </c>
      <c r="J1671" s="18"/>
      <c r="K1671" s="21" t="s">
        <v>7036</v>
      </c>
      <c r="L1671" s="22" t="s">
        <v>42</v>
      </c>
      <c r="M1671" s="22" t="s">
        <v>42</v>
      </c>
      <c r="N1671" s="23">
        <v>5025232632763</v>
      </c>
      <c r="O1671" s="23"/>
      <c r="P1671" s="109"/>
      <c r="Q1671" s="24">
        <f t="shared" si="92"/>
        <v>729000</v>
      </c>
      <c r="R1671" s="25"/>
      <c r="S1671" s="66"/>
      <c r="T1671" s="66"/>
      <c r="U1671" s="127">
        <v>58</v>
      </c>
      <c r="V1671" s="127">
        <v>64</v>
      </c>
      <c r="X1671" s="26"/>
      <c r="Y1671" s="26"/>
    </row>
    <row r="1672" spans="1:25">
      <c r="A1672" s="19" t="s">
        <v>7017</v>
      </c>
      <c r="B1672" s="19" t="s">
        <v>6598</v>
      </c>
      <c r="C1672" s="28" t="s">
        <v>7037</v>
      </c>
      <c r="D1672" s="85" t="s">
        <v>7038</v>
      </c>
      <c r="E1672" s="4" t="s">
        <v>7039</v>
      </c>
      <c r="F1672" s="1" t="s">
        <v>283</v>
      </c>
      <c r="G1672" s="18" t="s">
        <v>407</v>
      </c>
      <c r="H1672" s="19" t="s">
        <v>1381</v>
      </c>
      <c r="I1672" s="18" t="s">
        <v>39</v>
      </c>
      <c r="J1672" s="18"/>
      <c r="K1672" s="21" t="s">
        <v>7040</v>
      </c>
      <c r="L1672" s="22" t="s">
        <v>42</v>
      </c>
      <c r="M1672" s="22" t="s">
        <v>42</v>
      </c>
      <c r="N1672" s="23">
        <v>5025232689422</v>
      </c>
      <c r="O1672" s="23"/>
      <c r="P1672" s="109" t="s">
        <v>7041</v>
      </c>
      <c r="Q1672" s="24">
        <f t="shared" si="92"/>
        <v>499000</v>
      </c>
      <c r="R1672" s="25"/>
      <c r="S1672" s="66"/>
      <c r="T1672" s="66"/>
      <c r="U1672" s="127">
        <v>39</v>
      </c>
      <c r="V1672" s="127">
        <v>44</v>
      </c>
      <c r="X1672" s="26"/>
      <c r="Y1672" s="26"/>
    </row>
    <row r="1673" spans="1:25">
      <c r="A1673" s="19" t="s">
        <v>7017</v>
      </c>
      <c r="B1673" s="19" t="s">
        <v>6598</v>
      </c>
      <c r="C1673" s="28" t="s">
        <v>7042</v>
      </c>
      <c r="D1673" s="85" t="s">
        <v>7043</v>
      </c>
      <c r="E1673" s="4" t="s">
        <v>7044</v>
      </c>
      <c r="F1673" s="1" t="s">
        <v>283</v>
      </c>
      <c r="G1673" s="18" t="s">
        <v>407</v>
      </c>
      <c r="H1673" s="19" t="s">
        <v>1381</v>
      </c>
      <c r="I1673" s="18" t="s">
        <v>39</v>
      </c>
      <c r="J1673" s="18"/>
      <c r="K1673" s="21" t="s">
        <v>7045</v>
      </c>
      <c r="L1673" s="22" t="s">
        <v>7046</v>
      </c>
      <c r="M1673" s="22" t="s">
        <v>42</v>
      </c>
      <c r="N1673" s="23">
        <v>5025232520978</v>
      </c>
      <c r="O1673" s="23"/>
      <c r="P1673" s="109" t="s">
        <v>7047</v>
      </c>
      <c r="Q1673" s="24">
        <f t="shared" si="92"/>
        <v>629000</v>
      </c>
      <c r="R1673" s="25"/>
      <c r="S1673" s="66"/>
      <c r="T1673" s="66"/>
      <c r="U1673" s="127">
        <v>48</v>
      </c>
      <c r="V1673" s="127">
        <v>55</v>
      </c>
      <c r="X1673" s="26"/>
      <c r="Y1673" s="26"/>
    </row>
    <row r="1674" spans="1:25">
      <c r="A1674" s="19" t="s">
        <v>7017</v>
      </c>
      <c r="B1674" s="19" t="s">
        <v>6598</v>
      </c>
      <c r="C1674" s="28" t="s">
        <v>7048</v>
      </c>
      <c r="D1674" s="85" t="s">
        <v>7049</v>
      </c>
      <c r="E1674" s="4" t="s">
        <v>7050</v>
      </c>
      <c r="F1674" s="1" t="s">
        <v>283</v>
      </c>
      <c r="G1674" s="18" t="s">
        <v>407</v>
      </c>
      <c r="H1674" s="19" t="s">
        <v>1381</v>
      </c>
      <c r="I1674" s="18" t="s">
        <v>39</v>
      </c>
      <c r="J1674" s="18" t="s">
        <v>226</v>
      </c>
      <c r="K1674" s="49" t="s">
        <v>7051</v>
      </c>
      <c r="L1674" s="22" t="s">
        <v>42</v>
      </c>
      <c r="M1674" s="22" t="s">
        <v>42</v>
      </c>
      <c r="N1674" s="23">
        <v>5025232520985</v>
      </c>
      <c r="O1674" s="23"/>
      <c r="P1674" s="109" t="s">
        <v>7052</v>
      </c>
      <c r="Q1674" s="24">
        <f t="shared" si="92"/>
        <v>509000</v>
      </c>
      <c r="R1674" s="25"/>
      <c r="S1674" s="66"/>
      <c r="T1674" s="66"/>
      <c r="U1674" s="127">
        <v>34.200000000000003</v>
      </c>
      <c r="V1674" s="127">
        <v>45</v>
      </c>
      <c r="X1674" s="26"/>
      <c r="Y1674" s="26"/>
    </row>
    <row r="1675" spans="1:25">
      <c r="A1675" s="19" t="s">
        <v>7017</v>
      </c>
      <c r="B1675" s="19" t="s">
        <v>6598</v>
      </c>
      <c r="C1675" s="28" t="s">
        <v>7053</v>
      </c>
      <c r="D1675" s="85" t="s">
        <v>7054</v>
      </c>
      <c r="E1675" s="4" t="s">
        <v>7055</v>
      </c>
      <c r="F1675" s="1" t="s">
        <v>283</v>
      </c>
      <c r="G1675" s="18" t="s">
        <v>407</v>
      </c>
      <c r="H1675" s="19" t="s">
        <v>1381</v>
      </c>
      <c r="I1675" s="18" t="s">
        <v>39</v>
      </c>
      <c r="J1675" s="18"/>
      <c r="K1675" s="49" t="s">
        <v>7056</v>
      </c>
      <c r="L1675" s="22" t="s">
        <v>42</v>
      </c>
      <c r="M1675" s="22" t="s">
        <v>42</v>
      </c>
      <c r="N1675" s="23">
        <v>5025232838318</v>
      </c>
      <c r="O1675" s="23"/>
      <c r="P1675" s="109" t="s">
        <v>7057</v>
      </c>
      <c r="Q1675" s="24">
        <f t="shared" si="92"/>
        <v>459000</v>
      </c>
      <c r="R1675" s="25"/>
      <c r="S1675" s="66"/>
      <c r="T1675" s="66"/>
      <c r="U1675" s="127">
        <v>35</v>
      </c>
      <c r="V1675" s="127">
        <v>40</v>
      </c>
      <c r="X1675" s="26"/>
      <c r="Y1675" s="26"/>
    </row>
    <row r="1676" spans="1:25" hidden="1">
      <c r="A1676" s="19" t="s">
        <v>7017</v>
      </c>
      <c r="B1676" s="19" t="s">
        <v>6598</v>
      </c>
      <c r="C1676" s="28" t="s">
        <v>7058</v>
      </c>
      <c r="D1676" s="85" t="s">
        <v>7059</v>
      </c>
      <c r="E1676" s="4" t="s">
        <v>7060</v>
      </c>
      <c r="F1676" s="1" t="s">
        <v>283</v>
      </c>
      <c r="G1676" s="18" t="s">
        <v>407</v>
      </c>
      <c r="H1676" s="19" t="s">
        <v>1381</v>
      </c>
      <c r="I1676" s="18" t="s">
        <v>44</v>
      </c>
      <c r="J1676" s="18" t="s">
        <v>226</v>
      </c>
      <c r="K1676" s="21" t="s">
        <v>7061</v>
      </c>
      <c r="L1676" s="22" t="s">
        <v>42</v>
      </c>
      <c r="M1676" s="22" t="s">
        <v>42</v>
      </c>
      <c r="N1676" s="23">
        <v>5025232520954</v>
      </c>
      <c r="O1676" s="23"/>
      <c r="P1676" s="109"/>
      <c r="Q1676" s="24">
        <f t="shared" si="92"/>
        <v>859000</v>
      </c>
      <c r="R1676" s="25"/>
      <c r="S1676" s="66"/>
      <c r="T1676" s="66"/>
      <c r="U1676" s="127">
        <v>62.1</v>
      </c>
      <c r="V1676" s="127">
        <v>75</v>
      </c>
      <c r="X1676" s="26"/>
      <c r="Y1676" s="26"/>
    </row>
    <row r="1677" spans="1:25" hidden="1">
      <c r="A1677" s="19" t="s">
        <v>7017</v>
      </c>
      <c r="B1677" s="19" t="s">
        <v>6598</v>
      </c>
      <c r="C1677" s="28" t="s">
        <v>7062</v>
      </c>
      <c r="D1677" s="85" t="s">
        <v>7063</v>
      </c>
      <c r="E1677" s="4" t="s">
        <v>7064</v>
      </c>
      <c r="F1677" s="1" t="s">
        <v>283</v>
      </c>
      <c r="G1677" s="18" t="s">
        <v>407</v>
      </c>
      <c r="H1677" s="19" t="s">
        <v>1381</v>
      </c>
      <c r="I1677" s="18" t="s">
        <v>44</v>
      </c>
      <c r="J1677" s="18"/>
      <c r="K1677" s="21" t="s">
        <v>7065</v>
      </c>
      <c r="L1677" s="22" t="s">
        <v>42</v>
      </c>
      <c r="M1677" s="22" t="s">
        <v>42</v>
      </c>
      <c r="N1677" s="23">
        <v>5025232520947</v>
      </c>
      <c r="O1677" s="23"/>
      <c r="P1677" s="109"/>
      <c r="Q1677" s="24">
        <f t="shared" si="92"/>
        <v>629000</v>
      </c>
      <c r="R1677" s="25"/>
      <c r="S1677" s="66"/>
      <c r="T1677" s="66"/>
      <c r="U1677" s="127">
        <v>50</v>
      </c>
      <c r="V1677" s="127">
        <v>55</v>
      </c>
      <c r="X1677" s="26"/>
      <c r="Y1677" s="26"/>
    </row>
    <row r="1678" spans="1:25">
      <c r="A1678" s="19" t="s">
        <v>7066</v>
      </c>
      <c r="B1678" s="19" t="s">
        <v>6598</v>
      </c>
      <c r="C1678" s="28" t="s">
        <v>7067</v>
      </c>
      <c r="D1678" s="85" t="s">
        <v>7068</v>
      </c>
      <c r="E1678" s="4" t="s">
        <v>7069</v>
      </c>
      <c r="F1678" s="1" t="s">
        <v>283</v>
      </c>
      <c r="G1678" s="18" t="s">
        <v>407</v>
      </c>
      <c r="H1678" s="19" t="s">
        <v>1381</v>
      </c>
      <c r="I1678" s="18" t="s">
        <v>39</v>
      </c>
      <c r="J1678" s="18"/>
      <c r="K1678" s="21" t="s">
        <v>7070</v>
      </c>
      <c r="L1678" s="22" t="s">
        <v>42</v>
      </c>
      <c r="M1678" s="22" t="s">
        <v>42</v>
      </c>
      <c r="N1678" s="23">
        <v>5025232401307</v>
      </c>
      <c r="O1678" s="23"/>
      <c r="P1678" s="109" t="s">
        <v>7071</v>
      </c>
      <c r="Q1678" s="24">
        <f t="shared" si="92"/>
        <v>909000</v>
      </c>
      <c r="R1678" s="25"/>
      <c r="S1678" s="59"/>
      <c r="T1678" s="59"/>
      <c r="U1678" s="127">
        <v>70</v>
      </c>
      <c r="V1678" s="127">
        <v>80</v>
      </c>
      <c r="X1678" s="26"/>
      <c r="Y1678" s="26"/>
    </row>
    <row r="1679" spans="1:25">
      <c r="A1679" s="19" t="s">
        <v>7017</v>
      </c>
      <c r="B1679" s="19" t="s">
        <v>6598</v>
      </c>
      <c r="C1679" s="28" t="s">
        <v>7072</v>
      </c>
      <c r="D1679" s="85" t="s">
        <v>7073</v>
      </c>
      <c r="E1679" s="4" t="s">
        <v>7074</v>
      </c>
      <c r="F1679" s="1" t="s">
        <v>283</v>
      </c>
      <c r="G1679" s="18" t="s">
        <v>407</v>
      </c>
      <c r="H1679" s="19" t="s">
        <v>1381</v>
      </c>
      <c r="I1679" s="18" t="s">
        <v>39</v>
      </c>
      <c r="J1679" s="18"/>
      <c r="K1679" s="21" t="s">
        <v>7075</v>
      </c>
      <c r="L1679" s="22" t="s">
        <v>42</v>
      </c>
      <c r="M1679" s="22" t="s">
        <v>42</v>
      </c>
      <c r="N1679" s="23">
        <v>5025232597291</v>
      </c>
      <c r="O1679" s="23"/>
      <c r="P1679" s="109" t="s">
        <v>7076</v>
      </c>
      <c r="Q1679" s="24">
        <f t="shared" si="92"/>
        <v>349000</v>
      </c>
      <c r="R1679" s="25"/>
      <c r="S1679" s="66"/>
      <c r="T1679" s="66"/>
      <c r="U1679" s="127">
        <v>26</v>
      </c>
      <c r="V1679" s="127">
        <v>31</v>
      </c>
      <c r="X1679" s="26"/>
      <c r="Y1679" s="26"/>
    </row>
    <row r="1680" spans="1:25" hidden="1">
      <c r="A1680" s="19" t="s">
        <v>7017</v>
      </c>
      <c r="B1680" s="19" t="s">
        <v>6598</v>
      </c>
      <c r="C1680" s="28" t="s">
        <v>7077</v>
      </c>
      <c r="D1680" s="85" t="s">
        <v>7078</v>
      </c>
      <c r="E1680" s="4" t="s">
        <v>7079</v>
      </c>
      <c r="F1680" s="1" t="s">
        <v>283</v>
      </c>
      <c r="G1680" s="18" t="s">
        <v>407</v>
      </c>
      <c r="H1680" s="19" t="s">
        <v>1381</v>
      </c>
      <c r="I1680" s="18" t="s">
        <v>44</v>
      </c>
      <c r="J1680" s="18"/>
      <c r="K1680" s="21" t="s">
        <v>7080</v>
      </c>
      <c r="L1680" s="22" t="s">
        <v>7081</v>
      </c>
      <c r="M1680" s="22" t="s">
        <v>7082</v>
      </c>
      <c r="N1680" s="23">
        <v>5025232535057</v>
      </c>
      <c r="O1680" s="23"/>
      <c r="P1680" s="109"/>
      <c r="Q1680" s="24">
        <f t="shared" si="92"/>
        <v>239000</v>
      </c>
      <c r="R1680" s="25"/>
      <c r="S1680" s="66"/>
      <c r="T1680" s="66"/>
      <c r="U1680" s="127">
        <v>16</v>
      </c>
      <c r="V1680" s="127">
        <v>21</v>
      </c>
      <c r="X1680" s="26"/>
      <c r="Y1680" s="26"/>
    </row>
    <row r="1681" spans="1:25" hidden="1">
      <c r="A1681" s="19" t="s">
        <v>7017</v>
      </c>
      <c r="B1681" s="19" t="s">
        <v>6598</v>
      </c>
      <c r="C1681" s="28" t="s">
        <v>7083</v>
      </c>
      <c r="D1681" s="85" t="s">
        <v>7084</v>
      </c>
      <c r="E1681" s="4" t="s">
        <v>7085</v>
      </c>
      <c r="F1681" s="1" t="s">
        <v>283</v>
      </c>
      <c r="G1681" s="18" t="s">
        <v>407</v>
      </c>
      <c r="H1681" s="19" t="s">
        <v>1381</v>
      </c>
      <c r="I1681" s="18" t="s">
        <v>44</v>
      </c>
      <c r="J1681" s="18" t="s">
        <v>226</v>
      </c>
      <c r="K1681" s="21" t="s">
        <v>7086</v>
      </c>
      <c r="L1681" s="22" t="s">
        <v>42</v>
      </c>
      <c r="M1681" s="22" t="s">
        <v>42</v>
      </c>
      <c r="N1681" s="23">
        <v>5025232535057</v>
      </c>
      <c r="O1681" s="23"/>
      <c r="P1681" s="109"/>
      <c r="Q1681" s="24">
        <f t="shared" si="92"/>
        <v>179000</v>
      </c>
      <c r="R1681" s="25"/>
      <c r="S1681" s="66"/>
      <c r="T1681" s="66"/>
      <c r="U1681" s="127">
        <v>11</v>
      </c>
      <c r="V1681" s="127">
        <v>16</v>
      </c>
      <c r="X1681" s="26"/>
      <c r="Y1681" s="26"/>
    </row>
    <row r="1682" spans="1:25" hidden="1">
      <c r="A1682" s="19" t="s">
        <v>7087</v>
      </c>
      <c r="B1682" s="19" t="s">
        <v>6598</v>
      </c>
      <c r="C1682" s="28" t="s">
        <v>7088</v>
      </c>
      <c r="D1682" s="85" t="s">
        <v>7089</v>
      </c>
      <c r="E1682" s="4" t="s">
        <v>7090</v>
      </c>
      <c r="F1682" s="1" t="s">
        <v>283</v>
      </c>
      <c r="G1682" s="18" t="s">
        <v>407</v>
      </c>
      <c r="H1682" s="19" t="s">
        <v>1381</v>
      </c>
      <c r="I1682" s="18" t="s">
        <v>44</v>
      </c>
      <c r="J1682" s="18"/>
      <c r="K1682" s="21" t="s">
        <v>7091</v>
      </c>
      <c r="L1682" s="22" t="s">
        <v>42</v>
      </c>
      <c r="M1682" s="22" t="s">
        <v>7092</v>
      </c>
      <c r="N1682" s="23">
        <v>5025232783229</v>
      </c>
      <c r="O1682" s="23"/>
      <c r="P1682" s="109"/>
      <c r="Q1682" s="24">
        <f t="shared" si="92"/>
        <v>-1000</v>
      </c>
      <c r="R1682" s="25"/>
      <c r="S1682" s="66"/>
      <c r="T1682" s="66"/>
      <c r="X1682" s="26"/>
      <c r="Y1682" s="26"/>
    </row>
    <row r="1683" spans="1:25" hidden="1">
      <c r="A1683" s="19" t="s">
        <v>7093</v>
      </c>
      <c r="B1683" s="19" t="s">
        <v>6598</v>
      </c>
      <c r="C1683" s="28" t="s">
        <v>7094</v>
      </c>
      <c r="D1683" s="85" t="s">
        <v>7095</v>
      </c>
      <c r="E1683" s="4" t="s">
        <v>7096</v>
      </c>
      <c r="F1683" s="1" t="s">
        <v>283</v>
      </c>
      <c r="G1683" s="18" t="s">
        <v>407</v>
      </c>
      <c r="H1683" s="19" t="s">
        <v>1381</v>
      </c>
      <c r="I1683" s="18" t="s">
        <v>44</v>
      </c>
      <c r="J1683" s="18"/>
      <c r="K1683" s="21" t="s">
        <v>7097</v>
      </c>
      <c r="L1683" s="22" t="s">
        <v>42</v>
      </c>
      <c r="M1683" s="22" t="s">
        <v>42</v>
      </c>
      <c r="N1683" s="23">
        <v>5025232525133</v>
      </c>
      <c r="O1683" s="23"/>
      <c r="P1683" s="109"/>
      <c r="Q1683" s="24">
        <f t="shared" si="92"/>
        <v>779000</v>
      </c>
      <c r="R1683" s="25"/>
      <c r="S1683" s="67"/>
      <c r="T1683" s="67"/>
      <c r="U1683" s="127">
        <v>61</v>
      </c>
      <c r="V1683" s="127">
        <v>68</v>
      </c>
      <c r="X1683" s="26"/>
      <c r="Y1683" s="26"/>
    </row>
    <row r="1684" spans="1:25" ht="24" hidden="1">
      <c r="A1684" s="19" t="s">
        <v>7093</v>
      </c>
      <c r="B1684" s="19" t="s">
        <v>6598</v>
      </c>
      <c r="C1684" s="28" t="s">
        <v>7098</v>
      </c>
      <c r="D1684" s="85" t="s">
        <v>7099</v>
      </c>
      <c r="E1684" s="4" t="s">
        <v>7100</v>
      </c>
      <c r="F1684" s="1" t="s">
        <v>283</v>
      </c>
      <c r="G1684" s="18" t="s">
        <v>407</v>
      </c>
      <c r="H1684" s="19" t="s">
        <v>1381</v>
      </c>
      <c r="I1684" s="18" t="s">
        <v>44</v>
      </c>
      <c r="J1684" s="18" t="s">
        <v>2375</v>
      </c>
      <c r="K1684" s="21" t="s">
        <v>7101</v>
      </c>
      <c r="L1684" s="22" t="s">
        <v>42</v>
      </c>
      <c r="M1684" s="45" t="s">
        <v>7102</v>
      </c>
      <c r="N1684" s="46">
        <v>5025232664085</v>
      </c>
      <c r="O1684" s="46"/>
      <c r="P1684" s="108"/>
      <c r="Q1684" s="24">
        <f t="shared" si="92"/>
        <v>489000</v>
      </c>
      <c r="R1684" s="25"/>
      <c r="S1684" s="67"/>
      <c r="T1684" s="67"/>
      <c r="U1684" s="127">
        <v>39</v>
      </c>
      <c r="V1684" s="127">
        <v>43</v>
      </c>
      <c r="X1684" s="26"/>
      <c r="Y1684" s="26"/>
    </row>
    <row r="1685" spans="1:25">
      <c r="A1685" s="19" t="s">
        <v>7093</v>
      </c>
      <c r="B1685" s="19" t="s">
        <v>6598</v>
      </c>
      <c r="C1685" s="28" t="s">
        <v>7103</v>
      </c>
      <c r="D1685" s="85" t="s">
        <v>7104</v>
      </c>
      <c r="E1685" s="4" t="s">
        <v>7105</v>
      </c>
      <c r="F1685" s="1" t="s">
        <v>283</v>
      </c>
      <c r="G1685" s="18" t="s">
        <v>407</v>
      </c>
      <c r="H1685" s="19" t="s">
        <v>1381</v>
      </c>
      <c r="I1685" s="18" t="s">
        <v>39</v>
      </c>
      <c r="J1685" s="18" t="s">
        <v>226</v>
      </c>
      <c r="K1685" s="21" t="s">
        <v>7106</v>
      </c>
      <c r="L1685" s="22" t="s">
        <v>42</v>
      </c>
      <c r="M1685" s="45" t="s">
        <v>7107</v>
      </c>
      <c r="N1685" s="46">
        <v>5025232493975</v>
      </c>
      <c r="O1685" s="46"/>
      <c r="P1685" s="108" t="s">
        <v>7108</v>
      </c>
      <c r="Q1685" s="24">
        <f t="shared" si="92"/>
        <v>679000</v>
      </c>
      <c r="R1685" s="25"/>
      <c r="S1685" s="67"/>
      <c r="T1685" s="67"/>
      <c r="U1685" s="127">
        <v>52</v>
      </c>
      <c r="V1685" s="127">
        <v>60</v>
      </c>
      <c r="X1685" s="26"/>
      <c r="Y1685" s="26"/>
    </row>
    <row r="1686" spans="1:25" hidden="1">
      <c r="A1686" s="19" t="s">
        <v>7093</v>
      </c>
      <c r="B1686" s="19" t="s">
        <v>6598</v>
      </c>
      <c r="C1686" s="28" t="s">
        <v>7109</v>
      </c>
      <c r="D1686" s="85" t="s">
        <v>7110</v>
      </c>
      <c r="E1686" s="4" t="s">
        <v>7111</v>
      </c>
      <c r="F1686" s="1" t="s">
        <v>283</v>
      </c>
      <c r="G1686" s="18" t="s">
        <v>407</v>
      </c>
      <c r="H1686" s="19" t="s">
        <v>1381</v>
      </c>
      <c r="I1686" s="18" t="s">
        <v>44</v>
      </c>
      <c r="J1686" s="18"/>
      <c r="K1686" s="21" t="s">
        <v>7112</v>
      </c>
      <c r="L1686" s="22" t="s">
        <v>42</v>
      </c>
      <c r="M1686" s="22" t="s">
        <v>42</v>
      </c>
      <c r="N1686" s="23">
        <v>5025232493975</v>
      </c>
      <c r="O1686" s="23"/>
      <c r="P1686" s="109"/>
      <c r="Q1686" s="24">
        <f t="shared" si="92"/>
        <v>549000</v>
      </c>
      <c r="R1686" s="25"/>
      <c r="S1686" s="59"/>
      <c r="T1686" s="59"/>
      <c r="U1686" s="127">
        <v>43</v>
      </c>
      <c r="V1686" s="127">
        <v>48</v>
      </c>
      <c r="X1686" s="26"/>
      <c r="Y1686" s="26"/>
    </row>
    <row r="1687" spans="1:25" hidden="1">
      <c r="A1687" s="19" t="s">
        <v>7087</v>
      </c>
      <c r="B1687" s="19" t="s">
        <v>6598</v>
      </c>
      <c r="C1687" s="28" t="s">
        <v>7113</v>
      </c>
      <c r="D1687" s="85" t="s">
        <v>7114</v>
      </c>
      <c r="E1687" s="4" t="s">
        <v>7115</v>
      </c>
      <c r="F1687" s="1" t="s">
        <v>283</v>
      </c>
      <c r="G1687" s="18" t="s">
        <v>407</v>
      </c>
      <c r="H1687" s="19" t="s">
        <v>1381</v>
      </c>
      <c r="I1687" s="18" t="s">
        <v>44</v>
      </c>
      <c r="J1687" s="18"/>
      <c r="K1687" s="21" t="s">
        <v>7116</v>
      </c>
      <c r="L1687" s="22" t="s">
        <v>42</v>
      </c>
      <c r="M1687" s="22" t="s">
        <v>42</v>
      </c>
      <c r="N1687" s="23">
        <v>5025232520909</v>
      </c>
      <c r="O1687" s="23"/>
      <c r="P1687" s="109"/>
      <c r="Q1687" s="24">
        <f t="shared" si="92"/>
        <v>-1000</v>
      </c>
      <c r="R1687" s="25"/>
      <c r="S1687" s="66"/>
      <c r="T1687" s="66"/>
      <c r="X1687" s="26"/>
      <c r="Y1687" s="26"/>
    </row>
    <row r="1688" spans="1:25">
      <c r="A1688" s="19" t="s">
        <v>7093</v>
      </c>
      <c r="B1688" s="19" t="s">
        <v>6598</v>
      </c>
      <c r="C1688" s="28" t="s">
        <v>7117</v>
      </c>
      <c r="D1688" s="85" t="s">
        <v>7118</v>
      </c>
      <c r="E1688" s="4" t="s">
        <v>7119</v>
      </c>
      <c r="F1688" s="1" t="s">
        <v>283</v>
      </c>
      <c r="G1688" s="18" t="s">
        <v>407</v>
      </c>
      <c r="H1688" s="19" t="s">
        <v>1381</v>
      </c>
      <c r="I1688" s="18" t="s">
        <v>39</v>
      </c>
      <c r="J1688" s="18" t="s">
        <v>226</v>
      </c>
      <c r="K1688" s="21" t="s">
        <v>7120</v>
      </c>
      <c r="L1688" s="22" t="s">
        <v>42</v>
      </c>
      <c r="M1688" s="45" t="s">
        <v>7121</v>
      </c>
      <c r="N1688" s="46">
        <v>5025232664078</v>
      </c>
      <c r="O1688" s="46"/>
      <c r="P1688" s="108" t="s">
        <v>7122</v>
      </c>
      <c r="Q1688" s="24">
        <f t="shared" si="92"/>
        <v>509000</v>
      </c>
      <c r="R1688" s="25"/>
      <c r="S1688" s="67"/>
      <c r="T1688" s="67"/>
      <c r="U1688" s="127">
        <v>40</v>
      </c>
      <c r="V1688" s="127">
        <v>45</v>
      </c>
      <c r="X1688" s="26"/>
      <c r="Y1688" s="26"/>
    </row>
    <row r="1689" spans="1:25">
      <c r="A1689" s="19" t="s">
        <v>7093</v>
      </c>
      <c r="B1689" s="19" t="s">
        <v>6598</v>
      </c>
      <c r="C1689" s="28" t="s">
        <v>7123</v>
      </c>
      <c r="D1689" s="85" t="s">
        <v>7124</v>
      </c>
      <c r="E1689" s="4" t="s">
        <v>7125</v>
      </c>
      <c r="F1689" s="1" t="s">
        <v>283</v>
      </c>
      <c r="G1689" s="18" t="s">
        <v>407</v>
      </c>
      <c r="H1689" s="19" t="s">
        <v>1381</v>
      </c>
      <c r="I1689" s="18" t="s">
        <v>134</v>
      </c>
      <c r="J1689" s="18"/>
      <c r="K1689" s="21" t="s">
        <v>7126</v>
      </c>
      <c r="L1689" s="22" t="s">
        <v>42</v>
      </c>
      <c r="M1689" s="45" t="s">
        <v>7107</v>
      </c>
      <c r="N1689" s="46">
        <v>5025232859559</v>
      </c>
      <c r="O1689" s="46"/>
      <c r="P1689" s="108" t="s">
        <v>7127</v>
      </c>
      <c r="Q1689" s="24">
        <f t="shared" si="92"/>
        <v>679000</v>
      </c>
      <c r="R1689" s="25"/>
      <c r="S1689" s="66"/>
      <c r="T1689" s="66"/>
      <c r="U1689" s="127">
        <v>52</v>
      </c>
      <c r="V1689" s="127">
        <v>60</v>
      </c>
      <c r="X1689" s="26"/>
      <c r="Y1689" s="26"/>
    </row>
    <row r="1690" spans="1:25" hidden="1">
      <c r="A1690" s="19" t="s">
        <v>7128</v>
      </c>
      <c r="B1690" s="19" t="s">
        <v>6598</v>
      </c>
      <c r="C1690" s="28" t="s">
        <v>7129</v>
      </c>
      <c r="D1690" s="85" t="s">
        <v>7130</v>
      </c>
      <c r="E1690" s="4" t="s">
        <v>7131</v>
      </c>
      <c r="F1690" s="1" t="s">
        <v>283</v>
      </c>
      <c r="G1690" s="18" t="s">
        <v>407</v>
      </c>
      <c r="H1690" s="19" t="s">
        <v>1381</v>
      </c>
      <c r="I1690" s="18" t="s">
        <v>44</v>
      </c>
      <c r="J1690" s="18"/>
      <c r="K1690" s="21" t="s">
        <v>7132</v>
      </c>
      <c r="L1690" s="22"/>
      <c r="M1690" s="45"/>
      <c r="N1690" s="46">
        <v>5025232859580</v>
      </c>
      <c r="O1690" s="46"/>
      <c r="P1690" s="108"/>
      <c r="Q1690" s="24">
        <f t="shared" si="92"/>
        <v>859000</v>
      </c>
      <c r="R1690" s="25"/>
      <c r="S1690" s="66"/>
      <c r="T1690" s="66"/>
      <c r="U1690" s="127">
        <v>68</v>
      </c>
      <c r="V1690" s="127">
        <v>75</v>
      </c>
      <c r="X1690" s="26"/>
      <c r="Y1690" s="26"/>
    </row>
    <row r="1691" spans="1:25">
      <c r="A1691" s="19" t="s">
        <v>7128</v>
      </c>
      <c r="B1691" s="19" t="s">
        <v>6598</v>
      </c>
      <c r="C1691" s="28" t="s">
        <v>7133</v>
      </c>
      <c r="D1691" s="85" t="s">
        <v>7134</v>
      </c>
      <c r="E1691" s="4" t="s">
        <v>7135</v>
      </c>
      <c r="F1691" s="1" t="s">
        <v>283</v>
      </c>
      <c r="G1691" s="18" t="s">
        <v>407</v>
      </c>
      <c r="H1691" s="19" t="s">
        <v>1381</v>
      </c>
      <c r="I1691" s="18" t="s">
        <v>39</v>
      </c>
      <c r="J1691" s="18"/>
      <c r="K1691" s="21" t="s">
        <v>7136</v>
      </c>
      <c r="L1691" s="22" t="s">
        <v>42</v>
      </c>
      <c r="M1691" s="22" t="s">
        <v>42</v>
      </c>
      <c r="N1691" s="23">
        <v>5025232723638</v>
      </c>
      <c r="O1691" s="23"/>
      <c r="P1691" s="109" t="s">
        <v>7137</v>
      </c>
      <c r="Q1691" s="24">
        <f t="shared" si="92"/>
        <v>1109000</v>
      </c>
      <c r="R1691" s="25"/>
      <c r="S1691" s="66"/>
      <c r="T1691" s="66"/>
      <c r="U1691" s="127">
        <v>87</v>
      </c>
      <c r="V1691" s="127">
        <v>97</v>
      </c>
      <c r="X1691" s="26"/>
      <c r="Y1691" s="26"/>
    </row>
    <row r="1692" spans="1:25" hidden="1">
      <c r="A1692" s="19" t="s">
        <v>7128</v>
      </c>
      <c r="B1692" s="19" t="s">
        <v>6598</v>
      </c>
      <c r="C1692" s="28" t="s">
        <v>7138</v>
      </c>
      <c r="D1692" s="85" t="s">
        <v>7139</v>
      </c>
      <c r="E1692" s="4" t="s">
        <v>7140</v>
      </c>
      <c r="F1692" s="1" t="s">
        <v>283</v>
      </c>
      <c r="G1692" s="18" t="s">
        <v>407</v>
      </c>
      <c r="H1692" s="19" t="s">
        <v>1381</v>
      </c>
      <c r="I1692" s="18" t="s">
        <v>44</v>
      </c>
      <c r="J1692" s="18"/>
      <c r="K1692" s="21" t="s">
        <v>7141</v>
      </c>
      <c r="L1692" s="22" t="s">
        <v>7142</v>
      </c>
      <c r="M1692" s="22" t="s">
        <v>42</v>
      </c>
      <c r="N1692" s="23">
        <v>5025232779710</v>
      </c>
      <c r="O1692" s="23"/>
      <c r="P1692" s="109"/>
      <c r="Q1692" s="24">
        <f t="shared" si="92"/>
        <v>1109000</v>
      </c>
      <c r="R1692" s="25"/>
      <c r="S1692" s="66"/>
      <c r="T1692" s="66"/>
      <c r="U1692" s="127">
        <v>88</v>
      </c>
      <c r="V1692" s="127">
        <v>97</v>
      </c>
      <c r="X1692" s="26"/>
      <c r="Y1692" s="26"/>
    </row>
    <row r="1693" spans="1:25">
      <c r="A1693" s="19" t="s">
        <v>7128</v>
      </c>
      <c r="B1693" s="19" t="s">
        <v>6598</v>
      </c>
      <c r="C1693" s="50" t="s">
        <v>7143</v>
      </c>
      <c r="D1693" s="85" t="s">
        <v>7144</v>
      </c>
      <c r="E1693" s="4" t="s">
        <v>7145</v>
      </c>
      <c r="F1693" s="1" t="s">
        <v>283</v>
      </c>
      <c r="G1693" s="18" t="s">
        <v>407</v>
      </c>
      <c r="H1693" s="19" t="s">
        <v>1381</v>
      </c>
      <c r="I1693" s="18" t="s">
        <v>134</v>
      </c>
      <c r="J1693" s="18"/>
      <c r="K1693" s="21" t="s">
        <v>7146</v>
      </c>
      <c r="L1693" s="22" t="s">
        <v>7147</v>
      </c>
      <c r="M1693" s="22" t="s">
        <v>42</v>
      </c>
      <c r="N1693" s="23">
        <v>5025232874132</v>
      </c>
      <c r="O1693" s="23"/>
      <c r="P1693" s="109" t="s">
        <v>7148</v>
      </c>
      <c r="Q1693" s="24">
        <f t="shared" si="92"/>
        <v>1309000</v>
      </c>
      <c r="R1693" s="25"/>
      <c r="S1693" s="66"/>
      <c r="T1693" s="66"/>
      <c r="U1693" s="127">
        <v>103</v>
      </c>
      <c r="V1693" s="127">
        <v>115</v>
      </c>
      <c r="X1693" s="26"/>
      <c r="Y1693" s="26"/>
    </row>
    <row r="1694" spans="1:25" hidden="1">
      <c r="A1694" s="19" t="s">
        <v>7149</v>
      </c>
      <c r="B1694" s="19" t="s">
        <v>6598</v>
      </c>
      <c r="C1694" s="44" t="s">
        <v>7150</v>
      </c>
      <c r="D1694" s="85" t="s">
        <v>7151</v>
      </c>
      <c r="E1694" s="4" t="s">
        <v>7152</v>
      </c>
      <c r="F1694" s="1" t="s">
        <v>283</v>
      </c>
      <c r="G1694" s="18" t="s">
        <v>407</v>
      </c>
      <c r="H1694" s="19" t="s">
        <v>1381</v>
      </c>
      <c r="I1694" s="18" t="s">
        <v>44</v>
      </c>
      <c r="J1694" s="18"/>
      <c r="K1694" s="21" t="s">
        <v>7153</v>
      </c>
      <c r="L1694" s="22" t="s">
        <v>42</v>
      </c>
      <c r="M1694" s="22" t="s">
        <v>42</v>
      </c>
      <c r="N1694" s="23">
        <v>5025232874132</v>
      </c>
      <c r="O1694" s="23"/>
      <c r="P1694" s="109"/>
      <c r="Q1694" s="24">
        <f t="shared" si="92"/>
        <v>1169000</v>
      </c>
      <c r="R1694" s="25"/>
      <c r="S1694" s="66"/>
      <c r="T1694" s="66"/>
      <c r="U1694" s="127">
        <v>93</v>
      </c>
      <c r="V1694" s="127">
        <v>103</v>
      </c>
      <c r="X1694" s="26"/>
      <c r="Y1694" s="26"/>
    </row>
    <row r="1695" spans="1:25">
      <c r="A1695" s="106" t="s">
        <v>7154</v>
      </c>
      <c r="B1695" s="106" t="s">
        <v>7155</v>
      </c>
      <c r="C1695" s="105" t="s">
        <v>7156</v>
      </c>
      <c r="D1695" s="123" t="s">
        <v>7157</v>
      </c>
      <c r="E1695" s="73" t="s">
        <v>7158</v>
      </c>
      <c r="F1695" s="1" t="s">
        <v>283</v>
      </c>
      <c r="G1695" s="18" t="s">
        <v>407</v>
      </c>
      <c r="H1695" s="19" t="s">
        <v>195</v>
      </c>
      <c r="I1695" s="18" t="s">
        <v>546</v>
      </c>
      <c r="J1695" s="18"/>
      <c r="K1695" s="38" t="s">
        <v>7159</v>
      </c>
      <c r="L1695" s="39"/>
      <c r="M1695" s="39"/>
      <c r="N1695" s="40"/>
      <c r="O1695" s="40"/>
      <c r="P1695" s="112" t="s">
        <v>7160</v>
      </c>
      <c r="Q1695" s="24">
        <f t="shared" si="92"/>
        <v>1939000</v>
      </c>
      <c r="R1695" s="25"/>
      <c r="S1695" s="66"/>
      <c r="T1695" s="66"/>
      <c r="U1695" s="127">
        <v>155</v>
      </c>
      <c r="V1695" s="127">
        <v>170</v>
      </c>
      <c r="X1695" s="26"/>
      <c r="Y1695" s="26"/>
    </row>
    <row r="1696" spans="1:25">
      <c r="A1696" s="106" t="s">
        <v>7154</v>
      </c>
      <c r="B1696" s="106" t="s">
        <v>7155</v>
      </c>
      <c r="C1696" s="105" t="s">
        <v>7161</v>
      </c>
      <c r="D1696" s="123" t="s">
        <v>7162</v>
      </c>
      <c r="E1696" s="73" t="s">
        <v>7163</v>
      </c>
      <c r="F1696" s="1" t="s">
        <v>283</v>
      </c>
      <c r="G1696" s="18" t="s">
        <v>407</v>
      </c>
      <c r="H1696" s="19" t="s">
        <v>195</v>
      </c>
      <c r="I1696" s="18" t="s">
        <v>546</v>
      </c>
      <c r="J1696" s="18"/>
      <c r="K1696" s="38" t="s">
        <v>7164</v>
      </c>
      <c r="L1696" s="39"/>
      <c r="M1696" s="39"/>
      <c r="N1696" s="40"/>
      <c r="O1696" s="40"/>
      <c r="P1696" s="112" t="s">
        <v>7165</v>
      </c>
      <c r="Q1696" s="24">
        <f t="shared" si="92"/>
        <v>2049000</v>
      </c>
      <c r="R1696" s="25"/>
      <c r="S1696" s="66"/>
      <c r="T1696" s="66"/>
      <c r="U1696" s="127">
        <v>165</v>
      </c>
      <c r="V1696" s="127">
        <v>180</v>
      </c>
      <c r="X1696" s="26"/>
      <c r="Y1696" s="26"/>
    </row>
    <row r="1697" spans="1:25">
      <c r="A1697" s="106" t="s">
        <v>7154</v>
      </c>
      <c r="B1697" s="106" t="s">
        <v>7155</v>
      </c>
      <c r="C1697" s="105" t="s">
        <v>7166</v>
      </c>
      <c r="D1697" s="123" t="s">
        <v>7167</v>
      </c>
      <c r="E1697" s="73" t="s">
        <v>7168</v>
      </c>
      <c r="F1697" s="1" t="s">
        <v>283</v>
      </c>
      <c r="G1697" s="18" t="s">
        <v>407</v>
      </c>
      <c r="H1697" s="19" t="s">
        <v>195</v>
      </c>
      <c r="I1697" s="18" t="s">
        <v>546</v>
      </c>
      <c r="J1697" s="18"/>
      <c r="K1697" s="38" t="s">
        <v>7169</v>
      </c>
      <c r="L1697" s="39"/>
      <c r="M1697" s="39"/>
      <c r="N1697" s="40"/>
      <c r="O1697" s="40"/>
      <c r="P1697" s="112" t="s">
        <v>7170</v>
      </c>
      <c r="Q1697" s="24">
        <f t="shared" si="92"/>
        <v>2169000</v>
      </c>
      <c r="R1697" s="25"/>
      <c r="S1697" s="66"/>
      <c r="T1697" s="66"/>
      <c r="U1697" s="127">
        <v>175</v>
      </c>
      <c r="V1697" s="127">
        <v>190</v>
      </c>
      <c r="X1697" s="26"/>
      <c r="Y1697" s="26"/>
    </row>
    <row r="1698" spans="1:25">
      <c r="A1698" s="19" t="s">
        <v>7171</v>
      </c>
      <c r="B1698" s="19" t="s">
        <v>7155</v>
      </c>
      <c r="C1698" s="44" t="s">
        <v>7172</v>
      </c>
      <c r="D1698" s="85" t="s">
        <v>7173</v>
      </c>
      <c r="E1698" s="4" t="s">
        <v>7174</v>
      </c>
      <c r="F1698" s="1" t="s">
        <v>283</v>
      </c>
      <c r="G1698" s="18" t="s">
        <v>407</v>
      </c>
      <c r="H1698" s="19" t="s">
        <v>195</v>
      </c>
      <c r="I1698" s="18" t="s">
        <v>39</v>
      </c>
      <c r="J1698" s="18"/>
      <c r="K1698" s="21" t="s">
        <v>7175</v>
      </c>
      <c r="L1698" s="22"/>
      <c r="M1698" s="22"/>
      <c r="N1698" s="23"/>
      <c r="O1698" s="23">
        <v>684079973955</v>
      </c>
      <c r="P1698" s="109" t="s">
        <v>7176</v>
      </c>
      <c r="Q1698" s="24">
        <f t="shared" si="92"/>
        <v>309000</v>
      </c>
      <c r="R1698" s="25"/>
      <c r="S1698" s="66"/>
      <c r="T1698" s="66"/>
      <c r="U1698" s="127">
        <f>ROUND(V1698*0.8,0)</f>
        <v>22</v>
      </c>
      <c r="V1698" s="127">
        <v>27</v>
      </c>
      <c r="X1698" s="26"/>
      <c r="Y1698" s="26"/>
    </row>
    <row r="1699" spans="1:25">
      <c r="A1699" s="19" t="s">
        <v>7177</v>
      </c>
      <c r="B1699" s="19" t="s">
        <v>7155</v>
      </c>
      <c r="C1699" s="44" t="s">
        <v>7178</v>
      </c>
      <c r="D1699" s="85" t="s">
        <v>7179</v>
      </c>
      <c r="E1699" s="4" t="s">
        <v>7180</v>
      </c>
      <c r="F1699" s="1" t="s">
        <v>283</v>
      </c>
      <c r="G1699" s="18" t="s">
        <v>407</v>
      </c>
      <c r="H1699" s="19" t="s">
        <v>195</v>
      </c>
      <c r="I1699" s="18" t="s">
        <v>134</v>
      </c>
      <c r="J1699" s="18"/>
      <c r="K1699" s="21" t="s">
        <v>7181</v>
      </c>
      <c r="L1699" s="22"/>
      <c r="M1699" s="22"/>
      <c r="N1699" s="23"/>
      <c r="O1699" s="23">
        <v>680576164964</v>
      </c>
      <c r="P1699" s="109" t="s">
        <v>7182</v>
      </c>
      <c r="Q1699" s="24">
        <f t="shared" si="92"/>
        <v>499000</v>
      </c>
      <c r="R1699" s="25"/>
      <c r="S1699" s="66"/>
      <c r="T1699" s="66"/>
      <c r="U1699" s="127">
        <v>35</v>
      </c>
      <c r="V1699" s="127">
        <v>44</v>
      </c>
      <c r="X1699" s="26"/>
      <c r="Y1699" s="26"/>
    </row>
    <row r="1700" spans="1:25" hidden="1">
      <c r="A1700" s="19" t="s">
        <v>7177</v>
      </c>
      <c r="B1700" s="19" t="s">
        <v>7155</v>
      </c>
      <c r="C1700" s="44" t="s">
        <v>7183</v>
      </c>
      <c r="D1700" s="85" t="s">
        <v>7184</v>
      </c>
      <c r="E1700" s="4" t="s">
        <v>7185</v>
      </c>
      <c r="F1700" s="1" t="s">
        <v>283</v>
      </c>
      <c r="G1700" s="18" t="s">
        <v>407</v>
      </c>
      <c r="H1700" s="19" t="s">
        <v>195</v>
      </c>
      <c r="I1700" s="18" t="s">
        <v>44</v>
      </c>
      <c r="J1700" s="18"/>
      <c r="K1700" s="21" t="s">
        <v>7186</v>
      </c>
      <c r="L1700" s="22"/>
      <c r="M1700" s="22"/>
      <c r="N1700" s="23"/>
      <c r="O1700" s="23">
        <v>680576164964</v>
      </c>
      <c r="P1700" s="109"/>
      <c r="Q1700" s="24">
        <f t="shared" si="92"/>
        <v>409000</v>
      </c>
      <c r="R1700" s="25"/>
      <c r="S1700" s="66"/>
      <c r="T1700" s="66"/>
      <c r="U1700" s="127">
        <v>29</v>
      </c>
      <c r="V1700" s="127">
        <v>36</v>
      </c>
      <c r="X1700" s="26"/>
      <c r="Y1700" s="26"/>
    </row>
    <row r="1701" spans="1:25">
      <c r="A1701" s="19" t="s">
        <v>7187</v>
      </c>
      <c r="B1701" s="19" t="s">
        <v>7155</v>
      </c>
      <c r="C1701" s="44" t="s">
        <v>7188</v>
      </c>
      <c r="D1701" s="85" t="s">
        <v>7189</v>
      </c>
      <c r="E1701" s="4" t="s">
        <v>7190</v>
      </c>
      <c r="F1701" s="1" t="s">
        <v>283</v>
      </c>
      <c r="G1701" s="18" t="s">
        <v>407</v>
      </c>
      <c r="H1701" s="19" t="s">
        <v>195</v>
      </c>
      <c r="I1701" s="18" t="s">
        <v>134</v>
      </c>
      <c r="J1701" s="18"/>
      <c r="K1701" s="21" t="s">
        <v>7191</v>
      </c>
      <c r="L1701" s="22"/>
      <c r="M1701" s="22"/>
      <c r="N1701" s="23"/>
      <c r="O1701" s="23">
        <v>682670908826</v>
      </c>
      <c r="P1701" s="109" t="s">
        <v>7192</v>
      </c>
      <c r="Q1701" s="24">
        <f t="shared" si="92"/>
        <v>1639000</v>
      </c>
      <c r="R1701" s="25"/>
      <c r="S1701" s="66"/>
      <c r="T1701" s="66"/>
      <c r="U1701" s="127">
        <v>115</v>
      </c>
      <c r="V1701" s="127">
        <v>144</v>
      </c>
      <c r="X1701" s="26"/>
      <c r="Y1701" s="26"/>
    </row>
    <row r="1702" spans="1:25">
      <c r="A1702" s="19" t="s">
        <v>7187</v>
      </c>
      <c r="B1702" s="19" t="s">
        <v>7155</v>
      </c>
      <c r="C1702" s="44" t="s">
        <v>7193</v>
      </c>
      <c r="D1702" s="85" t="s">
        <v>7194</v>
      </c>
      <c r="E1702" s="4" t="s">
        <v>7195</v>
      </c>
      <c r="F1702" s="1" t="s">
        <v>283</v>
      </c>
      <c r="G1702" s="18" t="s">
        <v>407</v>
      </c>
      <c r="H1702" s="19" t="s">
        <v>195</v>
      </c>
      <c r="I1702" s="18" t="s">
        <v>39</v>
      </c>
      <c r="J1702" s="18"/>
      <c r="K1702" s="21" t="s">
        <v>7196</v>
      </c>
      <c r="L1702" s="22"/>
      <c r="M1702" s="22"/>
      <c r="N1702" s="23"/>
      <c r="O1702" s="23">
        <v>682670908833</v>
      </c>
      <c r="P1702" s="109" t="s">
        <v>7197</v>
      </c>
      <c r="Q1702" s="24">
        <f t="shared" si="92"/>
        <v>1639000</v>
      </c>
      <c r="R1702" s="25"/>
      <c r="S1702" s="66"/>
      <c r="T1702" s="66"/>
      <c r="U1702" s="127">
        <v>115</v>
      </c>
      <c r="V1702" s="127">
        <v>144</v>
      </c>
      <c r="X1702" s="26"/>
      <c r="Y1702" s="26"/>
    </row>
    <row r="1703" spans="1:25">
      <c r="A1703" s="19" t="s">
        <v>7187</v>
      </c>
      <c r="B1703" s="19" t="s">
        <v>7155</v>
      </c>
      <c r="C1703" s="44" t="s">
        <v>7198</v>
      </c>
      <c r="D1703" s="85" t="s">
        <v>7199</v>
      </c>
      <c r="E1703" s="4" t="s">
        <v>7200</v>
      </c>
      <c r="F1703" s="1" t="s">
        <v>283</v>
      </c>
      <c r="G1703" s="18" t="s">
        <v>407</v>
      </c>
      <c r="H1703" s="19" t="s">
        <v>195</v>
      </c>
      <c r="I1703" s="18" t="s">
        <v>134</v>
      </c>
      <c r="J1703" s="18"/>
      <c r="K1703" s="21" t="s">
        <v>7201</v>
      </c>
      <c r="L1703" s="22"/>
      <c r="M1703" s="22"/>
      <c r="N1703" s="23"/>
      <c r="O1703" s="23">
        <v>682670908840</v>
      </c>
      <c r="P1703" s="109" t="s">
        <v>7202</v>
      </c>
      <c r="Q1703" s="24">
        <f t="shared" si="92"/>
        <v>1639000</v>
      </c>
      <c r="R1703" s="25"/>
      <c r="S1703" s="66"/>
      <c r="T1703" s="66"/>
      <c r="U1703" s="127">
        <v>115</v>
      </c>
      <c r="V1703" s="127">
        <v>144</v>
      </c>
      <c r="X1703" s="26"/>
      <c r="Y1703" s="26"/>
    </row>
    <row r="1704" spans="1:25">
      <c r="A1704" s="51" t="s">
        <v>7187</v>
      </c>
      <c r="B1704" s="19" t="s">
        <v>7155</v>
      </c>
      <c r="C1704" s="44" t="s">
        <v>7203</v>
      </c>
      <c r="D1704" s="85" t="s">
        <v>7204</v>
      </c>
      <c r="E1704" s="4" t="s">
        <v>7205</v>
      </c>
      <c r="F1704" s="1" t="s">
        <v>283</v>
      </c>
      <c r="G1704" s="18" t="s">
        <v>407</v>
      </c>
      <c r="H1704" s="19" t="s">
        <v>195</v>
      </c>
      <c r="I1704" s="18" t="s">
        <v>134</v>
      </c>
      <c r="J1704" s="18"/>
      <c r="K1704" s="21" t="s">
        <v>7206</v>
      </c>
      <c r="L1704" s="22"/>
      <c r="M1704" s="22"/>
      <c r="N1704" s="23"/>
      <c r="O1704" s="23">
        <v>682670908925</v>
      </c>
      <c r="P1704" s="109" t="s">
        <v>7207</v>
      </c>
      <c r="Q1704" s="24">
        <f t="shared" si="92"/>
        <v>1639000</v>
      </c>
      <c r="R1704" s="25"/>
      <c r="S1704" s="66"/>
      <c r="T1704" s="66"/>
      <c r="U1704" s="127">
        <v>115</v>
      </c>
      <c r="V1704" s="127">
        <v>144</v>
      </c>
      <c r="X1704" s="26"/>
      <c r="Y1704" s="26"/>
    </row>
    <row r="1705" spans="1:25">
      <c r="A1705" s="19" t="s">
        <v>6874</v>
      </c>
      <c r="B1705" s="35" t="s">
        <v>7155</v>
      </c>
      <c r="C1705" s="44" t="s">
        <v>7208</v>
      </c>
      <c r="D1705" s="85" t="s">
        <v>7209</v>
      </c>
      <c r="E1705" s="4" t="s">
        <v>7210</v>
      </c>
      <c r="F1705" s="1" t="s">
        <v>283</v>
      </c>
      <c r="G1705" s="18" t="s">
        <v>407</v>
      </c>
      <c r="H1705" s="19" t="s">
        <v>195</v>
      </c>
      <c r="I1705" s="18" t="s">
        <v>39</v>
      </c>
      <c r="J1705" s="18"/>
      <c r="K1705" s="21" t="s">
        <v>7211</v>
      </c>
      <c r="L1705" s="22"/>
      <c r="M1705" s="22"/>
      <c r="N1705" s="23"/>
      <c r="O1705" s="23">
        <v>680576164988</v>
      </c>
      <c r="P1705" s="109" t="s">
        <v>7212</v>
      </c>
      <c r="Q1705" s="24">
        <f t="shared" si="92"/>
        <v>409000</v>
      </c>
      <c r="R1705" s="25"/>
      <c r="S1705" s="66"/>
      <c r="T1705" s="66"/>
      <c r="U1705" s="127">
        <v>29</v>
      </c>
      <c r="V1705" s="127">
        <v>36</v>
      </c>
      <c r="X1705" s="26"/>
      <c r="Y1705" s="26"/>
    </row>
    <row r="1706" spans="1:25" hidden="1">
      <c r="A1706" s="52" t="s">
        <v>7213</v>
      </c>
      <c r="B1706" s="19" t="s">
        <v>7155</v>
      </c>
      <c r="C1706" s="44" t="s">
        <v>7214</v>
      </c>
      <c r="D1706" s="85" t="s">
        <v>7215</v>
      </c>
      <c r="E1706" s="4" t="s">
        <v>7216</v>
      </c>
      <c r="F1706" s="1" t="s">
        <v>283</v>
      </c>
      <c r="G1706" s="18" t="s">
        <v>407</v>
      </c>
      <c r="H1706" s="19" t="s">
        <v>195</v>
      </c>
      <c r="I1706" s="18" t="s">
        <v>44</v>
      </c>
      <c r="J1706" s="18"/>
      <c r="K1706" s="21" t="s">
        <v>7217</v>
      </c>
      <c r="L1706" s="22"/>
      <c r="M1706" s="22"/>
      <c r="N1706" s="23"/>
      <c r="O1706" s="23">
        <v>682670909113</v>
      </c>
      <c r="P1706" s="109"/>
      <c r="Q1706" s="24">
        <f t="shared" si="92"/>
        <v>219000</v>
      </c>
      <c r="R1706" s="25"/>
      <c r="S1706" s="66"/>
      <c r="T1706" s="66"/>
      <c r="U1706" s="127">
        <v>15</v>
      </c>
      <c r="V1706" s="127">
        <v>19</v>
      </c>
      <c r="X1706" s="26"/>
      <c r="Y1706" s="26"/>
    </row>
    <row r="1707" spans="1:25">
      <c r="A1707" s="19" t="s">
        <v>7218</v>
      </c>
      <c r="B1707" s="19" t="s">
        <v>7155</v>
      </c>
      <c r="C1707" s="44" t="s">
        <v>7219</v>
      </c>
      <c r="D1707" s="85" t="s">
        <v>7220</v>
      </c>
      <c r="E1707" s="4" t="s">
        <v>7221</v>
      </c>
      <c r="F1707" s="1" t="s">
        <v>283</v>
      </c>
      <c r="G1707" s="18" t="s">
        <v>407</v>
      </c>
      <c r="H1707" s="19" t="s">
        <v>195</v>
      </c>
      <c r="I1707" s="18" t="s">
        <v>39</v>
      </c>
      <c r="J1707" s="18"/>
      <c r="K1707" s="21" t="s">
        <v>7222</v>
      </c>
      <c r="L1707" s="22"/>
      <c r="M1707" s="22"/>
      <c r="N1707" s="23"/>
      <c r="O1707" s="23">
        <v>684079964878</v>
      </c>
      <c r="P1707" s="109" t="s">
        <v>7223</v>
      </c>
      <c r="Q1707" s="24">
        <f t="shared" si="92"/>
        <v>359000</v>
      </c>
      <c r="R1707" s="25"/>
      <c r="S1707" s="66"/>
      <c r="T1707" s="66"/>
      <c r="U1707" s="127">
        <v>26</v>
      </c>
      <c r="V1707" s="127">
        <v>32</v>
      </c>
      <c r="X1707" s="26"/>
      <c r="Y1707" s="26"/>
    </row>
    <row r="1708" spans="1:25">
      <c r="A1708" s="19" t="s">
        <v>7218</v>
      </c>
      <c r="B1708" s="19" t="s">
        <v>7155</v>
      </c>
      <c r="C1708" s="44" t="s">
        <v>7224</v>
      </c>
      <c r="D1708" s="85" t="s">
        <v>7225</v>
      </c>
      <c r="E1708" s="4" t="s">
        <v>7226</v>
      </c>
      <c r="F1708" s="1" t="s">
        <v>283</v>
      </c>
      <c r="G1708" s="18" t="s">
        <v>407</v>
      </c>
      <c r="H1708" s="19" t="s">
        <v>195</v>
      </c>
      <c r="I1708" s="18" t="s">
        <v>134</v>
      </c>
      <c r="J1708" s="18"/>
      <c r="K1708" s="21" t="s">
        <v>7227</v>
      </c>
      <c r="L1708" s="22"/>
      <c r="M1708" s="22"/>
      <c r="N1708" s="23"/>
      <c r="O1708" s="23">
        <v>680051629018</v>
      </c>
      <c r="P1708" s="109" t="s">
        <v>7228</v>
      </c>
      <c r="Q1708" s="24">
        <f t="shared" si="92"/>
        <v>379000</v>
      </c>
      <c r="R1708" s="25"/>
      <c r="S1708" s="66"/>
      <c r="T1708" s="66"/>
      <c r="U1708" s="127">
        <v>26</v>
      </c>
      <c r="V1708" s="127">
        <v>33</v>
      </c>
      <c r="X1708" s="26"/>
      <c r="Y1708" s="26"/>
    </row>
    <row r="1709" spans="1:25" ht="24">
      <c r="A1709" s="19" t="s">
        <v>7229</v>
      </c>
      <c r="B1709" s="19" t="s">
        <v>7155</v>
      </c>
      <c r="C1709" s="20" t="s">
        <v>7230</v>
      </c>
      <c r="D1709" s="85" t="s">
        <v>7231</v>
      </c>
      <c r="E1709" s="4" t="s">
        <v>7232</v>
      </c>
      <c r="F1709" s="1" t="s">
        <v>283</v>
      </c>
      <c r="G1709" s="18" t="s">
        <v>407</v>
      </c>
      <c r="H1709" s="19" t="s">
        <v>195</v>
      </c>
      <c r="I1709" s="18" t="s">
        <v>39</v>
      </c>
      <c r="J1709" s="18" t="s">
        <v>2375</v>
      </c>
      <c r="K1709" s="21" t="s">
        <v>7233</v>
      </c>
      <c r="L1709" s="22" t="s">
        <v>42</v>
      </c>
      <c r="M1709" s="22" t="s">
        <v>42</v>
      </c>
      <c r="N1709" s="23"/>
      <c r="O1709" s="23">
        <v>680051629049</v>
      </c>
      <c r="P1709" s="109" t="s">
        <v>7234</v>
      </c>
      <c r="Q1709" s="24">
        <f t="shared" si="92"/>
        <v>489000</v>
      </c>
      <c r="R1709" s="25"/>
      <c r="S1709" s="67"/>
      <c r="T1709" s="67"/>
      <c r="U1709" s="127">
        <v>38</v>
      </c>
      <c r="V1709" s="127">
        <v>43</v>
      </c>
      <c r="X1709" s="26"/>
      <c r="Y1709" s="26"/>
    </row>
    <row r="1710" spans="1:25" ht="24">
      <c r="A1710" s="19" t="s">
        <v>7229</v>
      </c>
      <c r="B1710" s="19" t="s">
        <v>7155</v>
      </c>
      <c r="C1710" s="20" t="s">
        <v>7235</v>
      </c>
      <c r="D1710" s="85" t="s">
        <v>7236</v>
      </c>
      <c r="E1710" s="4" t="s">
        <v>7237</v>
      </c>
      <c r="F1710" s="1" t="s">
        <v>283</v>
      </c>
      <c r="G1710" s="18" t="s">
        <v>407</v>
      </c>
      <c r="H1710" s="19" t="s">
        <v>195</v>
      </c>
      <c r="I1710" s="18" t="s">
        <v>134</v>
      </c>
      <c r="J1710" s="18" t="s">
        <v>2375</v>
      </c>
      <c r="K1710" s="21" t="s">
        <v>7238</v>
      </c>
      <c r="L1710" s="22" t="s">
        <v>42</v>
      </c>
      <c r="M1710" s="22" t="s">
        <v>42</v>
      </c>
      <c r="N1710" s="23"/>
      <c r="O1710" s="23">
        <v>680051629025</v>
      </c>
      <c r="P1710" s="109" t="s">
        <v>7239</v>
      </c>
      <c r="Q1710" s="24">
        <f t="shared" si="92"/>
        <v>489000</v>
      </c>
      <c r="R1710" s="25"/>
      <c r="S1710" s="67"/>
      <c r="T1710" s="67"/>
      <c r="U1710" s="127">
        <v>38</v>
      </c>
      <c r="V1710" s="127">
        <v>43</v>
      </c>
      <c r="X1710" s="26"/>
      <c r="Y1710" s="26"/>
    </row>
    <row r="1711" spans="1:25" ht="24" hidden="1">
      <c r="A1711" s="19" t="s">
        <v>7229</v>
      </c>
      <c r="B1711" s="19" t="s">
        <v>7155</v>
      </c>
      <c r="C1711" s="20" t="s">
        <v>7240</v>
      </c>
      <c r="D1711" s="85" t="s">
        <v>7241</v>
      </c>
      <c r="E1711" s="4" t="s">
        <v>7242</v>
      </c>
      <c r="F1711" s="1" t="s">
        <v>283</v>
      </c>
      <c r="G1711" s="18" t="s">
        <v>407</v>
      </c>
      <c r="H1711" s="19" t="s">
        <v>195</v>
      </c>
      <c r="I1711" s="18" t="s">
        <v>44</v>
      </c>
      <c r="J1711" s="18" t="s">
        <v>2375</v>
      </c>
      <c r="K1711" s="21" t="s">
        <v>7243</v>
      </c>
      <c r="L1711" s="22" t="s">
        <v>42</v>
      </c>
      <c r="M1711" s="22" t="s">
        <v>42</v>
      </c>
      <c r="N1711" s="23"/>
      <c r="O1711" s="23">
        <v>680051629032</v>
      </c>
      <c r="P1711" s="109"/>
      <c r="Q1711" s="24">
        <f t="shared" si="92"/>
        <v>489000</v>
      </c>
      <c r="R1711" s="25"/>
      <c r="S1711" s="67"/>
      <c r="T1711" s="67"/>
      <c r="U1711" s="127">
        <v>38</v>
      </c>
      <c r="V1711" s="127">
        <v>43</v>
      </c>
      <c r="X1711" s="26"/>
      <c r="Y1711" s="26"/>
    </row>
    <row r="1712" spans="1:25" ht="24">
      <c r="A1712" s="19" t="s">
        <v>7229</v>
      </c>
      <c r="B1712" s="19" t="s">
        <v>7155</v>
      </c>
      <c r="C1712" s="20" t="s">
        <v>7244</v>
      </c>
      <c r="D1712" s="85" t="s">
        <v>7245</v>
      </c>
      <c r="E1712" s="4" t="s">
        <v>7246</v>
      </c>
      <c r="F1712" s="1" t="s">
        <v>283</v>
      </c>
      <c r="G1712" s="18" t="s">
        <v>407</v>
      </c>
      <c r="H1712" s="19" t="s">
        <v>195</v>
      </c>
      <c r="I1712" s="18" t="s">
        <v>134</v>
      </c>
      <c r="J1712" s="18" t="s">
        <v>2375</v>
      </c>
      <c r="K1712" s="21" t="s">
        <v>7247</v>
      </c>
      <c r="L1712" s="22" t="s">
        <v>42</v>
      </c>
      <c r="M1712" s="22" t="s">
        <v>42</v>
      </c>
      <c r="N1712" s="23"/>
      <c r="O1712" s="23">
        <v>680051629070</v>
      </c>
      <c r="P1712" s="109" t="s">
        <v>7248</v>
      </c>
      <c r="Q1712" s="24">
        <f t="shared" si="92"/>
        <v>489000</v>
      </c>
      <c r="R1712" s="25"/>
      <c r="S1712" s="67"/>
      <c r="T1712" s="67"/>
      <c r="U1712" s="127">
        <v>38</v>
      </c>
      <c r="V1712" s="127">
        <v>43</v>
      </c>
      <c r="X1712" s="26"/>
      <c r="Y1712" s="26"/>
    </row>
    <row r="1713" spans="1:25" ht="24">
      <c r="A1713" s="19" t="s">
        <v>7229</v>
      </c>
      <c r="B1713" s="19" t="s">
        <v>7155</v>
      </c>
      <c r="C1713" s="20" t="s">
        <v>7249</v>
      </c>
      <c r="D1713" s="85" t="s">
        <v>7250</v>
      </c>
      <c r="E1713" s="4" t="s">
        <v>7251</v>
      </c>
      <c r="F1713" s="1" t="s">
        <v>283</v>
      </c>
      <c r="G1713" s="18" t="s">
        <v>407</v>
      </c>
      <c r="H1713" s="19" t="s">
        <v>195</v>
      </c>
      <c r="I1713" s="18" t="s">
        <v>134</v>
      </c>
      <c r="J1713" s="18" t="s">
        <v>2375</v>
      </c>
      <c r="K1713" s="21" t="s">
        <v>7252</v>
      </c>
      <c r="L1713" s="22" t="s">
        <v>42</v>
      </c>
      <c r="M1713" s="22" t="s">
        <v>42</v>
      </c>
      <c r="N1713" s="23"/>
      <c r="O1713" s="23">
        <v>680051629087</v>
      </c>
      <c r="P1713" s="109" t="s">
        <v>7253</v>
      </c>
      <c r="Q1713" s="24">
        <f t="shared" si="92"/>
        <v>789000</v>
      </c>
      <c r="R1713" s="25"/>
      <c r="S1713" s="67"/>
      <c r="T1713" s="67"/>
      <c r="U1713" s="127">
        <v>62</v>
      </c>
      <c r="V1713" s="127">
        <v>69</v>
      </c>
      <c r="X1713" s="26"/>
      <c r="Y1713" s="26"/>
    </row>
    <row r="1714" spans="1:25" ht="24">
      <c r="A1714" s="19" t="s">
        <v>7229</v>
      </c>
      <c r="B1714" s="19" t="s">
        <v>7155</v>
      </c>
      <c r="C1714" s="20" t="s">
        <v>7254</v>
      </c>
      <c r="D1714" s="85" t="s">
        <v>7255</v>
      </c>
      <c r="E1714" s="4" t="s">
        <v>7256</v>
      </c>
      <c r="F1714" s="1" t="s">
        <v>283</v>
      </c>
      <c r="G1714" s="18" t="s">
        <v>407</v>
      </c>
      <c r="H1714" s="19" t="s">
        <v>195</v>
      </c>
      <c r="I1714" s="18" t="s">
        <v>134</v>
      </c>
      <c r="J1714" s="18" t="s">
        <v>2375</v>
      </c>
      <c r="K1714" s="21" t="s">
        <v>7257</v>
      </c>
      <c r="L1714" s="22" t="s">
        <v>42</v>
      </c>
      <c r="M1714" s="22" t="s">
        <v>42</v>
      </c>
      <c r="N1714" s="23"/>
      <c r="O1714" s="23">
        <v>680051629063</v>
      </c>
      <c r="P1714" s="109" t="s">
        <v>7258</v>
      </c>
      <c r="Q1714" s="24">
        <f t="shared" si="92"/>
        <v>789000</v>
      </c>
      <c r="R1714" s="25"/>
      <c r="S1714" s="67"/>
      <c r="T1714" s="67"/>
      <c r="U1714" s="127">
        <v>62</v>
      </c>
      <c r="V1714" s="127">
        <v>69</v>
      </c>
      <c r="X1714" s="26"/>
      <c r="Y1714" s="26"/>
    </row>
    <row r="1715" spans="1:25" ht="24">
      <c r="A1715" s="19" t="s">
        <v>7229</v>
      </c>
      <c r="B1715" s="19" t="s">
        <v>7155</v>
      </c>
      <c r="C1715" s="20" t="s">
        <v>7259</v>
      </c>
      <c r="D1715" s="85" t="s">
        <v>7260</v>
      </c>
      <c r="E1715" s="4" t="s">
        <v>7261</v>
      </c>
      <c r="F1715" s="1" t="s">
        <v>283</v>
      </c>
      <c r="G1715" s="18" t="s">
        <v>407</v>
      </c>
      <c r="H1715" s="19" t="s">
        <v>195</v>
      </c>
      <c r="I1715" s="18" t="s">
        <v>134</v>
      </c>
      <c r="J1715" s="18" t="s">
        <v>2375</v>
      </c>
      <c r="K1715" s="21" t="s">
        <v>7262</v>
      </c>
      <c r="L1715" s="22" t="s">
        <v>42</v>
      </c>
      <c r="M1715" s="22" t="s">
        <v>42</v>
      </c>
      <c r="N1715" s="23"/>
      <c r="O1715" s="23">
        <v>680051629094</v>
      </c>
      <c r="P1715" s="109" t="s">
        <v>7263</v>
      </c>
      <c r="Q1715" s="24">
        <f t="shared" si="92"/>
        <v>789000</v>
      </c>
      <c r="R1715" s="25"/>
      <c r="S1715" s="67"/>
      <c r="T1715" s="67"/>
      <c r="U1715" s="127">
        <v>62</v>
      </c>
      <c r="V1715" s="127">
        <v>69</v>
      </c>
      <c r="X1715" s="26"/>
      <c r="Y1715" s="26"/>
    </row>
    <row r="1716" spans="1:25" ht="24">
      <c r="A1716" s="19" t="s">
        <v>7229</v>
      </c>
      <c r="B1716" s="19" t="s">
        <v>7155</v>
      </c>
      <c r="C1716" s="20" t="s">
        <v>7264</v>
      </c>
      <c r="D1716" s="85" t="s">
        <v>7265</v>
      </c>
      <c r="E1716" s="4" t="s">
        <v>7266</v>
      </c>
      <c r="F1716" s="1" t="s">
        <v>283</v>
      </c>
      <c r="G1716" s="18" t="s">
        <v>407</v>
      </c>
      <c r="H1716" s="19" t="s">
        <v>195</v>
      </c>
      <c r="I1716" s="18" t="s">
        <v>134</v>
      </c>
      <c r="J1716" s="18" t="s">
        <v>2375</v>
      </c>
      <c r="K1716" s="21" t="s">
        <v>7267</v>
      </c>
      <c r="L1716" s="22" t="s">
        <v>42</v>
      </c>
      <c r="M1716" s="22" t="s">
        <v>42</v>
      </c>
      <c r="N1716" s="23"/>
      <c r="O1716" s="23">
        <v>680051629056</v>
      </c>
      <c r="P1716" s="109" t="s">
        <v>7268</v>
      </c>
      <c r="Q1716" s="24">
        <f t="shared" si="92"/>
        <v>789000</v>
      </c>
      <c r="R1716" s="25"/>
      <c r="S1716" s="67"/>
      <c r="T1716" s="67"/>
      <c r="U1716" s="127">
        <v>62</v>
      </c>
      <c r="V1716" s="127">
        <v>69</v>
      </c>
      <c r="X1716" s="26"/>
      <c r="Y1716" s="26"/>
    </row>
    <row r="1717" spans="1:25" ht="24">
      <c r="A1717" s="19" t="s">
        <v>7229</v>
      </c>
      <c r="B1717" s="19" t="s">
        <v>7155</v>
      </c>
      <c r="C1717" s="20" t="s">
        <v>7269</v>
      </c>
      <c r="D1717" s="85" t="s">
        <v>7270</v>
      </c>
      <c r="E1717" s="4" t="s">
        <v>7271</v>
      </c>
      <c r="F1717" s="1" t="s">
        <v>283</v>
      </c>
      <c r="G1717" s="18" t="s">
        <v>407</v>
      </c>
      <c r="H1717" s="19" t="s">
        <v>195</v>
      </c>
      <c r="I1717" s="18" t="s">
        <v>39</v>
      </c>
      <c r="J1717" s="18" t="s">
        <v>2375</v>
      </c>
      <c r="K1717" s="21" t="s">
        <v>7272</v>
      </c>
      <c r="L1717" s="22" t="s">
        <v>42</v>
      </c>
      <c r="M1717" s="22" t="s">
        <v>42</v>
      </c>
      <c r="N1717" s="23"/>
      <c r="O1717" s="23">
        <v>680051629056</v>
      </c>
      <c r="P1717" s="109" t="s">
        <v>7273</v>
      </c>
      <c r="Q1717" s="24">
        <f t="shared" si="92"/>
        <v>789000</v>
      </c>
      <c r="R1717" s="25"/>
      <c r="S1717" s="67"/>
      <c r="T1717" s="67"/>
      <c r="U1717" s="127">
        <v>62</v>
      </c>
      <c r="V1717" s="127">
        <v>69</v>
      </c>
      <c r="X1717" s="26"/>
      <c r="Y1717" s="26"/>
    </row>
    <row r="1718" spans="1:25" ht="24" hidden="1">
      <c r="A1718" s="19" t="s">
        <v>7229</v>
      </c>
      <c r="B1718" s="19" t="s">
        <v>7155</v>
      </c>
      <c r="C1718" s="20" t="s">
        <v>7274</v>
      </c>
      <c r="D1718" s="85" t="s">
        <v>7275</v>
      </c>
      <c r="E1718" s="4" t="s">
        <v>7276</v>
      </c>
      <c r="F1718" s="1" t="s">
        <v>283</v>
      </c>
      <c r="G1718" s="18" t="s">
        <v>407</v>
      </c>
      <c r="H1718" s="19" t="s">
        <v>195</v>
      </c>
      <c r="I1718" s="18" t="s">
        <v>44</v>
      </c>
      <c r="J1718" s="18" t="s">
        <v>2375</v>
      </c>
      <c r="K1718" s="21" t="s">
        <v>7277</v>
      </c>
      <c r="L1718" s="22" t="s">
        <v>42</v>
      </c>
      <c r="M1718" s="22" t="s">
        <v>42</v>
      </c>
      <c r="N1718" s="23"/>
      <c r="O1718" s="23">
        <v>684079964250</v>
      </c>
      <c r="P1718" s="109"/>
      <c r="Q1718" s="24">
        <f t="shared" si="92"/>
        <v>879000</v>
      </c>
      <c r="R1718" s="25"/>
      <c r="S1718" s="67"/>
      <c r="T1718" s="67"/>
      <c r="U1718" s="127">
        <v>69</v>
      </c>
      <c r="V1718" s="127">
        <v>77</v>
      </c>
      <c r="X1718" s="26"/>
      <c r="Y1718" s="26"/>
    </row>
    <row r="1719" spans="1:25" ht="24">
      <c r="A1719" s="19" t="s">
        <v>7229</v>
      </c>
      <c r="B1719" s="19" t="s">
        <v>7155</v>
      </c>
      <c r="C1719" s="20" t="s">
        <v>7278</v>
      </c>
      <c r="D1719" s="85" t="s">
        <v>7279</v>
      </c>
      <c r="E1719" s="4" t="s">
        <v>7280</v>
      </c>
      <c r="F1719" s="1" t="s">
        <v>283</v>
      </c>
      <c r="G1719" s="18" t="s">
        <v>407</v>
      </c>
      <c r="H1719" s="19" t="s">
        <v>195</v>
      </c>
      <c r="I1719" s="18" t="s">
        <v>134</v>
      </c>
      <c r="J1719" s="18" t="s">
        <v>2375</v>
      </c>
      <c r="K1719" s="21" t="s">
        <v>7281</v>
      </c>
      <c r="L1719" s="22" t="s">
        <v>42</v>
      </c>
      <c r="M1719" s="22" t="s">
        <v>42</v>
      </c>
      <c r="N1719" s="23"/>
      <c r="O1719" s="23">
        <v>684079964267</v>
      </c>
      <c r="P1719" s="109" t="s">
        <v>7282</v>
      </c>
      <c r="Q1719" s="24">
        <f t="shared" si="92"/>
        <v>879000</v>
      </c>
      <c r="R1719" s="25"/>
      <c r="S1719" s="67"/>
      <c r="T1719" s="67"/>
      <c r="U1719" s="127">
        <v>69</v>
      </c>
      <c r="V1719" s="127">
        <v>77</v>
      </c>
      <c r="X1719" s="26"/>
      <c r="Y1719" s="26"/>
    </row>
    <row r="1720" spans="1:25" ht="24">
      <c r="A1720" s="19" t="s">
        <v>7229</v>
      </c>
      <c r="B1720" s="19" t="s">
        <v>7155</v>
      </c>
      <c r="C1720" s="20" t="s">
        <v>7283</v>
      </c>
      <c r="D1720" s="85" t="s">
        <v>7284</v>
      </c>
      <c r="E1720" s="4" t="s">
        <v>7285</v>
      </c>
      <c r="F1720" s="1" t="s">
        <v>283</v>
      </c>
      <c r="G1720" s="18" t="s">
        <v>407</v>
      </c>
      <c r="H1720" s="19" t="s">
        <v>195</v>
      </c>
      <c r="I1720" s="18" t="s">
        <v>39</v>
      </c>
      <c r="J1720" s="18" t="s">
        <v>2375</v>
      </c>
      <c r="K1720" s="21" t="s">
        <v>7286</v>
      </c>
      <c r="L1720" s="22" t="s">
        <v>42</v>
      </c>
      <c r="M1720" s="22" t="s">
        <v>42</v>
      </c>
      <c r="N1720" s="23"/>
      <c r="O1720" s="23">
        <v>684079964274</v>
      </c>
      <c r="P1720" s="109" t="s">
        <v>7287</v>
      </c>
      <c r="Q1720" s="24">
        <f t="shared" si="92"/>
        <v>879000</v>
      </c>
      <c r="R1720" s="25"/>
      <c r="S1720" s="67"/>
      <c r="T1720" s="67"/>
      <c r="U1720" s="127">
        <v>69</v>
      </c>
      <c r="V1720" s="127">
        <v>77</v>
      </c>
      <c r="X1720" s="26"/>
      <c r="Y1720" s="26"/>
    </row>
    <row r="1721" spans="1:25" ht="24">
      <c r="A1721" s="19" t="s">
        <v>7229</v>
      </c>
      <c r="B1721" s="19" t="s">
        <v>7155</v>
      </c>
      <c r="C1721" s="20" t="s">
        <v>7288</v>
      </c>
      <c r="D1721" s="85" t="s">
        <v>7289</v>
      </c>
      <c r="E1721" s="4" t="s">
        <v>7290</v>
      </c>
      <c r="F1721" s="1" t="s">
        <v>283</v>
      </c>
      <c r="G1721" s="18" t="s">
        <v>407</v>
      </c>
      <c r="H1721" s="19" t="s">
        <v>195</v>
      </c>
      <c r="I1721" s="18" t="s">
        <v>39</v>
      </c>
      <c r="J1721" s="18" t="s">
        <v>2375</v>
      </c>
      <c r="K1721" s="21" t="s">
        <v>7291</v>
      </c>
      <c r="L1721" s="22" t="s">
        <v>42</v>
      </c>
      <c r="M1721" s="22" t="s">
        <v>42</v>
      </c>
      <c r="N1721" s="23"/>
      <c r="O1721" s="23">
        <v>680051629124</v>
      </c>
      <c r="P1721" s="109" t="s">
        <v>7292</v>
      </c>
      <c r="Q1721" s="24">
        <f t="shared" si="92"/>
        <v>879000</v>
      </c>
      <c r="R1721" s="25"/>
      <c r="S1721" s="67"/>
      <c r="T1721" s="67"/>
      <c r="U1721" s="127">
        <v>69</v>
      </c>
      <c r="V1721" s="127">
        <v>77</v>
      </c>
      <c r="X1721" s="26"/>
      <c r="Y1721" s="26"/>
    </row>
    <row r="1722" spans="1:25" ht="24">
      <c r="A1722" s="19" t="s">
        <v>7229</v>
      </c>
      <c r="B1722" s="19" t="s">
        <v>7155</v>
      </c>
      <c r="C1722" s="20" t="s">
        <v>7293</v>
      </c>
      <c r="D1722" s="85" t="s">
        <v>7294</v>
      </c>
      <c r="E1722" s="4" t="s">
        <v>7295</v>
      </c>
      <c r="F1722" s="1" t="s">
        <v>283</v>
      </c>
      <c r="G1722" s="18" t="s">
        <v>407</v>
      </c>
      <c r="H1722" s="19" t="s">
        <v>195</v>
      </c>
      <c r="I1722" s="18" t="s">
        <v>39</v>
      </c>
      <c r="J1722" s="18" t="s">
        <v>2375</v>
      </c>
      <c r="K1722" s="21" t="s">
        <v>7296</v>
      </c>
      <c r="L1722" s="22" t="s">
        <v>42</v>
      </c>
      <c r="M1722" s="22" t="s">
        <v>42</v>
      </c>
      <c r="N1722" s="23"/>
      <c r="O1722" s="23">
        <v>680051629124</v>
      </c>
      <c r="P1722" s="109" t="s">
        <v>7297</v>
      </c>
      <c r="Q1722" s="24">
        <f t="shared" si="92"/>
        <v>1069000</v>
      </c>
      <c r="R1722" s="25"/>
      <c r="S1722" s="67"/>
      <c r="T1722" s="67"/>
      <c r="U1722" s="127">
        <v>84</v>
      </c>
      <c r="V1722" s="127">
        <v>94</v>
      </c>
      <c r="X1722" s="26"/>
      <c r="Y1722" s="26"/>
    </row>
    <row r="1723" spans="1:25" ht="24">
      <c r="A1723" s="19" t="s">
        <v>7229</v>
      </c>
      <c r="B1723" s="19" t="s">
        <v>7155</v>
      </c>
      <c r="C1723" s="20" t="s">
        <v>7298</v>
      </c>
      <c r="D1723" s="85" t="s">
        <v>7299</v>
      </c>
      <c r="E1723" s="4" t="s">
        <v>7300</v>
      </c>
      <c r="F1723" s="1" t="s">
        <v>283</v>
      </c>
      <c r="G1723" s="18" t="s">
        <v>407</v>
      </c>
      <c r="H1723" s="19" t="s">
        <v>195</v>
      </c>
      <c r="I1723" s="18" t="s">
        <v>134</v>
      </c>
      <c r="J1723" s="18" t="s">
        <v>2375</v>
      </c>
      <c r="K1723" s="21" t="s">
        <v>7301</v>
      </c>
      <c r="L1723" s="22" t="s">
        <v>42</v>
      </c>
      <c r="M1723" s="22" t="s">
        <v>42</v>
      </c>
      <c r="N1723" s="23"/>
      <c r="O1723" s="23">
        <v>680051629117</v>
      </c>
      <c r="P1723" s="109" t="s">
        <v>7302</v>
      </c>
      <c r="Q1723" s="24">
        <f t="shared" si="92"/>
        <v>1069000</v>
      </c>
      <c r="R1723" s="25"/>
      <c r="S1723" s="67"/>
      <c r="T1723" s="67"/>
      <c r="U1723" s="127">
        <v>84</v>
      </c>
      <c r="V1723" s="127">
        <v>94</v>
      </c>
      <c r="X1723" s="26"/>
      <c r="Y1723" s="26"/>
    </row>
    <row r="1724" spans="1:25" ht="24">
      <c r="A1724" s="19" t="s">
        <v>7229</v>
      </c>
      <c r="B1724" s="19" t="s">
        <v>7155</v>
      </c>
      <c r="C1724" s="20" t="s">
        <v>7303</v>
      </c>
      <c r="D1724" s="85" t="s">
        <v>7304</v>
      </c>
      <c r="E1724" s="4" t="s">
        <v>7305</v>
      </c>
      <c r="F1724" s="1" t="s">
        <v>283</v>
      </c>
      <c r="G1724" s="18" t="s">
        <v>407</v>
      </c>
      <c r="H1724" s="19" t="s">
        <v>195</v>
      </c>
      <c r="I1724" s="18" t="s">
        <v>134</v>
      </c>
      <c r="J1724" s="18" t="s">
        <v>2375</v>
      </c>
      <c r="K1724" s="21" t="s">
        <v>7306</v>
      </c>
      <c r="L1724" s="22" t="s">
        <v>42</v>
      </c>
      <c r="M1724" s="22" t="s">
        <v>42</v>
      </c>
      <c r="N1724" s="23"/>
      <c r="O1724" s="23">
        <v>680051629100</v>
      </c>
      <c r="P1724" s="109" t="s">
        <v>7307</v>
      </c>
      <c r="Q1724" s="24">
        <f t="shared" si="92"/>
        <v>1069000</v>
      </c>
      <c r="R1724" s="25"/>
      <c r="S1724" s="67"/>
      <c r="T1724" s="67"/>
      <c r="U1724" s="127">
        <v>84</v>
      </c>
      <c r="V1724" s="127">
        <v>94</v>
      </c>
      <c r="X1724" s="26"/>
      <c r="Y1724" s="26"/>
    </row>
    <row r="1725" spans="1:25" ht="24">
      <c r="A1725" s="19" t="s">
        <v>7229</v>
      </c>
      <c r="B1725" s="19" t="s">
        <v>7155</v>
      </c>
      <c r="C1725" s="20" t="s">
        <v>7308</v>
      </c>
      <c r="D1725" s="85" t="s">
        <v>7309</v>
      </c>
      <c r="E1725" s="4" t="s">
        <v>7310</v>
      </c>
      <c r="F1725" s="1" t="s">
        <v>283</v>
      </c>
      <c r="G1725" s="18" t="s">
        <v>407</v>
      </c>
      <c r="H1725" s="19" t="s">
        <v>195</v>
      </c>
      <c r="I1725" s="18" t="s">
        <v>134</v>
      </c>
      <c r="J1725" s="18" t="s">
        <v>2375</v>
      </c>
      <c r="K1725" s="21" t="s">
        <v>7311</v>
      </c>
      <c r="L1725" s="22" t="s">
        <v>42</v>
      </c>
      <c r="M1725" s="22" t="s">
        <v>42</v>
      </c>
      <c r="N1725" s="23"/>
      <c r="O1725" s="23">
        <v>680051629100</v>
      </c>
      <c r="P1725" s="109" t="s">
        <v>7312</v>
      </c>
      <c r="Q1725" s="24">
        <f t="shared" si="92"/>
        <v>1069000</v>
      </c>
      <c r="R1725" s="25"/>
      <c r="S1725" s="67"/>
      <c r="T1725" s="67"/>
      <c r="U1725" s="127">
        <v>84</v>
      </c>
      <c r="V1725" s="127">
        <v>94</v>
      </c>
      <c r="X1725" s="26"/>
      <c r="Y1725" s="26"/>
    </row>
    <row r="1726" spans="1:25" ht="24" hidden="1">
      <c r="A1726" s="19" t="s">
        <v>7313</v>
      </c>
      <c r="B1726" s="19" t="s">
        <v>7155</v>
      </c>
      <c r="C1726" s="20" t="s">
        <v>7314</v>
      </c>
      <c r="D1726" s="85" t="s">
        <v>7315</v>
      </c>
      <c r="E1726" s="4" t="s">
        <v>7316</v>
      </c>
      <c r="F1726" s="1" t="s">
        <v>283</v>
      </c>
      <c r="G1726" s="18" t="s">
        <v>407</v>
      </c>
      <c r="H1726" s="19" t="s">
        <v>195</v>
      </c>
      <c r="I1726" s="18" t="s">
        <v>44</v>
      </c>
      <c r="J1726" s="18"/>
      <c r="K1726" s="21" t="s">
        <v>7317</v>
      </c>
      <c r="L1726" s="22" t="s">
        <v>42</v>
      </c>
      <c r="M1726" s="22" t="s">
        <v>42</v>
      </c>
      <c r="N1726" s="23"/>
      <c r="O1726" s="23"/>
      <c r="P1726" s="109"/>
      <c r="Q1726" s="24">
        <f t="shared" ref="Q1726:Q1773" si="93">ROUND(V1726*$W$1,-4)-1000</f>
        <v>-1000</v>
      </c>
      <c r="R1726" s="25"/>
      <c r="S1726" s="66"/>
      <c r="T1726" s="66"/>
      <c r="X1726" s="26"/>
      <c r="Y1726" s="26"/>
    </row>
    <row r="1727" spans="1:25" ht="24">
      <c r="A1727" s="19" t="s">
        <v>7229</v>
      </c>
      <c r="B1727" s="19" t="s">
        <v>7155</v>
      </c>
      <c r="C1727" s="20" t="s">
        <v>7318</v>
      </c>
      <c r="D1727" s="85" t="s">
        <v>7319</v>
      </c>
      <c r="E1727" s="4" t="s">
        <v>7320</v>
      </c>
      <c r="F1727" s="1" t="s">
        <v>283</v>
      </c>
      <c r="G1727" s="18" t="s">
        <v>407</v>
      </c>
      <c r="H1727" s="19" t="s">
        <v>195</v>
      </c>
      <c r="I1727" s="18" t="s">
        <v>134</v>
      </c>
      <c r="J1727" s="18" t="s">
        <v>2375</v>
      </c>
      <c r="K1727" s="21" t="s">
        <v>7321</v>
      </c>
      <c r="L1727" s="22" t="s">
        <v>42</v>
      </c>
      <c r="M1727" s="22" t="s">
        <v>42</v>
      </c>
      <c r="N1727" s="23"/>
      <c r="O1727" s="23">
        <v>684079964304</v>
      </c>
      <c r="P1727" s="109" t="s">
        <v>7322</v>
      </c>
      <c r="Q1727" s="24">
        <f t="shared" si="93"/>
        <v>1229000</v>
      </c>
      <c r="R1727" s="25"/>
      <c r="S1727" s="67"/>
      <c r="T1727" s="67"/>
      <c r="U1727" s="127">
        <v>97</v>
      </c>
      <c r="V1727" s="127">
        <v>108</v>
      </c>
      <c r="X1727" s="26"/>
      <c r="Y1727" s="26"/>
    </row>
    <row r="1728" spans="1:25" ht="24">
      <c r="A1728" s="19" t="s">
        <v>7229</v>
      </c>
      <c r="B1728" s="19" t="s">
        <v>7155</v>
      </c>
      <c r="C1728" s="20" t="s">
        <v>7323</v>
      </c>
      <c r="D1728" s="85" t="s">
        <v>7324</v>
      </c>
      <c r="E1728" s="4" t="s">
        <v>7325</v>
      </c>
      <c r="F1728" s="1" t="s">
        <v>283</v>
      </c>
      <c r="G1728" s="18" t="s">
        <v>407</v>
      </c>
      <c r="H1728" s="19" t="s">
        <v>195</v>
      </c>
      <c r="I1728" s="18" t="s">
        <v>134</v>
      </c>
      <c r="J1728" s="18" t="s">
        <v>2375</v>
      </c>
      <c r="K1728" s="21" t="s">
        <v>7326</v>
      </c>
      <c r="L1728" s="22" t="s">
        <v>42</v>
      </c>
      <c r="M1728" s="22" t="s">
        <v>42</v>
      </c>
      <c r="N1728" s="23"/>
      <c r="O1728" s="23">
        <v>684079964335</v>
      </c>
      <c r="P1728" s="109" t="s">
        <v>7327</v>
      </c>
      <c r="Q1728" s="24">
        <f t="shared" si="93"/>
        <v>1229000</v>
      </c>
      <c r="R1728" s="25"/>
      <c r="S1728" s="67"/>
      <c r="T1728" s="67"/>
      <c r="U1728" s="127">
        <v>97</v>
      </c>
      <c r="V1728" s="127">
        <v>108</v>
      </c>
      <c r="X1728" s="26"/>
      <c r="Y1728" s="26"/>
    </row>
    <row r="1729" spans="1:25" ht="24" hidden="1">
      <c r="A1729" s="19" t="s">
        <v>7229</v>
      </c>
      <c r="B1729" s="19" t="s">
        <v>7155</v>
      </c>
      <c r="C1729" s="20" t="s">
        <v>7328</v>
      </c>
      <c r="D1729" s="85" t="s">
        <v>7329</v>
      </c>
      <c r="E1729" s="4" t="s">
        <v>7330</v>
      </c>
      <c r="F1729" s="1" t="s">
        <v>283</v>
      </c>
      <c r="G1729" s="18" t="s">
        <v>407</v>
      </c>
      <c r="H1729" s="19" t="s">
        <v>195</v>
      </c>
      <c r="I1729" s="18" t="s">
        <v>44</v>
      </c>
      <c r="J1729" s="18" t="s">
        <v>2375</v>
      </c>
      <c r="K1729" s="21" t="s">
        <v>7331</v>
      </c>
      <c r="L1729" s="22" t="s">
        <v>42</v>
      </c>
      <c r="M1729" s="22" t="s">
        <v>42</v>
      </c>
      <c r="N1729" s="23"/>
      <c r="O1729" s="23">
        <v>684079964328</v>
      </c>
      <c r="P1729" s="109"/>
      <c r="Q1729" s="24">
        <f t="shared" si="93"/>
        <v>1229000</v>
      </c>
      <c r="R1729" s="25"/>
      <c r="S1729" s="67"/>
      <c r="T1729" s="67"/>
      <c r="U1729" s="127">
        <v>97</v>
      </c>
      <c r="V1729" s="127">
        <v>108</v>
      </c>
      <c r="X1729" s="26"/>
      <c r="Y1729" s="26"/>
    </row>
    <row r="1730" spans="1:25" ht="24" hidden="1">
      <c r="A1730" s="19" t="s">
        <v>7332</v>
      </c>
      <c r="B1730" s="19" t="s">
        <v>7155</v>
      </c>
      <c r="C1730" s="20" t="s">
        <v>7333</v>
      </c>
      <c r="D1730" s="85" t="s">
        <v>7334</v>
      </c>
      <c r="E1730" s="4" t="s">
        <v>7335</v>
      </c>
      <c r="F1730" s="1" t="s">
        <v>283</v>
      </c>
      <c r="G1730" s="18" t="s">
        <v>407</v>
      </c>
      <c r="H1730" s="19" t="s">
        <v>195</v>
      </c>
      <c r="I1730" s="18" t="s">
        <v>44</v>
      </c>
      <c r="J1730" s="18"/>
      <c r="K1730" s="21" t="s">
        <v>7336</v>
      </c>
      <c r="L1730" s="22" t="s">
        <v>42</v>
      </c>
      <c r="M1730" s="22" t="s">
        <v>42</v>
      </c>
      <c r="N1730" s="23"/>
      <c r="O1730" s="23"/>
      <c r="P1730" s="109"/>
      <c r="Q1730" s="24">
        <f t="shared" si="93"/>
        <v>-1000</v>
      </c>
      <c r="R1730" s="25"/>
      <c r="S1730" s="66"/>
      <c r="T1730" s="66"/>
      <c r="X1730" s="26"/>
      <c r="Y1730" s="26"/>
    </row>
    <row r="1731" spans="1:25" ht="24" hidden="1">
      <c r="A1731" s="19" t="s">
        <v>7332</v>
      </c>
      <c r="B1731" s="19" t="s">
        <v>7155</v>
      </c>
      <c r="C1731" s="20" t="s">
        <v>7337</v>
      </c>
      <c r="D1731" s="85" t="s">
        <v>7338</v>
      </c>
      <c r="E1731" s="4" t="s">
        <v>7339</v>
      </c>
      <c r="F1731" s="1" t="s">
        <v>283</v>
      </c>
      <c r="G1731" s="18" t="s">
        <v>407</v>
      </c>
      <c r="H1731" s="19" t="s">
        <v>195</v>
      </c>
      <c r="I1731" s="18" t="s">
        <v>44</v>
      </c>
      <c r="J1731" s="18"/>
      <c r="K1731" s="21" t="s">
        <v>7340</v>
      </c>
      <c r="L1731" s="22" t="s">
        <v>42</v>
      </c>
      <c r="M1731" s="22" t="s">
        <v>42</v>
      </c>
      <c r="N1731" s="23"/>
      <c r="O1731" s="23"/>
      <c r="P1731" s="109"/>
      <c r="Q1731" s="24">
        <f t="shared" si="93"/>
        <v>-1000</v>
      </c>
      <c r="R1731" s="25"/>
      <c r="S1731" s="66"/>
      <c r="T1731" s="66"/>
      <c r="X1731" s="26"/>
      <c r="Y1731" s="26"/>
    </row>
    <row r="1732" spans="1:25" ht="24" hidden="1">
      <c r="A1732" s="19" t="s">
        <v>7332</v>
      </c>
      <c r="B1732" s="19" t="s">
        <v>7155</v>
      </c>
      <c r="C1732" s="20" t="s">
        <v>7341</v>
      </c>
      <c r="D1732" s="85" t="s">
        <v>7342</v>
      </c>
      <c r="E1732" s="4" t="s">
        <v>7343</v>
      </c>
      <c r="F1732" s="1" t="s">
        <v>283</v>
      </c>
      <c r="G1732" s="18" t="s">
        <v>407</v>
      </c>
      <c r="H1732" s="19" t="s">
        <v>195</v>
      </c>
      <c r="I1732" s="18" t="s">
        <v>44</v>
      </c>
      <c r="J1732" s="18"/>
      <c r="K1732" s="21" t="s">
        <v>7344</v>
      </c>
      <c r="L1732" s="22" t="s">
        <v>42</v>
      </c>
      <c r="M1732" s="22" t="s">
        <v>42</v>
      </c>
      <c r="N1732" s="23"/>
      <c r="O1732" s="23"/>
      <c r="P1732" s="109"/>
      <c r="Q1732" s="24">
        <f t="shared" si="93"/>
        <v>-1000</v>
      </c>
      <c r="R1732" s="25"/>
      <c r="S1732" s="66"/>
      <c r="T1732" s="66"/>
      <c r="X1732" s="26"/>
      <c r="Y1732" s="26"/>
    </row>
    <row r="1733" spans="1:25" ht="24" hidden="1">
      <c r="A1733" s="19" t="s">
        <v>7345</v>
      </c>
      <c r="B1733" s="19" t="s">
        <v>7155</v>
      </c>
      <c r="C1733" s="20" t="s">
        <v>7346</v>
      </c>
      <c r="D1733" s="85" t="s">
        <v>7347</v>
      </c>
      <c r="E1733" s="4" t="s">
        <v>7348</v>
      </c>
      <c r="F1733" s="1" t="s">
        <v>283</v>
      </c>
      <c r="G1733" s="18" t="s">
        <v>407</v>
      </c>
      <c r="H1733" s="19" t="s">
        <v>195</v>
      </c>
      <c r="I1733" s="18" t="s">
        <v>44</v>
      </c>
      <c r="J1733" s="18"/>
      <c r="K1733" s="21" t="s">
        <v>7349</v>
      </c>
      <c r="L1733" s="22" t="s">
        <v>42</v>
      </c>
      <c r="M1733" s="22" t="s">
        <v>42</v>
      </c>
      <c r="N1733" s="23"/>
      <c r="O1733" s="23">
        <v>682670908857</v>
      </c>
      <c r="P1733" s="109"/>
      <c r="Q1733" s="24">
        <f t="shared" si="93"/>
        <v>499000</v>
      </c>
      <c r="R1733" s="25"/>
      <c r="S1733" s="66"/>
      <c r="T1733" s="66"/>
      <c r="U1733" s="127">
        <v>34</v>
      </c>
      <c r="V1733" s="127">
        <v>44</v>
      </c>
      <c r="X1733" s="26"/>
      <c r="Y1733" s="26"/>
    </row>
    <row r="1734" spans="1:25" ht="24" hidden="1">
      <c r="A1734" s="19" t="s">
        <v>7350</v>
      </c>
      <c r="B1734" s="19" t="s">
        <v>7155</v>
      </c>
      <c r="C1734" s="20" t="s">
        <v>7351</v>
      </c>
      <c r="D1734" s="85" t="s">
        <v>7352</v>
      </c>
      <c r="E1734" s="4" t="s">
        <v>7353</v>
      </c>
      <c r="F1734" s="1" t="s">
        <v>283</v>
      </c>
      <c r="G1734" s="18" t="s">
        <v>407</v>
      </c>
      <c r="H1734" s="19" t="s">
        <v>195</v>
      </c>
      <c r="I1734" s="18" t="s">
        <v>44</v>
      </c>
      <c r="J1734" s="18"/>
      <c r="K1734" s="21" t="s">
        <v>7354</v>
      </c>
      <c r="L1734" s="22" t="s">
        <v>42</v>
      </c>
      <c r="M1734" s="22" t="s">
        <v>42</v>
      </c>
      <c r="N1734" s="23"/>
      <c r="O1734" s="23"/>
      <c r="P1734" s="109"/>
      <c r="Q1734" s="24">
        <f t="shared" si="93"/>
        <v>-1000</v>
      </c>
      <c r="R1734" s="25"/>
      <c r="S1734" s="66"/>
      <c r="T1734" s="66"/>
      <c r="X1734" s="26"/>
      <c r="Y1734" s="26"/>
    </row>
    <row r="1735" spans="1:25" ht="24" hidden="1">
      <c r="A1735" s="19" t="s">
        <v>7350</v>
      </c>
      <c r="B1735" s="19" t="s">
        <v>7155</v>
      </c>
      <c r="C1735" s="20" t="s">
        <v>7355</v>
      </c>
      <c r="D1735" s="85" t="s">
        <v>7356</v>
      </c>
      <c r="E1735" s="4" t="s">
        <v>7357</v>
      </c>
      <c r="F1735" s="1" t="s">
        <v>283</v>
      </c>
      <c r="G1735" s="18" t="s">
        <v>407</v>
      </c>
      <c r="H1735" s="19" t="s">
        <v>195</v>
      </c>
      <c r="I1735" s="18" t="s">
        <v>44</v>
      </c>
      <c r="J1735" s="18"/>
      <c r="K1735" s="21" t="s">
        <v>7358</v>
      </c>
      <c r="L1735" s="22" t="s">
        <v>42</v>
      </c>
      <c r="M1735" s="22" t="s">
        <v>42</v>
      </c>
      <c r="N1735" s="23"/>
      <c r="O1735" s="23">
        <v>680051627809</v>
      </c>
      <c r="P1735" s="109"/>
      <c r="Q1735" s="24">
        <f t="shared" si="93"/>
        <v>-1000</v>
      </c>
      <c r="R1735" s="25"/>
      <c r="S1735" s="66"/>
      <c r="T1735" s="66"/>
      <c r="X1735" s="26"/>
      <c r="Y1735" s="26"/>
    </row>
    <row r="1736" spans="1:25" ht="24">
      <c r="A1736" s="19" t="s">
        <v>7359</v>
      </c>
      <c r="B1736" s="19" t="s">
        <v>7155</v>
      </c>
      <c r="C1736" s="20" t="s">
        <v>7360</v>
      </c>
      <c r="D1736" s="97" t="s">
        <v>7361</v>
      </c>
      <c r="E1736" s="4" t="s">
        <v>7362</v>
      </c>
      <c r="F1736" s="1" t="s">
        <v>283</v>
      </c>
      <c r="G1736" s="18" t="s">
        <v>407</v>
      </c>
      <c r="H1736" s="19" t="s">
        <v>195</v>
      </c>
      <c r="I1736" s="18" t="s">
        <v>39</v>
      </c>
      <c r="J1736" s="18" t="s">
        <v>2375</v>
      </c>
      <c r="K1736" s="21" t="s">
        <v>7363</v>
      </c>
      <c r="L1736" s="22" t="s">
        <v>42</v>
      </c>
      <c r="M1736" s="22" t="s">
        <v>42</v>
      </c>
      <c r="N1736" s="23"/>
      <c r="O1736" s="23">
        <v>680051627816</v>
      </c>
      <c r="P1736" s="109" t="s">
        <v>7364</v>
      </c>
      <c r="Q1736" s="24">
        <f t="shared" si="93"/>
        <v>269000</v>
      </c>
      <c r="R1736" s="25"/>
      <c r="S1736" s="67"/>
      <c r="T1736" s="67"/>
      <c r="U1736" s="127">
        <v>18</v>
      </c>
      <c r="V1736" s="127">
        <v>24</v>
      </c>
      <c r="X1736" s="26"/>
      <c r="Y1736" s="26"/>
    </row>
    <row r="1737" spans="1:25" ht="24" hidden="1">
      <c r="A1737" s="19" t="s">
        <v>7359</v>
      </c>
      <c r="B1737" s="19" t="s">
        <v>7155</v>
      </c>
      <c r="C1737" s="20" t="s">
        <v>7365</v>
      </c>
      <c r="D1737" s="97" t="s">
        <v>7366</v>
      </c>
      <c r="E1737" s="4" t="s">
        <v>7367</v>
      </c>
      <c r="F1737" s="1" t="s">
        <v>283</v>
      </c>
      <c r="G1737" s="18" t="s">
        <v>407</v>
      </c>
      <c r="H1737" s="19" t="s">
        <v>195</v>
      </c>
      <c r="I1737" s="18" t="s">
        <v>44</v>
      </c>
      <c r="J1737" s="18" t="s">
        <v>2375</v>
      </c>
      <c r="K1737" s="21" t="s">
        <v>7368</v>
      </c>
      <c r="L1737" s="22" t="s">
        <v>42</v>
      </c>
      <c r="M1737" s="22" t="s">
        <v>42</v>
      </c>
      <c r="N1737" s="23"/>
      <c r="O1737" s="23">
        <v>680051627823</v>
      </c>
      <c r="P1737" s="109"/>
      <c r="Q1737" s="24">
        <f t="shared" si="93"/>
        <v>299000</v>
      </c>
      <c r="R1737" s="25"/>
      <c r="S1737" s="67"/>
      <c r="T1737" s="67"/>
      <c r="U1737" s="127">
        <v>19</v>
      </c>
      <c r="V1737" s="127">
        <v>26</v>
      </c>
      <c r="X1737" s="26"/>
      <c r="Y1737" s="26"/>
    </row>
    <row r="1738" spans="1:25" ht="24" hidden="1">
      <c r="A1738" s="19" t="s">
        <v>7359</v>
      </c>
      <c r="B1738" s="19" t="s">
        <v>7155</v>
      </c>
      <c r="C1738" s="20" t="s">
        <v>7369</v>
      </c>
      <c r="D1738" s="97" t="s">
        <v>7370</v>
      </c>
      <c r="E1738" s="4" t="s">
        <v>7371</v>
      </c>
      <c r="F1738" s="1" t="s">
        <v>283</v>
      </c>
      <c r="G1738" s="18" t="s">
        <v>407</v>
      </c>
      <c r="H1738" s="19" t="s">
        <v>195</v>
      </c>
      <c r="I1738" s="18" t="s">
        <v>44</v>
      </c>
      <c r="J1738" s="18" t="s">
        <v>2375</v>
      </c>
      <c r="K1738" s="21" t="s">
        <v>7372</v>
      </c>
      <c r="L1738" s="22" t="s">
        <v>42</v>
      </c>
      <c r="M1738" s="22" t="s">
        <v>42</v>
      </c>
      <c r="N1738" s="23"/>
      <c r="O1738" s="23">
        <v>681326107743</v>
      </c>
      <c r="P1738" s="109"/>
      <c r="Q1738" s="24">
        <f t="shared" si="93"/>
        <v>339000</v>
      </c>
      <c r="R1738" s="25"/>
      <c r="S1738" s="67"/>
      <c r="T1738" s="67"/>
      <c r="U1738" s="127">
        <v>23</v>
      </c>
      <c r="V1738" s="127">
        <v>30</v>
      </c>
      <c r="X1738" s="26"/>
      <c r="Y1738" s="26"/>
    </row>
    <row r="1739" spans="1:25" ht="24">
      <c r="A1739" s="18" t="s">
        <v>7373</v>
      </c>
      <c r="B1739" s="18" t="s">
        <v>7374</v>
      </c>
      <c r="C1739" s="28" t="s">
        <v>7375</v>
      </c>
      <c r="D1739" s="97" t="s">
        <v>7376</v>
      </c>
      <c r="E1739" s="4" t="s">
        <v>7377</v>
      </c>
      <c r="F1739" s="1" t="s">
        <v>283</v>
      </c>
      <c r="G1739" s="18" t="s">
        <v>407</v>
      </c>
      <c r="H1739" s="19"/>
      <c r="I1739" s="18" t="s">
        <v>39</v>
      </c>
      <c r="J1739" s="18"/>
      <c r="K1739" s="21" t="s">
        <v>7378</v>
      </c>
      <c r="L1739" s="22" t="s">
        <v>42</v>
      </c>
      <c r="M1739" s="22" t="s">
        <v>42</v>
      </c>
      <c r="N1739" s="23"/>
      <c r="O1739" s="23">
        <v>191726015123</v>
      </c>
      <c r="P1739" s="109" t="s">
        <v>7379</v>
      </c>
      <c r="Q1739" s="24">
        <f t="shared" si="93"/>
        <v>239000</v>
      </c>
      <c r="R1739" s="25"/>
      <c r="S1739" s="66"/>
      <c r="T1739" s="66"/>
      <c r="U1739" s="127">
        <v>16.8</v>
      </c>
      <c r="V1739" s="127">
        <v>21</v>
      </c>
      <c r="X1739" s="26"/>
      <c r="Y1739" s="26"/>
    </row>
    <row r="1740" spans="1:25" ht="24">
      <c r="A1740" s="18" t="s">
        <v>7373</v>
      </c>
      <c r="B1740" s="18" t="s">
        <v>7374</v>
      </c>
      <c r="C1740" s="28" t="s">
        <v>7380</v>
      </c>
      <c r="D1740" s="97" t="s">
        <v>7381</v>
      </c>
      <c r="E1740" s="4" t="s">
        <v>7382</v>
      </c>
      <c r="F1740" s="1" t="s">
        <v>283</v>
      </c>
      <c r="G1740" s="18" t="s">
        <v>407</v>
      </c>
      <c r="H1740" s="19"/>
      <c r="I1740" s="18" t="s">
        <v>39</v>
      </c>
      <c r="J1740" s="18"/>
      <c r="K1740" s="21" t="s">
        <v>7383</v>
      </c>
      <c r="L1740" s="22" t="s">
        <v>42</v>
      </c>
      <c r="M1740" s="22" t="s">
        <v>42</v>
      </c>
      <c r="N1740" s="23"/>
      <c r="O1740" s="23">
        <v>191726015246</v>
      </c>
      <c r="P1740" s="109" t="s">
        <v>7379</v>
      </c>
      <c r="Q1740" s="24">
        <f t="shared" si="93"/>
        <v>219000</v>
      </c>
      <c r="R1740" s="25"/>
      <c r="S1740" s="66"/>
      <c r="T1740" s="66"/>
      <c r="U1740" s="127">
        <v>15.46</v>
      </c>
      <c r="V1740" s="127">
        <v>19.32</v>
      </c>
      <c r="X1740" s="26"/>
      <c r="Y1740" s="26"/>
    </row>
    <row r="1741" spans="1:25" ht="24">
      <c r="A1741" s="18" t="s">
        <v>7373</v>
      </c>
      <c r="B1741" s="18" t="s">
        <v>7374</v>
      </c>
      <c r="C1741" s="28" t="s">
        <v>7384</v>
      </c>
      <c r="D1741" s="97" t="s">
        <v>7385</v>
      </c>
      <c r="E1741" s="4" t="s">
        <v>7386</v>
      </c>
      <c r="F1741" s="1" t="s">
        <v>283</v>
      </c>
      <c r="G1741" s="18" t="s">
        <v>407</v>
      </c>
      <c r="H1741" s="19"/>
      <c r="I1741" s="18" t="s">
        <v>39</v>
      </c>
      <c r="J1741" s="18"/>
      <c r="K1741" s="21" t="s">
        <v>7387</v>
      </c>
      <c r="L1741" s="22" t="s">
        <v>42</v>
      </c>
      <c r="M1741" s="22" t="s">
        <v>42</v>
      </c>
      <c r="N1741" s="23"/>
      <c r="O1741" s="23">
        <v>191726015130</v>
      </c>
      <c r="P1741" s="109" t="s">
        <v>7379</v>
      </c>
      <c r="Q1741" s="24">
        <f t="shared" si="93"/>
        <v>219000</v>
      </c>
      <c r="R1741" s="25"/>
      <c r="S1741" s="66"/>
      <c r="T1741" s="66"/>
      <c r="U1741" s="127">
        <v>15.46</v>
      </c>
      <c r="V1741" s="127">
        <v>19.32</v>
      </c>
      <c r="X1741" s="26"/>
      <c r="Y1741" s="26"/>
    </row>
    <row r="1742" spans="1:25" ht="24">
      <c r="A1742" s="18" t="s">
        <v>7373</v>
      </c>
      <c r="B1742" s="18" t="s">
        <v>7374</v>
      </c>
      <c r="C1742" s="28" t="s">
        <v>7388</v>
      </c>
      <c r="D1742" s="97" t="s">
        <v>7389</v>
      </c>
      <c r="E1742" s="4" t="s">
        <v>7390</v>
      </c>
      <c r="F1742" s="1" t="s">
        <v>283</v>
      </c>
      <c r="G1742" s="18" t="s">
        <v>407</v>
      </c>
      <c r="H1742" s="19"/>
      <c r="I1742" s="18" t="s">
        <v>39</v>
      </c>
      <c r="J1742" s="18"/>
      <c r="K1742" s="21" t="s">
        <v>7391</v>
      </c>
      <c r="L1742" s="22" t="s">
        <v>42</v>
      </c>
      <c r="M1742" s="22" t="s">
        <v>42</v>
      </c>
      <c r="N1742" s="23"/>
      <c r="O1742" s="23">
        <v>191726011590</v>
      </c>
      <c r="P1742" s="109" t="s">
        <v>7379</v>
      </c>
      <c r="Q1742" s="24">
        <f t="shared" si="93"/>
        <v>239000</v>
      </c>
      <c r="R1742" s="25"/>
      <c r="S1742" s="66"/>
      <c r="T1742" s="66"/>
      <c r="U1742" s="127">
        <v>16.8</v>
      </c>
      <c r="V1742" s="127">
        <v>21</v>
      </c>
      <c r="X1742" s="26"/>
      <c r="Y1742" s="26"/>
    </row>
    <row r="1743" spans="1:25" ht="24" hidden="1">
      <c r="A1743" s="18" t="s">
        <v>7373</v>
      </c>
      <c r="B1743" s="18" t="s">
        <v>7374</v>
      </c>
      <c r="C1743" s="28" t="s">
        <v>7392</v>
      </c>
      <c r="D1743" s="97" t="s">
        <v>7393</v>
      </c>
      <c r="E1743" s="4" t="s">
        <v>7394</v>
      </c>
      <c r="F1743" s="1" t="s">
        <v>283</v>
      </c>
      <c r="G1743" s="18" t="s">
        <v>407</v>
      </c>
      <c r="H1743" s="19"/>
      <c r="I1743" s="18" t="s">
        <v>44</v>
      </c>
      <c r="J1743" s="18"/>
      <c r="K1743" s="21" t="s">
        <v>7395</v>
      </c>
      <c r="L1743" s="22" t="s">
        <v>42</v>
      </c>
      <c r="M1743" s="22" t="s">
        <v>42</v>
      </c>
      <c r="N1743" s="23"/>
      <c r="O1743" s="23">
        <v>191726011606</v>
      </c>
      <c r="P1743" s="109"/>
      <c r="Q1743" s="24">
        <f t="shared" si="93"/>
        <v>109000</v>
      </c>
      <c r="R1743" s="25"/>
      <c r="S1743" s="66"/>
      <c r="T1743" s="66"/>
      <c r="U1743" s="127">
        <v>7.39</v>
      </c>
      <c r="V1743" s="127">
        <v>9.24</v>
      </c>
      <c r="X1743" s="26"/>
      <c r="Y1743" s="26"/>
    </row>
    <row r="1744" spans="1:25" ht="24">
      <c r="A1744" s="18" t="s">
        <v>7373</v>
      </c>
      <c r="B1744" s="18" t="s">
        <v>7374</v>
      </c>
      <c r="C1744" s="28" t="s">
        <v>7396</v>
      </c>
      <c r="D1744" s="97" t="s">
        <v>7397</v>
      </c>
      <c r="E1744" s="4" t="s">
        <v>7398</v>
      </c>
      <c r="F1744" s="1" t="s">
        <v>283</v>
      </c>
      <c r="G1744" s="18" t="s">
        <v>407</v>
      </c>
      <c r="H1744" s="19"/>
      <c r="I1744" s="18" t="s">
        <v>134</v>
      </c>
      <c r="J1744" s="18"/>
      <c r="K1744" s="21" t="s">
        <v>7399</v>
      </c>
      <c r="L1744" s="22" t="s">
        <v>42</v>
      </c>
      <c r="M1744" s="22" t="s">
        <v>42</v>
      </c>
      <c r="N1744" s="23"/>
      <c r="O1744" s="23">
        <v>191726011613</v>
      </c>
      <c r="P1744" s="109" t="s">
        <v>7379</v>
      </c>
      <c r="Q1744" s="24">
        <f t="shared" si="93"/>
        <v>109000</v>
      </c>
      <c r="R1744" s="25"/>
      <c r="S1744" s="66"/>
      <c r="T1744" s="66"/>
      <c r="U1744" s="127">
        <v>7.39</v>
      </c>
      <c r="V1744" s="127">
        <v>9.24</v>
      </c>
      <c r="X1744" s="26"/>
      <c r="Y1744" s="26"/>
    </row>
    <row r="1745" spans="1:25" ht="24">
      <c r="A1745" s="18" t="s">
        <v>7373</v>
      </c>
      <c r="B1745" s="18" t="s">
        <v>7374</v>
      </c>
      <c r="C1745" s="28" t="s">
        <v>7400</v>
      </c>
      <c r="D1745" s="97" t="s">
        <v>7401</v>
      </c>
      <c r="E1745" s="4" t="s">
        <v>7402</v>
      </c>
      <c r="F1745" s="1" t="s">
        <v>283</v>
      </c>
      <c r="G1745" s="18" t="s">
        <v>407</v>
      </c>
      <c r="H1745" s="19"/>
      <c r="I1745" s="18" t="s">
        <v>39</v>
      </c>
      <c r="J1745" s="18"/>
      <c r="K1745" s="21" t="s">
        <v>7403</v>
      </c>
      <c r="L1745" s="22" t="s">
        <v>42</v>
      </c>
      <c r="M1745" s="22" t="s">
        <v>42</v>
      </c>
      <c r="N1745" s="23"/>
      <c r="O1745" s="23">
        <v>191726011620</v>
      </c>
      <c r="P1745" s="109" t="s">
        <v>7379</v>
      </c>
      <c r="Q1745" s="24">
        <f t="shared" si="93"/>
        <v>109000</v>
      </c>
      <c r="R1745" s="25"/>
      <c r="S1745" s="66"/>
      <c r="T1745" s="66"/>
      <c r="U1745" s="127">
        <v>7.39</v>
      </c>
      <c r="V1745" s="127">
        <v>9.24</v>
      </c>
      <c r="X1745" s="26"/>
      <c r="Y1745" s="26"/>
    </row>
    <row r="1746" spans="1:25" ht="24">
      <c r="A1746" s="18" t="s">
        <v>7373</v>
      </c>
      <c r="B1746" s="18" t="s">
        <v>7374</v>
      </c>
      <c r="C1746" s="28" t="s">
        <v>7404</v>
      </c>
      <c r="D1746" s="97" t="s">
        <v>7405</v>
      </c>
      <c r="E1746" s="4" t="s">
        <v>7406</v>
      </c>
      <c r="F1746" s="1" t="s">
        <v>283</v>
      </c>
      <c r="G1746" s="18" t="s">
        <v>407</v>
      </c>
      <c r="H1746" s="19"/>
      <c r="I1746" s="18" t="s">
        <v>39</v>
      </c>
      <c r="J1746" s="18"/>
      <c r="K1746" s="21" t="s">
        <v>7407</v>
      </c>
      <c r="L1746" s="22" t="s">
        <v>42</v>
      </c>
      <c r="M1746" s="22" t="s">
        <v>42</v>
      </c>
      <c r="N1746" s="23"/>
      <c r="O1746" s="23">
        <v>191726004080</v>
      </c>
      <c r="P1746" s="109" t="s">
        <v>7379</v>
      </c>
      <c r="Q1746" s="24">
        <f t="shared" si="93"/>
        <v>109000</v>
      </c>
      <c r="R1746" s="25"/>
      <c r="S1746" s="66"/>
      <c r="T1746" s="66"/>
      <c r="U1746" s="127">
        <v>7.39</v>
      </c>
      <c r="V1746" s="127">
        <v>9.24</v>
      </c>
      <c r="X1746" s="26"/>
      <c r="Y1746" s="26"/>
    </row>
    <row r="1747" spans="1:25" ht="24">
      <c r="A1747" s="18" t="s">
        <v>7373</v>
      </c>
      <c r="B1747" s="18" t="s">
        <v>7374</v>
      </c>
      <c r="C1747" s="28" t="s">
        <v>7408</v>
      </c>
      <c r="D1747" s="97" t="s">
        <v>7409</v>
      </c>
      <c r="E1747" s="4" t="s">
        <v>7410</v>
      </c>
      <c r="F1747" s="1" t="s">
        <v>283</v>
      </c>
      <c r="G1747" s="18" t="s">
        <v>407</v>
      </c>
      <c r="H1747" s="19"/>
      <c r="I1747" s="18" t="s">
        <v>39</v>
      </c>
      <c r="J1747" s="18"/>
      <c r="K1747" s="21" t="s">
        <v>7411</v>
      </c>
      <c r="L1747" s="22" t="s">
        <v>42</v>
      </c>
      <c r="M1747" s="22" t="s">
        <v>42</v>
      </c>
      <c r="N1747" s="23"/>
      <c r="O1747" s="23">
        <v>191726004097</v>
      </c>
      <c r="P1747" s="109" t="s">
        <v>7379</v>
      </c>
      <c r="Q1747" s="24">
        <f t="shared" si="93"/>
        <v>79000</v>
      </c>
      <c r="R1747" s="25"/>
      <c r="S1747" s="66"/>
      <c r="T1747" s="66"/>
      <c r="U1747" s="127">
        <v>5.38</v>
      </c>
      <c r="V1747" s="127">
        <v>6.72</v>
      </c>
      <c r="X1747" s="26"/>
      <c r="Y1747" s="26"/>
    </row>
    <row r="1748" spans="1:25" ht="24">
      <c r="A1748" s="18" t="s">
        <v>7373</v>
      </c>
      <c r="B1748" s="18" t="s">
        <v>7374</v>
      </c>
      <c r="C1748" s="28" t="s">
        <v>7412</v>
      </c>
      <c r="D1748" s="97" t="s">
        <v>7413</v>
      </c>
      <c r="E1748" s="4" t="s">
        <v>7414</v>
      </c>
      <c r="F1748" s="1" t="s">
        <v>283</v>
      </c>
      <c r="G1748" s="18" t="s">
        <v>407</v>
      </c>
      <c r="H1748" s="19"/>
      <c r="I1748" s="18" t="s">
        <v>39</v>
      </c>
      <c r="J1748" s="18"/>
      <c r="K1748" s="21" t="s">
        <v>7415</v>
      </c>
      <c r="L1748" s="22" t="s">
        <v>42</v>
      </c>
      <c r="M1748" s="22" t="s">
        <v>42</v>
      </c>
      <c r="N1748" s="23"/>
      <c r="O1748" s="23">
        <v>191726004073</v>
      </c>
      <c r="P1748" s="109" t="s">
        <v>7379</v>
      </c>
      <c r="Q1748" s="24">
        <f t="shared" si="93"/>
        <v>79000</v>
      </c>
      <c r="R1748" s="25"/>
      <c r="S1748" s="66"/>
      <c r="T1748" s="66"/>
      <c r="U1748" s="127">
        <v>5.38</v>
      </c>
      <c r="V1748" s="127">
        <v>6.72</v>
      </c>
      <c r="X1748" s="26"/>
      <c r="Y1748" s="26"/>
    </row>
    <row r="1749" spans="1:25" ht="24">
      <c r="A1749" s="18" t="s">
        <v>7373</v>
      </c>
      <c r="B1749" s="18" t="s">
        <v>7374</v>
      </c>
      <c r="C1749" s="28" t="s">
        <v>7416</v>
      </c>
      <c r="D1749" s="97" t="s">
        <v>7417</v>
      </c>
      <c r="E1749" s="4" t="s">
        <v>7418</v>
      </c>
      <c r="F1749" s="1" t="s">
        <v>283</v>
      </c>
      <c r="G1749" s="18" t="s">
        <v>407</v>
      </c>
      <c r="H1749" s="19"/>
      <c r="I1749" s="18" t="s">
        <v>39</v>
      </c>
      <c r="J1749" s="18"/>
      <c r="K1749" s="21" t="s">
        <v>7419</v>
      </c>
      <c r="L1749" s="22" t="s">
        <v>42</v>
      </c>
      <c r="M1749" s="22" t="s">
        <v>42</v>
      </c>
      <c r="N1749" s="23"/>
      <c r="O1749" s="23">
        <v>191726004042</v>
      </c>
      <c r="P1749" s="109" t="s">
        <v>7379</v>
      </c>
      <c r="Q1749" s="24">
        <f t="shared" si="93"/>
        <v>79000</v>
      </c>
      <c r="R1749" s="25"/>
      <c r="S1749" s="66"/>
      <c r="T1749" s="66"/>
      <c r="U1749" s="127">
        <v>5.38</v>
      </c>
      <c r="V1749" s="127">
        <v>6.72</v>
      </c>
      <c r="X1749" s="26"/>
      <c r="Y1749" s="26"/>
    </row>
    <row r="1750" spans="1:25" ht="24">
      <c r="A1750" s="18" t="s">
        <v>7373</v>
      </c>
      <c r="B1750" s="18" t="s">
        <v>7374</v>
      </c>
      <c r="C1750" s="28" t="s">
        <v>7420</v>
      </c>
      <c r="D1750" s="97" t="s">
        <v>7421</v>
      </c>
      <c r="E1750" s="4" t="s">
        <v>7422</v>
      </c>
      <c r="F1750" s="1" t="s">
        <v>283</v>
      </c>
      <c r="G1750" s="18" t="s">
        <v>407</v>
      </c>
      <c r="H1750" s="19"/>
      <c r="I1750" s="18" t="s">
        <v>39</v>
      </c>
      <c r="J1750" s="18"/>
      <c r="K1750" s="21" t="s">
        <v>7423</v>
      </c>
      <c r="L1750" s="22" t="s">
        <v>42</v>
      </c>
      <c r="M1750" s="22" t="s">
        <v>42</v>
      </c>
      <c r="N1750" s="23"/>
      <c r="O1750" s="23">
        <v>191726004042</v>
      </c>
      <c r="P1750" s="109" t="s">
        <v>7379</v>
      </c>
      <c r="Q1750" s="24">
        <f t="shared" si="93"/>
        <v>79000</v>
      </c>
      <c r="R1750" s="25"/>
      <c r="S1750" s="66"/>
      <c r="T1750" s="66"/>
      <c r="U1750" s="127">
        <v>5.38</v>
      </c>
      <c r="V1750" s="127">
        <v>6.72</v>
      </c>
      <c r="X1750" s="26"/>
      <c r="Y1750" s="26"/>
    </row>
    <row r="1751" spans="1:25" ht="24" hidden="1">
      <c r="A1751" s="18" t="s">
        <v>7424</v>
      </c>
      <c r="B1751" s="18" t="s">
        <v>7425</v>
      </c>
      <c r="C1751" s="28" t="s">
        <v>7426</v>
      </c>
      <c r="D1751" s="97" t="s">
        <v>7427</v>
      </c>
      <c r="E1751" s="53"/>
      <c r="F1751" s="1" t="s">
        <v>283</v>
      </c>
      <c r="G1751" s="18" t="s">
        <v>407</v>
      </c>
      <c r="H1751" s="19"/>
      <c r="I1751" s="18" t="s">
        <v>44</v>
      </c>
      <c r="J1751" s="18"/>
      <c r="K1751" s="21" t="s">
        <v>7428</v>
      </c>
      <c r="L1751" s="22" t="s">
        <v>42</v>
      </c>
      <c r="M1751" s="22" t="s">
        <v>42</v>
      </c>
      <c r="N1751" s="23"/>
      <c r="O1751" s="23"/>
      <c r="P1751" s="109"/>
      <c r="Q1751" s="24">
        <f t="shared" si="93"/>
        <v>169000</v>
      </c>
      <c r="R1751" s="25"/>
      <c r="S1751" s="66"/>
      <c r="T1751" s="66"/>
      <c r="U1751" s="127">
        <v>11</v>
      </c>
      <c r="V1751" s="127">
        <v>15</v>
      </c>
      <c r="X1751" s="26"/>
      <c r="Y1751" s="26"/>
    </row>
    <row r="1752" spans="1:25" ht="24" hidden="1">
      <c r="A1752" s="18" t="s">
        <v>7424</v>
      </c>
      <c r="B1752" s="18" t="s">
        <v>7425</v>
      </c>
      <c r="C1752" s="28" t="s">
        <v>7429</v>
      </c>
      <c r="D1752" s="97" t="s">
        <v>7430</v>
      </c>
      <c r="E1752" s="53"/>
      <c r="F1752" s="1" t="s">
        <v>283</v>
      </c>
      <c r="G1752" s="18" t="s">
        <v>407</v>
      </c>
      <c r="H1752" s="19"/>
      <c r="I1752" s="18" t="s">
        <v>44</v>
      </c>
      <c r="J1752" s="18"/>
      <c r="K1752" s="21" t="s">
        <v>7431</v>
      </c>
      <c r="L1752" s="22" t="s">
        <v>42</v>
      </c>
      <c r="M1752" s="22" t="s">
        <v>42</v>
      </c>
      <c r="N1752" s="23"/>
      <c r="O1752" s="23"/>
      <c r="P1752" s="109"/>
      <c r="Q1752" s="24">
        <f t="shared" si="93"/>
        <v>169000</v>
      </c>
      <c r="R1752" s="25"/>
      <c r="S1752" s="66"/>
      <c r="T1752" s="66"/>
      <c r="U1752" s="127">
        <v>11</v>
      </c>
      <c r="V1752" s="127">
        <v>15</v>
      </c>
      <c r="X1752" s="26"/>
      <c r="Y1752" s="26"/>
    </row>
    <row r="1753" spans="1:25" ht="24" hidden="1">
      <c r="A1753" s="18" t="s">
        <v>7424</v>
      </c>
      <c r="B1753" s="18" t="s">
        <v>7425</v>
      </c>
      <c r="C1753" s="28" t="s">
        <v>7432</v>
      </c>
      <c r="D1753" s="97" t="s">
        <v>7433</v>
      </c>
      <c r="E1753" s="53"/>
      <c r="F1753" s="1" t="s">
        <v>283</v>
      </c>
      <c r="G1753" s="18" t="s">
        <v>407</v>
      </c>
      <c r="H1753" s="19"/>
      <c r="I1753" s="18" t="s">
        <v>44</v>
      </c>
      <c r="J1753" s="18"/>
      <c r="K1753" s="21" t="s">
        <v>7431</v>
      </c>
      <c r="L1753" s="22" t="s">
        <v>42</v>
      </c>
      <c r="M1753" s="22" t="s">
        <v>42</v>
      </c>
      <c r="N1753" s="23"/>
      <c r="O1753" s="23"/>
      <c r="P1753" s="109"/>
      <c r="Q1753" s="24">
        <f t="shared" si="93"/>
        <v>169000</v>
      </c>
      <c r="R1753" s="25"/>
      <c r="S1753" s="66"/>
      <c r="T1753" s="66"/>
      <c r="U1753" s="127">
        <v>11</v>
      </c>
      <c r="V1753" s="127">
        <v>15</v>
      </c>
      <c r="X1753" s="26"/>
      <c r="Y1753" s="26"/>
    </row>
    <row r="1754" spans="1:25" ht="24" hidden="1">
      <c r="A1754" s="18" t="s">
        <v>7424</v>
      </c>
      <c r="B1754" s="18" t="s">
        <v>7425</v>
      </c>
      <c r="C1754" s="28" t="s">
        <v>7434</v>
      </c>
      <c r="D1754" s="97" t="s">
        <v>7435</v>
      </c>
      <c r="E1754" s="53"/>
      <c r="F1754" s="1" t="s">
        <v>283</v>
      </c>
      <c r="G1754" s="18" t="s">
        <v>407</v>
      </c>
      <c r="H1754" s="19"/>
      <c r="I1754" s="18" t="s">
        <v>44</v>
      </c>
      <c r="J1754" s="18"/>
      <c r="K1754" s="21" t="s">
        <v>7431</v>
      </c>
      <c r="L1754" s="22" t="s">
        <v>42</v>
      </c>
      <c r="M1754" s="22" t="s">
        <v>42</v>
      </c>
      <c r="N1754" s="23"/>
      <c r="O1754" s="23"/>
      <c r="P1754" s="109"/>
      <c r="Q1754" s="24">
        <f t="shared" si="93"/>
        <v>169000</v>
      </c>
      <c r="R1754" s="25"/>
      <c r="S1754" s="66"/>
      <c r="T1754" s="66"/>
      <c r="U1754" s="127">
        <v>11</v>
      </c>
      <c r="V1754" s="127">
        <v>15</v>
      </c>
      <c r="X1754" s="26"/>
      <c r="Y1754" s="26"/>
    </row>
    <row r="1755" spans="1:25" ht="24" hidden="1">
      <c r="A1755" s="18" t="s">
        <v>7424</v>
      </c>
      <c r="B1755" s="18" t="s">
        <v>7425</v>
      </c>
      <c r="C1755" s="28" t="s">
        <v>7436</v>
      </c>
      <c r="D1755" s="97" t="s">
        <v>7437</v>
      </c>
      <c r="E1755" s="53"/>
      <c r="F1755" s="1" t="s">
        <v>283</v>
      </c>
      <c r="G1755" s="18" t="s">
        <v>407</v>
      </c>
      <c r="H1755" s="19"/>
      <c r="I1755" s="18" t="s">
        <v>44</v>
      </c>
      <c r="J1755" s="18"/>
      <c r="K1755" s="21" t="s">
        <v>7428</v>
      </c>
      <c r="L1755" s="22" t="s">
        <v>42</v>
      </c>
      <c r="M1755" s="22" t="s">
        <v>42</v>
      </c>
      <c r="N1755" s="23"/>
      <c r="O1755" s="23"/>
      <c r="P1755" s="109"/>
      <c r="Q1755" s="24">
        <f t="shared" si="93"/>
        <v>169000</v>
      </c>
      <c r="R1755" s="25"/>
      <c r="S1755" s="66"/>
      <c r="T1755" s="66"/>
      <c r="U1755" s="127">
        <v>11</v>
      </c>
      <c r="V1755" s="127">
        <v>15</v>
      </c>
      <c r="X1755" s="26"/>
      <c r="Y1755" s="26"/>
    </row>
    <row r="1756" spans="1:25" ht="24" hidden="1">
      <c r="A1756" s="18" t="s">
        <v>7424</v>
      </c>
      <c r="B1756" s="18" t="s">
        <v>7425</v>
      </c>
      <c r="C1756" s="28" t="s">
        <v>7438</v>
      </c>
      <c r="D1756" s="97" t="s">
        <v>7439</v>
      </c>
      <c r="E1756" s="53"/>
      <c r="F1756" s="1" t="s">
        <v>283</v>
      </c>
      <c r="G1756" s="18" t="s">
        <v>407</v>
      </c>
      <c r="H1756" s="19"/>
      <c r="I1756" s="18" t="s">
        <v>44</v>
      </c>
      <c r="J1756" s="18"/>
      <c r="K1756" s="21" t="s">
        <v>7431</v>
      </c>
      <c r="L1756" s="22" t="s">
        <v>42</v>
      </c>
      <c r="M1756" s="22" t="s">
        <v>42</v>
      </c>
      <c r="N1756" s="23"/>
      <c r="O1756" s="23"/>
      <c r="P1756" s="109"/>
      <c r="Q1756" s="24">
        <f t="shared" si="93"/>
        <v>169000</v>
      </c>
      <c r="R1756" s="25"/>
      <c r="S1756" s="66"/>
      <c r="T1756" s="66"/>
      <c r="U1756" s="127">
        <v>11</v>
      </c>
      <c r="V1756" s="127">
        <v>15</v>
      </c>
      <c r="X1756" s="26"/>
      <c r="Y1756" s="26"/>
    </row>
    <row r="1757" spans="1:25" ht="24" hidden="1">
      <c r="A1757" s="18" t="s">
        <v>7424</v>
      </c>
      <c r="B1757" s="18" t="s">
        <v>7425</v>
      </c>
      <c r="C1757" s="28" t="s">
        <v>7440</v>
      </c>
      <c r="D1757" s="97" t="s">
        <v>7441</v>
      </c>
      <c r="E1757" s="53"/>
      <c r="F1757" s="1" t="s">
        <v>283</v>
      </c>
      <c r="G1757" s="18" t="s">
        <v>407</v>
      </c>
      <c r="H1757" s="19"/>
      <c r="I1757" s="18" t="s">
        <v>44</v>
      </c>
      <c r="J1757" s="18"/>
      <c r="K1757" s="21" t="s">
        <v>7442</v>
      </c>
      <c r="L1757" s="22" t="s">
        <v>42</v>
      </c>
      <c r="M1757" s="22" t="s">
        <v>42</v>
      </c>
      <c r="N1757" s="23">
        <v>6911400355833</v>
      </c>
      <c r="O1757" s="23"/>
      <c r="P1757" s="109"/>
      <c r="Q1757" s="24">
        <f t="shared" si="93"/>
        <v>169000</v>
      </c>
      <c r="R1757" s="25"/>
      <c r="S1757" s="66"/>
      <c r="T1757" s="66"/>
      <c r="U1757" s="127">
        <v>11</v>
      </c>
      <c r="V1757" s="127">
        <v>15</v>
      </c>
      <c r="X1757" s="26"/>
      <c r="Y1757" s="26"/>
    </row>
    <row r="1758" spans="1:25" ht="24">
      <c r="A1758" s="19" t="s">
        <v>7443</v>
      </c>
      <c r="B1758" s="18" t="s">
        <v>7444</v>
      </c>
      <c r="C1758" s="28" t="s">
        <v>7445</v>
      </c>
      <c r="D1758" s="97" t="s">
        <v>7446</v>
      </c>
      <c r="E1758" s="4" t="s">
        <v>7447</v>
      </c>
      <c r="F1758" s="1" t="s">
        <v>283</v>
      </c>
      <c r="G1758" s="18" t="s">
        <v>407</v>
      </c>
      <c r="H1758" s="19"/>
      <c r="I1758" s="18" t="s">
        <v>39</v>
      </c>
      <c r="J1758" s="18"/>
      <c r="K1758" s="21" t="s">
        <v>7448</v>
      </c>
      <c r="L1758" s="22" t="s">
        <v>42</v>
      </c>
      <c r="M1758" s="22" t="s">
        <v>42</v>
      </c>
      <c r="N1758" s="23">
        <v>6911400285857</v>
      </c>
      <c r="O1758" s="23"/>
      <c r="P1758" s="109" t="s">
        <v>7449</v>
      </c>
      <c r="Q1758" s="24">
        <f t="shared" si="93"/>
        <v>109000</v>
      </c>
      <c r="R1758" s="25"/>
      <c r="S1758" s="66"/>
      <c r="T1758" s="66"/>
      <c r="U1758" s="127">
        <v>7.39</v>
      </c>
      <c r="V1758" s="127">
        <v>9.24</v>
      </c>
      <c r="X1758" s="26"/>
      <c r="Y1758" s="26"/>
    </row>
    <row r="1759" spans="1:25" ht="24">
      <c r="A1759" s="19" t="s">
        <v>7443</v>
      </c>
      <c r="B1759" s="18" t="s">
        <v>7444</v>
      </c>
      <c r="C1759" s="28" t="s">
        <v>7450</v>
      </c>
      <c r="D1759" s="97" t="s">
        <v>7451</v>
      </c>
      <c r="E1759" s="4" t="s">
        <v>7452</v>
      </c>
      <c r="F1759" s="1" t="s">
        <v>283</v>
      </c>
      <c r="G1759" s="18" t="s">
        <v>407</v>
      </c>
      <c r="H1759" s="19"/>
      <c r="I1759" s="18" t="s">
        <v>39</v>
      </c>
      <c r="J1759" s="18"/>
      <c r="K1759" s="21" t="s">
        <v>7453</v>
      </c>
      <c r="L1759" s="22" t="s">
        <v>42</v>
      </c>
      <c r="M1759" s="22" t="s">
        <v>42</v>
      </c>
      <c r="N1759" s="23">
        <v>6911400285857</v>
      </c>
      <c r="O1759" s="23"/>
      <c r="P1759" s="109" t="s">
        <v>7449</v>
      </c>
      <c r="Q1759" s="24">
        <f t="shared" si="93"/>
        <v>149000</v>
      </c>
      <c r="R1759" s="25"/>
      <c r="S1759" s="66"/>
      <c r="T1759" s="66"/>
      <c r="U1759" s="127">
        <v>10.75</v>
      </c>
      <c r="V1759" s="127">
        <v>13.44</v>
      </c>
      <c r="X1759" s="26"/>
      <c r="Y1759" s="26"/>
    </row>
    <row r="1760" spans="1:25" ht="24">
      <c r="A1760" s="19" t="s">
        <v>7443</v>
      </c>
      <c r="B1760" s="18" t="s">
        <v>7444</v>
      </c>
      <c r="C1760" s="28" t="s">
        <v>7454</v>
      </c>
      <c r="D1760" s="97" t="s">
        <v>7455</v>
      </c>
      <c r="E1760" s="4" t="s">
        <v>7456</v>
      </c>
      <c r="F1760" s="1" t="s">
        <v>283</v>
      </c>
      <c r="G1760" s="18" t="s">
        <v>407</v>
      </c>
      <c r="H1760" s="19"/>
      <c r="I1760" s="139" t="s">
        <v>134</v>
      </c>
      <c r="J1760" s="18"/>
      <c r="K1760" s="21" t="s">
        <v>175</v>
      </c>
      <c r="L1760" s="22" t="s">
        <v>42</v>
      </c>
      <c r="M1760" s="22" t="s">
        <v>42</v>
      </c>
      <c r="N1760" s="23"/>
      <c r="O1760" s="23"/>
      <c r="P1760" s="109" t="s">
        <v>7449</v>
      </c>
      <c r="Q1760" s="24">
        <f t="shared" si="93"/>
        <v>399000</v>
      </c>
      <c r="R1760" s="25"/>
      <c r="S1760" s="66"/>
      <c r="T1760" s="66"/>
      <c r="U1760" s="127">
        <v>28.22</v>
      </c>
      <c r="V1760" s="127">
        <v>35.28</v>
      </c>
      <c r="X1760" s="26"/>
      <c r="Y1760" s="26"/>
    </row>
    <row r="1761" spans="1:25" ht="24">
      <c r="A1761" s="19" t="s">
        <v>7443</v>
      </c>
      <c r="B1761" s="18" t="s">
        <v>7444</v>
      </c>
      <c r="C1761" s="28" t="s">
        <v>7457</v>
      </c>
      <c r="D1761" s="97" t="s">
        <v>7458</v>
      </c>
      <c r="E1761" s="4" t="s">
        <v>7459</v>
      </c>
      <c r="F1761" s="1" t="s">
        <v>283</v>
      </c>
      <c r="G1761" s="18" t="s">
        <v>407</v>
      </c>
      <c r="H1761" s="19"/>
      <c r="I1761" s="139" t="s">
        <v>134</v>
      </c>
      <c r="J1761" s="18"/>
      <c r="K1761" s="21" t="s">
        <v>175</v>
      </c>
      <c r="L1761" s="22" t="s">
        <v>42</v>
      </c>
      <c r="M1761" s="22" t="s">
        <v>42</v>
      </c>
      <c r="N1761" s="23"/>
      <c r="O1761" s="23"/>
      <c r="P1761" s="109" t="s">
        <v>7449</v>
      </c>
      <c r="Q1761" s="24">
        <f t="shared" si="93"/>
        <v>399000</v>
      </c>
      <c r="R1761" s="25"/>
      <c r="S1761" s="66"/>
      <c r="T1761" s="66"/>
      <c r="U1761" s="127">
        <v>28.22</v>
      </c>
      <c r="V1761" s="127">
        <v>35.28</v>
      </c>
      <c r="X1761" s="26"/>
      <c r="Y1761" s="26"/>
    </row>
    <row r="1762" spans="1:25" ht="24" hidden="1">
      <c r="A1762" s="19" t="s">
        <v>7460</v>
      </c>
      <c r="B1762" s="18" t="s">
        <v>7444</v>
      </c>
      <c r="C1762" s="28" t="s">
        <v>7461</v>
      </c>
      <c r="D1762" s="97" t="s">
        <v>7462</v>
      </c>
      <c r="E1762" s="5" t="s">
        <v>7463</v>
      </c>
      <c r="F1762" s="1" t="s">
        <v>283</v>
      </c>
      <c r="G1762" s="18" t="s">
        <v>407</v>
      </c>
      <c r="H1762" s="19"/>
      <c r="I1762" s="18" t="s">
        <v>44</v>
      </c>
      <c r="J1762" s="18"/>
      <c r="K1762" s="21" t="s">
        <v>7464</v>
      </c>
      <c r="L1762" s="22" t="s">
        <v>42</v>
      </c>
      <c r="M1762" s="22" t="s">
        <v>42</v>
      </c>
      <c r="N1762" s="23"/>
      <c r="O1762" s="23"/>
      <c r="P1762" s="109"/>
      <c r="Q1762" s="24">
        <f t="shared" si="93"/>
        <v>-1000</v>
      </c>
      <c r="R1762" s="25"/>
      <c r="S1762" s="66"/>
      <c r="T1762" s="66"/>
      <c r="X1762" s="26"/>
      <c r="Y1762" s="26"/>
    </row>
    <row r="1763" spans="1:25" ht="24">
      <c r="A1763" s="19" t="s">
        <v>7443</v>
      </c>
      <c r="B1763" s="18" t="s">
        <v>7444</v>
      </c>
      <c r="C1763" s="28" t="s">
        <v>7465</v>
      </c>
      <c r="D1763" s="97" t="s">
        <v>7466</v>
      </c>
      <c r="E1763" s="5"/>
      <c r="F1763" s="1" t="s">
        <v>283</v>
      </c>
      <c r="G1763" s="18" t="s">
        <v>407</v>
      </c>
      <c r="H1763" s="19"/>
      <c r="I1763" s="18" t="s">
        <v>39</v>
      </c>
      <c r="J1763" s="18"/>
      <c r="K1763" s="21" t="s">
        <v>175</v>
      </c>
      <c r="L1763" s="22" t="s">
        <v>42</v>
      </c>
      <c r="M1763" s="22" t="s">
        <v>42</v>
      </c>
      <c r="N1763" s="23"/>
      <c r="O1763" s="23"/>
      <c r="P1763" s="109" t="s">
        <v>7449</v>
      </c>
      <c r="Q1763" s="24">
        <f t="shared" si="93"/>
        <v>79000</v>
      </c>
      <c r="R1763" s="25"/>
      <c r="S1763" s="66"/>
      <c r="T1763" s="66"/>
      <c r="U1763" s="127">
        <v>5.38</v>
      </c>
      <c r="V1763" s="127">
        <v>6.72</v>
      </c>
      <c r="X1763" s="26"/>
      <c r="Y1763" s="26"/>
    </row>
    <row r="1764" spans="1:25" ht="24">
      <c r="A1764" s="19" t="s">
        <v>7443</v>
      </c>
      <c r="B1764" s="18" t="s">
        <v>7444</v>
      </c>
      <c r="C1764" s="28" t="s">
        <v>7467</v>
      </c>
      <c r="D1764" s="97" t="s">
        <v>7468</v>
      </c>
      <c r="E1764" s="5"/>
      <c r="F1764" s="1" t="s">
        <v>283</v>
      </c>
      <c r="G1764" s="18" t="s">
        <v>407</v>
      </c>
      <c r="H1764" s="19"/>
      <c r="I1764" s="18" t="s">
        <v>39</v>
      </c>
      <c r="J1764" s="18"/>
      <c r="K1764" s="21" t="s">
        <v>175</v>
      </c>
      <c r="L1764" s="22" t="s">
        <v>42</v>
      </c>
      <c r="M1764" s="22" t="s">
        <v>42</v>
      </c>
      <c r="N1764" s="23"/>
      <c r="O1764" s="23"/>
      <c r="P1764" s="109" t="s">
        <v>7449</v>
      </c>
      <c r="Q1764" s="24">
        <f t="shared" si="93"/>
        <v>79000</v>
      </c>
      <c r="R1764" s="25"/>
      <c r="S1764" s="66"/>
      <c r="T1764" s="66"/>
      <c r="U1764" s="127">
        <v>5.38</v>
      </c>
      <c r="V1764" s="127">
        <v>6.72</v>
      </c>
      <c r="X1764" s="26"/>
      <c r="Y1764" s="26"/>
    </row>
    <row r="1765" spans="1:25" ht="24">
      <c r="A1765" s="19" t="s">
        <v>7443</v>
      </c>
      <c r="B1765" s="18" t="s">
        <v>7444</v>
      </c>
      <c r="C1765" s="28" t="s">
        <v>7469</v>
      </c>
      <c r="D1765" s="97" t="s">
        <v>7470</v>
      </c>
      <c r="E1765" s="5"/>
      <c r="F1765" s="1" t="s">
        <v>283</v>
      </c>
      <c r="G1765" s="18" t="s">
        <v>407</v>
      </c>
      <c r="H1765" s="19"/>
      <c r="I1765" s="18" t="s">
        <v>39</v>
      </c>
      <c r="J1765" s="18"/>
      <c r="K1765" s="21" t="s">
        <v>175</v>
      </c>
      <c r="L1765" s="22" t="s">
        <v>42</v>
      </c>
      <c r="M1765" s="22" t="s">
        <v>42</v>
      </c>
      <c r="N1765" s="23"/>
      <c r="O1765" s="23"/>
      <c r="P1765" s="109" t="s">
        <v>7449</v>
      </c>
      <c r="Q1765" s="24">
        <f t="shared" si="93"/>
        <v>109000</v>
      </c>
      <c r="R1765" s="25"/>
      <c r="S1765" s="66"/>
      <c r="T1765" s="66"/>
      <c r="U1765" s="127">
        <v>7.39</v>
      </c>
      <c r="V1765" s="127">
        <v>9.24</v>
      </c>
      <c r="X1765" s="26"/>
      <c r="Y1765" s="26"/>
    </row>
    <row r="1766" spans="1:25" ht="24">
      <c r="A1766" s="19" t="s">
        <v>7443</v>
      </c>
      <c r="B1766" s="18" t="s">
        <v>7444</v>
      </c>
      <c r="C1766" s="28" t="s">
        <v>7471</v>
      </c>
      <c r="D1766" s="97" t="s">
        <v>7472</v>
      </c>
      <c r="E1766" s="5"/>
      <c r="F1766" s="1" t="s">
        <v>283</v>
      </c>
      <c r="G1766" s="18" t="s">
        <v>407</v>
      </c>
      <c r="H1766" s="19"/>
      <c r="I1766" s="18" t="s">
        <v>39</v>
      </c>
      <c r="J1766" s="18"/>
      <c r="K1766" s="21" t="s">
        <v>175</v>
      </c>
      <c r="L1766" s="22" t="s">
        <v>42</v>
      </c>
      <c r="M1766" s="22" t="s">
        <v>42</v>
      </c>
      <c r="N1766" s="23"/>
      <c r="O1766" s="23"/>
      <c r="P1766" s="109" t="s">
        <v>7449</v>
      </c>
      <c r="Q1766" s="24">
        <f t="shared" si="93"/>
        <v>109000</v>
      </c>
      <c r="R1766" s="25"/>
      <c r="S1766" s="66"/>
      <c r="T1766" s="66"/>
      <c r="U1766" s="127">
        <v>7.39</v>
      </c>
      <c r="V1766" s="127">
        <v>9.24</v>
      </c>
      <c r="X1766" s="26"/>
      <c r="Y1766" s="26"/>
    </row>
    <row r="1767" spans="1:25" ht="24">
      <c r="A1767" s="19" t="s">
        <v>7443</v>
      </c>
      <c r="B1767" s="18" t="s">
        <v>7444</v>
      </c>
      <c r="C1767" s="28" t="s">
        <v>7473</v>
      </c>
      <c r="D1767" s="97" t="s">
        <v>7474</v>
      </c>
      <c r="E1767" s="5"/>
      <c r="F1767" s="1" t="s">
        <v>283</v>
      </c>
      <c r="G1767" s="18" t="s">
        <v>407</v>
      </c>
      <c r="H1767" s="19"/>
      <c r="I1767" s="18" t="s">
        <v>39</v>
      </c>
      <c r="J1767" s="18"/>
      <c r="K1767" s="21" t="s">
        <v>175</v>
      </c>
      <c r="L1767" s="22" t="s">
        <v>42</v>
      </c>
      <c r="M1767" s="22" t="s">
        <v>42</v>
      </c>
      <c r="N1767" s="23"/>
      <c r="O1767" s="23"/>
      <c r="P1767" s="109" t="s">
        <v>7449</v>
      </c>
      <c r="Q1767" s="24">
        <f t="shared" si="93"/>
        <v>109000</v>
      </c>
      <c r="R1767" s="25"/>
      <c r="S1767" s="66"/>
      <c r="T1767" s="66"/>
      <c r="U1767" s="127">
        <v>7.39</v>
      </c>
      <c r="V1767" s="127">
        <v>9.24</v>
      </c>
      <c r="X1767" s="26"/>
      <c r="Y1767" s="26"/>
    </row>
    <row r="1768" spans="1:25" ht="24">
      <c r="A1768" s="19" t="s">
        <v>7443</v>
      </c>
      <c r="B1768" s="18" t="s">
        <v>7444</v>
      </c>
      <c r="C1768" s="28" t="s">
        <v>7475</v>
      </c>
      <c r="D1768" s="97" t="s">
        <v>7476</v>
      </c>
      <c r="E1768" s="5"/>
      <c r="F1768" s="1" t="s">
        <v>283</v>
      </c>
      <c r="G1768" s="18" t="s">
        <v>407</v>
      </c>
      <c r="H1768" s="19"/>
      <c r="I1768" s="18" t="s">
        <v>39</v>
      </c>
      <c r="J1768" s="18"/>
      <c r="K1768" s="21" t="s">
        <v>175</v>
      </c>
      <c r="L1768" s="22" t="s">
        <v>42</v>
      </c>
      <c r="M1768" s="22" t="s">
        <v>42</v>
      </c>
      <c r="N1768" s="23"/>
      <c r="O1768" s="23"/>
      <c r="P1768" s="109" t="s">
        <v>7449</v>
      </c>
      <c r="Q1768" s="24">
        <f t="shared" si="93"/>
        <v>109000</v>
      </c>
      <c r="R1768" s="25"/>
      <c r="S1768" s="66"/>
      <c r="T1768" s="66"/>
      <c r="U1768" s="127">
        <v>7.39</v>
      </c>
      <c r="V1768" s="127">
        <v>9.24</v>
      </c>
      <c r="X1768" s="26"/>
      <c r="Y1768" s="26"/>
    </row>
    <row r="1769" spans="1:25" ht="24">
      <c r="A1769" s="19" t="s">
        <v>7443</v>
      </c>
      <c r="B1769" s="18" t="s">
        <v>7444</v>
      </c>
      <c r="C1769" s="28" t="s">
        <v>7477</v>
      </c>
      <c r="D1769" s="97" t="s">
        <v>7478</v>
      </c>
      <c r="E1769" s="4" t="s">
        <v>7479</v>
      </c>
      <c r="F1769" s="1" t="s">
        <v>283</v>
      </c>
      <c r="G1769" s="18" t="s">
        <v>407</v>
      </c>
      <c r="H1769" s="19"/>
      <c r="I1769" s="18" t="s">
        <v>39</v>
      </c>
      <c r="J1769" s="18"/>
      <c r="K1769" s="21" t="s">
        <v>7480</v>
      </c>
      <c r="L1769" s="22" t="s">
        <v>42</v>
      </c>
      <c r="M1769" s="22" t="s">
        <v>42</v>
      </c>
      <c r="N1769" s="23">
        <v>6911400382099</v>
      </c>
      <c r="O1769" s="23"/>
      <c r="P1769" s="109" t="s">
        <v>7449</v>
      </c>
      <c r="Q1769" s="24">
        <f t="shared" si="93"/>
        <v>189000</v>
      </c>
      <c r="R1769" s="25"/>
      <c r="S1769" s="66"/>
      <c r="T1769" s="66"/>
      <c r="U1769" s="127">
        <v>13.44</v>
      </c>
      <c r="V1769" s="127">
        <v>16.8</v>
      </c>
      <c r="X1769" s="26"/>
      <c r="Y1769" s="26"/>
    </row>
    <row r="1770" spans="1:25" ht="24">
      <c r="A1770" s="19" t="s">
        <v>7443</v>
      </c>
      <c r="B1770" s="18" t="s">
        <v>7444</v>
      </c>
      <c r="C1770" s="28" t="s">
        <v>7481</v>
      </c>
      <c r="D1770" s="97" t="s">
        <v>7482</v>
      </c>
      <c r="E1770" s="4" t="s">
        <v>7483</v>
      </c>
      <c r="F1770" s="1" t="s">
        <v>283</v>
      </c>
      <c r="G1770" s="18" t="s">
        <v>407</v>
      </c>
      <c r="H1770" s="19"/>
      <c r="I1770" s="18" t="s">
        <v>39</v>
      </c>
      <c r="J1770" s="18"/>
      <c r="K1770" s="21" t="s">
        <v>7484</v>
      </c>
      <c r="L1770" s="22" t="s">
        <v>42</v>
      </c>
      <c r="M1770" s="22" t="s">
        <v>42</v>
      </c>
      <c r="N1770" s="23">
        <v>6911400382105</v>
      </c>
      <c r="O1770" s="23"/>
      <c r="P1770" s="109" t="s">
        <v>7449</v>
      </c>
      <c r="Q1770" s="24">
        <f t="shared" si="93"/>
        <v>189000</v>
      </c>
      <c r="R1770" s="25"/>
      <c r="S1770" s="66"/>
      <c r="T1770" s="66"/>
      <c r="U1770" s="127">
        <v>13.44</v>
      </c>
      <c r="V1770" s="127">
        <v>16.8</v>
      </c>
      <c r="X1770" s="26"/>
      <c r="Y1770" s="26"/>
    </row>
    <row r="1771" spans="1:25" ht="24">
      <c r="A1771" s="19" t="s">
        <v>7443</v>
      </c>
      <c r="B1771" s="18" t="s">
        <v>7444</v>
      </c>
      <c r="C1771" s="28" t="s">
        <v>7485</v>
      </c>
      <c r="D1771" s="97" t="s">
        <v>7486</v>
      </c>
      <c r="E1771" s="4" t="s">
        <v>7487</v>
      </c>
      <c r="F1771" s="1" t="s">
        <v>283</v>
      </c>
      <c r="G1771" s="18" t="s">
        <v>407</v>
      </c>
      <c r="H1771" s="19"/>
      <c r="I1771" s="18" t="s">
        <v>39</v>
      </c>
      <c r="J1771" s="18"/>
      <c r="K1771" s="21" t="s">
        <v>7488</v>
      </c>
      <c r="L1771" s="22" t="s">
        <v>42</v>
      </c>
      <c r="M1771" s="22" t="s">
        <v>42</v>
      </c>
      <c r="N1771" s="23">
        <v>6911400382112</v>
      </c>
      <c r="O1771" s="23"/>
      <c r="P1771" s="109" t="s">
        <v>7449</v>
      </c>
      <c r="Q1771" s="24">
        <f t="shared" si="93"/>
        <v>189000</v>
      </c>
      <c r="R1771" s="25"/>
      <c r="S1771" s="66"/>
      <c r="T1771" s="66"/>
      <c r="U1771" s="127">
        <v>13.44</v>
      </c>
      <c r="V1771" s="127">
        <v>16.8</v>
      </c>
      <c r="X1771" s="26"/>
      <c r="Y1771" s="26"/>
    </row>
    <row r="1772" spans="1:25" ht="24">
      <c r="A1772" s="19" t="s">
        <v>7443</v>
      </c>
      <c r="B1772" s="18" t="s">
        <v>7444</v>
      </c>
      <c r="C1772" s="28" t="s">
        <v>7489</v>
      </c>
      <c r="D1772" s="97" t="s">
        <v>7490</v>
      </c>
      <c r="E1772" s="4" t="s">
        <v>7491</v>
      </c>
      <c r="F1772" s="1" t="s">
        <v>283</v>
      </c>
      <c r="G1772" s="18" t="s">
        <v>407</v>
      </c>
      <c r="H1772" s="19"/>
      <c r="I1772" s="18" t="s">
        <v>39</v>
      </c>
      <c r="J1772" s="18"/>
      <c r="K1772" s="21" t="s">
        <v>7492</v>
      </c>
      <c r="L1772" s="22" t="s">
        <v>42</v>
      </c>
      <c r="M1772" s="22" t="s">
        <v>42</v>
      </c>
      <c r="N1772" s="23">
        <v>6911400382129</v>
      </c>
      <c r="O1772" s="23"/>
      <c r="P1772" s="109" t="s">
        <v>7449</v>
      </c>
      <c r="Q1772" s="24">
        <f t="shared" si="93"/>
        <v>189000</v>
      </c>
      <c r="R1772" s="25"/>
      <c r="S1772" s="66"/>
      <c r="T1772" s="66"/>
      <c r="U1772" s="127">
        <v>13.44</v>
      </c>
      <c r="V1772" s="127">
        <v>16.8</v>
      </c>
      <c r="X1772" s="26"/>
      <c r="Y1772" s="26"/>
    </row>
    <row r="1773" spans="1:25" ht="36" hidden="1">
      <c r="A1773" s="19" t="s">
        <v>7460</v>
      </c>
      <c r="B1773" s="18" t="s">
        <v>7444</v>
      </c>
      <c r="C1773" s="28" t="s">
        <v>7493</v>
      </c>
      <c r="D1773" s="97" t="s">
        <v>7494</v>
      </c>
      <c r="E1773" s="5" t="s">
        <v>7495</v>
      </c>
      <c r="F1773" s="1" t="s">
        <v>283</v>
      </c>
      <c r="G1773" s="18" t="s">
        <v>407</v>
      </c>
      <c r="H1773" s="19"/>
      <c r="I1773" s="18" t="s">
        <v>44</v>
      </c>
      <c r="J1773" s="18"/>
      <c r="K1773" s="21" t="s">
        <v>7496</v>
      </c>
      <c r="L1773" s="22" t="s">
        <v>42</v>
      </c>
      <c r="M1773" s="22" t="s">
        <v>42</v>
      </c>
      <c r="N1773" s="22"/>
      <c r="O1773" s="22"/>
      <c r="P1773" s="109"/>
      <c r="Q1773" s="24">
        <f t="shared" si="93"/>
        <v>-1000</v>
      </c>
      <c r="R1773" s="25"/>
      <c r="S1773" s="66"/>
      <c r="T1773" s="66"/>
      <c r="X1773" s="26"/>
      <c r="Y1773" s="26"/>
    </row>
    <row r="1774" spans="1:25">
      <c r="A1774" s="54"/>
      <c r="B1774" s="55"/>
      <c r="C1774" s="56"/>
      <c r="D1774" s="57"/>
      <c r="E1774" s="58"/>
      <c r="F1774" s="55" t="s">
        <v>42</v>
      </c>
      <c r="G1774" s="59"/>
      <c r="H1774" s="55"/>
      <c r="I1774" s="59"/>
      <c r="J1774" s="59"/>
      <c r="K1774" s="59"/>
      <c r="L1774" s="59"/>
      <c r="M1774" s="59"/>
      <c r="N1774" s="59"/>
      <c r="O1774" s="59"/>
      <c r="P1774" s="114"/>
      <c r="Q1774" s="59"/>
      <c r="R1774" s="59"/>
      <c r="S1774" s="59"/>
      <c r="T1774" s="59"/>
      <c r="X1774" s="26"/>
      <c r="Y1774" s="26"/>
    </row>
    <row r="1775" spans="1:25">
      <c r="A1775" s="54"/>
      <c r="B1775" s="55"/>
      <c r="C1775" s="60"/>
      <c r="D1775" s="57"/>
      <c r="E1775" s="58"/>
      <c r="F1775" s="55"/>
      <c r="G1775" s="59"/>
      <c r="H1775" s="55"/>
      <c r="I1775" s="59"/>
      <c r="J1775" s="59"/>
      <c r="K1775" s="59"/>
      <c r="L1775" s="59"/>
      <c r="M1775" s="59"/>
      <c r="N1775" s="59"/>
      <c r="O1775" s="59"/>
      <c r="P1775" s="114"/>
      <c r="Q1775" s="59"/>
      <c r="R1775" s="72">
        <f>SUBTOTAL(9,R2:R1773)</f>
        <v>0</v>
      </c>
      <c r="S1775" s="59"/>
      <c r="T1775" s="59"/>
    </row>
    <row r="1776" spans="1:25">
      <c r="G1776" s="59"/>
    </row>
    <row r="1777" spans="7:7">
      <c r="G1777" s="59"/>
    </row>
  </sheetData>
  <autoFilter ref="A1:Y1774">
    <filterColumn colId="8">
      <filters blank="1">
        <filter val="В наличии"/>
        <filter val="Кол-во ограничено"/>
        <filter val="Новинка"/>
        <filter val="Новое поступление"/>
        <filter val="Уточняйте наличие"/>
      </filters>
    </filterColumn>
  </autoFilter>
  <hyperlinks>
    <hyperlink ref="F7" r:id="rId1"/>
    <hyperlink ref="F8" r:id="rId2"/>
    <hyperlink ref="F9" r:id="rId3"/>
    <hyperlink ref="F10" r:id="rId4"/>
    <hyperlink ref="F11" r:id="rId5"/>
    <hyperlink ref="F21" r:id="rId6"/>
    <hyperlink ref="F22" r:id="rId7"/>
    <hyperlink ref="F24" r:id="rId8" location="/"/>
    <hyperlink ref="F27" r:id="rId9"/>
    <hyperlink ref="F28" r:id="rId10"/>
    <hyperlink ref="F29" r:id="rId11"/>
    <hyperlink ref="F32" r:id="rId12"/>
    <hyperlink ref="F33" r:id="rId13"/>
    <hyperlink ref="F34" r:id="rId14"/>
    <hyperlink ref="F35" r:id="rId15"/>
    <hyperlink ref="F36" r:id="rId16"/>
    <hyperlink ref="F40" r:id="rId17"/>
    <hyperlink ref="F42" r:id="rId18"/>
    <hyperlink ref="F45" r:id="rId19"/>
    <hyperlink ref="F50" r:id="rId20"/>
    <hyperlink ref="F102" r:id="rId21"/>
    <hyperlink ref="F103" r:id="rId22"/>
    <hyperlink ref="F104" r:id="rId23"/>
    <hyperlink ref="F100" r:id="rId24"/>
    <hyperlink ref="F101" r:id="rId25"/>
    <hyperlink ref="F671" r:id="rId26"/>
    <hyperlink ref="F672" r:id="rId27"/>
    <hyperlink ref="F673" r:id="rId28"/>
    <hyperlink ref="F419" r:id="rId29"/>
    <hyperlink ref="F420" r:id="rId30"/>
    <hyperlink ref="F421" r:id="rId31"/>
    <hyperlink ref="F422" r:id="rId32"/>
    <hyperlink ref="F71" r:id="rId33"/>
    <hyperlink ref="F72" r:id="rId34"/>
    <hyperlink ref="F73" r:id="rId35"/>
    <hyperlink ref="F74" r:id="rId36"/>
    <hyperlink ref="F75" r:id="rId37"/>
    <hyperlink ref="F76" r:id="rId38"/>
    <hyperlink ref="F77" r:id="rId39"/>
    <hyperlink ref="F78" r:id="rId40"/>
    <hyperlink ref="F81" r:id="rId41"/>
    <hyperlink ref="F86" r:id="rId42"/>
    <hyperlink ref="F87" r:id="rId43"/>
    <hyperlink ref="F89" r:id="rId44"/>
    <hyperlink ref="F90" r:id="rId45"/>
    <hyperlink ref="F93" r:id="rId46"/>
    <hyperlink ref="F97" r:id="rId47"/>
    <hyperlink ref="F99" r:id="rId48"/>
    <hyperlink ref="F663" r:id="rId49"/>
    <hyperlink ref="F665" r:id="rId50"/>
    <hyperlink ref="F666" r:id="rId51"/>
    <hyperlink ref="F667" r:id="rId52"/>
    <hyperlink ref="F668" r:id="rId53"/>
    <hyperlink ref="F109" r:id="rId54"/>
    <hyperlink ref="F108" r:id="rId55"/>
    <hyperlink ref="F107" r:id="rId56"/>
    <hyperlink ref="F111" r:id="rId57"/>
    <hyperlink ref="F112" r:id="rId58"/>
    <hyperlink ref="F113" r:id="rId59"/>
    <hyperlink ref="F115" r:id="rId60"/>
    <hyperlink ref="F121" r:id="rId61"/>
    <hyperlink ref="F117" r:id="rId62"/>
    <hyperlink ref="F123" r:id="rId63"/>
    <hyperlink ref="F125" r:id="rId64"/>
    <hyperlink ref="F124" r:id="rId65"/>
    <hyperlink ref="F126" r:id="rId66"/>
    <hyperlink ref="F135" r:id="rId67"/>
    <hyperlink ref="F147" r:id="rId68" location="/382-colore-nero"/>
    <hyperlink ref="F137" r:id="rId69" location="/382-colore-nero"/>
    <hyperlink ref="F136" r:id="rId70" location="/382-colors-black"/>
    <hyperlink ref="F138" r:id="rId71" location="/386-colors-blue"/>
    <hyperlink ref="F146" r:id="rId72"/>
    <hyperlink ref="F148" r:id="rId73"/>
    <hyperlink ref="F149" r:id="rId74"/>
    <hyperlink ref="F150" r:id="rId75" location="/382-colors-black"/>
    <hyperlink ref="F151" r:id="rId76" location="/382-colors-black"/>
    <hyperlink ref="F152" r:id="rId77"/>
    <hyperlink ref="F153" r:id="rId78"/>
    <hyperlink ref="F154" r:id="rId79"/>
    <hyperlink ref="F155" r:id="rId80"/>
    <hyperlink ref="F156" r:id="rId81"/>
    <hyperlink ref="F157" r:id="rId82"/>
    <hyperlink ref="F158" r:id="rId83"/>
    <hyperlink ref="F159" r:id="rId84"/>
    <hyperlink ref="F160" r:id="rId85"/>
    <hyperlink ref="F409" r:id="rId86"/>
    <hyperlink ref="F410" r:id="rId87"/>
    <hyperlink ref="F413" r:id="rId88"/>
    <hyperlink ref="F417" r:id="rId89"/>
    <hyperlink ref="F219" r:id="rId90"/>
    <hyperlink ref="F220" r:id="rId91"/>
    <hyperlink ref="F221" r:id="rId92"/>
    <hyperlink ref="F222" r:id="rId93"/>
    <hyperlink ref="F224" r:id="rId94"/>
    <hyperlink ref="F226" r:id="rId95"/>
    <hyperlink ref="F227" r:id="rId96"/>
    <hyperlink ref="F228" r:id="rId97"/>
    <hyperlink ref="F229" r:id="rId98"/>
    <hyperlink ref="F230" r:id="rId99"/>
    <hyperlink ref="F231" r:id="rId100"/>
    <hyperlink ref="F233" r:id="rId101"/>
    <hyperlink ref="F234" r:id="rId102"/>
    <hyperlink ref="F252" r:id="rId103"/>
    <hyperlink ref="F253" r:id="rId104" location="specifications"/>
    <hyperlink ref="F256" r:id="rId105"/>
    <hyperlink ref="F257" r:id="rId106"/>
    <hyperlink ref="F258" r:id="rId107"/>
    <hyperlink ref="F259" r:id="rId108"/>
    <hyperlink ref="F260" r:id="rId109"/>
    <hyperlink ref="F261" r:id="rId110"/>
    <hyperlink ref="F262" r:id="rId111"/>
    <hyperlink ref="F263" r:id="rId112"/>
    <hyperlink ref="F264" r:id="rId113"/>
    <hyperlink ref="F265" r:id="rId114"/>
    <hyperlink ref="F266" r:id="rId115"/>
    <hyperlink ref="F267" r:id="rId116"/>
    <hyperlink ref="F268" r:id="rId117"/>
    <hyperlink ref="F271" r:id="rId118"/>
    <hyperlink ref="F272" r:id="rId119"/>
    <hyperlink ref="F277" r:id="rId120"/>
    <hyperlink ref="F278" r:id="rId121"/>
    <hyperlink ref="F279" r:id="rId122"/>
    <hyperlink ref="F281" r:id="rId123"/>
    <hyperlink ref="F282" r:id="rId124"/>
    <hyperlink ref="F283" r:id="rId125"/>
    <hyperlink ref="F284" r:id="rId126"/>
    <hyperlink ref="F285" r:id="rId127"/>
    <hyperlink ref="F286" r:id="rId128"/>
    <hyperlink ref="F287" r:id="rId129"/>
    <hyperlink ref="F423" r:id="rId130"/>
    <hyperlink ref="F424" r:id="rId131"/>
    <hyperlink ref="F429" r:id="rId132"/>
    <hyperlink ref="F430" r:id="rId133"/>
    <hyperlink ref="F431" r:id="rId134"/>
    <hyperlink ref="F432" r:id="rId135"/>
    <hyperlink ref="F433" r:id="rId136"/>
    <hyperlink ref="F434" r:id="rId137"/>
    <hyperlink ref="F435" r:id="rId138"/>
    <hyperlink ref="F436" r:id="rId139"/>
    <hyperlink ref="F437" r:id="rId140"/>
    <hyperlink ref="F438" r:id="rId141"/>
    <hyperlink ref="F439" r:id="rId142"/>
    <hyperlink ref="F440" r:id="rId143"/>
    <hyperlink ref="F441" r:id="rId144"/>
    <hyperlink ref="F442" r:id="rId145"/>
    <hyperlink ref="F445" r:id="rId146"/>
    <hyperlink ref="F446" r:id="rId147"/>
    <hyperlink ref="F448" r:id="rId148"/>
    <hyperlink ref="F449" r:id="rId149"/>
    <hyperlink ref="F450" r:id="rId150"/>
    <hyperlink ref="F451" r:id="rId151"/>
    <hyperlink ref="F452" r:id="rId152"/>
    <hyperlink ref="F453" r:id="rId153"/>
    <hyperlink ref="F454" r:id="rId154"/>
    <hyperlink ref="F455" r:id="rId155"/>
    <hyperlink ref="F456" r:id="rId156"/>
    <hyperlink ref="F457" r:id="rId157"/>
    <hyperlink ref="F458" r:id="rId158"/>
    <hyperlink ref="F460" r:id="rId159"/>
    <hyperlink ref="F461" r:id="rId160"/>
    <hyperlink ref="F462" r:id="rId161"/>
    <hyperlink ref="F467" r:id="rId162"/>
    <hyperlink ref="F516" r:id="rId163"/>
    <hyperlink ref="F528" r:id="rId164"/>
    <hyperlink ref="F529" r:id="rId165"/>
    <hyperlink ref="F530" r:id="rId166"/>
    <hyperlink ref="F525" r:id="rId167"/>
    <hyperlink ref="F526" r:id="rId168"/>
    <hyperlink ref="F531" r:id="rId169"/>
    <hyperlink ref="F532" r:id="rId170"/>
    <hyperlink ref="F533" r:id="rId171"/>
    <hyperlink ref="F534" r:id="rId172"/>
    <hyperlink ref="F535" r:id="rId173"/>
    <hyperlink ref="F536" r:id="rId174"/>
    <hyperlink ref="F505" r:id="rId175"/>
    <hyperlink ref="F506" r:id="rId176"/>
    <hyperlink ref="F507" r:id="rId177"/>
    <hyperlink ref="F508" r:id="rId178"/>
    <hyperlink ref="F509" r:id="rId179"/>
    <hyperlink ref="F588" r:id="rId180"/>
    <hyperlink ref="F589" r:id="rId181"/>
    <hyperlink ref="F590" r:id="rId182"/>
    <hyperlink ref="F592" r:id="rId183"/>
    <hyperlink ref="F594" r:id="rId184"/>
    <hyperlink ref="F595" r:id="rId185"/>
    <hyperlink ref="F596" r:id="rId186"/>
    <hyperlink ref="F597" r:id="rId187"/>
    <hyperlink ref="F537" r:id="rId188"/>
    <hyperlink ref="F538" r:id="rId189"/>
    <hyperlink ref="F539" r:id="rId190"/>
    <hyperlink ref="F540" r:id="rId191"/>
    <hyperlink ref="F541" r:id="rId192"/>
    <hyperlink ref="F542" r:id="rId193"/>
    <hyperlink ref="F543" r:id="rId194"/>
    <hyperlink ref="F675" r:id="rId195"/>
    <hyperlink ref="F676" r:id="rId196"/>
    <hyperlink ref="F677" r:id="rId197"/>
    <hyperlink ref="F678" r:id="rId198"/>
    <hyperlink ref="F679" r:id="rId199"/>
    <hyperlink ref="F680" r:id="rId200"/>
    <hyperlink ref="F681" r:id="rId201"/>
    <hyperlink ref="F682" r:id="rId202"/>
    <hyperlink ref="F683" r:id="rId203"/>
    <hyperlink ref="F684" r:id="rId204"/>
    <hyperlink ref="F685" r:id="rId205"/>
    <hyperlink ref="F686" r:id="rId206"/>
    <hyperlink ref="F687" r:id="rId207"/>
    <hyperlink ref="F688" r:id="rId208"/>
    <hyperlink ref="F689" r:id="rId209"/>
    <hyperlink ref="F690" r:id="rId210" location="specification"/>
    <hyperlink ref="F691" r:id="rId211"/>
    <hyperlink ref="F692" r:id="rId212"/>
    <hyperlink ref="F707" r:id="rId213"/>
    <hyperlink ref="F708" r:id="rId214"/>
    <hyperlink ref="F709" r:id="rId215"/>
    <hyperlink ref="F710" r:id="rId216"/>
    <hyperlink ref="F711" r:id="rId217"/>
    <hyperlink ref="F712" r:id="rId218"/>
    <hyperlink ref="F713" r:id="rId219"/>
    <hyperlink ref="F714" r:id="rId220"/>
    <hyperlink ref="F718" r:id="rId221"/>
    <hyperlink ref="F719" r:id="rId222"/>
    <hyperlink ref="F720" r:id="rId223"/>
    <hyperlink ref="F721" r:id="rId224"/>
    <hyperlink ref="F722" r:id="rId225"/>
    <hyperlink ref="F723" r:id="rId226"/>
    <hyperlink ref="F725" r:id="rId227"/>
    <hyperlink ref="F726" r:id="rId228"/>
    <hyperlink ref="F728" r:id="rId229"/>
    <hyperlink ref="F729" r:id="rId230"/>
    <hyperlink ref="F737" r:id="rId231"/>
    <hyperlink ref="F739" r:id="rId232"/>
    <hyperlink ref="F740" r:id="rId233"/>
    <hyperlink ref="F741" r:id="rId234"/>
    <hyperlink ref="F742" r:id="rId235"/>
    <hyperlink ref="F746" r:id="rId236"/>
    <hyperlink ref="F748" r:id="rId237"/>
    <hyperlink ref="F749" r:id="rId238"/>
    <hyperlink ref="F750" r:id="rId239"/>
    <hyperlink ref="F751" r:id="rId240"/>
    <hyperlink ref="F468" r:id="rId241"/>
    <hyperlink ref="F469" r:id="rId242"/>
    <hyperlink ref="F470" r:id="rId243"/>
    <hyperlink ref="F471" r:id="rId244"/>
    <hyperlink ref="F472" r:id="rId245"/>
    <hyperlink ref="F475" r:id="rId246"/>
    <hyperlink ref="F476" r:id="rId247"/>
    <hyperlink ref="F477" r:id="rId248"/>
    <hyperlink ref="F481" r:id="rId249"/>
    <hyperlink ref="F482" r:id="rId250"/>
    <hyperlink ref="F483" r:id="rId251"/>
    <hyperlink ref="F484" r:id="rId252"/>
    <hyperlink ref="F510" r:id="rId253"/>
    <hyperlink ref="F511" r:id="rId254"/>
    <hyperlink ref="F512" r:id="rId255"/>
    <hyperlink ref="F621" r:id="rId256"/>
    <hyperlink ref="F622" r:id="rId257"/>
    <hyperlink ref="F546" r:id="rId258"/>
    <hyperlink ref="F734" r:id="rId259"/>
    <hyperlink ref="F793" r:id="rId260"/>
    <hyperlink ref="F794" r:id="rId261"/>
    <hyperlink ref="F795" r:id="rId262"/>
    <hyperlink ref="F796" r:id="rId263"/>
    <hyperlink ref="F797" r:id="rId264"/>
    <hyperlink ref="F730" r:id="rId265"/>
    <hyperlink ref="F731" r:id="rId266"/>
    <hyperlink ref="F732" r:id="rId267"/>
    <hyperlink ref="F733" r:id="rId268"/>
    <hyperlink ref="F758" r:id="rId269"/>
    <hyperlink ref="F759" r:id="rId270"/>
    <hyperlink ref="F760" r:id="rId271"/>
    <hyperlink ref="F761" r:id="rId272"/>
    <hyperlink ref="F762" r:id="rId273"/>
    <hyperlink ref="F763" r:id="rId274"/>
    <hyperlink ref="F764" r:id="rId275"/>
    <hyperlink ref="F765" r:id="rId276"/>
    <hyperlink ref="F766" r:id="rId277"/>
    <hyperlink ref="F767" r:id="rId278"/>
    <hyperlink ref="F768" r:id="rId279"/>
    <hyperlink ref="F769" r:id="rId280"/>
    <hyperlink ref="F770" r:id="rId281"/>
    <hyperlink ref="F771" r:id="rId282"/>
    <hyperlink ref="F772" r:id="rId283"/>
    <hyperlink ref="F773" r:id="rId284"/>
    <hyperlink ref="F693" r:id="rId285"/>
    <hyperlink ref="F694" r:id="rId286"/>
    <hyperlink ref="F695" r:id="rId287"/>
    <hyperlink ref="F696" r:id="rId288"/>
    <hyperlink ref="F697" r:id="rId289"/>
    <hyperlink ref="F698" r:id="rId290"/>
    <hyperlink ref="F699" r:id="rId291"/>
    <hyperlink ref="F700" r:id="rId292"/>
    <hyperlink ref="F701" r:id="rId293"/>
    <hyperlink ref="F702" r:id="rId294"/>
    <hyperlink ref="F703" r:id="rId295"/>
    <hyperlink ref="F704" r:id="rId296"/>
    <hyperlink ref="F705" r:id="rId297"/>
    <hyperlink ref="F706" r:id="rId298"/>
    <hyperlink ref="F869" r:id="rId299"/>
    <hyperlink ref="F873" r:id="rId300"/>
    <hyperlink ref="F874" r:id="rId301"/>
    <hyperlink ref="F875" r:id="rId302"/>
    <hyperlink ref="F878" r:id="rId303"/>
    <hyperlink ref="F879" r:id="rId304"/>
    <hyperlink ref="F880" r:id="rId305"/>
    <hyperlink ref="F881" r:id="rId306"/>
    <hyperlink ref="F882" r:id="rId307"/>
    <hyperlink ref="F887" r:id="rId308"/>
    <hyperlink ref="F888" r:id="rId309"/>
    <hyperlink ref="F889" r:id="rId310"/>
    <hyperlink ref="F890" r:id="rId311"/>
    <hyperlink ref="F891" r:id="rId312"/>
    <hyperlink ref="F892" r:id="rId313"/>
    <hyperlink ref="F893" r:id="rId314"/>
    <hyperlink ref="F894" r:id="rId315"/>
    <hyperlink ref="F895" r:id="rId316"/>
    <hyperlink ref="F896" r:id="rId317"/>
    <hyperlink ref="F897" r:id="rId318"/>
    <hyperlink ref="F898" r:id="rId319"/>
    <hyperlink ref="F899" r:id="rId320"/>
    <hyperlink ref="F900" r:id="rId321"/>
    <hyperlink ref="F901" r:id="rId322"/>
    <hyperlink ref="F902" r:id="rId323"/>
    <hyperlink ref="F903" r:id="rId324"/>
    <hyperlink ref="F907" r:id="rId325"/>
    <hyperlink ref="F908" r:id="rId326"/>
    <hyperlink ref="F909" r:id="rId327"/>
    <hyperlink ref="F910" r:id="rId328"/>
    <hyperlink ref="F912" r:id="rId329"/>
    <hyperlink ref="F913" r:id="rId330"/>
    <hyperlink ref="F914" r:id="rId331"/>
    <hyperlink ref="F915" r:id="rId332"/>
    <hyperlink ref="F918" r:id="rId333"/>
    <hyperlink ref="F922" r:id="rId334"/>
    <hyperlink ref="F927" r:id="rId335"/>
    <hyperlink ref="F931" r:id="rId336"/>
    <hyperlink ref="F932" r:id="rId337"/>
    <hyperlink ref="F933" r:id="rId338"/>
    <hyperlink ref="F934" r:id="rId339"/>
    <hyperlink ref="F935" r:id="rId340"/>
    <hyperlink ref="F936" r:id="rId341"/>
    <hyperlink ref="F939" r:id="rId342"/>
    <hyperlink ref="F940" r:id="rId343"/>
    <hyperlink ref="F942" r:id="rId344"/>
    <hyperlink ref="F944" r:id="rId345"/>
    <hyperlink ref="F945" r:id="rId346"/>
    <hyperlink ref="F946" r:id="rId347"/>
    <hyperlink ref="F947" r:id="rId348"/>
    <hyperlink ref="F948" r:id="rId349"/>
    <hyperlink ref="F949" r:id="rId350"/>
    <hyperlink ref="F951" r:id="rId351"/>
    <hyperlink ref="F952" r:id="rId352"/>
    <hyperlink ref="F953" r:id="rId353"/>
    <hyperlink ref="F958" r:id="rId354"/>
    <hyperlink ref="F959" r:id="rId355"/>
    <hyperlink ref="F961" r:id="rId356"/>
    <hyperlink ref="F608" r:id="rId357"/>
    <hyperlink ref="F609" r:id="rId358"/>
    <hyperlink ref="F610" r:id="rId359"/>
    <hyperlink ref="F611" r:id="rId360"/>
    <hyperlink ref="F612" r:id="rId361"/>
    <hyperlink ref="F613" r:id="rId362"/>
    <hyperlink ref="F614" r:id="rId363"/>
    <hyperlink ref="F615" r:id="rId364"/>
    <hyperlink ref="F616" r:id="rId365"/>
    <hyperlink ref="F617" r:id="rId366"/>
    <hyperlink ref="F661" r:id="rId367"/>
    <hyperlink ref="F644" r:id="rId368"/>
    <hyperlink ref="F645" r:id="rId369"/>
    <hyperlink ref="F550" r:id="rId370"/>
    <hyperlink ref="F551" r:id="rId371"/>
    <hyperlink ref="F552" r:id="rId372"/>
    <hyperlink ref="F553" r:id="rId373"/>
    <hyperlink ref="F554" r:id="rId374"/>
    <hyperlink ref="F556" r:id="rId375"/>
    <hyperlink ref="F557" r:id="rId376"/>
    <hyperlink ref="F558" r:id="rId377"/>
    <hyperlink ref="F559" r:id="rId378"/>
    <hyperlink ref="F655" r:id="rId379"/>
    <hyperlink ref="F560" r:id="rId380"/>
    <hyperlink ref="F561" r:id="rId381"/>
    <hyperlink ref="F562" r:id="rId382"/>
    <hyperlink ref="F563" r:id="rId383"/>
    <hyperlink ref="F564" r:id="rId384"/>
    <hyperlink ref="F565" r:id="rId385"/>
    <hyperlink ref="F566" r:id="rId386"/>
    <hyperlink ref="F567" r:id="rId387"/>
    <hyperlink ref="F572" r:id="rId388"/>
    <hyperlink ref="F573" r:id="rId389"/>
    <hyperlink ref="F981" r:id="rId390"/>
    <hyperlink ref="F982" r:id="rId391"/>
    <hyperlink ref="F983" r:id="rId392"/>
    <hyperlink ref="F984" r:id="rId393"/>
    <hyperlink ref="F985" r:id="rId394"/>
    <hyperlink ref="F986" r:id="rId395"/>
    <hyperlink ref="F987" r:id="rId396"/>
    <hyperlink ref="F989" r:id="rId397"/>
    <hyperlink ref="F990" r:id="rId398" location="Overview"/>
    <hyperlink ref="F991" r:id="rId399"/>
    <hyperlink ref="F992" r:id="rId400"/>
    <hyperlink ref="F993" r:id="rId401"/>
    <hyperlink ref="F994" r:id="rId402"/>
    <hyperlink ref="F995" r:id="rId403"/>
    <hyperlink ref="F996" r:id="rId404"/>
    <hyperlink ref="F997" r:id="rId405"/>
    <hyperlink ref="F998" r:id="rId406"/>
    <hyperlink ref="F999" r:id="rId407"/>
    <hyperlink ref="F1000" r:id="rId408"/>
    <hyperlink ref="F1001" r:id="rId409"/>
    <hyperlink ref="F1002" r:id="rId410"/>
    <hyperlink ref="F1003" r:id="rId411"/>
    <hyperlink ref="F1004" r:id="rId412"/>
    <hyperlink ref="F1005" r:id="rId413"/>
    <hyperlink ref="F1006" r:id="rId414"/>
    <hyperlink ref="F1007" r:id="rId415"/>
    <hyperlink ref="F1009" r:id="rId416"/>
    <hyperlink ref="F1010" r:id="rId417"/>
    <hyperlink ref="F1011" r:id="rId418"/>
    <hyperlink ref="F1012" r:id="rId419"/>
    <hyperlink ref="F1013" r:id="rId420"/>
    <hyperlink ref="F1014" r:id="rId421"/>
    <hyperlink ref="F1015" r:id="rId422"/>
    <hyperlink ref="F1016" r:id="rId423"/>
    <hyperlink ref="F1017" r:id="rId424"/>
    <hyperlink ref="F1018" r:id="rId425"/>
    <hyperlink ref="F1019" r:id="rId426"/>
    <hyperlink ref="F1020" r:id="rId427"/>
    <hyperlink ref="F1021" r:id="rId428"/>
    <hyperlink ref="F1022" r:id="rId429"/>
    <hyperlink ref="F1024" r:id="rId430"/>
    <hyperlink ref="F1025" r:id="rId431"/>
    <hyperlink ref="F1026" r:id="rId432"/>
    <hyperlink ref="F1027" r:id="rId433"/>
    <hyperlink ref="F1028" r:id="rId434"/>
    <hyperlink ref="F1029" r:id="rId435"/>
    <hyperlink ref="F1030" r:id="rId436"/>
    <hyperlink ref="F1031" r:id="rId437"/>
    <hyperlink ref="F1032" r:id="rId438"/>
    <hyperlink ref="F1033" r:id="rId439"/>
    <hyperlink ref="F1034" r:id="rId440"/>
    <hyperlink ref="F1035" r:id="rId441"/>
    <hyperlink ref="F1036" r:id="rId442"/>
    <hyperlink ref="F1037" r:id="rId443"/>
    <hyperlink ref="F1038" r:id="rId444"/>
    <hyperlink ref="F1039" r:id="rId445"/>
    <hyperlink ref="F1076" r:id="rId446"/>
    <hyperlink ref="F1051" r:id="rId447"/>
    <hyperlink ref="F1052" r:id="rId448"/>
    <hyperlink ref="F1053" r:id="rId449"/>
    <hyperlink ref="F1054" r:id="rId450"/>
    <hyperlink ref="F1055" r:id="rId451"/>
    <hyperlink ref="F1056" r:id="rId452"/>
    <hyperlink ref="F1057" r:id="rId453"/>
    <hyperlink ref="F1058" r:id="rId454"/>
    <hyperlink ref="F1040" r:id="rId455"/>
    <hyperlink ref="F1041" r:id="rId456"/>
    <hyperlink ref="F1042" r:id="rId457"/>
    <hyperlink ref="F1043" r:id="rId458"/>
    <hyperlink ref="F1044" r:id="rId459"/>
    <hyperlink ref="F1045" r:id="rId460"/>
    <hyperlink ref="F1046" r:id="rId461"/>
    <hyperlink ref="F1048" r:id="rId462"/>
    <hyperlink ref="F328" r:id="rId463"/>
    <hyperlink ref="F329" r:id="rId464"/>
    <hyperlink ref="F330" r:id="rId465"/>
    <hyperlink ref="F331" r:id="rId466"/>
    <hyperlink ref="F332" r:id="rId467"/>
    <hyperlink ref="F333" r:id="rId468"/>
    <hyperlink ref="F334" r:id="rId469"/>
    <hyperlink ref="F343" r:id="rId470"/>
    <hyperlink ref="F344" r:id="rId471"/>
    <hyperlink ref="F345" r:id="rId472"/>
    <hyperlink ref="F346" r:id="rId473"/>
    <hyperlink ref="F347" r:id="rId474"/>
    <hyperlink ref="F350" r:id="rId475"/>
    <hyperlink ref="F351" r:id="rId476"/>
    <hyperlink ref="F352" r:id="rId477"/>
    <hyperlink ref="F353" r:id="rId478"/>
    <hyperlink ref="F354" r:id="rId479"/>
    <hyperlink ref="F355" r:id="rId480"/>
    <hyperlink ref="F358" r:id="rId481"/>
    <hyperlink ref="F359" r:id="rId482"/>
    <hyperlink ref="F361" r:id="rId483"/>
    <hyperlink ref="F362" r:id="rId484"/>
    <hyperlink ref="F363" r:id="rId485"/>
    <hyperlink ref="F364" r:id="rId486"/>
    <hyperlink ref="F365" r:id="rId487"/>
    <hyperlink ref="F366" r:id="rId488"/>
    <hyperlink ref="F367" r:id="rId489"/>
    <hyperlink ref="F368" r:id="rId490"/>
    <hyperlink ref="F369" r:id="rId491"/>
    <hyperlink ref="F370" r:id="rId492"/>
    <hyperlink ref="F371" r:id="rId493"/>
    <hyperlink ref="F372" r:id="rId494"/>
    <hyperlink ref="F374" r:id="rId495"/>
    <hyperlink ref="F383" r:id="rId496"/>
    <hyperlink ref="F384" r:id="rId497"/>
    <hyperlink ref="F385" r:id="rId498"/>
    <hyperlink ref="F1083" r:id="rId499"/>
    <hyperlink ref="F1085" r:id="rId500"/>
    <hyperlink ref="F1086" r:id="rId501"/>
    <hyperlink ref="F1089" r:id="rId502"/>
    <hyperlink ref="F1090" r:id="rId503"/>
    <hyperlink ref="F1122" r:id="rId504"/>
    <hyperlink ref="F1123" r:id="rId505"/>
    <hyperlink ref="F1124" r:id="rId506"/>
    <hyperlink ref="F1125" r:id="rId507"/>
    <hyperlink ref="F1169" r:id="rId508"/>
    <hyperlink ref="F1170" r:id="rId509"/>
    <hyperlink ref="F1171" r:id="rId510"/>
    <hyperlink ref="F1172" r:id="rId511"/>
    <hyperlink ref="F1214" r:id="rId512"/>
    <hyperlink ref="F1215" r:id="rId513"/>
    <hyperlink ref="F1216" r:id="rId514"/>
    <hyperlink ref="F1217" r:id="rId515"/>
    <hyperlink ref="F1218" r:id="rId516"/>
    <hyperlink ref="F1222" r:id="rId517"/>
    <hyperlink ref="F1223" r:id="rId518"/>
    <hyperlink ref="F1174" r:id="rId519"/>
    <hyperlink ref="F1175" r:id="rId520"/>
    <hyperlink ref="F1176" r:id="rId521"/>
    <hyperlink ref="F1177" r:id="rId522"/>
    <hyperlink ref="F1115" r:id="rId523"/>
    <hyperlink ref="F1116" r:id="rId524"/>
    <hyperlink ref="F1117" r:id="rId525"/>
    <hyperlink ref="F1118" r:id="rId526"/>
    <hyperlink ref="F1119" r:id="rId527"/>
    <hyperlink ref="F1120" r:id="rId528"/>
    <hyperlink ref="F1121" r:id="rId529"/>
    <hyperlink ref="F1091" r:id="rId530"/>
    <hyperlink ref="F1093" r:id="rId531"/>
    <hyperlink ref="F1094" r:id="rId532"/>
    <hyperlink ref="F1095" r:id="rId533"/>
    <hyperlink ref="F1096" r:id="rId534"/>
    <hyperlink ref="F1097" r:id="rId535"/>
    <hyperlink ref="F1098" r:id="rId536"/>
    <hyperlink ref="F1099" r:id="rId537"/>
    <hyperlink ref="F1100" r:id="rId538"/>
    <hyperlink ref="F1101" r:id="rId539"/>
    <hyperlink ref="F1102" r:id="rId540"/>
    <hyperlink ref="F1103" r:id="rId541"/>
    <hyperlink ref="F1104" r:id="rId542"/>
    <hyperlink ref="F1105" r:id="rId543"/>
    <hyperlink ref="F1106" r:id="rId544"/>
    <hyperlink ref="F1108" r:id="rId545"/>
    <hyperlink ref="F1112" r:id="rId546"/>
    <hyperlink ref="F1113" r:id="rId547"/>
    <hyperlink ref="F1178" r:id="rId548"/>
    <hyperlink ref="F1179" r:id="rId549"/>
    <hyperlink ref="F1180" r:id="rId550"/>
    <hyperlink ref="F1181" r:id="rId551"/>
    <hyperlink ref="F1182" r:id="rId552"/>
    <hyperlink ref="F1183" r:id="rId553"/>
    <hyperlink ref="F1184" r:id="rId554"/>
    <hyperlink ref="F1185" r:id="rId555"/>
    <hyperlink ref="F1186" r:id="rId556"/>
    <hyperlink ref="F1187" r:id="rId557"/>
    <hyperlink ref="F1188" r:id="rId558"/>
    <hyperlink ref="F1189" r:id="rId559"/>
    <hyperlink ref="F1190" r:id="rId560"/>
    <hyperlink ref="F1191" r:id="rId561"/>
    <hyperlink ref="F1192" r:id="rId562"/>
    <hyperlink ref="F1193" r:id="rId563"/>
    <hyperlink ref="F1194" r:id="rId564"/>
    <hyperlink ref="F1195" r:id="rId565"/>
    <hyperlink ref="F1196" r:id="rId566"/>
    <hyperlink ref="F1197" r:id="rId567"/>
    <hyperlink ref="F1198" r:id="rId568"/>
    <hyperlink ref="F1199" r:id="rId569"/>
    <hyperlink ref="F1200" r:id="rId570"/>
    <hyperlink ref="F1234" r:id="rId571"/>
    <hyperlink ref="F1235" r:id="rId572"/>
    <hyperlink ref="F1236" r:id="rId573"/>
    <hyperlink ref="F1237" r:id="rId574"/>
    <hyperlink ref="F1238" r:id="rId575"/>
    <hyperlink ref="F1239" r:id="rId576"/>
    <hyperlink ref="F1240" r:id="rId577"/>
    <hyperlink ref="F1241" r:id="rId578"/>
    <hyperlink ref="F1242" r:id="rId579"/>
    <hyperlink ref="F1243" r:id="rId580"/>
    <hyperlink ref="F1248" r:id="rId581"/>
    <hyperlink ref="F1126" r:id="rId582"/>
    <hyperlink ref="F1127" r:id="rId583"/>
    <hyperlink ref="F1128" r:id="rId584"/>
    <hyperlink ref="F1129" r:id="rId585"/>
    <hyperlink ref="F1130" r:id="rId586"/>
    <hyperlink ref="F1131" r:id="rId587"/>
    <hyperlink ref="F1132" r:id="rId588"/>
    <hyperlink ref="F1133" r:id="rId589"/>
    <hyperlink ref="F1134" r:id="rId590"/>
    <hyperlink ref="F1135" r:id="rId591"/>
    <hyperlink ref="F1136" r:id="rId592"/>
    <hyperlink ref="F1137" r:id="rId593"/>
    <hyperlink ref="F1138" r:id="rId594"/>
    <hyperlink ref="F1139" r:id="rId595"/>
    <hyperlink ref="F1140" r:id="rId596"/>
    <hyperlink ref="F1202" r:id="rId597"/>
    <hyperlink ref="F1203" r:id="rId598" location="additional"/>
    <hyperlink ref="F1204" r:id="rId599"/>
    <hyperlink ref="F1205" r:id="rId600"/>
    <hyperlink ref="F1206" r:id="rId601"/>
    <hyperlink ref="F1207" r:id="rId602"/>
    <hyperlink ref="F1208" r:id="rId603"/>
    <hyperlink ref="F1209" r:id="rId604"/>
    <hyperlink ref="F1210" r:id="rId605"/>
    <hyperlink ref="F1211" r:id="rId606"/>
    <hyperlink ref="F1141" r:id="rId607"/>
    <hyperlink ref="F1142" r:id="rId608"/>
    <hyperlink ref="F1143" r:id="rId609"/>
    <hyperlink ref="F1144" r:id="rId610"/>
    <hyperlink ref="F1145" r:id="rId611"/>
    <hyperlink ref="F1146" r:id="rId612"/>
    <hyperlink ref="F1147" r:id="rId613"/>
    <hyperlink ref="F1148" r:id="rId614"/>
    <hyperlink ref="F1149" r:id="rId615"/>
    <hyperlink ref="F1150" r:id="rId616"/>
    <hyperlink ref="F1151" r:id="rId617"/>
    <hyperlink ref="F1152" r:id="rId618"/>
    <hyperlink ref="F1153" r:id="rId619"/>
    <hyperlink ref="F1154" r:id="rId620"/>
    <hyperlink ref="F1155" r:id="rId621"/>
    <hyperlink ref="F1156" r:id="rId622"/>
    <hyperlink ref="F1157" r:id="rId623"/>
    <hyperlink ref="F1158" r:id="rId624"/>
    <hyperlink ref="F1159" r:id="rId625"/>
    <hyperlink ref="F1160" r:id="rId626"/>
    <hyperlink ref="F1161" r:id="rId627"/>
    <hyperlink ref="F1162" r:id="rId628"/>
    <hyperlink ref="F1163" r:id="rId629"/>
    <hyperlink ref="F1164" r:id="rId630"/>
    <hyperlink ref="F1165" r:id="rId631"/>
    <hyperlink ref="F1166" r:id="rId632"/>
    <hyperlink ref="F1252" r:id="rId633"/>
    <hyperlink ref="F1253" r:id="rId634"/>
    <hyperlink ref="F1254" r:id="rId635" location="none"/>
    <hyperlink ref="F1255" r:id="rId636" location="none"/>
    <hyperlink ref="F1256" r:id="rId637"/>
    <hyperlink ref="F1257" r:id="rId638"/>
    <hyperlink ref="F1258" r:id="rId639"/>
    <hyperlink ref="F1259" r:id="rId640"/>
    <hyperlink ref="F1261" r:id="rId641"/>
    <hyperlink ref="F1262" r:id="rId642"/>
    <hyperlink ref="F1263" r:id="rId643"/>
    <hyperlink ref="F1264" r:id="rId644" location="none"/>
    <hyperlink ref="F1267" r:id="rId645"/>
    <hyperlink ref="F1268" r:id="rId646"/>
    <hyperlink ref="F1270" r:id="rId647"/>
    <hyperlink ref="F1271" r:id="rId648"/>
    <hyperlink ref="F1272" r:id="rId649"/>
    <hyperlink ref="F1273" r:id="rId650"/>
    <hyperlink ref="F1274" r:id="rId651"/>
    <hyperlink ref="F1275" r:id="rId652"/>
    <hyperlink ref="F1276" r:id="rId653"/>
    <hyperlink ref="F1277" r:id="rId654"/>
    <hyperlink ref="F1278" r:id="rId655"/>
    <hyperlink ref="F1279" r:id="rId656"/>
    <hyperlink ref="F1280" r:id="rId657"/>
    <hyperlink ref="F1281" r:id="rId658"/>
    <hyperlink ref="F1282" r:id="rId659"/>
    <hyperlink ref="F1283" r:id="rId660"/>
    <hyperlink ref="F1284" r:id="rId661"/>
    <hyperlink ref="F1320" r:id="rId662"/>
    <hyperlink ref="F1321" r:id="rId663"/>
    <hyperlink ref="F1322" r:id="rId664"/>
    <hyperlink ref="F1323" r:id="rId665"/>
    <hyperlink ref="F1324" r:id="rId666"/>
    <hyperlink ref="F1325" r:id="rId667"/>
    <hyperlink ref="F1326" r:id="rId668"/>
    <hyperlink ref="F1327" r:id="rId669"/>
    <hyperlink ref="F1328" r:id="rId670"/>
    <hyperlink ref="F1329" r:id="rId671"/>
    <hyperlink ref="F1330" r:id="rId672"/>
    <hyperlink ref="F1331" r:id="rId673"/>
    <hyperlink ref="F1332" r:id="rId674"/>
    <hyperlink ref="F1333" r:id="rId675"/>
    <hyperlink ref="F1334" r:id="rId676"/>
    <hyperlink ref="F1335" r:id="rId677"/>
    <hyperlink ref="F1336" r:id="rId678"/>
    <hyperlink ref="F1337" r:id="rId679"/>
    <hyperlink ref="F1338" r:id="rId680"/>
    <hyperlink ref="F1339" r:id="rId681"/>
    <hyperlink ref="F1340" r:id="rId682"/>
    <hyperlink ref="F1341" r:id="rId683"/>
    <hyperlink ref="F1342" r:id="rId684"/>
    <hyperlink ref="F1343" r:id="rId685"/>
    <hyperlink ref="F1344" r:id="rId686"/>
    <hyperlink ref="F1345" r:id="rId687"/>
    <hyperlink ref="F1346" r:id="rId688"/>
    <hyperlink ref="F1347" r:id="rId689"/>
    <hyperlink ref="F1348" r:id="rId690"/>
    <hyperlink ref="F1349" r:id="rId691"/>
    <hyperlink ref="F1350" r:id="rId692"/>
    <hyperlink ref="F1351" r:id="rId693"/>
    <hyperlink ref="F1352" r:id="rId694"/>
    <hyperlink ref="F1353" r:id="rId695"/>
    <hyperlink ref="F1354" r:id="rId696"/>
    <hyperlink ref="F1373" r:id="rId697"/>
    <hyperlink ref="F325" r:id="rId698"/>
    <hyperlink ref="F326" r:id="rId699"/>
    <hyperlink ref="F327" r:id="rId700"/>
    <hyperlink ref="F1374" r:id="rId701"/>
    <hyperlink ref="F1375" r:id="rId702"/>
    <hyperlink ref="F1376" r:id="rId703"/>
    <hyperlink ref="F1377" r:id="rId704"/>
    <hyperlink ref="F1393" r:id="rId705"/>
    <hyperlink ref="F1394" r:id="rId706"/>
    <hyperlink ref="F1395" r:id="rId707"/>
    <hyperlink ref="F1399" r:id="rId708"/>
    <hyperlink ref="F1400" r:id="rId709"/>
    <hyperlink ref="F1401" r:id="rId710"/>
    <hyperlink ref="F1425" r:id="rId711"/>
    <hyperlink ref="F1426" r:id="rId712"/>
    <hyperlink ref="F1427" r:id="rId713"/>
    <hyperlink ref="F1428" r:id="rId714"/>
    <hyperlink ref="F1429" r:id="rId715"/>
    <hyperlink ref="F1432" r:id="rId716"/>
    <hyperlink ref="F1433" r:id="rId717"/>
    <hyperlink ref="F1434" r:id="rId718"/>
    <hyperlink ref="F1435" r:id="rId719"/>
    <hyperlink ref="F1436" r:id="rId720"/>
    <hyperlink ref="F1437" r:id="rId721"/>
    <hyperlink ref="F1438" r:id="rId722"/>
    <hyperlink ref="F1439" r:id="rId723"/>
    <hyperlink ref="F1440" r:id="rId724"/>
    <hyperlink ref="F1441" r:id="rId725"/>
    <hyperlink ref="F1442" r:id="rId726"/>
    <hyperlink ref="F1443" r:id="rId727"/>
    <hyperlink ref="F1444" r:id="rId728"/>
    <hyperlink ref="F1445" r:id="rId729"/>
    <hyperlink ref="F1446" r:id="rId730"/>
    <hyperlink ref="F1447" r:id="rId731"/>
    <hyperlink ref="F1448" r:id="rId732"/>
    <hyperlink ref="F1449" r:id="rId733"/>
    <hyperlink ref="F1450" r:id="rId734"/>
    <hyperlink ref="F1451" r:id="rId735"/>
    <hyperlink ref="F1452" r:id="rId736"/>
    <hyperlink ref="F12" r:id="rId737"/>
    <hyperlink ref="F13" r:id="rId738"/>
    <hyperlink ref="F1453" r:id="rId739"/>
    <hyperlink ref="F1454" r:id="rId740"/>
    <hyperlink ref="F1455" r:id="rId741"/>
    <hyperlink ref="F1456" r:id="rId742"/>
    <hyperlink ref="F1457" r:id="rId743"/>
    <hyperlink ref="F1458" r:id="rId744"/>
    <hyperlink ref="F1459" r:id="rId745"/>
    <hyperlink ref="F1460" r:id="rId746"/>
    <hyperlink ref="F1461" r:id="rId747"/>
    <hyperlink ref="F1462" r:id="rId748"/>
    <hyperlink ref="F1463" r:id="rId749"/>
    <hyperlink ref="F1464" r:id="rId750"/>
    <hyperlink ref="F1465" r:id="rId751"/>
    <hyperlink ref="F1466" r:id="rId752"/>
    <hyperlink ref="F1467" r:id="rId753"/>
    <hyperlink ref="F1468" r:id="rId754"/>
    <hyperlink ref="F1472" r:id="rId755"/>
    <hyperlink ref="F1473" r:id="rId756"/>
    <hyperlink ref="F1474" r:id="rId757"/>
    <hyperlink ref="F1475" r:id="rId758"/>
    <hyperlink ref="F1476" r:id="rId759"/>
    <hyperlink ref="F1477" r:id="rId760"/>
    <hyperlink ref="F1481" r:id="rId761"/>
    <hyperlink ref="F1484" r:id="rId762"/>
    <hyperlink ref="F1485" r:id="rId763"/>
    <hyperlink ref="F1486" r:id="rId764"/>
    <hyperlink ref="F1487" r:id="rId765"/>
    <hyperlink ref="F1488" r:id="rId766"/>
    <hyperlink ref="F1489" r:id="rId767"/>
    <hyperlink ref="F1490" r:id="rId768"/>
    <hyperlink ref="F1491" r:id="rId769"/>
    <hyperlink ref="F1492" r:id="rId770"/>
    <hyperlink ref="F1493" r:id="rId771"/>
    <hyperlink ref="F1494" r:id="rId772"/>
    <hyperlink ref="F1495" r:id="rId773"/>
    <hyperlink ref="F1496" r:id="rId774"/>
    <hyperlink ref="F1497" r:id="rId775"/>
    <hyperlink ref="F1498" r:id="rId776"/>
    <hyperlink ref="F1499" r:id="rId777"/>
    <hyperlink ref="F1500" r:id="rId778"/>
    <hyperlink ref="F1501" r:id="rId779"/>
    <hyperlink ref="F1502" r:id="rId780"/>
    <hyperlink ref="F1503" r:id="rId781"/>
    <hyperlink ref="F1504" r:id="rId782"/>
    <hyperlink ref="F1505" r:id="rId783"/>
    <hyperlink ref="F1506" r:id="rId784"/>
    <hyperlink ref="F1507" r:id="rId785"/>
    <hyperlink ref="F1508" r:id="rId786"/>
    <hyperlink ref="F1509" r:id="rId787"/>
    <hyperlink ref="F1510" r:id="rId788"/>
    <hyperlink ref="F1511" r:id="rId789"/>
    <hyperlink ref="F1512" r:id="rId790"/>
    <hyperlink ref="F1513" r:id="rId791"/>
    <hyperlink ref="F1514" r:id="rId792"/>
    <hyperlink ref="F1515" r:id="rId793"/>
    <hyperlink ref="F1516" r:id="rId794"/>
    <hyperlink ref="F1517" r:id="rId795"/>
    <hyperlink ref="F1518" r:id="rId796"/>
    <hyperlink ref="F1519" r:id="rId797"/>
    <hyperlink ref="F1525" r:id="rId798"/>
    <hyperlink ref="F1526" r:id="rId799"/>
    <hyperlink ref="F1527" r:id="rId800"/>
    <hyperlink ref="F1528" r:id="rId801"/>
    <hyperlink ref="F1529" r:id="rId802"/>
    <hyperlink ref="F1530" r:id="rId803"/>
    <hyperlink ref="F1531" r:id="rId804"/>
    <hyperlink ref="F1532" r:id="rId805"/>
    <hyperlink ref="F1533" r:id="rId806"/>
    <hyperlink ref="F1534" r:id="rId807"/>
    <hyperlink ref="F1535" r:id="rId808"/>
    <hyperlink ref="F1536" r:id="rId809"/>
    <hyperlink ref="F1537" r:id="rId810"/>
    <hyperlink ref="F1539" r:id="rId811"/>
    <hyperlink ref="F1540" r:id="rId812"/>
    <hyperlink ref="F1541" r:id="rId813"/>
    <hyperlink ref="F1542" r:id="rId814"/>
    <hyperlink ref="F1543" r:id="rId815"/>
    <hyperlink ref="F1544" r:id="rId816"/>
    <hyperlink ref="F1545" r:id="rId817"/>
    <hyperlink ref="F1546" r:id="rId818"/>
    <hyperlink ref="F1548" r:id="rId819"/>
    <hyperlink ref="F1552" r:id="rId820"/>
    <hyperlink ref="F1553" r:id="rId821"/>
    <hyperlink ref="F1554" r:id="rId822"/>
    <hyperlink ref="F1555" r:id="rId823"/>
    <hyperlink ref="F1558" r:id="rId824"/>
    <hyperlink ref="F1559" r:id="rId825"/>
    <hyperlink ref="F1560" r:id="rId826"/>
    <hyperlink ref="F1562" r:id="rId827"/>
    <hyperlink ref="F1564" r:id="rId828"/>
    <hyperlink ref="F1565" r:id="rId829"/>
    <hyperlink ref="F1566" r:id="rId830"/>
    <hyperlink ref="F1567" r:id="rId831"/>
    <hyperlink ref="F1568" r:id="rId832"/>
    <hyperlink ref="F1569" r:id="rId833"/>
    <hyperlink ref="F1570" r:id="rId834"/>
    <hyperlink ref="F1571" r:id="rId835"/>
    <hyperlink ref="F1572" r:id="rId836"/>
    <hyperlink ref="F1573" r:id="rId837"/>
    <hyperlink ref="F1574" r:id="rId838"/>
    <hyperlink ref="F1575" r:id="rId839"/>
    <hyperlink ref="F1576" r:id="rId840"/>
    <hyperlink ref="F1577" r:id="rId841"/>
    <hyperlink ref="F1579" r:id="rId842"/>
    <hyperlink ref="F1580" r:id="rId843"/>
    <hyperlink ref="F1581" r:id="rId844" location="tab=all"/>
    <hyperlink ref="F1582" r:id="rId845"/>
    <hyperlink ref="F1583" r:id="rId846"/>
    <hyperlink ref="F1584" r:id="rId847"/>
    <hyperlink ref="F1585" r:id="rId848"/>
    <hyperlink ref="F1586" r:id="rId849"/>
    <hyperlink ref="F1587" r:id="rId850"/>
    <hyperlink ref="F1588" r:id="rId851"/>
    <hyperlink ref="F1589" r:id="rId852"/>
    <hyperlink ref="F1590" r:id="rId853"/>
    <hyperlink ref="F1591" r:id="rId854"/>
    <hyperlink ref="F1592" r:id="rId855"/>
    <hyperlink ref="F1593" r:id="rId856"/>
    <hyperlink ref="F1594" r:id="rId857"/>
    <hyperlink ref="F1595" r:id="rId858"/>
    <hyperlink ref="F1596" r:id="rId859"/>
    <hyperlink ref="F1597" r:id="rId860"/>
    <hyperlink ref="F1598" r:id="rId861"/>
    <hyperlink ref="F1599" r:id="rId862"/>
    <hyperlink ref="F1600" r:id="rId863"/>
    <hyperlink ref="F1601" r:id="rId864"/>
    <hyperlink ref="F1602" r:id="rId865"/>
    <hyperlink ref="F1604" r:id="rId866"/>
    <hyperlink ref="F1603" r:id="rId867"/>
    <hyperlink ref="F1605" r:id="rId868"/>
    <hyperlink ref="F1606" r:id="rId869"/>
    <hyperlink ref="F1611" r:id="rId870"/>
    <hyperlink ref="F1612" r:id="rId871"/>
    <hyperlink ref="F1613" r:id="rId872"/>
    <hyperlink ref="F1614" r:id="rId873"/>
    <hyperlink ref="F1615" r:id="rId874"/>
    <hyperlink ref="F1616" r:id="rId875"/>
    <hyperlink ref="F1617" r:id="rId876"/>
    <hyperlink ref="F1618" r:id="rId877"/>
    <hyperlink ref="F1619" r:id="rId878"/>
    <hyperlink ref="F1620" r:id="rId879"/>
    <hyperlink ref="F1621" r:id="rId880"/>
    <hyperlink ref="F1622" r:id="rId881"/>
    <hyperlink ref="F1624" r:id="rId882"/>
    <hyperlink ref="F1625" r:id="rId883"/>
    <hyperlink ref="F1626" r:id="rId884"/>
    <hyperlink ref="F1627" r:id="rId885"/>
    <hyperlink ref="F1629" r:id="rId886"/>
    <hyperlink ref="F1630" r:id="rId887"/>
    <hyperlink ref="F1631" r:id="rId888"/>
    <hyperlink ref="F1632" r:id="rId889"/>
    <hyperlink ref="F1635" r:id="rId890"/>
    <hyperlink ref="F1636" r:id="rId891"/>
    <hyperlink ref="F1637" r:id="rId892"/>
    <hyperlink ref="F1639" r:id="rId893"/>
    <hyperlink ref="F1640" r:id="rId894"/>
    <hyperlink ref="F1641" r:id="rId895"/>
    <hyperlink ref="F1642" r:id="rId896"/>
    <hyperlink ref="F1643" r:id="rId897"/>
    <hyperlink ref="F1645" r:id="rId898"/>
    <hyperlink ref="F1646" r:id="rId899"/>
    <hyperlink ref="F1647" r:id="rId900"/>
    <hyperlink ref="F1648" r:id="rId901"/>
    <hyperlink ref="F1649" r:id="rId902"/>
    <hyperlink ref="F1650" r:id="rId903"/>
    <hyperlink ref="F1652" r:id="rId904"/>
    <hyperlink ref="F1653" r:id="rId905"/>
    <hyperlink ref="F1654" r:id="rId906"/>
    <hyperlink ref="F1655" r:id="rId907"/>
    <hyperlink ref="F1656" r:id="rId908"/>
    <hyperlink ref="F1657" r:id="rId909"/>
    <hyperlink ref="F1658" r:id="rId910"/>
    <hyperlink ref="F1659" r:id="rId911"/>
    <hyperlink ref="F1660" r:id="rId912"/>
    <hyperlink ref="F1661" r:id="rId913"/>
    <hyperlink ref="F1662" r:id="rId914"/>
    <hyperlink ref="F1663" r:id="rId915"/>
    <hyperlink ref="F1664" r:id="rId916"/>
    <hyperlink ref="F1665" r:id="rId917"/>
    <hyperlink ref="F1667" r:id="rId918"/>
    <hyperlink ref="F1673" r:id="rId919"/>
    <hyperlink ref="F1674" r:id="rId920"/>
    <hyperlink ref="F1675" r:id="rId921"/>
    <hyperlink ref="F1676" r:id="rId922"/>
    <hyperlink ref="F1678" r:id="rId923"/>
    <hyperlink ref="F1679" r:id="rId924"/>
    <hyperlink ref="F1680" r:id="rId925"/>
    <hyperlink ref="F1682" r:id="rId926"/>
    <hyperlink ref="F1683" r:id="rId927"/>
    <hyperlink ref="F1684" r:id="rId928"/>
    <hyperlink ref="F1685" r:id="rId929"/>
    <hyperlink ref="F1686" r:id="rId930"/>
    <hyperlink ref="F1687" r:id="rId931"/>
    <hyperlink ref="F1688" r:id="rId932"/>
    <hyperlink ref="F1694" r:id="rId933"/>
    <hyperlink ref="F1709" r:id="rId934"/>
    <hyperlink ref="F1710" r:id="rId935"/>
    <hyperlink ref="F1711" r:id="rId936"/>
    <hyperlink ref="F1712" r:id="rId937"/>
    <hyperlink ref="F1713" r:id="rId938"/>
    <hyperlink ref="F1714" r:id="rId939"/>
    <hyperlink ref="F1715" r:id="rId940"/>
    <hyperlink ref="F1716" r:id="rId941"/>
    <hyperlink ref="F1717" r:id="rId942"/>
    <hyperlink ref="F1718" r:id="rId943"/>
    <hyperlink ref="F1719" r:id="rId944"/>
    <hyperlink ref="F1720" r:id="rId945"/>
    <hyperlink ref="F1721" r:id="rId946"/>
    <hyperlink ref="F1722" r:id="rId947"/>
    <hyperlink ref="F1723" r:id="rId948"/>
    <hyperlink ref="F1724" r:id="rId949"/>
    <hyperlink ref="F1725" r:id="rId950"/>
    <hyperlink ref="F1726" r:id="rId951"/>
    <hyperlink ref="F1727" r:id="rId952"/>
    <hyperlink ref="F1728" r:id="rId953"/>
    <hyperlink ref="F1729" r:id="rId954"/>
    <hyperlink ref="F1730" r:id="rId955"/>
    <hyperlink ref="F1731" r:id="rId956"/>
    <hyperlink ref="F1732" r:id="rId957"/>
    <hyperlink ref="F1733" r:id="rId958"/>
    <hyperlink ref="F1734" r:id="rId959"/>
    <hyperlink ref="F1735" r:id="rId960"/>
    <hyperlink ref="F1736" r:id="rId961"/>
    <hyperlink ref="F1737" r:id="rId962"/>
    <hyperlink ref="F1738" r:id="rId963"/>
    <hyperlink ref="F1739" r:id="rId964"/>
    <hyperlink ref="F1740" r:id="rId965"/>
    <hyperlink ref="F1741" r:id="rId966"/>
    <hyperlink ref="F1742" r:id="rId967"/>
    <hyperlink ref="F1743" r:id="rId968"/>
    <hyperlink ref="F1744" r:id="rId969"/>
    <hyperlink ref="F1745" r:id="rId970"/>
    <hyperlink ref="F1746" r:id="rId971"/>
    <hyperlink ref="F1747" r:id="rId972"/>
    <hyperlink ref="F1748" r:id="rId973"/>
    <hyperlink ref="F1749" r:id="rId974"/>
    <hyperlink ref="F1750" r:id="rId975"/>
    <hyperlink ref="F1758" r:id="rId976"/>
    <hyperlink ref="F1759" r:id="rId977"/>
    <hyperlink ref="F1760" r:id="rId978" location="specification"/>
    <hyperlink ref="F1761" r:id="rId979"/>
    <hyperlink ref="F1762" r:id="rId980"/>
    <hyperlink ref="F1763" r:id="rId981"/>
    <hyperlink ref="F1764" r:id="rId982"/>
    <hyperlink ref="F1765" r:id="rId983"/>
    <hyperlink ref="F1766" r:id="rId984"/>
    <hyperlink ref="F1767" r:id="rId985"/>
    <hyperlink ref="F1768" r:id="rId986"/>
    <hyperlink ref="F1769" r:id="rId987"/>
    <hyperlink ref="F1770" r:id="rId988"/>
    <hyperlink ref="F1771" r:id="rId989"/>
    <hyperlink ref="F1772" r:id="rId990"/>
    <hyperlink ref="F1773" r:id="rId991"/>
    <hyperlink ref="F297" r:id="rId992"/>
    <hyperlink ref="F235" r:id="rId993"/>
    <hyperlink ref="F236" r:id="rId994"/>
    <hyperlink ref="F237" r:id="rId995"/>
    <hyperlink ref="F238" r:id="rId996"/>
    <hyperlink ref="F239" r:id="rId997"/>
    <hyperlink ref="F240" r:id="rId998"/>
    <hyperlink ref="F241" r:id="rId999"/>
    <hyperlink ref="F242" r:id="rId1000"/>
    <hyperlink ref="F243" r:id="rId1001"/>
    <hyperlink ref="F244" r:id="rId1002"/>
    <hyperlink ref="F245" r:id="rId1003"/>
    <hyperlink ref="F246" r:id="rId1004"/>
    <hyperlink ref="F674" r:id="rId1005"/>
    <hyperlink ref="F223" r:id="rId1006"/>
    <hyperlink ref="F598" r:id="rId1007"/>
    <hyperlink ref="F599" r:id="rId1008"/>
    <hyperlink ref="F600" r:id="rId1009"/>
    <hyperlink ref="F601" r:id="rId1010"/>
    <hyperlink ref="F624" r:id="rId1011"/>
    <hyperlink ref="F625" r:id="rId1012"/>
    <hyperlink ref="F626" r:id="rId1013"/>
    <hyperlink ref="F478" r:id="rId1014"/>
    <hyperlink ref="F474" r:id="rId1015"/>
    <hyperlink ref="F485" r:id="rId1016"/>
    <hyperlink ref="F643" r:id="rId1017"/>
    <hyperlink ref="F658" r:id="rId1018"/>
    <hyperlink ref="F659" r:id="rId1019"/>
    <hyperlink ref="F660" r:id="rId1020"/>
    <hyperlink ref="F662" r:id="rId1021"/>
    <hyperlink ref="F443" r:id="rId1022"/>
    <hyperlink ref="F444" r:id="rId1023"/>
    <hyperlink ref="F463" r:id="rId1024"/>
    <hyperlink ref="F464" r:id="rId1025"/>
    <hyperlink ref="F465" r:id="rId1026"/>
    <hyperlink ref="F466" r:id="rId1027"/>
    <hyperlink ref="F447" r:id="rId1028"/>
    <hyperlink ref="F1077" r:id="rId1029"/>
    <hyperlink ref="F1078" r:id="rId1030"/>
    <hyperlink ref="F1079" r:id="rId1031"/>
    <hyperlink ref="F1285" r:id="rId1032"/>
    <hyperlink ref="F254" r:id="rId1033"/>
    <hyperlink ref="F255" r:id="rId1034"/>
    <hyperlink ref="F1403" r:id="rId1035"/>
    <hyperlink ref="F1404" r:id="rId1036"/>
    <hyperlink ref="F1405" r:id="rId1037"/>
    <hyperlink ref="F1406" r:id="rId1038"/>
    <hyperlink ref="F1407" r:id="rId1039"/>
    <hyperlink ref="F1408" r:id="rId1040"/>
    <hyperlink ref="F1409" r:id="rId1041"/>
    <hyperlink ref="F1410" r:id="rId1042"/>
    <hyperlink ref="F1411" r:id="rId1043"/>
    <hyperlink ref="F1412" r:id="rId1044"/>
    <hyperlink ref="F1413" r:id="rId1045"/>
    <hyperlink ref="F1414" r:id="rId1046"/>
    <hyperlink ref="F1415" r:id="rId1047"/>
    <hyperlink ref="F1416" r:id="rId1048"/>
    <hyperlink ref="F1417" r:id="rId1049"/>
    <hyperlink ref="F1418" r:id="rId1050"/>
    <hyperlink ref="F1419" r:id="rId1051"/>
    <hyperlink ref="F1420" r:id="rId1052"/>
    <hyperlink ref="F1421" r:id="rId1053"/>
    <hyperlink ref="F1422" r:id="rId1054"/>
    <hyperlink ref="F1633" r:id="rId1055"/>
    <hyperlink ref="F1634" r:id="rId1056"/>
    <hyperlink ref="F1651" r:id="rId1057"/>
    <hyperlink ref="F1638" r:id="rId1058"/>
    <hyperlink ref="F1672" r:id="rId1059"/>
    <hyperlink ref="F1671" r:id="rId1060"/>
    <hyperlink ref="F1668" r:id="rId1061"/>
    <hyperlink ref="F1669" r:id="rId1062"/>
    <hyperlink ref="F1677" r:id="rId1063"/>
    <hyperlink ref="F1691" r:id="rId1064"/>
    <hyperlink ref="F1692" r:id="rId1065"/>
    <hyperlink ref="F1689" r:id="rId1066"/>
    <hyperlink ref="F23" r:id="rId1067" location="/"/>
    <hyperlink ref="F664" r:id="rId1068"/>
    <hyperlink ref="F669" r:id="rId1069"/>
    <hyperlink ref="F670" r:id="rId1070"/>
    <hyperlink ref="F648" r:id="rId1071"/>
    <hyperlink ref="F649" r:id="rId1072"/>
    <hyperlink ref="F651" r:id="rId1073"/>
    <hyperlink ref="F652" r:id="rId1074"/>
    <hyperlink ref="F654" r:id="rId1075"/>
    <hyperlink ref="F715" r:id="rId1076"/>
    <hyperlink ref="F809" r:id="rId1077"/>
    <hyperlink ref="F816" r:id="rId1078"/>
    <hyperlink ref="F814" r:id="rId1079"/>
    <hyperlink ref="F817" r:id="rId1080"/>
    <hyperlink ref="F819" r:id="rId1081"/>
    <hyperlink ref="F866" r:id="rId1082"/>
    <hyperlink ref="F867" r:id="rId1083"/>
    <hyperlink ref="F860" r:id="rId1084"/>
    <hyperlink ref="F861" r:id="rId1085"/>
    <hyperlink ref="F853" r:id="rId1086"/>
    <hyperlink ref="F134" r:id="rId1087"/>
    <hyperlink ref="F225" r:id="rId1088"/>
    <hyperlink ref="F232" r:id="rId1089"/>
    <hyperlink ref="F54" r:id="rId1090"/>
    <hyperlink ref="F58" r:id="rId1091"/>
    <hyperlink ref="F60" r:id="rId1092"/>
    <hyperlink ref="F62" r:id="rId1093"/>
    <hyperlink ref="F64" r:id="rId1094"/>
    <hyperlink ref="F66" r:id="rId1095"/>
    <hyperlink ref="F69" r:id="rId1096"/>
    <hyperlink ref="F70" r:id="rId1097"/>
    <hyperlink ref="F59" r:id="rId1098"/>
    <hyperlink ref="F63" r:id="rId1099"/>
    <hyperlink ref="F425" r:id="rId1100"/>
    <hyperlink ref="F486:F495" r:id="rId1101" display="ссылка"/>
    <hyperlink ref="F486" r:id="rId1102"/>
    <hyperlink ref="F487" r:id="rId1103"/>
    <hyperlink ref="F488" r:id="rId1104"/>
    <hyperlink ref="F489" r:id="rId1105"/>
    <hyperlink ref="F490" r:id="rId1106"/>
    <hyperlink ref="F491" r:id="rId1107"/>
    <hyperlink ref="F492" r:id="rId1108"/>
    <hyperlink ref="F493" r:id="rId1109"/>
    <hyperlink ref="F494" r:id="rId1110"/>
    <hyperlink ref="F495" r:id="rId1111"/>
    <hyperlink ref="F1080" r:id="rId1112"/>
    <hyperlink ref="F1082" r:id="rId1113"/>
    <hyperlink ref="F1114" r:id="rId1114"/>
    <hyperlink ref="F1286" r:id="rId1115"/>
    <hyperlink ref="F1287" r:id="rId1116"/>
    <hyperlink ref="F1288" r:id="rId1117"/>
    <hyperlink ref="F1289" r:id="rId1118"/>
    <hyperlink ref="F1290" r:id="rId1119"/>
    <hyperlink ref="F1291" r:id="rId1120"/>
    <hyperlink ref="F1292" r:id="rId1121"/>
    <hyperlink ref="F1293" r:id="rId1122"/>
    <hyperlink ref="F1294" r:id="rId1123"/>
    <hyperlink ref="F1295" r:id="rId1124"/>
    <hyperlink ref="F1296" r:id="rId1125"/>
    <hyperlink ref="F1297" r:id="rId1126"/>
    <hyperlink ref="F1298" r:id="rId1127"/>
    <hyperlink ref="F1299" r:id="rId1128"/>
    <hyperlink ref="F1300" r:id="rId1129"/>
    <hyperlink ref="F1301" r:id="rId1130"/>
    <hyperlink ref="F1302" r:id="rId1131"/>
    <hyperlink ref="F1303" r:id="rId1132"/>
    <hyperlink ref="F1304" r:id="rId1133"/>
    <hyperlink ref="F1305" r:id="rId1134"/>
    <hyperlink ref="F1306" r:id="rId1135"/>
    <hyperlink ref="F1307" r:id="rId1136"/>
    <hyperlink ref="F1308" r:id="rId1137"/>
    <hyperlink ref="F1309" r:id="rId1138"/>
    <hyperlink ref="F1310" r:id="rId1139"/>
    <hyperlink ref="F1311" r:id="rId1140"/>
    <hyperlink ref="F1312" r:id="rId1141"/>
    <hyperlink ref="F1313" r:id="rId1142"/>
    <hyperlink ref="F1314" r:id="rId1143"/>
    <hyperlink ref="F1315" r:id="rId1144"/>
    <hyperlink ref="F1316" r:id="rId1145"/>
    <hyperlink ref="F1317" r:id="rId1146"/>
    <hyperlink ref="F1318" r:id="rId1147"/>
    <hyperlink ref="F1319" r:id="rId1148"/>
    <hyperlink ref="F854" r:id="rId1149"/>
    <hyperlink ref="F855" r:id="rId1150"/>
    <hyperlink ref="F856" r:id="rId1151"/>
    <hyperlink ref="F857" r:id="rId1152"/>
    <hyperlink ref="F858" r:id="rId1153"/>
    <hyperlink ref="F859" r:id="rId1154"/>
    <hyperlink ref="F280" r:id="rId1155"/>
    <hyperlink ref="F1520" r:id="rId1156"/>
    <hyperlink ref="F1521:F1524" r:id="rId1157" display="Ссылка"/>
    <hyperlink ref="F1521" r:id="rId1158"/>
    <hyperlink ref="F1522" r:id="rId1159"/>
    <hyperlink ref="F1523" r:id="rId1160"/>
    <hyperlink ref="F1524" r:id="rId1161"/>
    <hyperlink ref="F1547" r:id="rId1162"/>
    <hyperlink ref="F1556" r:id="rId1163"/>
    <hyperlink ref="F1557" r:id="rId1164"/>
    <hyperlink ref="F1561" r:id="rId1165"/>
    <hyperlink ref="F1551" r:id="rId1166"/>
    <hyperlink ref="F1424" r:id="rId1167"/>
    <hyperlink ref="F1693" r:id="rId1168"/>
    <hyperlink ref="F381" r:id="rId1169"/>
    <hyperlink ref="F382" r:id="rId1170"/>
    <hyperlink ref="F387" r:id="rId1171"/>
    <hyperlink ref="F388" r:id="rId1172"/>
    <hyperlink ref="F335" r:id="rId1173" display="Флеш-накопитель AH334 USB 2.0 | Apacer | 宇瞻科技"/>
    <hyperlink ref="F348" r:id="rId1174" display="Флеш-накопитель AH356 USB 3.2 | Apacer | 宇瞻科技"/>
    <hyperlink ref="F349" r:id="rId1175" display="Флеш-накопитель AH356 USB 3.2 | Apacer | 宇瞻科技"/>
    <hyperlink ref="F336" r:id="rId1176" display="Флеш-накопитель AH111 USB 2.0 | Apacer | 宇瞻科技"/>
    <hyperlink ref="F337" r:id="rId1177" display="Флеш-накопитель AH115 USB 2.0 | Apacer | 宇瞻科技"/>
    <hyperlink ref="F338" r:id="rId1178" display="Флеш-накопитель AH116 USB 2.0 | Apacer | 宇瞻科技"/>
    <hyperlink ref="F373" r:id="rId1179"/>
    <hyperlink ref="F25" r:id="rId1180" location="/"/>
    <hyperlink ref="F26" r:id="rId1181" location="/"/>
    <hyperlink ref="F375" r:id="rId1182"/>
    <hyperlink ref="F1167" r:id="rId1183"/>
    <hyperlink ref="F1168" r:id="rId1184"/>
    <hyperlink ref="F1173" r:id="rId1185"/>
    <hyperlink ref="F1201" r:id="rId1186"/>
    <hyperlink ref="F1245" r:id="rId1187" display="ZALMAN"/>
    <hyperlink ref="F1246" r:id="rId1188" display="ZALMAN"/>
    <hyperlink ref="F1247" r:id="rId1189" display="ZALMAN"/>
    <hyperlink ref="F1249" r:id="rId1190" display="ZALMAN"/>
    <hyperlink ref="F1221" r:id="rId1191" display="ZALMAN"/>
    <hyperlink ref="F1607" r:id="rId1192"/>
    <hyperlink ref="F1608:F1610" r:id="rId1193" display="Ссылка"/>
    <hyperlink ref="F1608" r:id="rId1194"/>
    <hyperlink ref="F1609" r:id="rId1195"/>
    <hyperlink ref="F1610" r:id="rId1196"/>
    <hyperlink ref="F1423" r:id="rId1197"/>
    <hyperlink ref="F496" r:id="rId1198"/>
    <hyperlink ref="F497" r:id="rId1199"/>
    <hyperlink ref="F498" r:id="rId1200"/>
    <hyperlink ref="F499" r:id="rId1201"/>
    <hyperlink ref="F500" r:id="rId1202"/>
    <hyperlink ref="F501" r:id="rId1203"/>
    <hyperlink ref="F502" r:id="rId1204"/>
    <hyperlink ref="F503" r:id="rId1205"/>
    <hyperlink ref="F504" r:id="rId1206"/>
    <hyperlink ref="F602" r:id="rId1207"/>
    <hyperlink ref="F603" r:id="rId1208"/>
    <hyperlink ref="F604" r:id="rId1209"/>
    <hyperlink ref="F605" r:id="rId1210"/>
    <hyperlink ref="F620" r:id="rId1211"/>
    <hyperlink ref="F623" r:id="rId1212"/>
    <hyperlink ref="F627" r:id="rId1213"/>
    <hyperlink ref="F628" r:id="rId1214"/>
    <hyperlink ref="F635" r:id="rId1215"/>
    <hyperlink ref="F636" r:id="rId1216"/>
    <hyperlink ref="F479" r:id="rId1217"/>
    <hyperlink ref="F480" r:id="rId1218"/>
    <hyperlink ref="F412" r:id="rId1219"/>
    <hyperlink ref="F411" r:id="rId1220"/>
    <hyperlink ref="F593" r:id="rId1221"/>
    <hyperlink ref="F1049" r:id="rId1222" display="link"/>
    <hyperlink ref="F1050" r:id="rId1223" display="link"/>
    <hyperlink ref="F1074" r:id="rId1224" display="link"/>
    <hyperlink ref="F1075" r:id="rId1225" display="link"/>
    <hyperlink ref="F1047" r:id="rId1226" display="link"/>
    <hyperlink ref="F1231" r:id="rId1227" display="ZALMAN"/>
    <hyperlink ref="F1232" r:id="rId1228" display="ZALMAN"/>
    <hyperlink ref="F1233" r:id="rId1229" display="ZALMAN"/>
    <hyperlink ref="F1230" r:id="rId1230" display="ZALMAN"/>
    <hyperlink ref="F1107" r:id="rId1231"/>
    <hyperlink ref="F1109" r:id="rId1232"/>
    <hyperlink ref="F1251" r:id="rId1233" display="ZALMAN"/>
    <hyperlink ref="F1008" r:id="rId1234" display="X470 GAMING PLUS MAX | Материнская плата MSI"/>
    <hyperlink ref="F360" r:id="rId1235" display="Флеш-накопитель AH25B USB 3.2 Gen 1 | Apacer | 宇瞻科技"/>
    <hyperlink ref="F342" r:id="rId1236" display="Флеш-накопитель AH335 USB 2.0 | Apacer | 宇瞻科技"/>
    <hyperlink ref="F357" r:id="rId1237" display="Накопитель USB 2.0 APACER AH23A 32GB Blue/White (AP32GAH23AW-1) – купить в Киеве | цена и отзывы в MOYO"/>
    <hyperlink ref="F339" r:id="rId1238" display="Накопитель USB 2.0 APACER AH326 32GB Black (AP32GAH326B-1) – купить в Киеве | цена и отзывы в MOYO"/>
    <hyperlink ref="F340" r:id="rId1239" display="Флеш-накопитель AH333 USB 2.0 | Apacer | 宇瞻科技"/>
    <hyperlink ref="F341" r:id="rId1240" display="Флеш-накопитель AH333 USB 2.0 | Apacer | 宇瞻科技"/>
    <hyperlink ref="F356" r:id="rId1241" display="Флешка Apacer 16 GB AH23A USB 2.0 White (AP16GAH23AW-1) - купить в Киеве, Одессе, Львове, Харькове, Виннице, Черкассах, Николаеве, Херсоне, Запорожье, Кривом Роге, Днепре, Чернигове, Полтаве, Черновцах, Ивано-Франковске, цена, обзор, отзывы (maifon.ua)"/>
    <hyperlink ref="F1390" r:id="rId1242"/>
    <hyperlink ref="F1391" r:id="rId1243"/>
    <hyperlink ref="F1392" r:id="rId1244"/>
    <hyperlink ref="F1387" r:id="rId1245"/>
    <hyperlink ref="F1388:F1389" r:id="rId1246" display="ссылка"/>
    <hyperlink ref="F1388" r:id="rId1247"/>
    <hyperlink ref="F1389" r:id="rId1248"/>
    <hyperlink ref="F1396" r:id="rId1249"/>
    <hyperlink ref="F1397:F1398" r:id="rId1250" display="ссылка"/>
    <hyperlink ref="F1397" r:id="rId1251"/>
    <hyperlink ref="F1398" r:id="rId1252"/>
    <hyperlink ref="F1402" r:id="rId1253"/>
    <hyperlink ref="F1751" r:id="rId1254"/>
    <hyperlink ref="F1752" r:id="rId1255"/>
    <hyperlink ref="F1753" r:id="rId1256"/>
    <hyperlink ref="F1754" r:id="rId1257"/>
    <hyperlink ref="F1755" r:id="rId1258"/>
    <hyperlink ref="F1756" r:id="rId1259"/>
    <hyperlink ref="F1757" r:id="rId1260"/>
    <hyperlink ref="E12" r:id="rId1261"/>
    <hyperlink ref="E13" r:id="rId1262"/>
    <hyperlink ref="E21" r:id="rId1263"/>
    <hyperlink ref="E22" r:id="rId1264"/>
    <hyperlink ref="E23" r:id="rId1265"/>
    <hyperlink ref="E24" r:id="rId1266"/>
    <hyperlink ref="E25" r:id="rId1267"/>
    <hyperlink ref="E26" r:id="rId1268"/>
    <hyperlink ref="E27" r:id="rId1269"/>
    <hyperlink ref="E28" r:id="rId1270"/>
    <hyperlink ref="E29" r:id="rId1271"/>
    <hyperlink ref="E32" r:id="rId1272"/>
    <hyperlink ref="E33" r:id="rId1273"/>
    <hyperlink ref="E79" r:id="rId1274"/>
    <hyperlink ref="E80" r:id="rId1275"/>
    <hyperlink ref="E91" r:id="rId1276"/>
    <hyperlink ref="E99" r:id="rId1277"/>
    <hyperlink ref="E54" r:id="rId1278"/>
    <hyperlink ref="E58" r:id="rId1279"/>
    <hyperlink ref="E59" r:id="rId1280"/>
    <hyperlink ref="E60" r:id="rId1281"/>
    <hyperlink ref="E62" r:id="rId1282"/>
    <hyperlink ref="E63" r:id="rId1283"/>
    <hyperlink ref="E64" r:id="rId1284"/>
    <hyperlink ref="E66" r:id="rId1285"/>
    <hyperlink ref="E69" r:id="rId1286"/>
    <hyperlink ref="E70" r:id="rId1287"/>
    <hyperlink ref="E102" r:id="rId1288"/>
    <hyperlink ref="E103" r:id="rId1289"/>
    <hyperlink ref="E104" r:id="rId1290"/>
    <hyperlink ref="E100" r:id="rId1291"/>
    <hyperlink ref="E671" r:id="rId1292"/>
    <hyperlink ref="E672" r:id="rId1293"/>
    <hyperlink ref="E673" r:id="rId1294"/>
    <hyperlink ref="E674" r:id="rId1295"/>
    <hyperlink ref="E419" r:id="rId1296"/>
    <hyperlink ref="E420" r:id="rId1297"/>
    <hyperlink ref="E421" r:id="rId1298"/>
    <hyperlink ref="E422" r:id="rId1299"/>
    <hyperlink ref="E663" r:id="rId1300"/>
    <hyperlink ref="E664" r:id="rId1301"/>
    <hyperlink ref="E665" r:id="rId1302"/>
    <hyperlink ref="E666" r:id="rId1303"/>
    <hyperlink ref="E667" r:id="rId1304"/>
    <hyperlink ref="E668" r:id="rId1305"/>
    <hyperlink ref="E669" r:id="rId1306"/>
    <hyperlink ref="E670" r:id="rId1307"/>
    <hyperlink ref="E109" r:id="rId1308"/>
    <hyperlink ref="E108" r:id="rId1309"/>
    <hyperlink ref="E107" r:id="rId1310"/>
    <hyperlink ref="E111" r:id="rId1311"/>
    <hyperlink ref="E112" r:id="rId1312"/>
    <hyperlink ref="E113" r:id="rId1313"/>
    <hyperlink ref="E115" r:id="rId1314"/>
    <hyperlink ref="E134" r:id="rId1315"/>
    <hyperlink ref="E116" r:id="rId1316"/>
    <hyperlink ref="E121" r:id="rId1317"/>
    <hyperlink ref="E117" r:id="rId1318"/>
    <hyperlink ref="E123" r:id="rId1319"/>
    <hyperlink ref="E125" r:id="rId1320"/>
    <hyperlink ref="E124" r:id="rId1321"/>
    <hyperlink ref="E126" r:id="rId1322"/>
    <hyperlink ref="E135" r:id="rId1323"/>
    <hyperlink ref="E147" r:id="rId1324"/>
    <hyperlink ref="E137" r:id="rId1325"/>
    <hyperlink ref="E136" r:id="rId1326"/>
    <hyperlink ref="E138" r:id="rId1327"/>
    <hyperlink ref="E146" r:id="rId1328"/>
    <hyperlink ref="E148" r:id="rId1329"/>
    <hyperlink ref="E149" r:id="rId1330"/>
    <hyperlink ref="E150" r:id="rId1331"/>
    <hyperlink ref="E151" r:id="rId1332"/>
    <hyperlink ref="E152" r:id="rId1333"/>
    <hyperlink ref="E154" r:id="rId1334"/>
    <hyperlink ref="E155" r:id="rId1335"/>
    <hyperlink ref="E156" r:id="rId1336"/>
    <hyperlink ref="E157" r:id="rId1337"/>
    <hyperlink ref="E158" r:id="rId1338"/>
    <hyperlink ref="E160" r:id="rId1339"/>
    <hyperlink ref="E409" r:id="rId1340"/>
    <hyperlink ref="E410" r:id="rId1341"/>
    <hyperlink ref="E411" r:id="rId1342"/>
    <hyperlink ref="E412" r:id="rId1343"/>
    <hyperlink ref="E413" r:id="rId1344"/>
    <hyperlink ref="E417" r:id="rId1345"/>
    <hyperlink ref="E219" r:id="rId1346"/>
    <hyperlink ref="E220" r:id="rId1347"/>
    <hyperlink ref="E221" r:id="rId1348"/>
    <hyperlink ref="E222" r:id="rId1349"/>
    <hyperlink ref="E223" r:id="rId1350"/>
    <hyperlink ref="E224" r:id="rId1351"/>
    <hyperlink ref="E225" r:id="rId1352"/>
    <hyperlink ref="E226" r:id="rId1353"/>
    <hyperlink ref="E227" r:id="rId1354"/>
    <hyperlink ref="E228" r:id="rId1355"/>
    <hyperlink ref="E229" r:id="rId1356"/>
    <hyperlink ref="E230" r:id="rId1357"/>
    <hyperlink ref="E231" r:id="rId1358"/>
    <hyperlink ref="E232" r:id="rId1359"/>
    <hyperlink ref="E233" r:id="rId1360"/>
    <hyperlink ref="E234" r:id="rId1361"/>
    <hyperlink ref="E252" r:id="rId1362"/>
    <hyperlink ref="E253" r:id="rId1363"/>
    <hyperlink ref="E254" r:id="rId1364"/>
    <hyperlink ref="E255" r:id="rId1365"/>
    <hyperlink ref="E256" r:id="rId1366"/>
    <hyperlink ref="E257" r:id="rId1367"/>
    <hyperlink ref="E258" r:id="rId1368"/>
    <hyperlink ref="E259" r:id="rId1369"/>
    <hyperlink ref="E260" r:id="rId1370"/>
    <hyperlink ref="E261" r:id="rId1371"/>
    <hyperlink ref="E262" r:id="rId1372"/>
    <hyperlink ref="E263" r:id="rId1373"/>
    <hyperlink ref="E264" r:id="rId1374"/>
    <hyperlink ref="E265" r:id="rId1375"/>
    <hyperlink ref="E266" r:id="rId1376"/>
    <hyperlink ref="E267" r:id="rId1377"/>
    <hyperlink ref="E268" r:id="rId1378"/>
    <hyperlink ref="E271" r:id="rId1379"/>
    <hyperlink ref="E272" r:id="rId1380"/>
    <hyperlink ref="E277" r:id="rId1381"/>
    <hyperlink ref="E278" r:id="rId1382"/>
    <hyperlink ref="E279" r:id="rId1383"/>
    <hyperlink ref="E280" r:id="rId1384"/>
    <hyperlink ref="E281" r:id="rId1385"/>
    <hyperlink ref="E282" r:id="rId1386"/>
    <hyperlink ref="E283" r:id="rId1387"/>
    <hyperlink ref="E284" r:id="rId1388"/>
    <hyperlink ref="E285" r:id="rId1389"/>
    <hyperlink ref="E286" r:id="rId1390"/>
    <hyperlink ref="E287" r:id="rId1391"/>
    <hyperlink ref="E423" r:id="rId1392"/>
    <hyperlink ref="E424" r:id="rId1393"/>
    <hyperlink ref="E425" r:id="rId1394"/>
    <hyperlink ref="E429" r:id="rId1395"/>
    <hyperlink ref="E430" r:id="rId1396"/>
    <hyperlink ref="E431" r:id="rId1397"/>
    <hyperlink ref="E432" r:id="rId1398"/>
    <hyperlink ref="E433" r:id="rId1399"/>
    <hyperlink ref="E434" r:id="rId1400"/>
    <hyperlink ref="E435" r:id="rId1401"/>
    <hyperlink ref="E436" r:id="rId1402"/>
    <hyperlink ref="E437" r:id="rId1403"/>
    <hyperlink ref="E438" r:id="rId1404"/>
    <hyperlink ref="E439" r:id="rId1405"/>
    <hyperlink ref="E440" r:id="rId1406"/>
    <hyperlink ref="E441" r:id="rId1407"/>
    <hyperlink ref="E442" r:id="rId1408"/>
    <hyperlink ref="E443" r:id="rId1409"/>
    <hyperlink ref="E444" r:id="rId1410"/>
    <hyperlink ref="E445" r:id="rId1411"/>
    <hyperlink ref="E446" r:id="rId1412"/>
    <hyperlink ref="E447" r:id="rId1413"/>
    <hyperlink ref="E496" r:id="rId1414"/>
    <hyperlink ref="E497" r:id="rId1415"/>
    <hyperlink ref="E498" r:id="rId1416"/>
    <hyperlink ref="E499" r:id="rId1417"/>
    <hyperlink ref="E448" r:id="rId1418"/>
    <hyperlink ref="E449" r:id="rId1419"/>
    <hyperlink ref="E450" r:id="rId1420"/>
    <hyperlink ref="E451" r:id="rId1421"/>
    <hyperlink ref="E452" r:id="rId1422"/>
    <hyperlink ref="E453" r:id="rId1423"/>
    <hyperlink ref="E454" r:id="rId1424"/>
    <hyperlink ref="E455" r:id="rId1425"/>
    <hyperlink ref="E456" r:id="rId1426"/>
    <hyperlink ref="E457" r:id="rId1427"/>
    <hyperlink ref="E458" r:id="rId1428"/>
    <hyperlink ref="E460" r:id="rId1429"/>
    <hyperlink ref="E461" r:id="rId1430"/>
    <hyperlink ref="E462" r:id="rId1431"/>
    <hyperlink ref="E463" r:id="rId1432"/>
    <hyperlink ref="E464" r:id="rId1433"/>
    <hyperlink ref="E465" r:id="rId1434"/>
    <hyperlink ref="E466" r:id="rId1435"/>
    <hyperlink ref="E467" r:id="rId1436"/>
    <hyperlink ref="E500" r:id="rId1437"/>
    <hyperlink ref="E501" r:id="rId1438"/>
    <hyperlink ref="E502" r:id="rId1439"/>
    <hyperlink ref="E503" r:id="rId1440"/>
    <hyperlink ref="E504" r:id="rId1441"/>
    <hyperlink ref="E516" r:id="rId1442"/>
    <hyperlink ref="E528" r:id="rId1443"/>
    <hyperlink ref="E529" r:id="rId1444"/>
    <hyperlink ref="E530" r:id="rId1445"/>
    <hyperlink ref="E525" r:id="rId1446"/>
    <hyperlink ref="E526" r:id="rId1447"/>
    <hyperlink ref="E531" r:id="rId1448"/>
    <hyperlink ref="E532" r:id="rId1449"/>
    <hyperlink ref="E533" r:id="rId1450"/>
    <hyperlink ref="E534" r:id="rId1451"/>
    <hyperlink ref="E535" r:id="rId1452"/>
    <hyperlink ref="E536" r:id="rId1453"/>
    <hyperlink ref="E505" r:id="rId1454"/>
    <hyperlink ref="E506" r:id="rId1455"/>
    <hyperlink ref="E507" r:id="rId1456"/>
    <hyperlink ref="E508" r:id="rId1457"/>
    <hyperlink ref="E509" r:id="rId1458"/>
    <hyperlink ref="E588" r:id="rId1459"/>
    <hyperlink ref="E589" r:id="rId1460"/>
    <hyperlink ref="E590" r:id="rId1461"/>
    <hyperlink ref="E592" r:id="rId1462"/>
    <hyperlink ref="E594" r:id="rId1463"/>
    <hyperlink ref="E595" r:id="rId1464"/>
    <hyperlink ref="E596" r:id="rId1465"/>
    <hyperlink ref="E597" r:id="rId1466"/>
    <hyperlink ref="E602" r:id="rId1467"/>
    <hyperlink ref="E603" r:id="rId1468"/>
    <hyperlink ref="E604" r:id="rId1469"/>
    <hyperlink ref="E605" r:id="rId1470"/>
    <hyperlink ref="E598" r:id="rId1471"/>
    <hyperlink ref="E599" r:id="rId1472"/>
    <hyperlink ref="E600" r:id="rId1473"/>
    <hyperlink ref="E601" r:id="rId1474"/>
    <hyperlink ref="E593" r:id="rId1475"/>
    <hyperlink ref="E537" r:id="rId1476"/>
    <hyperlink ref="E538" r:id="rId1477"/>
    <hyperlink ref="E539" r:id="rId1478"/>
    <hyperlink ref="E540" r:id="rId1479"/>
    <hyperlink ref="E541" r:id="rId1480"/>
    <hyperlink ref="E542" r:id="rId1481"/>
    <hyperlink ref="E543" r:id="rId1482"/>
    <hyperlink ref="E675" r:id="rId1483"/>
    <hyperlink ref="E676" r:id="rId1484"/>
    <hyperlink ref="E677" r:id="rId1485"/>
    <hyperlink ref="E678" r:id="rId1486"/>
    <hyperlink ref="E679" r:id="rId1487"/>
    <hyperlink ref="E680" r:id="rId1488"/>
    <hyperlink ref="E681" r:id="rId1489"/>
    <hyperlink ref="E682" r:id="rId1490"/>
    <hyperlink ref="E683" r:id="rId1491"/>
    <hyperlink ref="E684" r:id="rId1492"/>
    <hyperlink ref="E685" r:id="rId1493"/>
    <hyperlink ref="E686" r:id="rId1494"/>
    <hyperlink ref="E687" r:id="rId1495"/>
    <hyperlink ref="E688" r:id="rId1496"/>
    <hyperlink ref="E689" r:id="rId1497"/>
    <hyperlink ref="E690" r:id="rId1498"/>
    <hyperlink ref="E691" r:id="rId1499"/>
    <hyperlink ref="E692" r:id="rId1500"/>
    <hyperlink ref="E707" r:id="rId1501"/>
    <hyperlink ref="E708" r:id="rId1502"/>
    <hyperlink ref="E709" r:id="rId1503"/>
    <hyperlink ref="E710" r:id="rId1504"/>
    <hyperlink ref="E711" r:id="rId1505"/>
    <hyperlink ref="E712" r:id="rId1506"/>
    <hyperlink ref="E713" r:id="rId1507"/>
    <hyperlink ref="E714" r:id="rId1508"/>
    <hyperlink ref="E715" r:id="rId1509"/>
    <hyperlink ref="E718" r:id="rId1510"/>
    <hyperlink ref="E719" r:id="rId1511"/>
    <hyperlink ref="E720" r:id="rId1512"/>
    <hyperlink ref="E721" r:id="rId1513"/>
    <hyperlink ref="E722" r:id="rId1514"/>
    <hyperlink ref="E723" r:id="rId1515"/>
    <hyperlink ref="E725" r:id="rId1516"/>
    <hyperlink ref="E726" r:id="rId1517"/>
    <hyperlink ref="E728" r:id="rId1518"/>
    <hyperlink ref="E729" r:id="rId1519"/>
    <hyperlink ref="E737" r:id="rId1520"/>
    <hyperlink ref="E739" r:id="rId1521"/>
    <hyperlink ref="E740" r:id="rId1522"/>
    <hyperlink ref="E741" r:id="rId1523"/>
    <hyperlink ref="E742" r:id="rId1524"/>
    <hyperlink ref="E746" r:id="rId1525"/>
    <hyperlink ref="E748" r:id="rId1526"/>
    <hyperlink ref="E749" r:id="rId1527"/>
    <hyperlink ref="E750" r:id="rId1528"/>
    <hyperlink ref="E751" r:id="rId1529"/>
    <hyperlink ref="E468" r:id="rId1530"/>
    <hyperlink ref="E469" r:id="rId1531"/>
    <hyperlink ref="E470" r:id="rId1532"/>
    <hyperlink ref="E471" r:id="rId1533"/>
    <hyperlink ref="E472" r:id="rId1534"/>
    <hyperlink ref="E474" r:id="rId1535"/>
    <hyperlink ref="E475" r:id="rId1536"/>
    <hyperlink ref="E476" r:id="rId1537"/>
    <hyperlink ref="E477" r:id="rId1538"/>
    <hyperlink ref="E478" r:id="rId1539"/>
    <hyperlink ref="E479" r:id="rId1540"/>
    <hyperlink ref="E480" r:id="rId1541"/>
    <hyperlink ref="E481" r:id="rId1542"/>
    <hyperlink ref="E482" r:id="rId1543"/>
    <hyperlink ref="E483" r:id="rId1544"/>
    <hyperlink ref="E484" r:id="rId1545"/>
    <hyperlink ref="E485" r:id="rId1546"/>
    <hyperlink ref="E510" r:id="rId1547"/>
    <hyperlink ref="E511" r:id="rId1548"/>
    <hyperlink ref="E512" r:id="rId1549"/>
    <hyperlink ref="E620" r:id="rId1550"/>
    <hyperlink ref="E621" r:id="rId1551"/>
    <hyperlink ref="E622" r:id="rId1552"/>
    <hyperlink ref="E623" r:id="rId1553"/>
    <hyperlink ref="E624" r:id="rId1554"/>
    <hyperlink ref="E625" r:id="rId1555"/>
    <hyperlink ref="E627" r:id="rId1556"/>
    <hyperlink ref="E628" r:id="rId1557"/>
    <hyperlink ref="E626" r:id="rId1558"/>
    <hyperlink ref="E635" r:id="rId1559"/>
    <hyperlink ref="E636" r:id="rId1560"/>
    <hyperlink ref="E546" r:id="rId1561"/>
    <hyperlink ref="E734" r:id="rId1562"/>
    <hyperlink ref="E793" r:id="rId1563"/>
    <hyperlink ref="E794" r:id="rId1564"/>
    <hyperlink ref="E795" r:id="rId1565"/>
    <hyperlink ref="E796" r:id="rId1566"/>
    <hyperlink ref="E797" r:id="rId1567"/>
    <hyperlink ref="E809" r:id="rId1568"/>
    <hyperlink ref="E816" r:id="rId1569"/>
    <hyperlink ref="E814" r:id="rId1570"/>
    <hyperlink ref="E817" r:id="rId1571"/>
    <hyperlink ref="E819" r:id="rId1572"/>
    <hyperlink ref="E853" r:id="rId1573"/>
    <hyperlink ref="E854" r:id="rId1574"/>
    <hyperlink ref="E855" r:id="rId1575"/>
    <hyperlink ref="E856" r:id="rId1576"/>
    <hyperlink ref="E857" r:id="rId1577"/>
    <hyperlink ref="E858" r:id="rId1578"/>
    <hyperlink ref="E859" r:id="rId1579"/>
    <hyperlink ref="E860" r:id="rId1580"/>
    <hyperlink ref="E861" r:id="rId1581"/>
    <hyperlink ref="E866" r:id="rId1582"/>
    <hyperlink ref="E867" r:id="rId1583"/>
    <hyperlink ref="E730" r:id="rId1584"/>
    <hyperlink ref="E731" r:id="rId1585"/>
    <hyperlink ref="E732" r:id="rId1586"/>
    <hyperlink ref="E733" r:id="rId1587"/>
    <hyperlink ref="E758" r:id="rId1588"/>
    <hyperlink ref="E759" r:id="rId1589"/>
    <hyperlink ref="E760" r:id="rId1590"/>
    <hyperlink ref="E761" r:id="rId1591"/>
    <hyperlink ref="E762" r:id="rId1592"/>
    <hyperlink ref="E763" r:id="rId1593"/>
    <hyperlink ref="E764" r:id="rId1594"/>
    <hyperlink ref="E765" r:id="rId1595"/>
    <hyperlink ref="E766" r:id="rId1596"/>
    <hyperlink ref="E767" r:id="rId1597"/>
    <hyperlink ref="E768" r:id="rId1598"/>
    <hyperlink ref="E769" r:id="rId1599"/>
    <hyperlink ref="E770" r:id="rId1600"/>
    <hyperlink ref="E771" r:id="rId1601"/>
    <hyperlink ref="E772" r:id="rId1602"/>
    <hyperlink ref="E773" r:id="rId1603"/>
    <hyperlink ref="E693" r:id="rId1604"/>
    <hyperlink ref="E694" r:id="rId1605"/>
    <hyperlink ref="E695" r:id="rId1606"/>
    <hyperlink ref="E696" r:id="rId1607"/>
    <hyperlink ref="E697" r:id="rId1608"/>
    <hyperlink ref="E698" r:id="rId1609"/>
    <hyperlink ref="E699" r:id="rId1610"/>
    <hyperlink ref="E700" r:id="rId1611"/>
    <hyperlink ref="E701" r:id="rId1612"/>
    <hyperlink ref="E702" r:id="rId1613"/>
    <hyperlink ref="E703" r:id="rId1614"/>
    <hyperlink ref="E704" r:id="rId1615"/>
    <hyperlink ref="E705" r:id="rId1616"/>
    <hyperlink ref="E706" r:id="rId1617"/>
    <hyperlink ref="E868" r:id="rId1618"/>
    <hyperlink ref="E869" r:id="rId1619"/>
    <hyperlink ref="E873" r:id="rId1620"/>
    <hyperlink ref="E874" r:id="rId1621"/>
    <hyperlink ref="E875" r:id="rId1622"/>
    <hyperlink ref="E878" r:id="rId1623"/>
    <hyperlink ref="E879" r:id="rId1624"/>
    <hyperlink ref="E880" r:id="rId1625"/>
    <hyperlink ref="E881" r:id="rId1626"/>
    <hyperlink ref="E882" r:id="rId1627"/>
    <hyperlink ref="E887" r:id="rId1628"/>
    <hyperlink ref="E888" r:id="rId1629"/>
    <hyperlink ref="E889" r:id="rId1630"/>
    <hyperlink ref="E890" r:id="rId1631"/>
    <hyperlink ref="E891" r:id="rId1632"/>
    <hyperlink ref="E892" r:id="rId1633"/>
    <hyperlink ref="E893" r:id="rId1634"/>
    <hyperlink ref="E894" r:id="rId1635"/>
    <hyperlink ref="E895" r:id="rId1636"/>
    <hyperlink ref="E896" r:id="rId1637"/>
    <hyperlink ref="E897" r:id="rId1638"/>
    <hyperlink ref="E898" r:id="rId1639"/>
    <hyperlink ref="E899" r:id="rId1640"/>
    <hyperlink ref="E900" r:id="rId1641"/>
    <hyperlink ref="E901" r:id="rId1642"/>
    <hyperlink ref="E902" r:id="rId1643"/>
    <hyperlink ref="E903" r:id="rId1644"/>
    <hyperlink ref="E907" r:id="rId1645"/>
    <hyperlink ref="E908" r:id="rId1646"/>
    <hyperlink ref="E909" r:id="rId1647"/>
    <hyperlink ref="E910" r:id="rId1648"/>
    <hyperlink ref="E912" r:id="rId1649"/>
    <hyperlink ref="E913" r:id="rId1650"/>
    <hyperlink ref="E914" r:id="rId1651"/>
    <hyperlink ref="E915" r:id="rId1652"/>
    <hyperlink ref="E918" r:id="rId1653"/>
    <hyperlink ref="E919" r:id="rId1654"/>
    <hyperlink ref="E920" r:id="rId1655"/>
    <hyperlink ref="E921" r:id="rId1656"/>
    <hyperlink ref="E922" r:id="rId1657"/>
    <hyperlink ref="E927" r:id="rId1658"/>
    <hyperlink ref="E931" r:id="rId1659"/>
    <hyperlink ref="E932" r:id="rId1660"/>
    <hyperlink ref="E933" r:id="rId1661"/>
    <hyperlink ref="E934" r:id="rId1662"/>
    <hyperlink ref="E935" r:id="rId1663"/>
    <hyperlink ref="E936" r:id="rId1664"/>
    <hyperlink ref="E939" r:id="rId1665"/>
    <hyperlink ref="E940" r:id="rId1666"/>
    <hyperlink ref="E942" r:id="rId1667"/>
    <hyperlink ref="E944" r:id="rId1668"/>
    <hyperlink ref="E945" r:id="rId1669"/>
    <hyperlink ref="E946" r:id="rId1670"/>
    <hyperlink ref="E947" r:id="rId1671"/>
    <hyperlink ref="E948" r:id="rId1672"/>
    <hyperlink ref="E949" r:id="rId1673"/>
    <hyperlink ref="E950" r:id="rId1674"/>
    <hyperlink ref="E951" r:id="rId1675"/>
    <hyperlink ref="E952" r:id="rId1676"/>
    <hyperlink ref="E953" r:id="rId1677"/>
    <hyperlink ref="E958" r:id="rId1678"/>
    <hyperlink ref="E959" r:id="rId1679"/>
    <hyperlink ref="E960" r:id="rId1680"/>
    <hyperlink ref="E961" r:id="rId1681"/>
    <hyperlink ref="E608" r:id="rId1682"/>
    <hyperlink ref="E609" r:id="rId1683"/>
    <hyperlink ref="E610" r:id="rId1684"/>
    <hyperlink ref="E611" r:id="rId1685"/>
    <hyperlink ref="E612" r:id="rId1686"/>
    <hyperlink ref="E613" r:id="rId1687"/>
    <hyperlink ref="E614" r:id="rId1688"/>
    <hyperlink ref="E615" r:id="rId1689"/>
    <hyperlink ref="E616" r:id="rId1690"/>
    <hyperlink ref="E617" r:id="rId1691"/>
    <hyperlink ref="E661" r:id="rId1692"/>
    <hyperlink ref="E486" r:id="rId1693"/>
    <hyperlink ref="E487" r:id="rId1694"/>
    <hyperlink ref="E488" r:id="rId1695"/>
    <hyperlink ref="E489" r:id="rId1696"/>
    <hyperlink ref="E490" r:id="rId1697"/>
    <hyperlink ref="E491" r:id="rId1698"/>
    <hyperlink ref="E492" r:id="rId1699"/>
    <hyperlink ref="E493" r:id="rId1700"/>
    <hyperlink ref="E494" r:id="rId1701"/>
    <hyperlink ref="E495" r:id="rId1702"/>
    <hyperlink ref="E643" r:id="rId1703"/>
    <hyperlink ref="E644" r:id="rId1704"/>
    <hyperlink ref="E645" r:id="rId1705"/>
    <hyperlink ref="E648" r:id="rId1706"/>
    <hyperlink ref="E649" r:id="rId1707"/>
    <hyperlink ref="E651" r:id="rId1708"/>
    <hyperlink ref="E652" r:id="rId1709"/>
    <hyperlink ref="E550" r:id="rId1710"/>
    <hyperlink ref="E551" r:id="rId1711"/>
    <hyperlink ref="E552" r:id="rId1712"/>
    <hyperlink ref="E553" r:id="rId1713"/>
    <hyperlink ref="E554" r:id="rId1714"/>
    <hyperlink ref="E556" r:id="rId1715"/>
    <hyperlink ref="E559" r:id="rId1716"/>
    <hyperlink ref="E654" r:id="rId1717"/>
    <hyperlink ref="E655" r:id="rId1718"/>
    <hyperlink ref="E658" r:id="rId1719"/>
    <hyperlink ref="E659" r:id="rId1720"/>
    <hyperlink ref="E660" r:id="rId1721"/>
    <hyperlink ref="E560" r:id="rId1722"/>
    <hyperlink ref="E561" r:id="rId1723"/>
    <hyperlink ref="E662" r:id="rId1724"/>
    <hyperlink ref="E562" r:id="rId1725"/>
    <hyperlink ref="E564" r:id="rId1726"/>
    <hyperlink ref="E565" r:id="rId1727"/>
    <hyperlink ref="E566" r:id="rId1728"/>
    <hyperlink ref="E567" r:id="rId1729"/>
    <hyperlink ref="E572" r:id="rId1730"/>
    <hyperlink ref="E573" r:id="rId1731"/>
    <hyperlink ref="E981" r:id="rId1732"/>
    <hyperlink ref="E982" r:id="rId1733"/>
    <hyperlink ref="E983" r:id="rId1734"/>
    <hyperlink ref="E984" r:id="rId1735"/>
    <hyperlink ref="E985" r:id="rId1736"/>
    <hyperlink ref="E986" r:id="rId1737"/>
    <hyperlink ref="E987" r:id="rId1738"/>
    <hyperlink ref="E989" r:id="rId1739"/>
    <hyperlink ref="E990" r:id="rId1740"/>
    <hyperlink ref="E991" r:id="rId1741"/>
    <hyperlink ref="E992" r:id="rId1742"/>
    <hyperlink ref="E993" r:id="rId1743"/>
    <hyperlink ref="E994" r:id="rId1744"/>
    <hyperlink ref="E995" r:id="rId1745"/>
    <hyperlink ref="E996" r:id="rId1746"/>
    <hyperlink ref="E997" r:id="rId1747"/>
    <hyperlink ref="E998" r:id="rId1748"/>
    <hyperlink ref="E999" r:id="rId1749"/>
    <hyperlink ref="E1000" r:id="rId1750"/>
    <hyperlink ref="E1001" r:id="rId1751"/>
    <hyperlink ref="E1002" r:id="rId1752"/>
    <hyperlink ref="E1003" r:id="rId1753"/>
    <hyperlink ref="E1004" r:id="rId1754"/>
    <hyperlink ref="E1005" r:id="rId1755"/>
    <hyperlink ref="E1006" r:id="rId1756"/>
    <hyperlink ref="E1007" r:id="rId1757"/>
    <hyperlink ref="E1008" r:id="rId1758"/>
    <hyperlink ref="E1009" r:id="rId1759"/>
    <hyperlink ref="E1010" r:id="rId1760"/>
    <hyperlink ref="E1011" r:id="rId1761"/>
    <hyperlink ref="E1012" r:id="rId1762"/>
    <hyperlink ref="E1013" r:id="rId1763"/>
    <hyperlink ref="E1014" r:id="rId1764"/>
    <hyperlink ref="E1015" r:id="rId1765"/>
    <hyperlink ref="E1016" r:id="rId1766"/>
    <hyperlink ref="E1017" r:id="rId1767"/>
    <hyperlink ref="E1018" r:id="rId1768"/>
    <hyperlink ref="E1019" r:id="rId1769"/>
    <hyperlink ref="E1020" r:id="rId1770"/>
    <hyperlink ref="E1021" r:id="rId1771"/>
    <hyperlink ref="E1022" r:id="rId1772"/>
    <hyperlink ref="E1023" r:id="rId1773"/>
    <hyperlink ref="E1024" r:id="rId1774"/>
    <hyperlink ref="E1025" r:id="rId1775"/>
    <hyperlink ref="E1026" r:id="rId1776"/>
    <hyperlink ref="E1027" r:id="rId1777"/>
    <hyperlink ref="E1028" r:id="rId1778"/>
    <hyperlink ref="E1029" r:id="rId1779"/>
    <hyperlink ref="E1030" r:id="rId1780"/>
    <hyperlink ref="E1031" r:id="rId1781"/>
    <hyperlink ref="E1032" r:id="rId1782"/>
    <hyperlink ref="E1033" r:id="rId1783"/>
    <hyperlink ref="E1034" r:id="rId1784"/>
    <hyperlink ref="E1035" r:id="rId1785"/>
    <hyperlink ref="E1036" r:id="rId1786"/>
    <hyperlink ref="E1037" r:id="rId1787"/>
    <hyperlink ref="E1038" r:id="rId1788"/>
    <hyperlink ref="E1039" r:id="rId1789"/>
    <hyperlink ref="E1051" r:id="rId1790"/>
    <hyperlink ref="E1052" r:id="rId1791"/>
    <hyperlink ref="E1053" r:id="rId1792"/>
    <hyperlink ref="E1054" r:id="rId1793"/>
    <hyperlink ref="E1055" r:id="rId1794"/>
    <hyperlink ref="E1056" r:id="rId1795"/>
    <hyperlink ref="E1057" r:id="rId1796"/>
    <hyperlink ref="E1058" r:id="rId1797"/>
    <hyperlink ref="E1040" r:id="rId1798"/>
    <hyperlink ref="E1041" r:id="rId1799"/>
    <hyperlink ref="E1042" r:id="rId1800"/>
    <hyperlink ref="E1043" r:id="rId1801"/>
    <hyperlink ref="E1044" r:id="rId1802"/>
    <hyperlink ref="E1045" r:id="rId1803"/>
    <hyperlink ref="E1046" r:id="rId1804"/>
    <hyperlink ref="E1048" r:id="rId1805"/>
    <hyperlink ref="E1049" r:id="rId1806"/>
    <hyperlink ref="E1050" r:id="rId1807"/>
    <hyperlink ref="E1074" r:id="rId1808"/>
    <hyperlink ref="E1075" r:id="rId1809"/>
    <hyperlink ref="E328" r:id="rId1810"/>
    <hyperlink ref="E329" r:id="rId1811"/>
    <hyperlink ref="E330" r:id="rId1812"/>
    <hyperlink ref="E331" r:id="rId1813"/>
    <hyperlink ref="E332" r:id="rId1814"/>
    <hyperlink ref="E333" r:id="rId1815"/>
    <hyperlink ref="E334" r:id="rId1816"/>
    <hyperlink ref="E335" r:id="rId1817"/>
    <hyperlink ref="E336" r:id="rId1818"/>
    <hyperlink ref="E337" r:id="rId1819"/>
    <hyperlink ref="E338" r:id="rId1820"/>
    <hyperlink ref="E340" r:id="rId1821"/>
    <hyperlink ref="E341" r:id="rId1822"/>
    <hyperlink ref="E342" r:id="rId1823"/>
    <hyperlink ref="E346" r:id="rId1824"/>
    <hyperlink ref="E348" r:id="rId1825"/>
    <hyperlink ref="E349" r:id="rId1826"/>
    <hyperlink ref="E350" r:id="rId1827"/>
    <hyperlink ref="E351" r:id="rId1828"/>
    <hyperlink ref="E352" r:id="rId1829"/>
    <hyperlink ref="E353" r:id="rId1830"/>
    <hyperlink ref="E354" r:id="rId1831"/>
    <hyperlink ref="E355" r:id="rId1832"/>
    <hyperlink ref="E356" r:id="rId1833"/>
    <hyperlink ref="E357" r:id="rId1834"/>
    <hyperlink ref="E359" r:id="rId1835"/>
    <hyperlink ref="E360" r:id="rId1836"/>
    <hyperlink ref="E364" r:id="rId1837"/>
    <hyperlink ref="E366" r:id="rId1838"/>
    <hyperlink ref="E367" r:id="rId1839"/>
    <hyperlink ref="E369" r:id="rId1840"/>
    <hyperlink ref="E372" r:id="rId1841"/>
    <hyperlink ref="E373" r:id="rId1842"/>
    <hyperlink ref="E374" r:id="rId1843"/>
    <hyperlink ref="E375" r:id="rId1844"/>
    <hyperlink ref="E376" r:id="rId1845"/>
    <hyperlink ref="E377" r:id="rId1846"/>
    <hyperlink ref="E381" r:id="rId1847"/>
    <hyperlink ref="E382" r:id="rId1848"/>
    <hyperlink ref="E383" r:id="rId1849"/>
    <hyperlink ref="E384" r:id="rId1850"/>
    <hyperlink ref="E385" r:id="rId1851"/>
    <hyperlink ref="E387" r:id="rId1852"/>
    <hyperlink ref="E388" r:id="rId1853"/>
    <hyperlink ref="E1077" r:id="rId1854"/>
    <hyperlink ref="E1078" r:id="rId1855"/>
    <hyperlink ref="E1079" r:id="rId1856"/>
    <hyperlink ref="E1080" r:id="rId1857"/>
    <hyperlink ref="E1082" r:id="rId1858"/>
    <hyperlink ref="E1083" r:id="rId1859"/>
    <hyperlink ref="E1085" r:id="rId1860"/>
    <hyperlink ref="E1086" r:id="rId1861"/>
    <hyperlink ref="E1089" r:id="rId1862"/>
    <hyperlink ref="E1090" r:id="rId1863"/>
    <hyperlink ref="E1167" r:id="rId1864"/>
    <hyperlink ref="E1168" r:id="rId1865"/>
    <hyperlink ref="E1169" r:id="rId1866"/>
    <hyperlink ref="E1170" r:id="rId1867"/>
    <hyperlink ref="E1171" r:id="rId1868"/>
    <hyperlink ref="E1172" r:id="rId1869"/>
    <hyperlink ref="E1214" r:id="rId1870"/>
    <hyperlink ref="E1217" r:id="rId1871"/>
    <hyperlink ref="E1218" r:id="rId1872"/>
    <hyperlink ref="E1221" r:id="rId1873"/>
    <hyperlink ref="E1222" r:id="rId1874"/>
    <hyperlink ref="E1223" r:id="rId1875"/>
    <hyperlink ref="E1230" r:id="rId1876"/>
    <hyperlink ref="E1231" r:id="rId1877"/>
    <hyperlink ref="E1173" r:id="rId1878"/>
    <hyperlink ref="E1175" r:id="rId1879"/>
    <hyperlink ref="E1177" r:id="rId1880"/>
    <hyperlink ref="E1091" r:id="rId1881"/>
    <hyperlink ref="E1093" r:id="rId1882"/>
    <hyperlink ref="E1094" r:id="rId1883"/>
    <hyperlink ref="E1095" r:id="rId1884"/>
    <hyperlink ref="E1096" r:id="rId1885"/>
    <hyperlink ref="E1097" r:id="rId1886"/>
    <hyperlink ref="E1098" r:id="rId1887"/>
    <hyperlink ref="E1099" r:id="rId1888"/>
    <hyperlink ref="E1100" r:id="rId1889"/>
    <hyperlink ref="E1101" r:id="rId1890"/>
    <hyperlink ref="E1102" r:id="rId1891"/>
    <hyperlink ref="E1103" r:id="rId1892"/>
    <hyperlink ref="E1104" r:id="rId1893"/>
    <hyperlink ref="E1105" r:id="rId1894"/>
    <hyperlink ref="E1106" r:id="rId1895"/>
    <hyperlink ref="E1107" r:id="rId1896"/>
    <hyperlink ref="E1108" r:id="rId1897"/>
    <hyperlink ref="E1109" r:id="rId1898"/>
    <hyperlink ref="E1112" r:id="rId1899"/>
    <hyperlink ref="E1113" r:id="rId1900"/>
    <hyperlink ref="E1114" r:id="rId1901"/>
    <hyperlink ref="E1178" r:id="rId1902"/>
    <hyperlink ref="E1180" r:id="rId1903"/>
    <hyperlink ref="E1183" r:id="rId1904"/>
    <hyperlink ref="E1185" r:id="rId1905"/>
    <hyperlink ref="E1187" r:id="rId1906"/>
    <hyperlink ref="E1190" r:id="rId1907"/>
    <hyperlink ref="E1191" r:id="rId1908"/>
    <hyperlink ref="E1193" r:id="rId1909"/>
    <hyperlink ref="E1194" r:id="rId1910"/>
    <hyperlink ref="E1195" r:id="rId1911"/>
    <hyperlink ref="E1196" r:id="rId1912"/>
    <hyperlink ref="E1234" r:id="rId1913"/>
    <hyperlink ref="E1237" r:id="rId1914"/>
    <hyperlink ref="E1238" r:id="rId1915"/>
    <hyperlink ref="E1239" r:id="rId1916"/>
    <hyperlink ref="E1240" r:id="rId1917"/>
    <hyperlink ref="E1241" r:id="rId1918"/>
    <hyperlink ref="E1242" r:id="rId1919"/>
    <hyperlink ref="E1243" r:id="rId1920"/>
    <hyperlink ref="E1245" r:id="rId1921"/>
    <hyperlink ref="E1246" r:id="rId1922"/>
    <hyperlink ref="E1247" r:id="rId1923"/>
    <hyperlink ref="E1248" r:id="rId1924"/>
    <hyperlink ref="E1249" r:id="rId1925"/>
    <hyperlink ref="E1251" r:id="rId1926"/>
    <hyperlink ref="E1202" r:id="rId1927"/>
    <hyperlink ref="E1203" r:id="rId1928"/>
    <hyperlink ref="E1204" r:id="rId1929"/>
    <hyperlink ref="E1141" r:id="rId1930"/>
    <hyperlink ref="E1142" r:id="rId1931"/>
    <hyperlink ref="E1143" r:id="rId1932"/>
    <hyperlink ref="E1144" r:id="rId1933"/>
    <hyperlink ref="E1145" r:id="rId1934"/>
    <hyperlink ref="E1146" r:id="rId1935"/>
    <hyperlink ref="E1147" r:id="rId1936"/>
    <hyperlink ref="E1148" r:id="rId1937"/>
    <hyperlink ref="E1149" r:id="rId1938"/>
    <hyperlink ref="E1150" r:id="rId1939"/>
    <hyperlink ref="E1151" r:id="rId1940"/>
    <hyperlink ref="E1152" r:id="rId1941"/>
    <hyperlink ref="E1153" r:id="rId1942"/>
    <hyperlink ref="E1154" r:id="rId1943"/>
    <hyperlink ref="E1155" r:id="rId1944"/>
    <hyperlink ref="E1156" r:id="rId1945"/>
    <hyperlink ref="E1157" r:id="rId1946"/>
    <hyperlink ref="E1158" r:id="rId1947"/>
    <hyperlink ref="E1159" r:id="rId1948"/>
    <hyperlink ref="E1160" r:id="rId1949"/>
    <hyperlink ref="E1161" r:id="rId1950"/>
    <hyperlink ref="E1162" r:id="rId1951"/>
    <hyperlink ref="E1163" r:id="rId1952"/>
    <hyperlink ref="E1164" r:id="rId1953"/>
    <hyperlink ref="E1165" r:id="rId1954"/>
    <hyperlink ref="E1166" r:id="rId1955"/>
    <hyperlink ref="E1252" r:id="rId1956"/>
    <hyperlink ref="E1253" r:id="rId1957"/>
    <hyperlink ref="E1254" r:id="rId1958"/>
    <hyperlink ref="E1255" r:id="rId1959"/>
    <hyperlink ref="E1256" r:id="rId1960"/>
    <hyperlink ref="E1257" r:id="rId1961"/>
    <hyperlink ref="E1258" r:id="rId1962"/>
    <hyperlink ref="E1259" r:id="rId1963"/>
    <hyperlink ref="E1261" r:id="rId1964"/>
    <hyperlink ref="E1262" r:id="rId1965"/>
    <hyperlink ref="E1263" r:id="rId1966"/>
    <hyperlink ref="E1264" r:id="rId1967"/>
    <hyperlink ref="E1267" r:id="rId1968"/>
    <hyperlink ref="E1268" r:id="rId1969"/>
    <hyperlink ref="E1270" r:id="rId1970"/>
    <hyperlink ref="E1271" r:id="rId1971"/>
    <hyperlink ref="E1272" r:id="rId1972"/>
    <hyperlink ref="E1273" r:id="rId1973"/>
    <hyperlink ref="E1274" r:id="rId1974"/>
    <hyperlink ref="E1275" r:id="rId1975"/>
    <hyperlink ref="E1276" r:id="rId1976"/>
    <hyperlink ref="E1277" r:id="rId1977"/>
    <hyperlink ref="E1278" r:id="rId1978"/>
    <hyperlink ref="E1279" r:id="rId1979"/>
    <hyperlink ref="E1280" r:id="rId1980"/>
    <hyperlink ref="E1281" r:id="rId1981"/>
    <hyperlink ref="E1282" r:id="rId1982"/>
    <hyperlink ref="E1283" r:id="rId1983"/>
    <hyperlink ref="E1284" r:id="rId1984"/>
    <hyperlink ref="E1285" r:id="rId1985"/>
    <hyperlink ref="E297" r:id="rId1986"/>
    <hyperlink ref="E235" r:id="rId1987"/>
    <hyperlink ref="E236" r:id="rId1988"/>
    <hyperlink ref="E237" r:id="rId1989"/>
    <hyperlink ref="E238" r:id="rId1990"/>
    <hyperlink ref="E239" r:id="rId1991"/>
    <hyperlink ref="E240" r:id="rId1992"/>
    <hyperlink ref="E241" r:id="rId1993"/>
    <hyperlink ref="E244" r:id="rId1994"/>
    <hyperlink ref="E245" r:id="rId1995"/>
    <hyperlink ref="E246" r:id="rId1996"/>
    <hyperlink ref="E1374" r:id="rId1997"/>
    <hyperlink ref="E1375" r:id="rId1998"/>
    <hyperlink ref="E1376" r:id="rId1999"/>
    <hyperlink ref="E1377" r:id="rId2000"/>
    <hyperlink ref="E1387" r:id="rId2001"/>
    <hyperlink ref="E1388" r:id="rId2002"/>
    <hyperlink ref="E1389" r:id="rId2003"/>
    <hyperlink ref="E1390" r:id="rId2004"/>
    <hyperlink ref="E1391" r:id="rId2005"/>
    <hyperlink ref="E1393" r:id="rId2006"/>
    <hyperlink ref="E1394" r:id="rId2007"/>
    <hyperlink ref="E1395" r:id="rId2008"/>
    <hyperlink ref="E1396" r:id="rId2009"/>
    <hyperlink ref="E1397" r:id="rId2010"/>
    <hyperlink ref="E1398" r:id="rId2011"/>
    <hyperlink ref="E1399" r:id="rId2012"/>
    <hyperlink ref="E1400" r:id="rId2013"/>
    <hyperlink ref="E1401" r:id="rId2014"/>
    <hyperlink ref="E1402" r:id="rId2015"/>
    <hyperlink ref="E1403" r:id="rId2016"/>
    <hyperlink ref="E1404" r:id="rId2017"/>
    <hyperlink ref="E1405" r:id="rId2018"/>
    <hyperlink ref="E1406" r:id="rId2019"/>
    <hyperlink ref="E1407" r:id="rId2020"/>
    <hyperlink ref="E1408" r:id="rId2021"/>
    <hyperlink ref="E1409" r:id="rId2022"/>
    <hyperlink ref="E1410" r:id="rId2023"/>
    <hyperlink ref="E1411" r:id="rId2024"/>
    <hyperlink ref="E1412" r:id="rId2025"/>
    <hyperlink ref="E1413" r:id="rId2026"/>
    <hyperlink ref="E1414" r:id="rId2027"/>
    <hyperlink ref="E1415" r:id="rId2028"/>
    <hyperlink ref="E1416" r:id="rId2029"/>
    <hyperlink ref="E1417" r:id="rId2030"/>
    <hyperlink ref="E1418" r:id="rId2031"/>
    <hyperlink ref="E1419" r:id="rId2032"/>
    <hyperlink ref="E1420" r:id="rId2033"/>
    <hyperlink ref="E1421" r:id="rId2034"/>
    <hyperlink ref="E1422" r:id="rId2035"/>
    <hyperlink ref="E1423" r:id="rId2036"/>
    <hyperlink ref="E1424" r:id="rId2037"/>
    <hyperlink ref="E1425" r:id="rId2038"/>
    <hyperlink ref="E1426" r:id="rId2039"/>
    <hyperlink ref="E1427" r:id="rId2040"/>
    <hyperlink ref="E1428" r:id="rId2041"/>
    <hyperlink ref="E1429" r:id="rId2042"/>
    <hyperlink ref="E1432" r:id="rId2043"/>
    <hyperlink ref="E1433" r:id="rId2044"/>
    <hyperlink ref="E1434" r:id="rId2045"/>
    <hyperlink ref="E1435" r:id="rId2046"/>
    <hyperlink ref="E1436" r:id="rId2047"/>
    <hyperlink ref="E1437" r:id="rId2048"/>
    <hyperlink ref="E1438" r:id="rId2049"/>
    <hyperlink ref="E1439" r:id="rId2050"/>
    <hyperlink ref="E1440" r:id="rId2051"/>
    <hyperlink ref="E1441" r:id="rId2052"/>
    <hyperlink ref="E1442" r:id="rId2053"/>
    <hyperlink ref="E1443" r:id="rId2054"/>
    <hyperlink ref="E1444" r:id="rId2055"/>
    <hyperlink ref="E1445" r:id="rId2056"/>
    <hyperlink ref="E1446" r:id="rId2057"/>
    <hyperlink ref="E1447" r:id="rId2058"/>
    <hyperlink ref="E1448" r:id="rId2059"/>
    <hyperlink ref="E1449" r:id="rId2060"/>
    <hyperlink ref="E1450" r:id="rId2061"/>
    <hyperlink ref="E1451" r:id="rId2062"/>
    <hyperlink ref="E1452" r:id="rId2063"/>
    <hyperlink ref="E1453" r:id="rId2064"/>
    <hyperlink ref="E1454" r:id="rId2065"/>
    <hyperlink ref="E1455" r:id="rId2066"/>
    <hyperlink ref="E1456" r:id="rId2067"/>
    <hyperlink ref="E1457" r:id="rId2068"/>
    <hyperlink ref="E1458" r:id="rId2069"/>
    <hyperlink ref="E1459" r:id="rId2070"/>
    <hyperlink ref="E1460" r:id="rId2071"/>
    <hyperlink ref="E1461" r:id="rId2072"/>
    <hyperlink ref="E1462" r:id="rId2073"/>
    <hyperlink ref="E1463" r:id="rId2074"/>
    <hyperlink ref="E1464" r:id="rId2075"/>
    <hyperlink ref="E1465" r:id="rId2076"/>
    <hyperlink ref="E1466" r:id="rId2077"/>
    <hyperlink ref="E1467" r:id="rId2078"/>
    <hyperlink ref="E1468" r:id="rId2079"/>
    <hyperlink ref="E1469" r:id="rId2080"/>
    <hyperlink ref="E1470" r:id="rId2081"/>
    <hyperlink ref="E1471" r:id="rId2082"/>
    <hyperlink ref="E1472" r:id="rId2083"/>
    <hyperlink ref="E1473" r:id="rId2084"/>
    <hyperlink ref="E1474" r:id="rId2085"/>
    <hyperlink ref="E1475" r:id="rId2086"/>
    <hyperlink ref="E1476" r:id="rId2087"/>
    <hyperlink ref="E1477" r:id="rId2088"/>
    <hyperlink ref="E1478" r:id="rId2089"/>
    <hyperlink ref="E1479" r:id="rId2090"/>
    <hyperlink ref="E1480" r:id="rId2091"/>
    <hyperlink ref="E1481" r:id="rId2092"/>
    <hyperlink ref="E1482" r:id="rId2093"/>
    <hyperlink ref="E1483" r:id="rId2094"/>
    <hyperlink ref="E1484" r:id="rId2095"/>
    <hyperlink ref="E1485" r:id="rId2096"/>
    <hyperlink ref="E1486" r:id="rId2097"/>
    <hyperlink ref="E1487" r:id="rId2098"/>
    <hyperlink ref="E1488" r:id="rId2099"/>
    <hyperlink ref="E1489" r:id="rId2100"/>
    <hyperlink ref="E1490" r:id="rId2101"/>
    <hyperlink ref="E1491" r:id="rId2102"/>
    <hyperlink ref="E1492" r:id="rId2103"/>
    <hyperlink ref="E1493" r:id="rId2104"/>
    <hyperlink ref="E1494" r:id="rId2105"/>
    <hyperlink ref="E1495" r:id="rId2106"/>
    <hyperlink ref="E1496" r:id="rId2107"/>
    <hyperlink ref="E1497" r:id="rId2108"/>
    <hyperlink ref="E1498" r:id="rId2109"/>
    <hyperlink ref="E1499" r:id="rId2110"/>
    <hyperlink ref="E1500" r:id="rId2111"/>
    <hyperlink ref="E1501" r:id="rId2112"/>
    <hyperlink ref="E1502" r:id="rId2113"/>
    <hyperlink ref="E1503" r:id="rId2114"/>
    <hyperlink ref="E1504" r:id="rId2115"/>
    <hyperlink ref="E1505" r:id="rId2116"/>
    <hyperlink ref="E1506" r:id="rId2117"/>
    <hyperlink ref="E1507" r:id="rId2118"/>
    <hyperlink ref="E1508" r:id="rId2119"/>
    <hyperlink ref="E1509" r:id="rId2120"/>
    <hyperlink ref="E1510" r:id="rId2121"/>
    <hyperlink ref="E1511" r:id="rId2122"/>
    <hyperlink ref="E1512" r:id="rId2123"/>
    <hyperlink ref="E1513" r:id="rId2124"/>
    <hyperlink ref="E1514" r:id="rId2125"/>
    <hyperlink ref="E1515" r:id="rId2126"/>
    <hyperlink ref="E1516" r:id="rId2127"/>
    <hyperlink ref="E1517" r:id="rId2128"/>
    <hyperlink ref="E1518" r:id="rId2129"/>
    <hyperlink ref="E1519" r:id="rId2130"/>
    <hyperlink ref="E1520" r:id="rId2131"/>
    <hyperlink ref="E1521" r:id="rId2132"/>
    <hyperlink ref="E1522" r:id="rId2133"/>
    <hyperlink ref="E1523" r:id="rId2134"/>
    <hyperlink ref="E1524" r:id="rId2135"/>
    <hyperlink ref="E1525" r:id="rId2136"/>
    <hyperlink ref="E1526" r:id="rId2137"/>
    <hyperlink ref="E1527" r:id="rId2138"/>
    <hyperlink ref="E1528" r:id="rId2139"/>
    <hyperlink ref="E1529" r:id="rId2140"/>
    <hyperlink ref="E1530" r:id="rId2141"/>
    <hyperlink ref="E1531" r:id="rId2142"/>
    <hyperlink ref="E1532" r:id="rId2143"/>
    <hyperlink ref="E1533" r:id="rId2144"/>
    <hyperlink ref="E1534" r:id="rId2145"/>
    <hyperlink ref="E1535" r:id="rId2146"/>
    <hyperlink ref="E1536" r:id="rId2147"/>
    <hyperlink ref="E1537" r:id="rId2148"/>
    <hyperlink ref="E1538" r:id="rId2149"/>
    <hyperlink ref="E1539" r:id="rId2150"/>
    <hyperlink ref="E1540" r:id="rId2151"/>
    <hyperlink ref="E1541" r:id="rId2152"/>
    <hyperlink ref="E1542" r:id="rId2153"/>
    <hyperlink ref="E1543" r:id="rId2154"/>
    <hyperlink ref="E1544" r:id="rId2155"/>
    <hyperlink ref="E1545" r:id="rId2156"/>
    <hyperlink ref="E1546" r:id="rId2157"/>
    <hyperlink ref="E1547" r:id="rId2158"/>
    <hyperlink ref="E1548" r:id="rId2159"/>
    <hyperlink ref="E1549" r:id="rId2160"/>
    <hyperlink ref="E1550" r:id="rId2161"/>
    <hyperlink ref="E1551" r:id="rId2162"/>
    <hyperlink ref="E1552" r:id="rId2163"/>
    <hyperlink ref="E1553" r:id="rId2164"/>
    <hyperlink ref="E1554" r:id="rId2165"/>
    <hyperlink ref="E1555" r:id="rId2166"/>
    <hyperlink ref="E1557" r:id="rId2167"/>
    <hyperlink ref="E1558" r:id="rId2168"/>
    <hyperlink ref="E1559" r:id="rId2169"/>
    <hyperlink ref="E1560" r:id="rId2170"/>
    <hyperlink ref="E1561" r:id="rId2171"/>
    <hyperlink ref="E1562" r:id="rId2172"/>
    <hyperlink ref="E1563" r:id="rId2173"/>
    <hyperlink ref="E1564" r:id="rId2174"/>
    <hyperlink ref="E1565" r:id="rId2175"/>
    <hyperlink ref="E1566" r:id="rId2176"/>
    <hyperlink ref="E1567" r:id="rId2177"/>
    <hyperlink ref="E1568" r:id="rId2178"/>
    <hyperlink ref="E1569" r:id="rId2179"/>
    <hyperlink ref="E1570" r:id="rId2180"/>
    <hyperlink ref="E1573" r:id="rId2181"/>
    <hyperlink ref="E1575" r:id="rId2182"/>
    <hyperlink ref="E1576" r:id="rId2183"/>
    <hyperlink ref="E1577" r:id="rId2184"/>
    <hyperlink ref="E1578" r:id="rId2185"/>
    <hyperlink ref="E1579" r:id="rId2186"/>
    <hyperlink ref="E1580" r:id="rId2187"/>
    <hyperlink ref="E1581" r:id="rId2188"/>
    <hyperlink ref="E1582" r:id="rId2189"/>
    <hyperlink ref="E1583" r:id="rId2190"/>
    <hyperlink ref="E1584" r:id="rId2191"/>
    <hyperlink ref="E1585" r:id="rId2192"/>
    <hyperlink ref="E1586" r:id="rId2193"/>
    <hyperlink ref="E1587" r:id="rId2194"/>
    <hyperlink ref="E1588" r:id="rId2195"/>
    <hyperlink ref="E1589" r:id="rId2196"/>
    <hyperlink ref="E1590" r:id="rId2197"/>
    <hyperlink ref="E1591" r:id="rId2198"/>
    <hyperlink ref="E1592" r:id="rId2199"/>
    <hyperlink ref="E1593" r:id="rId2200"/>
    <hyperlink ref="E1594" r:id="rId2201"/>
    <hyperlink ref="E1595" r:id="rId2202"/>
    <hyperlink ref="E1596" r:id="rId2203"/>
    <hyperlink ref="E1597" r:id="rId2204"/>
    <hyperlink ref="E1598" r:id="rId2205"/>
    <hyperlink ref="E1599" r:id="rId2206"/>
    <hyperlink ref="E1600" r:id="rId2207"/>
    <hyperlink ref="E1601" r:id="rId2208"/>
    <hyperlink ref="E1602" r:id="rId2209"/>
    <hyperlink ref="E1603" r:id="rId2210"/>
    <hyperlink ref="E1604" r:id="rId2211"/>
    <hyperlink ref="E1605" r:id="rId2212"/>
    <hyperlink ref="E1606" r:id="rId2213"/>
    <hyperlink ref="E1607" r:id="rId2214"/>
    <hyperlink ref="E1609" r:id="rId2215"/>
    <hyperlink ref="E1610" r:id="rId2216"/>
    <hyperlink ref="E1611" r:id="rId2217"/>
    <hyperlink ref="E1612" r:id="rId2218"/>
    <hyperlink ref="E1613" r:id="rId2219"/>
    <hyperlink ref="E1614" r:id="rId2220"/>
    <hyperlink ref="E1615" r:id="rId2221"/>
    <hyperlink ref="E1616" r:id="rId2222"/>
    <hyperlink ref="E1617" r:id="rId2223"/>
    <hyperlink ref="E1618" r:id="rId2224"/>
    <hyperlink ref="E1619" r:id="rId2225"/>
    <hyperlink ref="E1620" r:id="rId2226"/>
    <hyperlink ref="E1621" r:id="rId2227"/>
    <hyperlink ref="E1622" r:id="rId2228"/>
    <hyperlink ref="E1624" r:id="rId2229"/>
    <hyperlink ref="E1625" r:id="rId2230"/>
    <hyperlink ref="E1626" r:id="rId2231"/>
    <hyperlink ref="E1627" r:id="rId2232"/>
    <hyperlink ref="E1629" r:id="rId2233"/>
    <hyperlink ref="E1630" r:id="rId2234"/>
    <hyperlink ref="E1631" r:id="rId2235"/>
    <hyperlink ref="E1632" r:id="rId2236"/>
    <hyperlink ref="E1633" r:id="rId2237"/>
    <hyperlink ref="E1634" r:id="rId2238"/>
    <hyperlink ref="E1635" r:id="rId2239"/>
    <hyperlink ref="E1636" r:id="rId2240"/>
    <hyperlink ref="E1637" r:id="rId2241"/>
    <hyperlink ref="E1638" r:id="rId2242"/>
    <hyperlink ref="E1639" r:id="rId2243"/>
    <hyperlink ref="E1640" r:id="rId2244"/>
    <hyperlink ref="E1641" r:id="rId2245"/>
    <hyperlink ref="E1642" r:id="rId2246"/>
    <hyperlink ref="E1643" r:id="rId2247"/>
    <hyperlink ref="E1644" r:id="rId2248"/>
    <hyperlink ref="E1645" r:id="rId2249"/>
    <hyperlink ref="E1646" r:id="rId2250"/>
    <hyperlink ref="E1647" r:id="rId2251"/>
    <hyperlink ref="E1648" r:id="rId2252"/>
    <hyperlink ref="E1649" r:id="rId2253"/>
    <hyperlink ref="E1650" r:id="rId2254"/>
    <hyperlink ref="E1651" r:id="rId2255"/>
    <hyperlink ref="E1652" r:id="rId2256"/>
    <hyperlink ref="E1653" r:id="rId2257"/>
    <hyperlink ref="E1655" r:id="rId2258"/>
    <hyperlink ref="E1656" r:id="rId2259"/>
    <hyperlink ref="E1657" r:id="rId2260"/>
    <hyperlink ref="E1658" r:id="rId2261"/>
    <hyperlink ref="E1659" r:id="rId2262"/>
    <hyperlink ref="E1660" r:id="rId2263"/>
    <hyperlink ref="E1661" r:id="rId2264"/>
    <hyperlink ref="E1662" r:id="rId2265"/>
    <hyperlink ref="E1663" r:id="rId2266"/>
    <hyperlink ref="E1664" r:id="rId2267"/>
    <hyperlink ref="E1665" r:id="rId2268"/>
    <hyperlink ref="E1667" r:id="rId2269"/>
    <hyperlink ref="E1668" r:id="rId2270"/>
    <hyperlink ref="E1669" r:id="rId2271"/>
    <hyperlink ref="E1671" r:id="rId2272"/>
    <hyperlink ref="E1672" r:id="rId2273"/>
    <hyperlink ref="E1673" r:id="rId2274"/>
    <hyperlink ref="E1674" r:id="rId2275"/>
    <hyperlink ref="E1675" r:id="rId2276"/>
    <hyperlink ref="E1676" r:id="rId2277"/>
    <hyperlink ref="E1677" r:id="rId2278"/>
    <hyperlink ref="E1678" r:id="rId2279"/>
    <hyperlink ref="E1679" r:id="rId2280"/>
    <hyperlink ref="E1680" r:id="rId2281"/>
    <hyperlink ref="E1681" r:id="rId2282"/>
    <hyperlink ref="E1682" r:id="rId2283"/>
    <hyperlink ref="E1683" r:id="rId2284"/>
    <hyperlink ref="E1684" r:id="rId2285"/>
    <hyperlink ref="E1685" r:id="rId2286"/>
    <hyperlink ref="E1686" r:id="rId2287"/>
    <hyperlink ref="E1687" r:id="rId2288"/>
    <hyperlink ref="E1688" r:id="rId2289"/>
    <hyperlink ref="E1689" r:id="rId2290"/>
    <hyperlink ref="E1691" r:id="rId2291"/>
    <hyperlink ref="E1692" r:id="rId2292"/>
    <hyperlink ref="E1693" r:id="rId2293"/>
    <hyperlink ref="E1694" r:id="rId2294"/>
    <hyperlink ref="E1709" r:id="rId2295"/>
    <hyperlink ref="E1710" r:id="rId2296"/>
    <hyperlink ref="E1711" r:id="rId2297"/>
    <hyperlink ref="E1712" r:id="rId2298"/>
    <hyperlink ref="E1713" r:id="rId2299"/>
    <hyperlink ref="E1714" r:id="rId2300"/>
    <hyperlink ref="E1715" r:id="rId2301"/>
    <hyperlink ref="E1716" r:id="rId2302"/>
    <hyperlink ref="E1717" r:id="rId2303"/>
    <hyperlink ref="E1718" r:id="rId2304"/>
    <hyperlink ref="E1719" r:id="rId2305"/>
    <hyperlink ref="E1720" r:id="rId2306"/>
    <hyperlink ref="E1721" r:id="rId2307"/>
    <hyperlink ref="E1722" r:id="rId2308"/>
    <hyperlink ref="E1723" r:id="rId2309"/>
    <hyperlink ref="E1724" r:id="rId2310"/>
    <hyperlink ref="E1725" r:id="rId2311"/>
    <hyperlink ref="E1726" r:id="rId2312"/>
    <hyperlink ref="E1727" r:id="rId2313"/>
    <hyperlink ref="E1728" r:id="rId2314"/>
    <hyperlink ref="E1729" r:id="rId2315"/>
    <hyperlink ref="E1730" r:id="rId2316"/>
    <hyperlink ref="E1731" r:id="rId2317"/>
    <hyperlink ref="E1732" r:id="rId2318"/>
    <hyperlink ref="E1733" r:id="rId2319"/>
    <hyperlink ref="E1734" r:id="rId2320"/>
    <hyperlink ref="E1735" r:id="rId2321"/>
    <hyperlink ref="E1736" r:id="rId2322"/>
    <hyperlink ref="E1737" r:id="rId2323"/>
    <hyperlink ref="E1738" r:id="rId2324"/>
    <hyperlink ref="E1739" r:id="rId2325"/>
    <hyperlink ref="E1740" r:id="rId2326"/>
    <hyperlink ref="E1741" r:id="rId2327"/>
    <hyperlink ref="E1742" r:id="rId2328"/>
    <hyperlink ref="E1743" r:id="rId2329"/>
    <hyperlink ref="E1744" r:id="rId2330"/>
    <hyperlink ref="E1745" r:id="rId2331"/>
    <hyperlink ref="E1746" r:id="rId2332"/>
    <hyperlink ref="E1747" r:id="rId2333"/>
    <hyperlink ref="E1748" r:id="rId2334"/>
    <hyperlink ref="E1749" r:id="rId2335"/>
    <hyperlink ref="E1750" r:id="rId2336"/>
    <hyperlink ref="E1758" r:id="rId2337"/>
    <hyperlink ref="E1759" r:id="rId2338"/>
    <hyperlink ref="E1760" r:id="rId2339"/>
    <hyperlink ref="E1761" r:id="rId2340"/>
    <hyperlink ref="E1762" r:id="rId2341"/>
    <hyperlink ref="E1769" r:id="rId2342"/>
    <hyperlink ref="E1770" r:id="rId2343"/>
    <hyperlink ref="E1771" r:id="rId2344"/>
    <hyperlink ref="E1772" r:id="rId2345"/>
    <hyperlink ref="E1773" r:id="rId2346"/>
    <hyperlink ref="F30" r:id="rId2347"/>
    <hyperlink ref="F1628" r:id="rId2348"/>
    <hyperlink ref="F1623" r:id="rId2349"/>
    <hyperlink ref="F1666" r:id="rId2350"/>
    <hyperlink ref="F1269" r:id="rId2351"/>
    <hyperlink ref="F1260" r:id="rId2352"/>
    <hyperlink ref="F1244" r:id="rId2353"/>
    <hyperlink ref="F1224" r:id="rId2354"/>
    <hyperlink ref="F1225" r:id="rId2355"/>
    <hyperlink ref="F1226" r:id="rId2356"/>
    <hyperlink ref="F1227" r:id="rId2357"/>
    <hyperlink ref="F1228" r:id="rId2358"/>
    <hyperlink ref="F1229" r:id="rId2359"/>
    <hyperlink ref="F1690" r:id="rId2360"/>
    <hyperlink ref="F1670" r:id="rId2361"/>
    <hyperlink ref="F130" r:id="rId2362"/>
    <hyperlink ref="F131" r:id="rId2363"/>
    <hyperlink ref="F132" r:id="rId2364"/>
    <hyperlink ref="F133" r:id="rId2365"/>
    <hyperlink ref="F128" r:id="rId2366"/>
    <hyperlink ref="F129" r:id="rId2367"/>
    <hyperlink ref="F127" r:id="rId2368"/>
    <hyperlink ref="F122" r:id="rId2369"/>
    <hyperlink ref="F105" r:id="rId2370"/>
    <hyperlink ref="F106" r:id="rId2371"/>
    <hyperlink ref="F110" r:id="rId2372"/>
    <hyperlink ref="F118" r:id="rId2373"/>
    <hyperlink ref="F114" r:id="rId2374"/>
    <hyperlink ref="F119" r:id="rId2375"/>
    <hyperlink ref="F120" r:id="rId2376"/>
    <hyperlink ref="F1212" r:id="rId2377"/>
    <hyperlink ref="F568" r:id="rId2378"/>
    <hyperlink ref="F569" r:id="rId2379"/>
    <hyperlink ref="F570" r:id="rId2380"/>
    <hyperlink ref="F1219" r:id="rId2381"/>
    <hyperlink ref="F1220" r:id="rId2382"/>
    <hyperlink ref="F247" r:id="rId2383"/>
    <hyperlink ref="F248" r:id="rId2384"/>
    <hyperlink ref="F249" r:id="rId2385"/>
    <hyperlink ref="F250" r:id="rId2386"/>
    <hyperlink ref="F251" r:id="rId2387"/>
    <hyperlink ref="F1066" r:id="rId2388" display="https://www.zotac.com/ru/product/graphics_card/zotac-gaming-geforce-gtx-1650-oc-gddr6"/>
    <hyperlink ref="F1067" r:id="rId2389" display="https://www.zotac.com/ru/product/graphics_card/zotac-gaming-geforce-gtx-1660-super-twin-fan"/>
    <hyperlink ref="F1068" r:id="rId2390" display="https://www.zotac.com/ru/product/graphics_card/zotac-gaming-geforce-rtx-3050-twin-edge-oc-0"/>
    <hyperlink ref="F1069" r:id="rId2391" display="https://www.zotac.com/ru/product/graphics_card/zotac-gaming-geforce-rtx-3060-twin-edge-0"/>
    <hyperlink ref="F1070" r:id="rId2392" display="https://www.zotac.com/ru/product/graphics_card/zotac-gaming-geforce-rtx-3060-ti-twin-edge-lhr-0"/>
    <hyperlink ref="F1071" r:id="rId2393" display="https://www.zotac.com/ru/product/graphics_card/zotac-gaming-geforce-rtx-3070-twin-edge-lhr-0"/>
    <hyperlink ref="F1072" r:id="rId2394" display="https://www.zotac.com/ru/product/graphics_card/zotac-gaming-geforce-rtx-3070-ti-trinity-0"/>
    <hyperlink ref="F1073" r:id="rId2395" display="https://www.zotac.com/ru/product/graphics_card/zotac-gaming-geforce-rtx-3080-trinity-lhr-0"/>
    <hyperlink ref="F646" r:id="rId2396"/>
    <hyperlink ref="F647" r:id="rId2397"/>
    <hyperlink ref="F513" r:id="rId2398"/>
    <hyperlink ref="F514" r:id="rId2399"/>
    <hyperlink ref="F515" r:id="rId2400"/>
    <hyperlink ref="F517" r:id="rId2401"/>
    <hyperlink ref="F518" r:id="rId2402"/>
    <hyperlink ref="F519" r:id="rId2403"/>
    <hyperlink ref="F520" r:id="rId2404"/>
    <hyperlink ref="F521" r:id="rId2405"/>
    <hyperlink ref="F522" r:id="rId2406"/>
    <hyperlink ref="F523" r:id="rId2407"/>
    <hyperlink ref="F524" r:id="rId2408"/>
    <hyperlink ref="F527" r:id="rId2409"/>
    <hyperlink ref="F544" r:id="rId2410"/>
    <hyperlink ref="F549" r:id="rId2411"/>
    <hyperlink ref="F650" r:id="rId2412"/>
    <hyperlink ref="F14" r:id="rId2413"/>
    <hyperlink ref="F15" r:id="rId2414"/>
    <hyperlink ref="F16" r:id="rId2415"/>
    <hyperlink ref="F17" r:id="rId2416"/>
    <hyperlink ref="F18" r:id="rId2417"/>
    <hyperlink ref="F19" r:id="rId2418"/>
    <hyperlink ref="F20" r:id="rId2419"/>
    <hyperlink ref="F870" r:id="rId2420"/>
    <hyperlink ref="F871" r:id="rId2421"/>
    <hyperlink ref="F872" r:id="rId2422"/>
    <hyperlink ref="F876" r:id="rId2423"/>
    <hyperlink ref="F877" r:id="rId2424"/>
    <hyperlink ref="F883" r:id="rId2425"/>
    <hyperlink ref="F884" r:id="rId2426"/>
    <hyperlink ref="F885" r:id="rId2427"/>
    <hyperlink ref="F886" r:id="rId2428"/>
    <hyperlink ref="F904" r:id="rId2429"/>
    <hyperlink ref="F905" r:id="rId2430"/>
    <hyperlink ref="F906" r:id="rId2431"/>
    <hyperlink ref="F911" r:id="rId2432"/>
    <hyperlink ref="F916" r:id="rId2433"/>
    <hyperlink ref="F917" r:id="rId2434"/>
    <hyperlink ref="F923" r:id="rId2435"/>
    <hyperlink ref="F924" r:id="rId2436"/>
    <hyperlink ref="F925" r:id="rId2437"/>
    <hyperlink ref="F926" r:id="rId2438"/>
    <hyperlink ref="F928" r:id="rId2439"/>
    <hyperlink ref="F929" r:id="rId2440"/>
    <hyperlink ref="F930" r:id="rId2441"/>
    <hyperlink ref="F937" r:id="rId2442"/>
    <hyperlink ref="F938" r:id="rId2443"/>
    <hyperlink ref="F941" r:id="rId2444"/>
    <hyperlink ref="F943" r:id="rId2445"/>
    <hyperlink ref="F954" r:id="rId2446"/>
    <hyperlink ref="F955" r:id="rId2447"/>
    <hyperlink ref="F956" r:id="rId2448"/>
    <hyperlink ref="F957" r:id="rId2449"/>
    <hyperlink ref="F962" r:id="rId2450"/>
    <hyperlink ref="F963" r:id="rId2451"/>
    <hyperlink ref="F964" r:id="rId2452"/>
    <hyperlink ref="F965" r:id="rId2453"/>
    <hyperlink ref="F966" r:id="rId2454"/>
    <hyperlink ref="F967" r:id="rId2455"/>
    <hyperlink ref="F968" r:id="rId2456"/>
    <hyperlink ref="F969" r:id="rId2457"/>
    <hyperlink ref="F970" r:id="rId2458"/>
    <hyperlink ref="F971" r:id="rId2459"/>
    <hyperlink ref="F972" r:id="rId2460"/>
    <hyperlink ref="F973" r:id="rId2461"/>
    <hyperlink ref="F974" r:id="rId2462"/>
    <hyperlink ref="F975" r:id="rId2463"/>
    <hyperlink ref="F976" r:id="rId2464"/>
    <hyperlink ref="F977" r:id="rId2465"/>
    <hyperlink ref="F978" r:id="rId2466"/>
    <hyperlink ref="F979" r:id="rId2467"/>
    <hyperlink ref="F980" r:id="rId2468"/>
    <hyperlink ref="F1369" r:id="rId2469"/>
    <hyperlink ref="F1698" r:id="rId2470"/>
    <hyperlink ref="F1699" r:id="rId2471"/>
    <hyperlink ref="F1700" r:id="rId2472"/>
    <hyperlink ref="F1701" r:id="rId2473"/>
    <hyperlink ref="F1702" r:id="rId2474"/>
    <hyperlink ref="F1703" r:id="rId2475"/>
    <hyperlink ref="F1704" r:id="rId2476"/>
    <hyperlink ref="F1705" r:id="rId2477"/>
    <hyperlink ref="F1706" r:id="rId2478"/>
    <hyperlink ref="F1707" r:id="rId2479"/>
    <hyperlink ref="F1708" r:id="rId2480"/>
    <hyperlink ref="F269" r:id="rId2481"/>
    <hyperlink ref="F270" r:id="rId2482"/>
    <hyperlink ref="F274" r:id="rId2483"/>
    <hyperlink ref="F275" r:id="rId2484"/>
    <hyperlink ref="F273" r:id="rId2485"/>
    <hyperlink ref="F276" r:id="rId2486"/>
    <hyperlink ref="F288" r:id="rId2487"/>
    <hyperlink ref="F289" r:id="rId2488"/>
    <hyperlink ref="F290" r:id="rId2489"/>
    <hyperlink ref="F291" r:id="rId2490"/>
    <hyperlink ref="F716" r:id="rId2491"/>
    <hyperlink ref="F717" r:id="rId2492"/>
    <hyperlink ref="F574" r:id="rId2493"/>
    <hyperlink ref="F988" r:id="rId2494"/>
    <hyperlink ref="F1059" r:id="rId2495"/>
    <hyperlink ref="F1060" r:id="rId2496"/>
    <hyperlink ref="F1061" r:id="rId2497"/>
    <hyperlink ref="F1062" r:id="rId2498"/>
    <hyperlink ref="F1063" r:id="rId2499"/>
    <hyperlink ref="F1064" r:id="rId2500"/>
    <hyperlink ref="F1065" r:id="rId2501"/>
    <hyperlink ref="F1695" r:id="rId2502"/>
    <hyperlink ref="F1696" r:id="rId2503"/>
    <hyperlink ref="F1697" r:id="rId2504"/>
    <hyperlink ref="F176" r:id="rId2505"/>
    <hyperlink ref="F163" r:id="rId2506"/>
    <hyperlink ref="F164" r:id="rId2507"/>
    <hyperlink ref="F165" r:id="rId2508"/>
    <hyperlink ref="F167" r:id="rId2509"/>
    <hyperlink ref="F162" r:id="rId2510"/>
    <hyperlink ref="F161" r:id="rId2511"/>
    <hyperlink ref="F168:F169" r:id="rId2512" display="Ссылка"/>
    <hyperlink ref="F168" r:id="rId2513"/>
    <hyperlink ref="F169" r:id="rId2514"/>
    <hyperlink ref="F166" r:id="rId2515"/>
    <hyperlink ref="F170" r:id="rId2516" location="section-report"/>
    <hyperlink ref="F173" r:id="rId2517"/>
    <hyperlink ref="F141" r:id="rId2518"/>
    <hyperlink ref="F142" r:id="rId2519" location="/386-colors-blue"/>
    <hyperlink ref="F143" r:id="rId2520" location="/386-colors-blue"/>
    <hyperlink ref="F144" r:id="rId2521" location="/382-colors-black"/>
    <hyperlink ref="F139" r:id="rId2522" location="/382-colors-black"/>
    <hyperlink ref="F145" r:id="rId2523" location="/382-colors-black"/>
    <hyperlink ref="F140" r:id="rId2524" location="/386-colors-blue"/>
    <hyperlink ref="F591" r:id="rId2525"/>
    <hyperlink ref="F606" r:id="rId2526"/>
    <hyperlink ref="F607" r:id="rId2527"/>
    <hyperlink ref="F618" r:id="rId2528"/>
    <hyperlink ref="F619" r:id="rId2529"/>
    <hyperlink ref="F629" r:id="rId2530"/>
    <hyperlink ref="F630" r:id="rId2531"/>
    <hyperlink ref="F631" r:id="rId2532"/>
    <hyperlink ref="F632" r:id="rId2533"/>
    <hyperlink ref="F633" r:id="rId2534"/>
    <hyperlink ref="F634" r:id="rId2535"/>
    <hyperlink ref="F637" r:id="rId2536"/>
    <hyperlink ref="F638" r:id="rId2537"/>
    <hyperlink ref="F639" r:id="rId2538"/>
    <hyperlink ref="F640" r:id="rId2539"/>
    <hyperlink ref="F641" r:id="rId2540"/>
    <hyperlink ref="F642" r:id="rId2541"/>
    <hyperlink ref="F653" r:id="rId2542"/>
    <hyperlink ref="F656" r:id="rId2543"/>
    <hyperlink ref="F657" r:id="rId2544"/>
    <hyperlink ref="F1081" r:id="rId2545"/>
    <hyperlink ref="F1092" r:id="rId2546"/>
    <hyperlink ref="F1110" r:id="rId2547"/>
    <hyperlink ref="F414" r:id="rId2548"/>
    <hyperlink ref="F415" r:id="rId2549"/>
    <hyperlink ref="F416" r:id="rId2550"/>
    <hyperlink ref="F418" r:id="rId2551"/>
    <hyperlink ref="F459" r:id="rId2552"/>
    <hyperlink ref="F55" r:id="rId2553"/>
    <hyperlink ref="F57" r:id="rId2554"/>
    <hyperlink ref="F61" r:id="rId2555"/>
    <hyperlink ref="F68" r:id="rId2556"/>
    <hyperlink ref="F779" r:id="rId2557"/>
    <hyperlink ref="F780" r:id="rId2558"/>
    <hyperlink ref="F781" r:id="rId2559"/>
    <hyperlink ref="F782" r:id="rId2560"/>
    <hyperlink ref="F783" r:id="rId2561"/>
    <hyperlink ref="F784" r:id="rId2562"/>
    <hyperlink ref="F785" r:id="rId2563"/>
    <hyperlink ref="F786" r:id="rId2564"/>
    <hyperlink ref="F787" r:id="rId2565"/>
    <hyperlink ref="F788" r:id="rId2566"/>
    <hyperlink ref="F789" r:id="rId2567"/>
    <hyperlink ref="F790" r:id="rId2568"/>
    <hyperlink ref="F791" r:id="rId2569"/>
    <hyperlink ref="F792" r:id="rId2570"/>
    <hyperlink ref="F798" r:id="rId2571"/>
    <hyperlink ref="F799" r:id="rId2572"/>
    <hyperlink ref="F800" r:id="rId2573"/>
    <hyperlink ref="F801" r:id="rId2574"/>
    <hyperlink ref="F802" r:id="rId2575"/>
    <hyperlink ref="F803" r:id="rId2576"/>
    <hyperlink ref="F804" r:id="rId2577"/>
    <hyperlink ref="F805" r:id="rId2578"/>
    <hyperlink ref="F806" r:id="rId2579"/>
    <hyperlink ref="F807" r:id="rId2580"/>
    <hyperlink ref="F808" r:id="rId2581"/>
    <hyperlink ref="F810" r:id="rId2582"/>
    <hyperlink ref="F811" r:id="rId2583"/>
    <hyperlink ref="F812" r:id="rId2584"/>
    <hyperlink ref="F813" r:id="rId2585"/>
    <hyperlink ref="F815" r:id="rId2586"/>
    <hyperlink ref="F818" r:id="rId2587"/>
    <hyperlink ref="F820" r:id="rId2588"/>
    <hyperlink ref="F821" r:id="rId2589"/>
    <hyperlink ref="F822" r:id="rId2590"/>
    <hyperlink ref="F823" r:id="rId2591"/>
    <hyperlink ref="F824" r:id="rId2592"/>
    <hyperlink ref="F825" r:id="rId2593"/>
    <hyperlink ref="F826" r:id="rId2594"/>
    <hyperlink ref="F827" r:id="rId2595"/>
    <hyperlink ref="F828" r:id="rId2596"/>
    <hyperlink ref="F829" r:id="rId2597"/>
    <hyperlink ref="F830" r:id="rId2598"/>
    <hyperlink ref="F831" r:id="rId2599"/>
    <hyperlink ref="F832" r:id="rId2600"/>
    <hyperlink ref="F833" r:id="rId2601"/>
    <hyperlink ref="F834" r:id="rId2602"/>
    <hyperlink ref="F835" r:id="rId2603"/>
    <hyperlink ref="F836" r:id="rId2604"/>
    <hyperlink ref="F839" r:id="rId2605"/>
    <hyperlink ref="F840" r:id="rId2606"/>
    <hyperlink ref="F837" r:id="rId2607"/>
    <hyperlink ref="F838" r:id="rId2608"/>
    <hyperlink ref="F841" r:id="rId2609"/>
    <hyperlink ref="F842" r:id="rId2610"/>
    <hyperlink ref="F843" r:id="rId2611"/>
    <hyperlink ref="F844" r:id="rId2612"/>
    <hyperlink ref="F845" r:id="rId2613"/>
    <hyperlink ref="F846" r:id="rId2614"/>
    <hyperlink ref="F847" r:id="rId2615"/>
    <hyperlink ref="F848" r:id="rId2616"/>
    <hyperlink ref="F849" r:id="rId2617"/>
    <hyperlink ref="F851" r:id="rId2618"/>
    <hyperlink ref="F850" r:id="rId2619"/>
    <hyperlink ref="F852" r:id="rId2620"/>
    <hyperlink ref="F862" r:id="rId2621"/>
    <hyperlink ref="F863" r:id="rId2622"/>
    <hyperlink ref="F864" r:id="rId2623"/>
    <hyperlink ref="F865" r:id="rId2624"/>
    <hyperlink ref="F389" r:id="rId2625"/>
    <hyperlink ref="F390:F391" r:id="rId2626" display="ссылка"/>
    <hyperlink ref="F392" r:id="rId2627"/>
    <hyperlink ref="F393:F395" r:id="rId2628" display="ссылка"/>
    <hyperlink ref="F396" r:id="rId2629"/>
    <hyperlink ref="F397:F398" r:id="rId2630" display="ссылка"/>
    <hyperlink ref="F399" r:id="rId2631"/>
    <hyperlink ref="F400" r:id="rId2632"/>
    <hyperlink ref="F401" r:id="rId2633"/>
    <hyperlink ref="F402" r:id="rId2634"/>
    <hyperlink ref="F403" r:id="rId2635"/>
    <hyperlink ref="F404" r:id="rId2636"/>
    <hyperlink ref="F405:F406" r:id="rId2637" display="ссылка"/>
    <hyperlink ref="F407" r:id="rId2638"/>
    <hyperlink ref="F408" r:id="rId2639"/>
    <hyperlink ref="F67" r:id="rId2640"/>
    <hyperlink ref="F724" r:id="rId2641"/>
    <hyperlink ref="F727" r:id="rId2642"/>
    <hyperlink ref="F378" r:id="rId2643"/>
    <hyperlink ref="F379" r:id="rId2644"/>
    <hyperlink ref="F386" r:id="rId2645"/>
    <hyperlink ref="F1384:F1386" r:id="rId2646" display="ссылка"/>
    <hyperlink ref="F1384" r:id="rId2647"/>
    <hyperlink ref="F1385" r:id="rId2648"/>
    <hyperlink ref="F1386" r:id="rId2649"/>
    <hyperlink ref="F736" r:id="rId2650"/>
    <hyperlink ref="F735" r:id="rId2651"/>
    <hyperlink ref="F738" r:id="rId2652"/>
    <hyperlink ref="F744" r:id="rId2653"/>
    <hyperlink ref="F743" r:id="rId2654"/>
    <hyperlink ref="F745" r:id="rId2655"/>
    <hyperlink ref="F747" r:id="rId2656"/>
    <hyperlink ref="F752" r:id="rId2657"/>
    <hyperlink ref="F753" r:id="rId2658"/>
    <hyperlink ref="F754" r:id="rId2659"/>
    <hyperlink ref="F755" r:id="rId2660"/>
    <hyperlink ref="F756" r:id="rId2661"/>
    <hyperlink ref="F757" r:id="rId2662"/>
    <hyperlink ref="F774" r:id="rId2663"/>
    <hyperlink ref="F775" r:id="rId2664"/>
    <hyperlink ref="F776" r:id="rId2665"/>
    <hyperlink ref="F777" r:id="rId2666"/>
    <hyperlink ref="F778" r:id="rId2667"/>
    <hyperlink ref="F298" r:id="rId2668"/>
    <hyperlink ref="F299" r:id="rId2669"/>
    <hyperlink ref="F300" r:id="rId2670" location="features"/>
    <hyperlink ref="F301" r:id="rId2671"/>
    <hyperlink ref="F302" r:id="rId2672"/>
    <hyperlink ref="E298" r:id="rId2673"/>
    <hyperlink ref="E299" r:id="rId2674"/>
    <hyperlink ref="E300" r:id="rId2675"/>
    <hyperlink ref="E301" r:id="rId2676"/>
    <hyperlink ref="E302" r:id="rId2677"/>
    <hyperlink ref="F303" r:id="rId2678"/>
    <hyperlink ref="F304" r:id="rId2679"/>
    <hyperlink ref="F305" r:id="rId2680"/>
    <hyperlink ref="F306" r:id="rId2681" location="features"/>
    <hyperlink ref="F307" r:id="rId2682"/>
    <hyperlink ref="E303" r:id="rId2683"/>
    <hyperlink ref="E304" r:id="rId2684"/>
    <hyperlink ref="E305" r:id="rId2685"/>
    <hyperlink ref="E306" r:id="rId2686"/>
    <hyperlink ref="E307" r:id="rId2687"/>
    <hyperlink ref="E310" r:id="rId2688"/>
    <hyperlink ref="E308" r:id="rId2689"/>
    <hyperlink ref="F308" r:id="rId2690"/>
    <hyperlink ref="F309" r:id="rId2691"/>
    <hyperlink ref="F310" r:id="rId2692"/>
    <hyperlink ref="F311" r:id="rId2693"/>
    <hyperlink ref="F312" r:id="rId2694"/>
    <hyperlink ref="F313" r:id="rId2695"/>
    <hyperlink ref="F317" r:id="rId2696"/>
    <hyperlink ref="F322" r:id="rId2697"/>
    <hyperlink ref="F323" r:id="rId2698"/>
    <hyperlink ref="F324" r:id="rId2699"/>
    <hyperlink ref="E311" r:id="rId2700"/>
    <hyperlink ref="E312" r:id="rId2701"/>
    <hyperlink ref="E313" r:id="rId2702"/>
    <hyperlink ref="E317" r:id="rId2703"/>
    <hyperlink ref="E322" r:id="rId2704"/>
    <hyperlink ref="E323" r:id="rId2705"/>
    <hyperlink ref="E324" r:id="rId2706"/>
    <hyperlink ref="F318:F321" r:id="rId2707" display="Ссылка"/>
    <hyperlink ref="F314" r:id="rId2708"/>
    <hyperlink ref="F315:F316" r:id="rId2709" display="ссылка"/>
    <hyperlink ref="F585" r:id="rId2710"/>
    <hyperlink ref="F586" r:id="rId2711"/>
    <hyperlink ref="F587" r:id="rId2712"/>
    <hyperlink ref="F575" r:id="rId2713"/>
    <hyperlink ref="F576" r:id="rId2714"/>
    <hyperlink ref="F577" r:id="rId2715"/>
    <hyperlink ref="F578" r:id="rId2716"/>
    <hyperlink ref="F579" r:id="rId2717"/>
    <hyperlink ref="F580" r:id="rId2718"/>
    <hyperlink ref="F581" r:id="rId2719"/>
    <hyperlink ref="F582" r:id="rId2720"/>
    <hyperlink ref="F583" r:id="rId2721"/>
    <hyperlink ref="F584" r:id="rId2722"/>
    <hyperlink ref="E575" r:id="rId2723"/>
    <hyperlink ref="E576" r:id="rId2724"/>
    <hyperlink ref="E577" r:id="rId2725"/>
    <hyperlink ref="E578" r:id="rId2726"/>
    <hyperlink ref="E579" r:id="rId2727"/>
    <hyperlink ref="E580" r:id="rId2728"/>
    <hyperlink ref="E581" r:id="rId2729"/>
    <hyperlink ref="E582" r:id="rId2730"/>
    <hyperlink ref="E583" r:id="rId2731"/>
    <hyperlink ref="E584" r:id="rId2732"/>
    <hyperlink ref="E585" r:id="rId2733"/>
    <hyperlink ref="E586" r:id="rId2734"/>
    <hyperlink ref="E587" r:id="rId2735"/>
    <hyperlink ref="F473" r:id="rId2736"/>
    <hyperlink ref="F51" r:id="rId2737"/>
    <hyperlink ref="F52" r:id="rId2738"/>
    <hyperlink ref="F53" r:id="rId2739"/>
    <hyperlink ref="F380" r:id="rId2740"/>
    <hyperlink ref="F548" r:id="rId2741"/>
    <hyperlink ref="F547" r:id="rId2742"/>
    <hyperlink ref="F545" r:id="rId2743"/>
    <hyperlink ref="F41" r:id="rId2744"/>
    <hyperlink ref="F49" r:id="rId2745"/>
    <hyperlink ref="E1110" r:id="rId2746" location="product-gallery-1"/>
    <hyperlink ref="E1111" r:id="rId2747" location="product-gallery-1"/>
    <hyperlink ref="F292" r:id="rId2748"/>
    <hyperlink ref="F293" r:id="rId2749"/>
    <hyperlink ref="F294" r:id="rId2750"/>
    <hyperlink ref="F2" r:id="rId2751"/>
    <hyperlink ref="F3" r:id="rId2752"/>
    <hyperlink ref="F4" r:id="rId2753"/>
    <hyperlink ref="F5" r:id="rId2754"/>
    <hyperlink ref="F6" r:id="rId2755"/>
    <hyperlink ref="F295" r:id="rId2756"/>
    <hyperlink ref="F296" r:id="rId2757"/>
    <hyperlink ref="F1084" r:id="rId2758"/>
    <hyperlink ref="F1087" r:id="rId2759"/>
    <hyperlink ref="F1088" r:id="rId2760"/>
    <hyperlink ref="F1023" r:id="rId2761"/>
    <hyperlink ref="F1213" r:id="rId2762"/>
    <hyperlink ref="F1250" r:id="rId2763"/>
    <hyperlink ref="F1265" r:id="rId2764"/>
    <hyperlink ref="F1266" r:id="rId2765"/>
    <hyperlink ref="F31" r:id="rId2766"/>
    <hyperlink ref="F37" r:id="rId2767"/>
    <hyperlink ref="F38" r:id="rId2768"/>
    <hyperlink ref="F39" r:id="rId2769"/>
    <hyperlink ref="F43" r:id="rId2770"/>
    <hyperlink ref="F44" r:id="rId2771"/>
    <hyperlink ref="F46" r:id="rId2772"/>
    <hyperlink ref="F47" r:id="rId2773"/>
    <hyperlink ref="F48" r:id="rId2774"/>
    <hyperlink ref="F571" r:id="rId2775"/>
  </hyperlinks>
  <pageMargins left="0.7" right="0.7" top="0.75" bottom="0.75" header="0.3" footer="0.3"/>
  <pageSetup paperSize="9" orientation="portrait" verticalDpi="0" r:id="rId277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93771a47-4515-488b-991b-870e445fd676">
      <Terms xmlns="http://schemas.microsoft.com/office/infopath/2007/PartnerControls"/>
    </lcf76f155ced4ddcb4097134ff3c332f>
    <TaxCatchAll xmlns="48b9a5e4-d31f-46c1-bd8d-2dff5691e5b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FD31F7F30F7A345BF82FEDB43190E25" ma:contentTypeVersion="15" ma:contentTypeDescription="Create a new document." ma:contentTypeScope="" ma:versionID="7bb15a39eabe0d8e6e1754e444e80a7c">
  <xsd:schema xmlns:xsd="http://www.w3.org/2001/XMLSchema" xmlns:xs="http://www.w3.org/2001/XMLSchema" xmlns:p="http://schemas.microsoft.com/office/2006/metadata/properties" xmlns:ns1="http://schemas.microsoft.com/sharepoint/v3" xmlns:ns2="93771a47-4515-488b-991b-870e445fd676" xmlns:ns3="48b9a5e4-d31f-46c1-bd8d-2dff5691e5ba" targetNamespace="http://schemas.microsoft.com/office/2006/metadata/properties" ma:root="true" ma:fieldsID="75f1b090b339eab9d5fb76c04fc0c45a" ns1:_="" ns2:_="" ns3:_="">
    <xsd:import namespace="http://schemas.microsoft.com/sharepoint/v3"/>
    <xsd:import namespace="93771a47-4515-488b-991b-870e445fd676"/>
    <xsd:import namespace="48b9a5e4-d31f-46c1-bd8d-2dff5691e5b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3771a47-4515-488b-991b-870e445fd6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fafd88b6-4b80-4da5-8890-b975bae9080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8b9a5e4-d31f-46c1-bd8d-2dff5691e5b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ed1903e3-715e-414f-9efc-c30deb40dee5}" ma:internalName="TaxCatchAll" ma:showField="CatchAllData" ma:web="48b9a5e4-d31f-46c1-bd8d-2dff5691e5b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891E441-C54F-4CC4-A630-83B9708D28FC}">
  <ds:schemaRefs>
    <ds:schemaRef ds:uri="http://purl.org/dc/dcmitype/"/>
    <ds:schemaRef ds:uri="http://purl.org/dc/elements/1.1/"/>
    <ds:schemaRef ds:uri="93771a47-4515-488b-991b-870e445fd676"/>
    <ds:schemaRef ds:uri="http://schemas.microsoft.com/office/2006/metadata/properties"/>
    <ds:schemaRef ds:uri="http://schemas.microsoft.com/office/2006/documentManagement/types"/>
    <ds:schemaRef ds:uri="http://schemas.microsoft.com/sharepoint/v3"/>
    <ds:schemaRef ds:uri="http://schemas.microsoft.com/office/infopath/2007/PartnerControls"/>
    <ds:schemaRef ds:uri="http://schemas.openxmlformats.org/package/2006/metadata/core-properties"/>
    <ds:schemaRef ds:uri="48b9a5e4-d31f-46c1-bd8d-2dff5691e5ba"/>
    <ds:schemaRef ds:uri="http://www.w3.org/XML/1998/namespace"/>
    <ds:schemaRef ds:uri="http://purl.org/dc/terms/"/>
  </ds:schemaRefs>
</ds:datastoreItem>
</file>

<file path=customXml/itemProps2.xml><?xml version="1.0" encoding="utf-8"?>
<ds:datastoreItem xmlns:ds="http://schemas.openxmlformats.org/officeDocument/2006/customXml" ds:itemID="{D7DCD9A1-8585-4482-958A-9768B5A610BD}">
  <ds:schemaRefs>
    <ds:schemaRef ds:uri="http://schemas.microsoft.com/sharepoint/v3/contenttype/forms"/>
  </ds:schemaRefs>
</ds:datastoreItem>
</file>

<file path=customXml/itemProps3.xml><?xml version="1.0" encoding="utf-8"?>
<ds:datastoreItem xmlns:ds="http://schemas.openxmlformats.org/officeDocument/2006/customXml" ds:itemID="{C54C4F71-50D2-4506-9736-6F1BF6079F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3771a47-4515-488b-991b-870e445fd676"/>
    <ds:schemaRef ds:uri="48b9a5e4-d31f-46c1-bd8d-2dff5691e5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Прайс-лист</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Пользователь</dc:creator>
  <cp:keywords/>
  <dc:description/>
  <cp:lastModifiedBy>Пользователь</cp:lastModifiedBy>
  <cp:revision/>
  <dcterms:created xsi:type="dcterms:W3CDTF">2021-10-26T11:21:13Z</dcterms:created>
  <dcterms:modified xsi:type="dcterms:W3CDTF">2022-12-04T21:04:50Z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0x010100FFD31F7F30F7A345BF82FEDB43190E25</vt:lpwstr>
  </property>
  <property fmtid="{D5CDD505-2E9C-101B-9397-08002B2CF9AE}" pid="3" name="MediaServiceImageTags">
    <vt:lpwstr/>
  </property>
</Properties>
</file>