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 activeTab="0"/>
  </bookViews>
  <sheets>
    <sheet name="Лист1" sheetId="13" r:id="rId1"/>
    <sheet name="Лист10" sheetId="11" state="hidden" r:id="rId2"/>
  </sheets>
  <definedNames>
    <definedName name="_xlnm.Print_Area" localSheetId="0">'Лист1'!$A$1:$H$42</definedName>
  </definedNames>
  <calcPr calcId="162913"/>
</workbook>
</file>

<file path=xl/sharedStrings.xml><?xml version="1.0" encoding="utf-8"?>
<sst xmlns="http://schemas.openxmlformats.org/spreadsheetml/2006/main" count="119" uniqueCount="84">
  <si>
    <t>ПРАЙС ЛИСТ</t>
  </si>
  <si>
    <t>на лестницы и стремянки, леса</t>
  </si>
  <si>
    <t>№</t>
  </si>
  <si>
    <t>Наименование продукции</t>
  </si>
  <si>
    <t>Высота в рабочем состоянии 
(м)</t>
  </si>
  <si>
    <t>Варианты 
исполнения</t>
  </si>
  <si>
    <t>Лестница стремянка 17003</t>
  </si>
  <si>
    <t>A=0,67</t>
  </si>
  <si>
    <t>Лестница стремянка 17004</t>
  </si>
  <si>
    <t>A=0,9</t>
  </si>
  <si>
    <t>Лестница стремянка 17005</t>
  </si>
  <si>
    <t>A=1,1</t>
  </si>
  <si>
    <t>Лестница стремянка 17006</t>
  </si>
  <si>
    <t>A=1,32</t>
  </si>
  <si>
    <t>Лестница стремянка 17007</t>
  </si>
  <si>
    <t>A=1,55</t>
  </si>
  <si>
    <t>Лестница стремянка 17008</t>
  </si>
  <si>
    <t>A=1,76</t>
  </si>
  <si>
    <t>Лестница стремянка 17009</t>
  </si>
  <si>
    <t>A=2</t>
  </si>
  <si>
    <t>Лестница-стремянка 17012</t>
  </si>
  <si>
    <t>A=2,52</t>
  </si>
  <si>
    <t>Лестница трансформер ML 103</t>
  </si>
  <si>
    <t>A=2; B=1; C=4; 
D=2,5</t>
  </si>
  <si>
    <t>Лестница трансформер ML 104</t>
  </si>
  <si>
    <t>A=2,5; B=1,2; C=5; D=3,3</t>
  </si>
  <si>
    <t>Лестница трансформер ML 105</t>
  </si>
  <si>
    <t>Приставная лестница SP 6001</t>
  </si>
  <si>
    <t>A=3</t>
  </si>
  <si>
    <t>Приставная лестница SP 6014</t>
  </si>
  <si>
    <t>A=4</t>
  </si>
  <si>
    <t>Лестница трансформер SML 6006</t>
  </si>
  <si>
    <t>A=1,6; B=3,6</t>
  </si>
  <si>
    <t>Лестница трансформер SML 6007</t>
  </si>
  <si>
    <t>A=1,9; B=4,2</t>
  </si>
  <si>
    <t>Лестница трансформер SML 6008</t>
  </si>
  <si>
    <t>A=2,2; B=4,8</t>
  </si>
  <si>
    <t>Лестница трансформер SML 6010</t>
  </si>
  <si>
    <t>A=2,95; B=6</t>
  </si>
  <si>
    <t>Лестница трансформер SML 6012</t>
  </si>
  <si>
    <t>A=3,4</t>
  </si>
  <si>
    <t>Лестница трансформер SML 6014</t>
  </si>
  <si>
    <t>Лестница трансформер DOUBLE 210</t>
  </si>
  <si>
    <t>A=2,9; B=2,7; C=4,5</t>
  </si>
  <si>
    <t>Лестница трансформер DOUBLE 212</t>
  </si>
  <si>
    <t>A=3,4; B=3,2; C=5,4</t>
  </si>
  <si>
    <t>Лестница трансформер DOUBLE 214</t>
  </si>
  <si>
    <t>A=3,9; B=3,7; C=6,2</t>
  </si>
  <si>
    <t>Лестница трансформер TRIPLE 308</t>
  </si>
  <si>
    <t>Лестница трансформер TRIPLE 310</t>
  </si>
  <si>
    <t>Лестница трансформер TRIPLE 312</t>
  </si>
  <si>
    <t>Лестница трансформер TRIPLE MAX 314</t>
  </si>
  <si>
    <t>Лестница трансформер TRIPLE MAX 316</t>
  </si>
  <si>
    <t>Лестница трансформер PR 1036 (2x3+2x6)</t>
  </si>
  <si>
    <t>A=0,8; B=1,6; C=2,6; D=4,5</t>
  </si>
  <si>
    <t>Лестница трансформер PR 1037 (2x3+2x7)</t>
  </si>
  <si>
    <t>A=0,8; B=1,85; C=2,9; D=5,1</t>
  </si>
  <si>
    <t>Лестница трансформер PR 1048 (2x4+2x8)</t>
  </si>
  <si>
    <t>A=1,05; B=2,1; C=3,7; D=6,2</t>
  </si>
  <si>
    <t>Леса трансформер ML 3</t>
  </si>
  <si>
    <t>А=3</t>
  </si>
  <si>
    <t>A=4; B=3,9; C=9,95D=6,9</t>
  </si>
  <si>
    <t>A=3,4; B=3,2; C=7,4; D=5,4</t>
  </si>
  <si>
    <t>A=4,6; B=4,5; C=11;D=8,1</t>
  </si>
  <si>
    <t>A=2,3; B=2,2; C=5,1; D=3,5</t>
  </si>
  <si>
    <t>A=2,9; B=2,7; C=6,2; D=4,6</t>
  </si>
  <si>
    <t>Лестница трансформер ML 106</t>
  </si>
  <si>
    <t>A=3,5; B=1,80; C=7,20; D=5,3</t>
  </si>
  <si>
    <t>A=3; B=1,5; C=6 D=4,2</t>
  </si>
  <si>
    <t>Тел.: +998 93 184-00-70   
e-mail: contact@metaltools.uz  
www.metaltools.uz</t>
  </si>
  <si>
    <t>Наименование</t>
  </si>
  <si>
    <t>Заказ</t>
  </si>
  <si>
    <t>Общая Цена без скидки</t>
  </si>
  <si>
    <t>Общая сумма к оплате</t>
  </si>
  <si>
    <t xml:space="preserve">Цена Оригинал </t>
  </si>
  <si>
    <t xml:space="preserve"> Цена со скидкой</t>
  </si>
  <si>
    <t>Приставная лестница SP 6020</t>
  </si>
  <si>
    <t xml:space="preserve">Цена </t>
  </si>
  <si>
    <t>Лестница трансформер TRIPLE MAX 308</t>
  </si>
  <si>
    <t>Лестница трансформер TRIPLE MAX 310</t>
  </si>
  <si>
    <t>Лестница трансформер TRIPLE MAX 312</t>
  </si>
  <si>
    <t>ндс 15%</t>
  </si>
  <si>
    <t>Цена с НДС</t>
  </si>
  <si>
    <t>"УТВЕРЖДАЮ"                                          Директор          ООО"METAL TOOLS LADDERS"                                                               Юсубалиев У.А______________                             01 ИЮНЬ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</si>
</sst>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&quot;$&quot;#,##0.00"/>
    <numFmt numFmtId="165" formatCode="#,##0.0"/>
    <numFmt numFmtId="166" formatCode="#\ ##0"/>
    <numFmt numFmtId="167" formatCode="_-* #,##0\ _₽_-;\-* #,##0\ _₽_-;_-* &quot;-&quot;??\ _₽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 tint="0.24998000264167786"/>
      <name val="Cambria"/>
      <family val="2"/>
      <scheme val="major"/>
    </font>
    <font>
      <sz val="10"/>
      <color theme="1" tint="0.1500000059604644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theme="4"/>
      </right>
      <top style="medium"/>
      <bottom style="medium">
        <color theme="4"/>
      </bottom>
    </border>
    <border>
      <left style="thin">
        <color theme="4"/>
      </left>
      <right style="thin">
        <color theme="4"/>
      </right>
      <top style="medium"/>
      <bottom style="medium">
        <color theme="4"/>
      </bottom>
    </border>
    <border>
      <left style="thin"/>
      <right style="thin"/>
      <top style="thin"/>
      <bottom style="thin"/>
    </border>
    <border>
      <left style="medium"/>
      <right/>
      <top style="thin">
        <color theme="4"/>
      </top>
      <bottom/>
    </border>
    <border>
      <left style="thin">
        <color theme="4"/>
      </left>
      <right/>
      <top style="thin">
        <color theme="4"/>
      </top>
      <bottom/>
    </border>
    <border>
      <left style="medium"/>
      <right/>
      <top style="thin">
        <color theme="4"/>
      </top>
      <bottom style="medium">
        <color theme="3"/>
      </bottom>
    </border>
    <border>
      <left style="thin">
        <color theme="4"/>
      </left>
      <right/>
      <top style="thin">
        <color theme="4"/>
      </top>
      <bottom style="medium">
        <color theme="3"/>
      </bottom>
    </border>
    <border>
      <left style="medium"/>
      <right/>
      <top style="medium">
        <color theme="3"/>
      </top>
      <bottom/>
    </border>
    <border>
      <left style="thin">
        <color theme="4"/>
      </left>
      <right/>
      <top style="medium">
        <color theme="3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medium"/>
      <right/>
      <top style="thin">
        <color theme="4"/>
      </top>
      <bottom style="medium"/>
    </border>
    <border>
      <left style="thin">
        <color theme="4"/>
      </left>
      <right/>
      <top style="thin">
        <color theme="4"/>
      </top>
      <bottom style="medium"/>
    </border>
    <border>
      <left style="medium"/>
      <right/>
      <top/>
      <bottom/>
    </border>
    <border>
      <left style="thin">
        <color theme="4"/>
      </left>
      <right/>
      <top/>
      <bottom/>
    </border>
    <border>
      <left/>
      <right/>
      <top style="thin">
        <color theme="4"/>
      </top>
      <bottom style="medium">
        <color theme="3"/>
      </bottom>
    </border>
    <border>
      <left style="medium"/>
      <right style="thin"/>
      <top style="thin"/>
      <bottom/>
    </border>
    <border>
      <left/>
      <right/>
      <top style="medium"/>
      <bottom style="medium">
        <color theme="4"/>
      </bottom>
    </border>
    <border>
      <left/>
      <right/>
      <top style="medium">
        <color theme="3"/>
      </top>
      <bottom/>
    </border>
    <border>
      <left/>
      <right/>
      <top/>
      <bottom style="thin">
        <color theme="4"/>
      </bottom>
    </border>
    <border>
      <left/>
      <right/>
      <top/>
      <bottom style="medium">
        <color theme="3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theme="4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>
        <color theme="4"/>
      </left>
      <right/>
      <top style="medium"/>
      <bottom style="medium">
        <color theme="4"/>
      </bottom>
    </border>
    <border>
      <left style="medium"/>
      <right style="medium"/>
      <top style="medium"/>
      <bottom style="medium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>
        <color theme="4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4" borderId="0" xfId="20" applyFill="1"/>
    <xf numFmtId="0" fontId="0" fillId="0" borderId="3" xfId="0" applyBorder="1"/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 indent="1"/>
    </xf>
    <xf numFmtId="4" fontId="10" fillId="4" borderId="5" xfId="0" applyNumberFormat="1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 indent="1"/>
    </xf>
    <xf numFmtId="4" fontId="10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 indent="1"/>
    </xf>
    <xf numFmtId="4" fontId="11" fillId="4" borderId="9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 indent="1"/>
    </xf>
    <xf numFmtId="165" fontId="11" fillId="4" borderId="7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 inden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 indent="1"/>
    </xf>
    <xf numFmtId="165" fontId="11" fillId="4" borderId="1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 indent="1"/>
    </xf>
    <xf numFmtId="165" fontId="11" fillId="4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164" fontId="7" fillId="5" borderId="18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64" fontId="7" fillId="5" borderId="19" xfId="0" applyNumberFormat="1" applyFont="1" applyFill="1" applyBorder="1" applyAlignment="1">
      <alignment vertical="center"/>
    </xf>
    <xf numFmtId="164" fontId="7" fillId="5" borderId="20" xfId="0" applyNumberFormat="1" applyFont="1" applyFill="1" applyBorder="1" applyAlignment="1">
      <alignment vertical="center"/>
    </xf>
    <xf numFmtId="164" fontId="7" fillId="5" borderId="21" xfId="0" applyNumberFormat="1" applyFont="1" applyFill="1" applyBorder="1" applyAlignment="1">
      <alignment vertical="center"/>
    </xf>
    <xf numFmtId="0" fontId="0" fillId="0" borderId="22" xfId="0" applyFont="1" applyBorder="1"/>
    <xf numFmtId="0" fontId="0" fillId="0" borderId="23" xfId="0" applyFont="1" applyBorder="1"/>
    <xf numFmtId="0" fontId="6" fillId="4" borderId="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center" wrapText="1" indent="1"/>
    </xf>
    <xf numFmtId="0" fontId="6" fillId="4" borderId="25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13" fillId="4" borderId="3" xfId="0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9" fillId="0" borderId="3" xfId="0" applyFont="1" applyFill="1" applyBorder="1"/>
    <xf numFmtId="3" fontId="0" fillId="0" borderId="3" xfId="0" applyNumberFormat="1" applyBorder="1"/>
    <xf numFmtId="4" fontId="9" fillId="0" borderId="26" xfId="0" applyNumberFormat="1" applyFont="1" applyBorder="1"/>
    <xf numFmtId="0" fontId="14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2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/>
    <xf numFmtId="167" fontId="9" fillId="0" borderId="0" xfId="21" applyNumberFormat="1" applyFont="1"/>
    <xf numFmtId="4" fontId="9" fillId="0" borderId="0" xfId="0" applyNumberFormat="1" applyFont="1"/>
    <xf numFmtId="164" fontId="7" fillId="5" borderId="20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/>
    <xf numFmtId="0" fontId="9" fillId="0" borderId="0" xfId="0" applyFont="1" applyBorder="1"/>
    <xf numFmtId="0" fontId="2" fillId="0" borderId="27" xfId="0" applyFont="1" applyBorder="1"/>
    <xf numFmtId="0" fontId="2" fillId="0" borderId="0" xfId="0" applyFont="1" applyBorder="1"/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66" fontId="11" fillId="4" borderId="10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wrapText="1"/>
    </xf>
    <xf numFmtId="4" fontId="10" fillId="4" borderId="3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0" fontId="0" fillId="0" borderId="0" xfId="0" applyNumberFormat="1" applyBorder="1"/>
    <xf numFmtId="164" fontId="7" fillId="5" borderId="18" xfId="0" applyNumberFormat="1" applyFont="1" applyFill="1" applyBorder="1" applyAlignment="1">
      <alignment horizontal="center" vertical="center"/>
    </xf>
    <xf numFmtId="164" fontId="7" fillId="5" borderId="20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64" fontId="7" fillId="5" borderId="19" xfId="0" applyNumberFormat="1" applyFont="1" applyFill="1" applyBorder="1" applyAlignment="1">
      <alignment vertical="center"/>
    </xf>
    <xf numFmtId="164" fontId="7" fillId="5" borderId="20" xfId="0" applyNumberFormat="1" applyFont="1" applyFill="1" applyBorder="1" applyAlignment="1">
      <alignment vertical="center"/>
    </xf>
    <xf numFmtId="164" fontId="7" fillId="5" borderId="21" xfId="0" applyNumberFormat="1" applyFont="1" applyFill="1" applyBorder="1" applyAlignment="1">
      <alignment vertical="center"/>
    </xf>
    <xf numFmtId="164" fontId="7" fillId="5" borderId="32" xfId="0" applyNumberFormat="1" applyFont="1" applyFill="1" applyBorder="1" applyAlignment="1">
      <alignment vertical="center"/>
    </xf>
    <xf numFmtId="167" fontId="9" fillId="0" borderId="0" xfId="21" applyNumberFormat="1" applyFont="1" applyBorder="1"/>
    <xf numFmtId="43" fontId="9" fillId="0" borderId="0" xfId="21" applyFont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3" xfId="0" applyFont="1" applyBorder="1"/>
    <xf numFmtId="0" fontId="9" fillId="0" borderId="33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33" xfId="0" applyFont="1" applyFill="1" applyBorder="1"/>
    <xf numFmtId="0" fontId="0" fillId="0" borderId="33" xfId="0" applyFont="1" applyBorder="1" applyAlignment="1">
      <alignment horizontal="center"/>
    </xf>
    <xf numFmtId="164" fontId="7" fillId="5" borderId="24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7" fillId="5" borderId="36" xfId="0" applyNumberFormat="1" applyFont="1" applyFill="1" applyBorder="1" applyAlignment="1">
      <alignment horizontal="center" vertical="center"/>
    </xf>
    <xf numFmtId="164" fontId="7" fillId="5" borderId="20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164" fontId="7" fillId="5" borderId="24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7" fillId="5" borderId="36" xfId="0" applyNumberFormat="1" applyFont="1" applyFill="1" applyBorder="1" applyAlignment="1">
      <alignment horizontal="center" vertical="center"/>
    </xf>
    <xf numFmtId="164" fontId="7" fillId="5" borderId="20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Финансовый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21</xdr:row>
      <xdr:rowOff>76200</xdr:rowOff>
    </xdr:from>
    <xdr:to>
      <xdr:col>7</xdr:col>
      <xdr:colOff>1314450</xdr:colOff>
      <xdr:row>24</xdr:row>
      <xdr:rowOff>114300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6029325"/>
          <a:ext cx="45720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17</xdr:row>
      <xdr:rowOff>180975</xdr:rowOff>
    </xdr:from>
    <xdr:to>
      <xdr:col>7</xdr:col>
      <xdr:colOff>609600</xdr:colOff>
      <xdr:row>18</xdr:row>
      <xdr:rowOff>257175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4524375"/>
          <a:ext cx="57150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914400</xdr:colOff>
      <xdr:row>17</xdr:row>
      <xdr:rowOff>95250</xdr:rowOff>
    </xdr:from>
    <xdr:to>
      <xdr:col>7</xdr:col>
      <xdr:colOff>1457325</xdr:colOff>
      <xdr:row>18</xdr:row>
      <xdr:rowOff>285750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4438650"/>
          <a:ext cx="5429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15</xdr:row>
      <xdr:rowOff>142875</xdr:rowOff>
    </xdr:from>
    <xdr:to>
      <xdr:col>7</xdr:col>
      <xdr:colOff>542925</xdr:colOff>
      <xdr:row>17</xdr:row>
      <xdr:rowOff>9525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3571875"/>
          <a:ext cx="542925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685800</xdr:colOff>
      <xdr:row>15</xdr:row>
      <xdr:rowOff>104775</xdr:rowOff>
    </xdr:from>
    <xdr:to>
      <xdr:col>7</xdr:col>
      <xdr:colOff>1476375</xdr:colOff>
      <xdr:row>17</xdr:row>
      <xdr:rowOff>19050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533775"/>
          <a:ext cx="79057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9525</xdr:rowOff>
    </xdr:from>
    <xdr:to>
      <xdr:col>7</xdr:col>
      <xdr:colOff>1019175</xdr:colOff>
      <xdr:row>13</xdr:row>
      <xdr:rowOff>66675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2286000"/>
          <a:ext cx="1019175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171450</xdr:colOff>
      <xdr:row>21</xdr:row>
      <xdr:rowOff>95250</xdr:rowOff>
    </xdr:from>
    <xdr:to>
      <xdr:col>7</xdr:col>
      <xdr:colOff>638175</xdr:colOff>
      <xdr:row>24</xdr:row>
      <xdr:rowOff>142875</xdr:rowOff>
    </xdr:to>
    <xdr:pic>
      <xdr:nvPicPr>
        <xdr:cNvPr id="31" name="Picture 1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048375"/>
          <a:ext cx="46672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409575</xdr:colOff>
      <xdr:row>25</xdr:row>
      <xdr:rowOff>47625</xdr:rowOff>
    </xdr:from>
    <xdr:to>
      <xdr:col>7</xdr:col>
      <xdr:colOff>971550</xdr:colOff>
      <xdr:row>26</xdr:row>
      <xdr:rowOff>190500</xdr:rowOff>
    </xdr:to>
    <xdr:pic>
      <xdr:nvPicPr>
        <xdr:cNvPr id="32" name="Picture 1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7296150"/>
          <a:ext cx="56197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180975</xdr:colOff>
      <xdr:row>27</xdr:row>
      <xdr:rowOff>228600</xdr:rowOff>
    </xdr:from>
    <xdr:to>
      <xdr:col>7</xdr:col>
      <xdr:colOff>457200</xdr:colOff>
      <xdr:row>29</xdr:row>
      <xdr:rowOff>257175</xdr:rowOff>
    </xdr:to>
    <xdr:pic>
      <xdr:nvPicPr>
        <xdr:cNvPr id="33" name="Picture 2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8134350"/>
          <a:ext cx="276225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27</xdr:row>
      <xdr:rowOff>257175</xdr:rowOff>
    </xdr:from>
    <xdr:to>
      <xdr:col>7</xdr:col>
      <xdr:colOff>1019175</xdr:colOff>
      <xdr:row>29</xdr:row>
      <xdr:rowOff>228600</xdr:rowOff>
    </xdr:to>
    <xdr:pic>
      <xdr:nvPicPr>
        <xdr:cNvPr id="34" name="Picture 2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8162925"/>
          <a:ext cx="4095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1133475</xdr:colOff>
      <xdr:row>27</xdr:row>
      <xdr:rowOff>209550</xdr:rowOff>
    </xdr:from>
    <xdr:to>
      <xdr:col>7</xdr:col>
      <xdr:colOff>1419225</xdr:colOff>
      <xdr:row>29</xdr:row>
      <xdr:rowOff>247650</xdr:rowOff>
    </xdr:to>
    <xdr:pic>
      <xdr:nvPicPr>
        <xdr:cNvPr id="35" name="Picture 2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8115300"/>
          <a:ext cx="2857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104775</xdr:colOff>
      <xdr:row>34</xdr:row>
      <xdr:rowOff>266700</xdr:rowOff>
    </xdr:from>
    <xdr:to>
      <xdr:col>7</xdr:col>
      <xdr:colOff>819150</xdr:colOff>
      <xdr:row>37</xdr:row>
      <xdr:rowOff>200025</xdr:rowOff>
    </xdr:to>
    <xdr:pic>
      <xdr:nvPicPr>
        <xdr:cNvPr id="36" name="Picture 23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1534775"/>
          <a:ext cx="714375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942975</xdr:colOff>
      <xdr:row>34</xdr:row>
      <xdr:rowOff>219075</xdr:rowOff>
    </xdr:from>
    <xdr:to>
      <xdr:col>7</xdr:col>
      <xdr:colOff>1590675</xdr:colOff>
      <xdr:row>37</xdr:row>
      <xdr:rowOff>133350</xdr:rowOff>
    </xdr:to>
    <xdr:pic>
      <xdr:nvPicPr>
        <xdr:cNvPr id="37" name="Picture 24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1487150"/>
          <a:ext cx="64770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104775</xdr:colOff>
      <xdr:row>31</xdr:row>
      <xdr:rowOff>0</xdr:rowOff>
    </xdr:from>
    <xdr:to>
      <xdr:col>7</xdr:col>
      <xdr:colOff>657225</xdr:colOff>
      <xdr:row>34</xdr:row>
      <xdr:rowOff>9525</xdr:rowOff>
    </xdr:to>
    <xdr:pic>
      <xdr:nvPicPr>
        <xdr:cNvPr id="38" name="Picture 25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9420225"/>
          <a:ext cx="55245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885825</xdr:colOff>
      <xdr:row>31</xdr:row>
      <xdr:rowOff>38100</xdr:rowOff>
    </xdr:from>
    <xdr:to>
      <xdr:col>7</xdr:col>
      <xdr:colOff>1562100</xdr:colOff>
      <xdr:row>33</xdr:row>
      <xdr:rowOff>276225</xdr:rowOff>
    </xdr:to>
    <xdr:pic>
      <xdr:nvPicPr>
        <xdr:cNvPr id="39" name="Picture 2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9458325"/>
          <a:ext cx="676275" cy="1466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466725</xdr:colOff>
      <xdr:row>19</xdr:row>
      <xdr:rowOff>28575</xdr:rowOff>
    </xdr:from>
    <xdr:to>
      <xdr:col>7</xdr:col>
      <xdr:colOff>895350</xdr:colOff>
      <xdr:row>20</xdr:row>
      <xdr:rowOff>190500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5324475"/>
          <a:ext cx="4286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57150</xdr:colOff>
      <xdr:row>39</xdr:row>
      <xdr:rowOff>333375</xdr:rowOff>
    </xdr:from>
    <xdr:to>
      <xdr:col>7</xdr:col>
      <xdr:colOff>542925</xdr:colOff>
      <xdr:row>41</xdr:row>
      <xdr:rowOff>219075</xdr:rowOff>
    </xdr:to>
    <xdr:pic>
      <xdr:nvPicPr>
        <xdr:cNvPr id="41" name="Picture 30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4049375"/>
          <a:ext cx="4857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571500</xdr:colOff>
      <xdr:row>39</xdr:row>
      <xdr:rowOff>9525</xdr:rowOff>
    </xdr:from>
    <xdr:to>
      <xdr:col>7</xdr:col>
      <xdr:colOff>942975</xdr:colOff>
      <xdr:row>40</xdr:row>
      <xdr:rowOff>323850</xdr:rowOff>
    </xdr:to>
    <xdr:pic>
      <xdr:nvPicPr>
        <xdr:cNvPr id="42" name="Picture 32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3725525"/>
          <a:ext cx="37147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9525</xdr:colOff>
      <xdr:row>38</xdr:row>
      <xdr:rowOff>76200</xdr:rowOff>
    </xdr:from>
    <xdr:to>
      <xdr:col>7</xdr:col>
      <xdr:colOff>504825</xdr:colOff>
      <xdr:row>39</xdr:row>
      <xdr:rowOff>266700</xdr:rowOff>
    </xdr:to>
    <xdr:pic>
      <xdr:nvPicPr>
        <xdr:cNvPr id="43" name="Picture 34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3458825"/>
          <a:ext cx="4953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981075</xdr:colOff>
      <xdr:row>38</xdr:row>
      <xdr:rowOff>123825</xdr:rowOff>
    </xdr:from>
    <xdr:to>
      <xdr:col>7</xdr:col>
      <xdr:colOff>1428750</xdr:colOff>
      <xdr:row>39</xdr:row>
      <xdr:rowOff>238125</xdr:rowOff>
    </xdr:to>
    <xdr:pic>
      <xdr:nvPicPr>
        <xdr:cNvPr id="44" name="Picture 35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3506450"/>
          <a:ext cx="4476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1085850</xdr:colOff>
      <xdr:row>39</xdr:row>
      <xdr:rowOff>352425</xdr:rowOff>
    </xdr:from>
    <xdr:to>
      <xdr:col>7</xdr:col>
      <xdr:colOff>1552575</xdr:colOff>
      <xdr:row>41</xdr:row>
      <xdr:rowOff>228600</xdr:rowOff>
    </xdr:to>
    <xdr:pic>
      <xdr:nvPicPr>
        <xdr:cNvPr id="45" name="Picture 36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4068425"/>
          <a:ext cx="4667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2028825</xdr:colOff>
      <xdr:row>0</xdr:row>
      <xdr:rowOff>142875</xdr:rowOff>
    </xdr:from>
    <xdr:to>
      <xdr:col>6</xdr:col>
      <xdr:colOff>200025</xdr:colOff>
      <xdr:row>4</xdr:row>
      <xdr:rowOff>19050</xdr:rowOff>
    </xdr:to>
    <xdr:pic>
      <xdr:nvPicPr>
        <xdr:cNvPr id="46" name="Рисунок 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05050" y="142875"/>
          <a:ext cx="126682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abSelected="1" view="pageBreakPreview" zoomScaleSheetLayoutView="100" workbookViewId="0" topLeftCell="A1">
      <selection activeCell="N8" sqref="N8"/>
    </sheetView>
  </sheetViews>
  <sheetFormatPr defaultColWidth="9.140625" defaultRowHeight="15"/>
  <cols>
    <col min="1" max="1" width="0.42578125" style="0" customWidth="1"/>
    <col min="2" max="2" width="3.7109375" style="0" customWidth="1"/>
    <col min="3" max="3" width="34.140625" style="0" customWidth="1"/>
    <col min="4" max="4" width="12.28125" style="0" customWidth="1"/>
    <col min="5" max="5" width="13.00390625" style="0" hidden="1" customWidth="1"/>
    <col min="6" max="6" width="12.28125" style="0" hidden="1" customWidth="1"/>
    <col min="7" max="7" width="12.28125" style="0" customWidth="1"/>
    <col min="8" max="8" width="25.00390625" style="0" customWidth="1"/>
    <col min="9" max="9" width="9.00390625" style="0" customWidth="1"/>
    <col min="10" max="10" width="6.421875" style="0" hidden="1" customWidth="1"/>
    <col min="11" max="11" width="17.00390625" style="0" hidden="1" customWidth="1"/>
    <col min="12" max="12" width="9.28125" style="0" hidden="1" customWidth="1"/>
    <col min="13" max="13" width="15.57421875" style="0" bestFit="1" customWidth="1"/>
    <col min="14" max="14" width="16.140625" style="0" customWidth="1"/>
    <col min="15" max="15" width="17.421875" style="0" customWidth="1"/>
    <col min="16" max="16" width="12.7109375" style="0" customWidth="1"/>
  </cols>
  <sheetData>
    <row r="1" spans="2:8" ht="22.5" customHeight="1">
      <c r="B1" s="97" t="s">
        <v>69</v>
      </c>
      <c r="C1" s="98"/>
      <c r="D1" s="65"/>
      <c r="E1" s="65"/>
      <c r="F1" s="65"/>
      <c r="G1" s="65"/>
      <c r="H1" s="101" t="s">
        <v>83</v>
      </c>
    </row>
    <row r="2" spans="2:8" ht="15">
      <c r="B2" s="99"/>
      <c r="C2" s="100"/>
      <c r="D2" s="66"/>
      <c r="E2" s="66"/>
      <c r="F2" s="66"/>
      <c r="G2" s="66"/>
      <c r="H2" s="102"/>
    </row>
    <row r="3" spans="2:8" ht="15">
      <c r="B3" s="99"/>
      <c r="C3" s="100"/>
      <c r="D3" s="66"/>
      <c r="E3" s="66"/>
      <c r="F3" s="66"/>
      <c r="G3" s="66"/>
      <c r="H3" s="102"/>
    </row>
    <row r="4" spans="2:8" ht="20.25" customHeight="1">
      <c r="B4" s="99"/>
      <c r="C4" s="100"/>
      <c r="D4" s="66"/>
      <c r="E4" s="66"/>
      <c r="F4" s="66"/>
      <c r="G4" s="66"/>
      <c r="H4" s="102"/>
    </row>
    <row r="5" spans="2:13" ht="15">
      <c r="B5" s="103" t="s">
        <v>0</v>
      </c>
      <c r="C5" s="104"/>
      <c r="D5" s="104"/>
      <c r="E5" s="104"/>
      <c r="F5" s="104"/>
      <c r="G5" s="104"/>
      <c r="H5" s="105"/>
      <c r="I5" s="62"/>
      <c r="J5" s="62"/>
      <c r="K5" s="62"/>
      <c r="L5" s="62"/>
      <c r="M5" s="62"/>
    </row>
    <row r="6" spans="2:13" ht="15.75" thickBot="1">
      <c r="B6" s="106" t="s">
        <v>1</v>
      </c>
      <c r="C6" s="107"/>
      <c r="D6" s="107"/>
      <c r="E6" s="107"/>
      <c r="F6" s="107"/>
      <c r="G6" s="107"/>
      <c r="H6" s="108"/>
      <c r="I6" s="62"/>
      <c r="J6" s="62"/>
      <c r="K6" s="62"/>
      <c r="L6" s="62"/>
      <c r="M6" s="62"/>
    </row>
    <row r="7" spans="2:13" ht="45.75" thickBot="1">
      <c r="B7" s="4" t="s">
        <v>2</v>
      </c>
      <c r="C7" s="5" t="s">
        <v>3</v>
      </c>
      <c r="D7" s="67" t="s">
        <v>4</v>
      </c>
      <c r="E7" s="68" t="s">
        <v>77</v>
      </c>
      <c r="F7" s="70" t="s">
        <v>81</v>
      </c>
      <c r="G7" s="70" t="s">
        <v>82</v>
      </c>
      <c r="H7" s="88" t="s">
        <v>5</v>
      </c>
      <c r="I7" s="89"/>
      <c r="J7" s="62"/>
      <c r="K7" s="62"/>
      <c r="L7" s="62"/>
      <c r="M7" s="62"/>
    </row>
    <row r="8" spans="2:13" ht="15">
      <c r="B8" s="8">
        <v>1</v>
      </c>
      <c r="C8" s="9" t="s">
        <v>6</v>
      </c>
      <c r="D8" s="10" t="s">
        <v>7</v>
      </c>
      <c r="E8" s="71">
        <f>G8/115*100</f>
        <v>269565.2173913043</v>
      </c>
      <c r="F8" s="72">
        <f>G8/115*15</f>
        <v>40434.782608695656</v>
      </c>
      <c r="G8" s="72">
        <v>310000</v>
      </c>
      <c r="H8" s="109"/>
      <c r="I8" s="90"/>
      <c r="J8" s="77"/>
      <c r="K8" s="62"/>
      <c r="L8" s="62"/>
      <c r="M8" s="86"/>
    </row>
    <row r="9" spans="2:13" ht="15">
      <c r="B9" s="8">
        <v>2</v>
      </c>
      <c r="C9" s="9" t="s">
        <v>8</v>
      </c>
      <c r="D9" s="11" t="s">
        <v>9</v>
      </c>
      <c r="E9" s="71">
        <f aca="true" t="shared" si="0" ref="E9:E42">G9/115*100</f>
        <v>321739.1304347826</v>
      </c>
      <c r="F9" s="72">
        <f aca="true" t="shared" si="1" ref="F9:F42">G9/115*15</f>
        <v>48260.86956521739</v>
      </c>
      <c r="G9" s="72">
        <v>370000</v>
      </c>
      <c r="H9" s="96"/>
      <c r="I9" s="91"/>
      <c r="J9" s="62"/>
      <c r="K9" s="62"/>
      <c r="L9" s="62"/>
      <c r="M9" s="86"/>
    </row>
    <row r="10" spans="2:13" ht="15">
      <c r="B10" s="8">
        <v>3</v>
      </c>
      <c r="C10" s="9" t="s">
        <v>10</v>
      </c>
      <c r="D10" s="11" t="s">
        <v>11</v>
      </c>
      <c r="E10" s="71">
        <f t="shared" si="0"/>
        <v>373913.04347826086</v>
      </c>
      <c r="F10" s="72">
        <f t="shared" si="1"/>
        <v>56086.95652173913</v>
      </c>
      <c r="G10" s="72">
        <v>430000</v>
      </c>
      <c r="H10" s="96"/>
      <c r="I10" s="91"/>
      <c r="J10" s="62"/>
      <c r="K10" s="62"/>
      <c r="L10" s="62"/>
      <c r="M10" s="86"/>
    </row>
    <row r="11" spans="2:13" ht="15">
      <c r="B11" s="8">
        <v>4</v>
      </c>
      <c r="C11" s="9" t="s">
        <v>12</v>
      </c>
      <c r="D11" s="10" t="s">
        <v>13</v>
      </c>
      <c r="E11" s="71">
        <f t="shared" si="0"/>
        <v>430434.7826086957</v>
      </c>
      <c r="F11" s="72">
        <f t="shared" si="1"/>
        <v>64565.21739130435</v>
      </c>
      <c r="G11" s="72">
        <v>495000</v>
      </c>
      <c r="H11" s="96"/>
      <c r="I11" s="92"/>
      <c r="J11" s="62"/>
      <c r="K11" s="62"/>
      <c r="L11" s="62"/>
      <c r="M11" s="86"/>
    </row>
    <row r="12" spans="2:13" ht="15">
      <c r="B12" s="8">
        <v>5</v>
      </c>
      <c r="C12" s="9" t="s">
        <v>14</v>
      </c>
      <c r="D12" s="10" t="s">
        <v>15</v>
      </c>
      <c r="E12" s="71">
        <f t="shared" si="0"/>
        <v>482608.6956521739</v>
      </c>
      <c r="F12" s="72">
        <f t="shared" si="1"/>
        <v>72391.30434782608</v>
      </c>
      <c r="G12" s="72">
        <v>555000</v>
      </c>
      <c r="H12" s="96"/>
      <c r="I12" s="92"/>
      <c r="J12" s="62"/>
      <c r="K12" s="62"/>
      <c r="L12" s="62"/>
      <c r="M12" s="86"/>
    </row>
    <row r="13" spans="2:13" ht="15">
      <c r="B13" s="8">
        <v>6</v>
      </c>
      <c r="C13" s="9" t="s">
        <v>16</v>
      </c>
      <c r="D13" s="10" t="s">
        <v>17</v>
      </c>
      <c r="E13" s="71">
        <f t="shared" si="0"/>
        <v>534782.6086956522</v>
      </c>
      <c r="F13" s="72">
        <f t="shared" si="1"/>
        <v>80217.39130434782</v>
      </c>
      <c r="G13" s="72">
        <v>615000</v>
      </c>
      <c r="H13" s="96"/>
      <c r="I13" s="92"/>
      <c r="J13" s="62"/>
      <c r="K13" s="62"/>
      <c r="L13" s="62"/>
      <c r="M13" s="86"/>
    </row>
    <row r="14" spans="2:13" ht="15">
      <c r="B14" s="8">
        <v>7</v>
      </c>
      <c r="C14" s="9" t="s">
        <v>18</v>
      </c>
      <c r="D14" s="12" t="s">
        <v>19</v>
      </c>
      <c r="E14" s="71">
        <f t="shared" si="0"/>
        <v>586956.5217391304</v>
      </c>
      <c r="F14" s="72">
        <f t="shared" si="1"/>
        <v>88043.47826086957</v>
      </c>
      <c r="G14" s="72">
        <v>675000</v>
      </c>
      <c r="H14" s="96"/>
      <c r="I14" s="93"/>
      <c r="J14" s="62"/>
      <c r="K14" s="62"/>
      <c r="L14" s="62"/>
      <c r="M14" s="86"/>
    </row>
    <row r="15" spans="2:13" ht="15.75" thickBot="1">
      <c r="B15" s="13">
        <v>8</v>
      </c>
      <c r="C15" s="14" t="s">
        <v>20</v>
      </c>
      <c r="D15" s="15" t="s">
        <v>21</v>
      </c>
      <c r="E15" s="71">
        <f t="shared" si="0"/>
        <v>804347.8260869565</v>
      </c>
      <c r="F15" s="72">
        <f t="shared" si="1"/>
        <v>120652.17391304347</v>
      </c>
      <c r="G15" s="72">
        <v>925000</v>
      </c>
      <c r="H15" s="110"/>
      <c r="I15" s="93"/>
      <c r="J15" s="62"/>
      <c r="K15" s="62"/>
      <c r="L15" s="62"/>
      <c r="M15" s="86"/>
    </row>
    <row r="16" spans="2:13" ht="36">
      <c r="B16" s="16">
        <v>9</v>
      </c>
      <c r="C16" s="17" t="s">
        <v>22</v>
      </c>
      <c r="D16" s="18" t="s">
        <v>23</v>
      </c>
      <c r="E16" s="71">
        <f t="shared" si="0"/>
        <v>856521.7391304348</v>
      </c>
      <c r="F16" s="72">
        <f t="shared" si="1"/>
        <v>128478.26086956522</v>
      </c>
      <c r="G16" s="72">
        <v>985000</v>
      </c>
      <c r="H16" s="111"/>
      <c r="I16" s="92"/>
      <c r="J16" s="62"/>
      <c r="K16" s="62"/>
      <c r="L16" s="62"/>
      <c r="M16" s="86"/>
    </row>
    <row r="17" spans="2:13" ht="36">
      <c r="B17" s="8">
        <v>10</v>
      </c>
      <c r="C17" s="9" t="s">
        <v>24</v>
      </c>
      <c r="D17" s="19" t="s">
        <v>25</v>
      </c>
      <c r="E17" s="71">
        <f t="shared" si="0"/>
        <v>965217.3913043478</v>
      </c>
      <c r="F17" s="72">
        <f t="shared" si="1"/>
        <v>144782.60869565216</v>
      </c>
      <c r="G17" s="72">
        <v>1110000</v>
      </c>
      <c r="H17" s="96"/>
      <c r="I17" s="92"/>
      <c r="J17" s="62"/>
      <c r="K17" s="62"/>
      <c r="L17" s="62"/>
      <c r="M17" s="86"/>
    </row>
    <row r="18" spans="2:13" ht="26.25" thickBot="1">
      <c r="B18" s="8">
        <v>11</v>
      </c>
      <c r="C18" s="14" t="s">
        <v>26</v>
      </c>
      <c r="D18" s="15" t="s">
        <v>68</v>
      </c>
      <c r="E18" s="71">
        <f t="shared" si="0"/>
        <v>1069565.2173913044</v>
      </c>
      <c r="F18" s="72">
        <f t="shared" si="1"/>
        <v>160434.78260869565</v>
      </c>
      <c r="G18" s="72">
        <v>1230000</v>
      </c>
      <c r="H18" s="96"/>
      <c r="I18" s="92"/>
      <c r="J18" s="62"/>
      <c r="K18" s="62"/>
      <c r="L18" s="62"/>
      <c r="M18" s="86"/>
    </row>
    <row r="19" spans="2:13" ht="48.75" thickBot="1">
      <c r="B19" s="13">
        <v>12</v>
      </c>
      <c r="C19" s="14" t="s">
        <v>66</v>
      </c>
      <c r="D19" s="15" t="s">
        <v>67</v>
      </c>
      <c r="E19" s="71">
        <f t="shared" si="0"/>
        <v>1282608.695652174</v>
      </c>
      <c r="F19" s="72">
        <f t="shared" si="1"/>
        <v>192391.3043478261</v>
      </c>
      <c r="G19" s="72">
        <v>1475000</v>
      </c>
      <c r="H19" s="96"/>
      <c r="I19" s="92"/>
      <c r="J19" s="62"/>
      <c r="K19" s="62"/>
      <c r="L19" s="62"/>
      <c r="M19" s="86"/>
    </row>
    <row r="20" spans="2:13" ht="25.5">
      <c r="B20" s="8">
        <v>13</v>
      </c>
      <c r="C20" s="9" t="s">
        <v>27</v>
      </c>
      <c r="D20" s="19" t="s">
        <v>28</v>
      </c>
      <c r="E20" s="71">
        <f t="shared" si="0"/>
        <v>430434.7826086957</v>
      </c>
      <c r="F20" s="72">
        <f t="shared" si="1"/>
        <v>64565.21739130435</v>
      </c>
      <c r="G20" s="72">
        <v>495000</v>
      </c>
      <c r="H20" s="78"/>
      <c r="I20" s="93"/>
      <c r="J20" s="62"/>
      <c r="K20" s="62"/>
      <c r="L20" s="62"/>
      <c r="M20" s="86"/>
    </row>
    <row r="21" spans="2:13" ht="26.25" thickBot="1">
      <c r="B21" s="8">
        <v>14</v>
      </c>
      <c r="C21" s="20" t="s">
        <v>29</v>
      </c>
      <c r="D21" s="69" t="s">
        <v>30</v>
      </c>
      <c r="E21" s="71">
        <f t="shared" si="0"/>
        <v>482608.6956521739</v>
      </c>
      <c r="F21" s="72">
        <f t="shared" si="1"/>
        <v>72391.30434782608</v>
      </c>
      <c r="G21" s="72">
        <v>555000</v>
      </c>
      <c r="H21" s="79"/>
      <c r="I21" s="93"/>
      <c r="J21" s="62"/>
      <c r="K21" s="62"/>
      <c r="L21" s="62"/>
      <c r="M21" s="86"/>
    </row>
    <row r="22" spans="2:13" ht="25.5">
      <c r="B22" s="16">
        <v>15</v>
      </c>
      <c r="C22" s="17" t="s">
        <v>31</v>
      </c>
      <c r="D22" s="18" t="s">
        <v>32</v>
      </c>
      <c r="E22" s="71">
        <f t="shared" si="0"/>
        <v>586956.5217391304</v>
      </c>
      <c r="F22" s="72">
        <f t="shared" si="1"/>
        <v>88043.47826086957</v>
      </c>
      <c r="G22" s="72">
        <v>675000</v>
      </c>
      <c r="H22" s="80"/>
      <c r="I22" s="92"/>
      <c r="J22" s="62"/>
      <c r="K22" s="62"/>
      <c r="L22" s="62"/>
      <c r="M22" s="86"/>
    </row>
    <row r="23" spans="2:13" ht="25.5">
      <c r="B23" s="8">
        <v>16</v>
      </c>
      <c r="C23" s="9" t="s">
        <v>33</v>
      </c>
      <c r="D23" s="19" t="s">
        <v>34</v>
      </c>
      <c r="E23" s="71">
        <f t="shared" si="0"/>
        <v>643478.2608695652</v>
      </c>
      <c r="F23" s="72">
        <f t="shared" si="1"/>
        <v>96521.73913043478</v>
      </c>
      <c r="G23" s="72">
        <v>740000</v>
      </c>
      <c r="H23" s="81"/>
      <c r="I23" s="92"/>
      <c r="J23" s="62"/>
      <c r="K23" s="62"/>
      <c r="L23" s="62"/>
      <c r="M23" s="86"/>
    </row>
    <row r="24" spans="2:13" ht="25.5">
      <c r="B24" s="8">
        <v>17</v>
      </c>
      <c r="C24" s="9" t="s">
        <v>35</v>
      </c>
      <c r="D24" s="19" t="s">
        <v>36</v>
      </c>
      <c r="E24" s="71">
        <f t="shared" si="0"/>
        <v>695652.1739130435</v>
      </c>
      <c r="F24" s="72">
        <f t="shared" si="1"/>
        <v>104347.82608695653</v>
      </c>
      <c r="G24" s="72">
        <v>800000</v>
      </c>
      <c r="H24" s="81"/>
      <c r="I24" s="92"/>
      <c r="J24" s="62"/>
      <c r="K24" s="62"/>
      <c r="L24" s="62"/>
      <c r="M24" s="86"/>
    </row>
    <row r="25" spans="2:13" ht="25.5">
      <c r="B25" s="8">
        <v>18</v>
      </c>
      <c r="C25" s="9" t="s">
        <v>37</v>
      </c>
      <c r="D25" s="19" t="s">
        <v>38</v>
      </c>
      <c r="E25" s="71">
        <f t="shared" si="0"/>
        <v>804347.8260869565</v>
      </c>
      <c r="F25" s="72">
        <f t="shared" si="1"/>
        <v>120652.17391304347</v>
      </c>
      <c r="G25" s="72">
        <v>925000</v>
      </c>
      <c r="H25" s="82"/>
      <c r="I25" s="93"/>
      <c r="J25" s="62"/>
      <c r="K25" s="62"/>
      <c r="L25" s="62"/>
      <c r="M25" s="86"/>
    </row>
    <row r="26" spans="2:13" ht="25.5">
      <c r="B26" s="8">
        <v>19</v>
      </c>
      <c r="C26" s="9" t="s">
        <v>39</v>
      </c>
      <c r="D26" s="19" t="s">
        <v>40</v>
      </c>
      <c r="E26" s="71">
        <f t="shared" si="0"/>
        <v>965217.3913043478</v>
      </c>
      <c r="F26" s="72">
        <f t="shared" si="1"/>
        <v>144782.60869565216</v>
      </c>
      <c r="G26" s="72">
        <v>1110000</v>
      </c>
      <c r="H26" s="81"/>
      <c r="I26" s="93"/>
      <c r="J26" s="62"/>
      <c r="K26" s="62"/>
      <c r="L26" s="62"/>
      <c r="M26" s="86"/>
    </row>
    <row r="27" spans="2:13" ht="26.25" thickBot="1">
      <c r="B27" s="13">
        <v>20</v>
      </c>
      <c r="C27" s="14" t="s">
        <v>41</v>
      </c>
      <c r="D27" s="21" t="s">
        <v>30</v>
      </c>
      <c r="E27" s="71">
        <f t="shared" si="0"/>
        <v>1069565.2173913044</v>
      </c>
      <c r="F27" s="72">
        <f t="shared" si="1"/>
        <v>160434.78260869565</v>
      </c>
      <c r="G27" s="72">
        <v>1230000</v>
      </c>
      <c r="H27" s="83"/>
      <c r="I27" s="93"/>
      <c r="J27" s="62"/>
      <c r="K27" s="62"/>
      <c r="L27" s="62"/>
      <c r="M27" s="86"/>
    </row>
    <row r="28" spans="2:13" ht="22.5" customHeight="1">
      <c r="B28" s="16">
        <v>21</v>
      </c>
      <c r="C28" s="17" t="s">
        <v>42</v>
      </c>
      <c r="D28" s="18" t="s">
        <v>43</v>
      </c>
      <c r="E28" s="71">
        <f t="shared" si="0"/>
        <v>856521.7391304348</v>
      </c>
      <c r="F28" s="72">
        <f t="shared" si="1"/>
        <v>128478.26086956522</v>
      </c>
      <c r="G28" s="72">
        <v>985000</v>
      </c>
      <c r="H28" s="80"/>
      <c r="I28" s="93"/>
      <c r="J28" s="62"/>
      <c r="K28" s="62"/>
      <c r="L28" s="62"/>
      <c r="M28" s="86"/>
    </row>
    <row r="29" spans="2:13" ht="36">
      <c r="B29" s="8">
        <v>22</v>
      </c>
      <c r="C29" s="9" t="s">
        <v>44</v>
      </c>
      <c r="D29" s="19" t="s">
        <v>45</v>
      </c>
      <c r="E29" s="71">
        <f t="shared" si="0"/>
        <v>965217.3913043478</v>
      </c>
      <c r="F29" s="72">
        <f t="shared" si="1"/>
        <v>144782.60869565216</v>
      </c>
      <c r="G29" s="72">
        <v>1110000</v>
      </c>
      <c r="H29" s="81"/>
      <c r="I29" s="93"/>
      <c r="J29" s="62"/>
      <c r="K29" s="62"/>
      <c r="L29" s="62"/>
      <c r="M29" s="86"/>
    </row>
    <row r="30" spans="2:13" ht="36.75" thickBot="1">
      <c r="B30" s="22">
        <v>23</v>
      </c>
      <c r="C30" s="23" t="s">
        <v>46</v>
      </c>
      <c r="D30" s="24" t="s">
        <v>47</v>
      </c>
      <c r="E30" s="71">
        <f t="shared" si="0"/>
        <v>1178260.8695652173</v>
      </c>
      <c r="F30" s="72">
        <f t="shared" si="1"/>
        <v>176739.13043478262</v>
      </c>
      <c r="G30" s="72">
        <v>1355000</v>
      </c>
      <c r="H30" s="84"/>
      <c r="I30" s="93"/>
      <c r="J30" s="62"/>
      <c r="K30" s="62"/>
      <c r="L30" s="62"/>
      <c r="M30" s="86"/>
    </row>
    <row r="31" spans="2:13" ht="24">
      <c r="B31" s="25">
        <v>24</v>
      </c>
      <c r="C31" s="26" t="s">
        <v>48</v>
      </c>
      <c r="D31" s="27" t="s">
        <v>64</v>
      </c>
      <c r="E31" s="71">
        <f t="shared" si="0"/>
        <v>1282608.695652174</v>
      </c>
      <c r="F31" s="72">
        <f t="shared" si="1"/>
        <v>192391.3043478261</v>
      </c>
      <c r="G31" s="72">
        <v>1475000</v>
      </c>
      <c r="H31" s="81"/>
      <c r="I31" s="93"/>
      <c r="J31" s="62"/>
      <c r="K31" s="62"/>
      <c r="L31" s="62"/>
      <c r="M31" s="86"/>
    </row>
    <row r="32" spans="2:13" ht="48">
      <c r="B32" s="8">
        <v>25</v>
      </c>
      <c r="C32" s="9" t="s">
        <v>49</v>
      </c>
      <c r="D32" s="19" t="s">
        <v>65</v>
      </c>
      <c r="E32" s="71">
        <f t="shared" si="0"/>
        <v>1500000</v>
      </c>
      <c r="F32" s="72">
        <f t="shared" si="1"/>
        <v>225000</v>
      </c>
      <c r="G32" s="72">
        <v>1725000</v>
      </c>
      <c r="H32" s="81"/>
      <c r="I32" s="93"/>
      <c r="J32" s="62"/>
      <c r="K32" s="62"/>
      <c r="L32" s="62"/>
      <c r="M32" s="86"/>
    </row>
    <row r="33" spans="2:13" ht="48.75" thickBot="1">
      <c r="B33" s="13">
        <v>26</v>
      </c>
      <c r="C33" s="14" t="s">
        <v>50</v>
      </c>
      <c r="D33" s="21" t="s">
        <v>62</v>
      </c>
      <c r="E33" s="71">
        <f t="shared" si="0"/>
        <v>1713043.4782608696</v>
      </c>
      <c r="F33" s="72">
        <f t="shared" si="1"/>
        <v>256956.52173913043</v>
      </c>
      <c r="G33" s="72">
        <v>1970000</v>
      </c>
      <c r="H33" s="81"/>
      <c r="I33" s="93"/>
      <c r="J33" s="62"/>
      <c r="K33" s="62"/>
      <c r="L33" s="62"/>
      <c r="M33" s="86"/>
    </row>
    <row r="34" spans="2:13" ht="48.75" thickBot="1">
      <c r="B34" s="8">
        <v>27</v>
      </c>
      <c r="C34" s="26" t="s">
        <v>78</v>
      </c>
      <c r="D34" s="21" t="s">
        <v>64</v>
      </c>
      <c r="E34" s="71">
        <f t="shared" si="0"/>
        <v>1604347.8260869565</v>
      </c>
      <c r="F34" s="72">
        <f t="shared" si="1"/>
        <v>240652.1739130435</v>
      </c>
      <c r="G34" s="72">
        <v>1845000</v>
      </c>
      <c r="H34" s="81"/>
      <c r="I34" s="93"/>
      <c r="J34" s="62"/>
      <c r="K34" s="62"/>
      <c r="L34" s="62"/>
      <c r="M34" s="86"/>
    </row>
    <row r="35" spans="2:13" ht="48.75" thickBot="1">
      <c r="B35" s="8">
        <v>28</v>
      </c>
      <c r="C35" s="9" t="s">
        <v>79</v>
      </c>
      <c r="D35" s="21" t="s">
        <v>65</v>
      </c>
      <c r="E35" s="71">
        <f t="shared" si="0"/>
        <v>1873913.0434782607</v>
      </c>
      <c r="F35" s="72">
        <f t="shared" si="1"/>
        <v>281086.95652173914</v>
      </c>
      <c r="G35" s="72">
        <v>2155000</v>
      </c>
      <c r="H35" s="81"/>
      <c r="I35" s="93"/>
      <c r="J35" s="62"/>
      <c r="K35" s="62"/>
      <c r="L35" s="62"/>
      <c r="M35" s="86"/>
    </row>
    <row r="36" spans="2:13" ht="48.75" thickBot="1">
      <c r="B36" s="8">
        <v>29</v>
      </c>
      <c r="C36" s="14" t="s">
        <v>80</v>
      </c>
      <c r="D36" s="21" t="s">
        <v>62</v>
      </c>
      <c r="E36" s="71">
        <f t="shared" si="0"/>
        <v>2139130.434782609</v>
      </c>
      <c r="F36" s="72">
        <f t="shared" si="1"/>
        <v>320869.5652173913</v>
      </c>
      <c r="G36" s="72">
        <v>2460000</v>
      </c>
      <c r="H36" s="81"/>
      <c r="I36" s="93"/>
      <c r="J36" s="62"/>
      <c r="K36" s="62"/>
      <c r="L36" s="62"/>
      <c r="M36" s="86"/>
    </row>
    <row r="37" spans="2:13" ht="32.25" customHeight="1" thickBot="1">
      <c r="B37" s="8">
        <v>30</v>
      </c>
      <c r="C37" s="9" t="s">
        <v>51</v>
      </c>
      <c r="D37" s="21" t="s">
        <v>61</v>
      </c>
      <c r="E37" s="71">
        <f t="shared" si="0"/>
        <v>2673913.0434782607</v>
      </c>
      <c r="F37" s="72">
        <f t="shared" si="1"/>
        <v>401086.95652173914</v>
      </c>
      <c r="G37" s="72">
        <v>3075000</v>
      </c>
      <c r="H37" s="81"/>
      <c r="I37" s="93"/>
      <c r="J37" s="62"/>
      <c r="K37" s="62"/>
      <c r="L37" s="62"/>
      <c r="M37" s="86"/>
    </row>
    <row r="38" spans="2:13" ht="36.75" thickBot="1">
      <c r="B38" s="13">
        <v>31</v>
      </c>
      <c r="C38" s="28" t="s">
        <v>52</v>
      </c>
      <c r="D38" s="29" t="s">
        <v>63</v>
      </c>
      <c r="E38" s="71">
        <f t="shared" si="0"/>
        <v>3208695.652173913</v>
      </c>
      <c r="F38" s="72">
        <f t="shared" si="1"/>
        <v>481304.347826087</v>
      </c>
      <c r="G38" s="72">
        <v>3690000</v>
      </c>
      <c r="H38" s="83"/>
      <c r="I38" s="93"/>
      <c r="J38" s="62"/>
      <c r="K38" s="62"/>
      <c r="L38" s="62"/>
      <c r="M38" s="86"/>
    </row>
    <row r="39" spans="2:13" ht="26.25" customHeight="1" thickBot="1">
      <c r="B39" s="13">
        <v>32</v>
      </c>
      <c r="C39" s="26" t="s">
        <v>53</v>
      </c>
      <c r="D39" s="10" t="s">
        <v>54</v>
      </c>
      <c r="E39" s="71">
        <f t="shared" si="0"/>
        <v>986956.5217391304</v>
      </c>
      <c r="F39" s="72">
        <f t="shared" si="1"/>
        <v>148043.47826086957</v>
      </c>
      <c r="G39" s="72">
        <v>1135000</v>
      </c>
      <c r="H39" s="95"/>
      <c r="I39" s="90"/>
      <c r="J39" s="62"/>
      <c r="K39" s="62"/>
      <c r="L39" s="62"/>
      <c r="M39" s="86"/>
    </row>
    <row r="40" spans="2:13" ht="28.5" customHeight="1">
      <c r="B40" s="8">
        <v>33</v>
      </c>
      <c r="C40" s="9" t="s">
        <v>55</v>
      </c>
      <c r="D40" s="11" t="s">
        <v>56</v>
      </c>
      <c r="E40" s="71">
        <f t="shared" si="0"/>
        <v>1152173.9130434783</v>
      </c>
      <c r="F40" s="72">
        <f t="shared" si="1"/>
        <v>172826.08695652173</v>
      </c>
      <c r="G40" s="72">
        <v>1325000</v>
      </c>
      <c r="H40" s="96"/>
      <c r="I40" s="90"/>
      <c r="J40" s="62"/>
      <c r="K40" s="62"/>
      <c r="L40" s="62"/>
      <c r="M40" s="86"/>
    </row>
    <row r="41" spans="2:13" ht="28.5" customHeight="1">
      <c r="B41" s="8">
        <v>34</v>
      </c>
      <c r="C41" s="9" t="s">
        <v>57</v>
      </c>
      <c r="D41" s="10" t="s">
        <v>58</v>
      </c>
      <c r="E41" s="71">
        <f t="shared" si="0"/>
        <v>1317391.304347826</v>
      </c>
      <c r="F41" s="74">
        <f t="shared" si="1"/>
        <v>197608.6956521739</v>
      </c>
      <c r="G41" s="74">
        <v>1515000</v>
      </c>
      <c r="H41" s="96"/>
      <c r="I41" s="90"/>
      <c r="J41" s="62"/>
      <c r="K41" s="62"/>
      <c r="L41" s="62"/>
      <c r="M41" s="86"/>
    </row>
    <row r="42" spans="2:13" ht="20.25" customHeight="1">
      <c r="B42" s="32">
        <v>35</v>
      </c>
      <c r="C42" s="75" t="s">
        <v>59</v>
      </c>
      <c r="D42" s="32" t="s">
        <v>60</v>
      </c>
      <c r="E42" s="72">
        <f t="shared" si="0"/>
        <v>2673913.0434782607</v>
      </c>
      <c r="F42" s="72">
        <f t="shared" si="1"/>
        <v>401086.95652173914</v>
      </c>
      <c r="G42" s="73">
        <v>3075000</v>
      </c>
      <c r="H42" s="85"/>
      <c r="I42" s="94"/>
      <c r="J42" s="76"/>
      <c r="K42" s="76"/>
      <c r="L42" s="76"/>
      <c r="M42" s="86"/>
    </row>
    <row r="43" spans="9:13" ht="15">
      <c r="I43" s="76"/>
      <c r="J43" s="63"/>
      <c r="K43" s="64"/>
      <c r="L43" s="62"/>
      <c r="M43" s="87"/>
    </row>
  </sheetData>
  <mergeCells count="7">
    <mergeCell ref="H39:H41"/>
    <mergeCell ref="B1:C4"/>
    <mergeCell ref="H1:H4"/>
    <mergeCell ref="B5:H5"/>
    <mergeCell ref="B6:H6"/>
    <mergeCell ref="H8:H15"/>
    <mergeCell ref="H16:H19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workbookViewId="0" topLeftCell="B7">
      <selection activeCell="O9" sqref="O9"/>
    </sheetView>
  </sheetViews>
  <sheetFormatPr defaultColWidth="9.140625" defaultRowHeight="15"/>
  <cols>
    <col min="1" max="1" width="0.85546875" style="0" hidden="1" customWidth="1"/>
    <col min="2" max="2" width="3.7109375" style="0" customWidth="1"/>
    <col min="3" max="3" width="31.7109375" style="0" customWidth="1"/>
    <col min="4" max="5" width="12.28125" style="0" customWidth="1"/>
    <col min="6" max="6" width="16.7109375" style="0" customWidth="1"/>
    <col min="7" max="7" width="14.7109375" style="0" customWidth="1"/>
    <col min="8" max="8" width="0.13671875" style="0" customWidth="1"/>
    <col min="9" max="9" width="22.421875" style="0" bestFit="1" customWidth="1"/>
  </cols>
  <sheetData>
    <row r="1" spans="2:8" ht="22.5" customHeight="1">
      <c r="B1" s="114"/>
      <c r="C1" s="114"/>
      <c r="D1" s="1"/>
      <c r="E1" s="1"/>
      <c r="F1" s="1"/>
      <c r="G1" s="2"/>
      <c r="H1" s="115"/>
    </row>
    <row r="2" spans="2:8" ht="15">
      <c r="B2" s="114"/>
      <c r="C2" s="114"/>
      <c r="D2" s="1"/>
      <c r="E2" s="1"/>
      <c r="F2" s="1"/>
      <c r="G2" s="2"/>
      <c r="H2" s="115"/>
    </row>
    <row r="3" spans="2:8" ht="15">
      <c r="B3" s="114"/>
      <c r="C3" s="114"/>
      <c r="D3" s="1"/>
      <c r="E3" s="1"/>
      <c r="F3" s="1"/>
      <c r="G3" s="2"/>
      <c r="H3" s="115"/>
    </row>
    <row r="4" spans="2:8" ht="20.25" customHeight="1">
      <c r="B4" s="114"/>
      <c r="C4" s="114"/>
      <c r="D4" s="1"/>
      <c r="E4" s="1"/>
      <c r="F4" s="1"/>
      <c r="G4" s="2"/>
      <c r="H4" s="115"/>
    </row>
    <row r="5" spans="2:8" ht="15">
      <c r="B5" s="104"/>
      <c r="C5" s="104"/>
      <c r="D5" s="104"/>
      <c r="E5" s="104"/>
      <c r="F5" s="104"/>
      <c r="G5" s="104"/>
      <c r="H5" s="104"/>
    </row>
    <row r="6" spans="2:8" ht="15.75" thickBot="1">
      <c r="B6" s="107"/>
      <c r="C6" s="107"/>
      <c r="D6" s="107"/>
      <c r="E6" s="107"/>
      <c r="F6" s="107"/>
      <c r="G6" s="107"/>
      <c r="H6" s="107"/>
    </row>
    <row r="7" spans="2:9" ht="32.25" thickBot="1">
      <c r="B7" s="34"/>
      <c r="C7" s="47" t="s">
        <v>70</v>
      </c>
      <c r="D7" s="52" t="s">
        <v>71</v>
      </c>
      <c r="E7" s="52" t="s">
        <v>74</v>
      </c>
      <c r="F7" s="52" t="s">
        <v>72</v>
      </c>
      <c r="G7" s="52" t="s">
        <v>75</v>
      </c>
      <c r="H7" s="35"/>
      <c r="I7" s="56" t="s">
        <v>73</v>
      </c>
    </row>
    <row r="8" spans="2:9" ht="15">
      <c r="B8" s="25">
        <v>1</v>
      </c>
      <c r="C8" s="26" t="s">
        <v>6</v>
      </c>
      <c r="D8" s="12">
        <v>5</v>
      </c>
      <c r="E8" s="54">
        <v>35</v>
      </c>
      <c r="F8" s="54">
        <f>D8*E8</f>
        <v>175</v>
      </c>
      <c r="G8" s="53">
        <v>22</v>
      </c>
      <c r="H8" s="116"/>
      <c r="I8" s="31">
        <f>D8*G8</f>
        <v>110</v>
      </c>
    </row>
    <row r="9" spans="2:9" ht="15">
      <c r="B9" s="8">
        <v>2</v>
      </c>
      <c r="C9" s="9" t="s">
        <v>8</v>
      </c>
      <c r="D9" s="12">
        <v>52</v>
      </c>
      <c r="E9" s="54">
        <v>40</v>
      </c>
      <c r="F9" s="54">
        <f aca="true" t="shared" si="0" ref="F9:F40">D9*E9</f>
        <v>2080</v>
      </c>
      <c r="G9" s="53">
        <v>27</v>
      </c>
      <c r="H9" s="113"/>
      <c r="I9" s="31">
        <f aca="true" t="shared" si="1" ref="I9:I39">D9*G9</f>
        <v>1404</v>
      </c>
    </row>
    <row r="10" spans="2:9" ht="15">
      <c r="B10" s="43">
        <v>3</v>
      </c>
      <c r="C10" s="44" t="s">
        <v>10</v>
      </c>
      <c r="D10" s="12">
        <v>91</v>
      </c>
      <c r="E10" s="54">
        <v>45</v>
      </c>
      <c r="F10" s="54">
        <f t="shared" si="0"/>
        <v>4095</v>
      </c>
      <c r="G10" s="53">
        <v>32</v>
      </c>
      <c r="H10" s="113"/>
      <c r="I10" s="31">
        <f t="shared" si="1"/>
        <v>2912</v>
      </c>
    </row>
    <row r="11" spans="2:9" ht="15">
      <c r="B11" s="43">
        <v>4</v>
      </c>
      <c r="C11" s="44" t="s">
        <v>12</v>
      </c>
      <c r="D11" s="12">
        <v>73</v>
      </c>
      <c r="E11" s="54">
        <v>50</v>
      </c>
      <c r="F11" s="54">
        <f t="shared" si="0"/>
        <v>3650</v>
      </c>
      <c r="G11" s="53">
        <v>37</v>
      </c>
      <c r="H11" s="113"/>
      <c r="I11" s="31">
        <f t="shared" si="1"/>
        <v>2701</v>
      </c>
    </row>
    <row r="12" spans="2:9" ht="15">
      <c r="B12" s="43">
        <v>5</v>
      </c>
      <c r="C12" s="44" t="s">
        <v>14</v>
      </c>
      <c r="D12" s="12">
        <v>55</v>
      </c>
      <c r="E12" s="54">
        <v>55</v>
      </c>
      <c r="F12" s="54">
        <f t="shared" si="0"/>
        <v>3025</v>
      </c>
      <c r="G12" s="53">
        <v>42</v>
      </c>
      <c r="H12" s="113"/>
      <c r="I12" s="31">
        <f>D12*G12</f>
        <v>2310</v>
      </c>
    </row>
    <row r="13" spans="2:9" ht="15">
      <c r="B13" s="43">
        <v>6</v>
      </c>
      <c r="C13" s="44" t="s">
        <v>16</v>
      </c>
      <c r="D13" s="12">
        <v>63</v>
      </c>
      <c r="E13" s="54">
        <v>60</v>
      </c>
      <c r="F13" s="54">
        <f t="shared" si="0"/>
        <v>3780</v>
      </c>
      <c r="G13" s="53">
        <v>47</v>
      </c>
      <c r="H13" s="113"/>
      <c r="I13" s="31">
        <f t="shared" si="1"/>
        <v>2961</v>
      </c>
    </row>
    <row r="14" spans="2:9" ht="15">
      <c r="B14" s="43">
        <v>7</v>
      </c>
      <c r="C14" s="44" t="s">
        <v>18</v>
      </c>
      <c r="D14" s="12">
        <v>58</v>
      </c>
      <c r="E14" s="54">
        <v>65</v>
      </c>
      <c r="F14" s="54">
        <f t="shared" si="0"/>
        <v>3770</v>
      </c>
      <c r="G14" s="53">
        <v>52</v>
      </c>
      <c r="H14" s="113"/>
      <c r="I14" s="31">
        <f t="shared" si="1"/>
        <v>3016</v>
      </c>
    </row>
    <row r="15" spans="2:9" ht="15.75" thickBot="1">
      <c r="B15" s="43">
        <v>8</v>
      </c>
      <c r="C15" s="44" t="s">
        <v>20</v>
      </c>
      <c r="D15" s="12">
        <v>39</v>
      </c>
      <c r="E15" s="54">
        <v>85</v>
      </c>
      <c r="F15" s="54">
        <f t="shared" si="0"/>
        <v>3315</v>
      </c>
      <c r="G15" s="53">
        <v>72</v>
      </c>
      <c r="H15" s="117"/>
      <c r="I15" s="31">
        <f t="shared" si="1"/>
        <v>2808</v>
      </c>
    </row>
    <row r="16" spans="2:9" ht="15">
      <c r="B16" s="43">
        <v>9</v>
      </c>
      <c r="C16" s="45" t="s">
        <v>22</v>
      </c>
      <c r="D16" s="12">
        <v>27</v>
      </c>
      <c r="E16" s="54">
        <v>100</v>
      </c>
      <c r="F16" s="54">
        <f t="shared" si="0"/>
        <v>2700</v>
      </c>
      <c r="G16" s="53">
        <v>77</v>
      </c>
      <c r="H16" s="118"/>
      <c r="I16" s="31">
        <f t="shared" si="1"/>
        <v>2079</v>
      </c>
    </row>
    <row r="17" spans="2:9" ht="15">
      <c r="B17" s="43">
        <v>10</v>
      </c>
      <c r="C17" s="45" t="s">
        <v>24</v>
      </c>
      <c r="D17" s="12">
        <v>55</v>
      </c>
      <c r="E17" s="54">
        <v>130</v>
      </c>
      <c r="F17" s="54">
        <f t="shared" si="0"/>
        <v>7150</v>
      </c>
      <c r="G17" s="53">
        <v>87</v>
      </c>
      <c r="H17" s="113"/>
      <c r="I17" s="31">
        <f t="shared" si="1"/>
        <v>4785</v>
      </c>
    </row>
    <row r="18" spans="2:9" ht="15">
      <c r="B18" s="43">
        <v>11</v>
      </c>
      <c r="C18" s="45" t="s">
        <v>26</v>
      </c>
      <c r="D18" s="12">
        <v>65</v>
      </c>
      <c r="E18" s="54">
        <v>150</v>
      </c>
      <c r="F18" s="54">
        <f t="shared" si="0"/>
        <v>9750</v>
      </c>
      <c r="G18" s="53">
        <v>97</v>
      </c>
      <c r="H18" s="113"/>
      <c r="I18" s="31">
        <f t="shared" si="1"/>
        <v>6305</v>
      </c>
    </row>
    <row r="19" spans="2:9" ht="15.75" thickBot="1">
      <c r="B19" s="43">
        <v>12</v>
      </c>
      <c r="C19" s="45" t="s">
        <v>66</v>
      </c>
      <c r="D19" s="12">
        <v>10</v>
      </c>
      <c r="E19" s="54">
        <v>120</v>
      </c>
      <c r="F19" s="54">
        <f t="shared" si="0"/>
        <v>1200</v>
      </c>
      <c r="G19" s="53">
        <v>117</v>
      </c>
      <c r="H19" s="113"/>
      <c r="I19" s="31">
        <f t="shared" si="1"/>
        <v>1170</v>
      </c>
    </row>
    <row r="20" spans="2:9" ht="15">
      <c r="B20" s="43">
        <v>13</v>
      </c>
      <c r="C20" s="46" t="s">
        <v>27</v>
      </c>
      <c r="D20" s="12">
        <v>10</v>
      </c>
      <c r="E20" s="54">
        <v>50</v>
      </c>
      <c r="F20" s="54">
        <f t="shared" si="0"/>
        <v>500</v>
      </c>
      <c r="G20" s="53">
        <v>37</v>
      </c>
      <c r="H20" s="61"/>
      <c r="I20" s="31">
        <f t="shared" si="1"/>
        <v>370</v>
      </c>
    </row>
    <row r="21" spans="2:9" ht="15.75" thickBot="1">
      <c r="B21" s="43">
        <v>14</v>
      </c>
      <c r="C21" s="45" t="s">
        <v>76</v>
      </c>
      <c r="D21" s="12">
        <v>15</v>
      </c>
      <c r="E21" s="54">
        <v>60</v>
      </c>
      <c r="F21" s="54">
        <f t="shared" si="0"/>
        <v>900</v>
      </c>
      <c r="G21" s="53">
        <v>47</v>
      </c>
      <c r="H21" s="60"/>
      <c r="I21" s="31">
        <f t="shared" si="1"/>
        <v>705</v>
      </c>
    </row>
    <row r="22" spans="2:9" ht="15">
      <c r="B22" s="43">
        <v>15</v>
      </c>
      <c r="C22" s="46" t="s">
        <v>31</v>
      </c>
      <c r="D22" s="12">
        <v>9</v>
      </c>
      <c r="E22" s="54">
        <v>70</v>
      </c>
      <c r="F22" s="54">
        <f t="shared" si="0"/>
        <v>630</v>
      </c>
      <c r="G22" s="53">
        <v>52</v>
      </c>
      <c r="H22" s="36"/>
      <c r="I22" s="31">
        <f t="shared" si="1"/>
        <v>468</v>
      </c>
    </row>
    <row r="23" spans="2:9" ht="15">
      <c r="B23" s="43">
        <v>16</v>
      </c>
      <c r="C23" s="44" t="s">
        <v>33</v>
      </c>
      <c r="D23" s="12">
        <v>16</v>
      </c>
      <c r="E23" s="54">
        <v>75</v>
      </c>
      <c r="F23" s="54">
        <f t="shared" si="0"/>
        <v>1200</v>
      </c>
      <c r="G23" s="53">
        <v>57</v>
      </c>
      <c r="H23" s="37"/>
      <c r="I23" s="31">
        <f t="shared" si="1"/>
        <v>912</v>
      </c>
    </row>
    <row r="24" spans="2:9" ht="15">
      <c r="B24" s="43">
        <v>17</v>
      </c>
      <c r="C24" s="44" t="s">
        <v>35</v>
      </c>
      <c r="D24" s="12">
        <v>14</v>
      </c>
      <c r="E24" s="54">
        <v>80</v>
      </c>
      <c r="F24" s="54">
        <f t="shared" si="0"/>
        <v>1120</v>
      </c>
      <c r="G24" s="53">
        <v>62</v>
      </c>
      <c r="H24" s="37"/>
      <c r="I24" s="31">
        <f t="shared" si="1"/>
        <v>868</v>
      </c>
    </row>
    <row r="25" spans="2:9" ht="15">
      <c r="B25" s="43">
        <v>18</v>
      </c>
      <c r="C25" s="44" t="s">
        <v>37</v>
      </c>
      <c r="D25" s="12">
        <v>21</v>
      </c>
      <c r="E25" s="54">
        <v>85</v>
      </c>
      <c r="F25" s="54">
        <f t="shared" si="0"/>
        <v>1785</v>
      </c>
      <c r="G25" s="53">
        <v>72</v>
      </c>
      <c r="H25" s="38"/>
      <c r="I25" s="31">
        <f t="shared" si="1"/>
        <v>1512</v>
      </c>
    </row>
    <row r="26" spans="2:9" ht="15">
      <c r="B26" s="43">
        <v>19</v>
      </c>
      <c r="C26" s="44" t="s">
        <v>39</v>
      </c>
      <c r="D26" s="12">
        <v>3</v>
      </c>
      <c r="E26" s="54">
        <v>100</v>
      </c>
      <c r="F26" s="54">
        <f t="shared" si="0"/>
        <v>300</v>
      </c>
      <c r="G26" s="53">
        <v>87</v>
      </c>
      <c r="H26" s="37"/>
      <c r="I26" s="31">
        <f t="shared" si="1"/>
        <v>261</v>
      </c>
    </row>
    <row r="27" spans="2:9" ht="15.75" thickBot="1">
      <c r="B27" s="43">
        <v>20</v>
      </c>
      <c r="C27" s="44" t="s">
        <v>41</v>
      </c>
      <c r="D27" s="12">
        <v>12</v>
      </c>
      <c r="E27" s="54">
        <v>110</v>
      </c>
      <c r="F27" s="54">
        <f t="shared" si="0"/>
        <v>1320</v>
      </c>
      <c r="G27" s="53">
        <v>97</v>
      </c>
      <c r="H27" s="39"/>
      <c r="I27" s="31">
        <f t="shared" si="1"/>
        <v>1164</v>
      </c>
    </row>
    <row r="28" spans="2:9" ht="22.5" customHeight="1">
      <c r="B28" s="43">
        <v>21</v>
      </c>
      <c r="C28" s="45" t="s">
        <v>42</v>
      </c>
      <c r="D28" s="12">
        <v>2</v>
      </c>
      <c r="E28" s="54">
        <v>90</v>
      </c>
      <c r="F28" s="54">
        <f t="shared" si="0"/>
        <v>180</v>
      </c>
      <c r="G28" s="53">
        <v>77</v>
      </c>
      <c r="H28" s="36"/>
      <c r="I28" s="31">
        <f t="shared" si="1"/>
        <v>154</v>
      </c>
    </row>
    <row r="29" spans="2:9" ht="25.5">
      <c r="B29" s="43">
        <v>22</v>
      </c>
      <c r="C29" s="46" t="s">
        <v>44</v>
      </c>
      <c r="D29" s="12">
        <v>5</v>
      </c>
      <c r="E29" s="54">
        <v>110</v>
      </c>
      <c r="F29" s="54">
        <f t="shared" si="0"/>
        <v>550</v>
      </c>
      <c r="G29" s="53">
        <v>87</v>
      </c>
      <c r="H29" s="37"/>
      <c r="I29" s="31">
        <f t="shared" si="1"/>
        <v>435</v>
      </c>
    </row>
    <row r="30" spans="2:9" ht="26.25" thickBot="1">
      <c r="B30" s="43">
        <v>23</v>
      </c>
      <c r="C30" s="44" t="s">
        <v>46</v>
      </c>
      <c r="D30" s="12">
        <v>2</v>
      </c>
      <c r="E30" s="54">
        <v>130</v>
      </c>
      <c r="F30" s="54">
        <f t="shared" si="0"/>
        <v>260</v>
      </c>
      <c r="G30" s="53">
        <v>107</v>
      </c>
      <c r="H30" s="40"/>
      <c r="I30" s="31">
        <f t="shared" si="1"/>
        <v>214</v>
      </c>
    </row>
    <row r="31" spans="2:9" ht="15">
      <c r="B31" s="43">
        <v>24</v>
      </c>
      <c r="C31" s="45" t="s">
        <v>48</v>
      </c>
      <c r="D31" s="12">
        <v>1</v>
      </c>
      <c r="E31" s="54">
        <v>150</v>
      </c>
      <c r="F31" s="54">
        <f t="shared" si="0"/>
        <v>150</v>
      </c>
      <c r="G31" s="53">
        <v>117</v>
      </c>
      <c r="H31" s="37"/>
      <c r="I31" s="31">
        <f t="shared" si="1"/>
        <v>117</v>
      </c>
    </row>
    <row r="32" spans="2:9" ht="15">
      <c r="B32" s="43">
        <v>25</v>
      </c>
      <c r="C32" s="45" t="s">
        <v>49</v>
      </c>
      <c r="D32" s="12">
        <v>1</v>
      </c>
      <c r="E32" s="54">
        <v>180</v>
      </c>
      <c r="F32" s="54">
        <f t="shared" si="0"/>
        <v>180</v>
      </c>
      <c r="G32" s="53">
        <v>137</v>
      </c>
      <c r="H32" s="37"/>
      <c r="I32" s="31">
        <f t="shared" si="1"/>
        <v>137</v>
      </c>
    </row>
    <row r="33" spans="2:9" ht="15">
      <c r="B33" s="43">
        <v>26</v>
      </c>
      <c r="C33" s="45" t="s">
        <v>50</v>
      </c>
      <c r="D33" s="12">
        <v>2</v>
      </c>
      <c r="E33" s="54">
        <v>200</v>
      </c>
      <c r="F33" s="54">
        <f t="shared" si="0"/>
        <v>400</v>
      </c>
      <c r="G33" s="53">
        <v>157</v>
      </c>
      <c r="H33" s="37"/>
      <c r="I33" s="31">
        <f t="shared" si="1"/>
        <v>314</v>
      </c>
    </row>
    <row r="34" spans="2:13" ht="32.25" customHeight="1">
      <c r="B34" s="43">
        <v>27</v>
      </c>
      <c r="C34" s="46" t="s">
        <v>51</v>
      </c>
      <c r="D34" s="12">
        <v>1</v>
      </c>
      <c r="E34" s="54">
        <v>425</v>
      </c>
      <c r="F34" s="54">
        <f t="shared" si="0"/>
        <v>425</v>
      </c>
      <c r="G34" s="53">
        <v>357</v>
      </c>
      <c r="H34" s="37"/>
      <c r="I34" s="31">
        <f t="shared" si="1"/>
        <v>357</v>
      </c>
      <c r="M34" s="6"/>
    </row>
    <row r="35" spans="2:9" ht="26.25" thickBot="1">
      <c r="B35" s="43">
        <v>28</v>
      </c>
      <c r="C35" s="45" t="s">
        <v>52</v>
      </c>
      <c r="D35" s="12"/>
      <c r="E35" s="54">
        <v>500</v>
      </c>
      <c r="F35" s="54">
        <f t="shared" si="0"/>
        <v>0</v>
      </c>
      <c r="G35" s="53">
        <v>397</v>
      </c>
      <c r="H35" s="39"/>
      <c r="I35" s="31">
        <f t="shared" si="1"/>
        <v>0</v>
      </c>
    </row>
    <row r="36" spans="2:9" ht="26.25" customHeight="1">
      <c r="B36" s="43">
        <v>29</v>
      </c>
      <c r="C36" s="46" t="s">
        <v>53</v>
      </c>
      <c r="D36" s="12"/>
      <c r="E36" s="54">
        <v>120</v>
      </c>
      <c r="F36" s="54">
        <f t="shared" si="0"/>
        <v>0</v>
      </c>
      <c r="G36" s="53">
        <v>117</v>
      </c>
      <c r="H36" s="112"/>
      <c r="I36" s="31">
        <f t="shared" si="1"/>
        <v>0</v>
      </c>
    </row>
    <row r="37" spans="2:9" ht="28.5" customHeight="1">
      <c r="B37" s="25">
        <v>30</v>
      </c>
      <c r="C37" s="9" t="s">
        <v>55</v>
      </c>
      <c r="D37" s="12"/>
      <c r="E37" s="54">
        <v>140</v>
      </c>
      <c r="F37" s="54">
        <f t="shared" si="0"/>
        <v>0</v>
      </c>
      <c r="G37" s="53">
        <v>137</v>
      </c>
      <c r="H37" s="113"/>
      <c r="I37" s="31">
        <f t="shared" si="1"/>
        <v>0</v>
      </c>
    </row>
    <row r="38" spans="2:16" ht="28.5" customHeight="1">
      <c r="B38" s="8">
        <v>31</v>
      </c>
      <c r="C38" s="9" t="s">
        <v>57</v>
      </c>
      <c r="D38" s="12"/>
      <c r="E38" s="54">
        <v>160</v>
      </c>
      <c r="F38" s="54">
        <f t="shared" si="0"/>
        <v>0</v>
      </c>
      <c r="G38" s="53">
        <v>157</v>
      </c>
      <c r="H38" s="113"/>
      <c r="I38" s="31">
        <f t="shared" si="1"/>
        <v>0</v>
      </c>
      <c r="P38" s="3"/>
    </row>
    <row r="39" spans="2:9" ht="15">
      <c r="B39" s="30">
        <v>32</v>
      </c>
      <c r="C39" s="9" t="s">
        <v>59</v>
      </c>
      <c r="D39" s="12"/>
      <c r="E39" s="54">
        <v>400</v>
      </c>
      <c r="F39" s="54">
        <f t="shared" si="0"/>
        <v>0</v>
      </c>
      <c r="G39" s="33">
        <v>250</v>
      </c>
      <c r="H39" s="41"/>
      <c r="I39" s="31">
        <f t="shared" si="1"/>
        <v>0</v>
      </c>
    </row>
    <row r="40" spans="2:9" ht="15.75" customHeight="1">
      <c r="B40" s="32">
        <v>33</v>
      </c>
      <c r="C40" s="32"/>
      <c r="D40" s="55"/>
      <c r="E40" s="54"/>
      <c r="F40" s="54">
        <f t="shared" si="0"/>
        <v>0</v>
      </c>
      <c r="G40" s="33"/>
      <c r="H40" s="42"/>
      <c r="I40" s="31"/>
    </row>
    <row r="41" spans="4:9" ht="15">
      <c r="D41" s="51">
        <f>SUM(D8:D40)</f>
        <v>707</v>
      </c>
      <c r="E41" s="48"/>
      <c r="F41" s="48">
        <f>SUM(F8:F40)</f>
        <v>54590</v>
      </c>
      <c r="G41" s="50"/>
      <c r="H41" s="7"/>
      <c r="I41" s="49">
        <f>SUM(I8:I40)</f>
        <v>40549</v>
      </c>
    </row>
    <row r="42" spans="9:10" ht="15">
      <c r="I42" s="58"/>
      <c r="J42" s="57"/>
    </row>
    <row r="44" ht="15">
      <c r="G44" s="59">
        <f>F41-I41</f>
        <v>14041</v>
      </c>
    </row>
  </sheetData>
  <mergeCells count="7">
    <mergeCell ref="H36:H38"/>
    <mergeCell ref="B1:C4"/>
    <mergeCell ref="H1:H4"/>
    <mergeCell ref="B5:H5"/>
    <mergeCell ref="B6:H6"/>
    <mergeCell ref="H8:H15"/>
    <mergeCell ref="H16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2021-06-17T11:47:29Z</dcterms:modified>
  <cp:category/>
  <cp:version/>
  <cp:contentType/>
  <cp:contentStatus/>
</cp:coreProperties>
</file>